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15146\Desktop\Forecast\"/>
    </mc:Choice>
  </mc:AlternateContent>
  <xr:revisionPtr revIDLastSave="0" documentId="8_{4DE96E75-276E-4294-9212-F0780EC51EB9}" xr6:coauthVersionLast="45" xr6:coauthVersionMax="45" xr10:uidLastSave="{00000000-0000-0000-0000-000000000000}"/>
  <bookViews>
    <workbookView xWindow="-120" yWindow="-120" windowWidth="29040" windowHeight="15840" firstSheet="2" activeTab="12" xr2:uid="{00000000-000D-0000-FFFF-FFFF00000000}"/>
  </bookViews>
  <sheets>
    <sheet name="18.01.2020" sheetId="1" r:id="rId1"/>
    <sheet name="29.01.2020" sheetId="2" r:id="rId2"/>
    <sheet name="12.02.2020" sheetId="3" r:id="rId3"/>
    <sheet name="26.02.2020" sheetId="4" r:id="rId4"/>
    <sheet name="11.03.2020" sheetId="5" r:id="rId5"/>
    <sheet name="10.04.2020" sheetId="6" r:id="rId6"/>
    <sheet name="07.05.2020" sheetId="7" r:id="rId7"/>
    <sheet name="05.06.2020" sheetId="8" r:id="rId8"/>
    <sheet name="25.06.2020" sheetId="9" r:id="rId9"/>
    <sheet name="15.07.2020" sheetId="10" r:id="rId10"/>
    <sheet name="06.08.2020" sheetId="11" r:id="rId11"/>
    <sheet name="27.08.2020" sheetId="12" r:id="rId12"/>
    <sheet name="17.09.2020" sheetId="13" r:id="rId13"/>
  </sheets>
  <definedNames>
    <definedName name="_xlnm._FilterDatabase" localSheetId="11" hidden="1">'27.08.2020'!$A$1:$Z$164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2" i="13" l="1"/>
  <c r="J42" i="13" s="1"/>
  <c r="K42" i="13" s="1"/>
  <c r="E42" i="13"/>
  <c r="I42" i="13" s="1"/>
  <c r="N3" i="13"/>
  <c r="N36" i="13"/>
  <c r="N9" i="13"/>
  <c r="N137" i="13"/>
  <c r="N80" i="13"/>
  <c r="N104" i="13"/>
  <c r="N71" i="13"/>
  <c r="N70" i="13"/>
  <c r="N133" i="13"/>
  <c r="N15" i="13"/>
  <c r="G164" i="13" l="1"/>
  <c r="E164" i="13"/>
  <c r="J164" i="13" s="1"/>
  <c r="K164" i="13" s="1"/>
  <c r="I164" i="13" l="1"/>
  <c r="G71" i="13"/>
  <c r="J71" i="13" s="1"/>
  <c r="K71" i="13" s="1"/>
  <c r="E71" i="13"/>
  <c r="I71" i="13" s="1"/>
  <c r="G27" i="13"/>
  <c r="E27" i="13"/>
  <c r="I27" i="13" s="1"/>
  <c r="J27" i="13" l="1"/>
  <c r="K27" i="13" s="1"/>
  <c r="G163" i="13"/>
  <c r="E163" i="13" s="1"/>
  <c r="J163" i="13" s="1"/>
  <c r="K163" i="13" s="1"/>
  <c r="G162" i="13"/>
  <c r="G161" i="13"/>
  <c r="G160" i="13"/>
  <c r="J160" i="13" s="1"/>
  <c r="K160" i="13" s="1"/>
  <c r="E160" i="13"/>
  <c r="I160" i="13" s="1"/>
  <c r="I159" i="13"/>
  <c r="G159" i="13"/>
  <c r="E159" i="13" s="1"/>
  <c r="K158" i="13"/>
  <c r="J158" i="13"/>
  <c r="G158" i="13"/>
  <c r="E158" i="13" s="1"/>
  <c r="I158" i="13" s="1"/>
  <c r="G157" i="13"/>
  <c r="E157" i="13" s="1"/>
  <c r="G156" i="13"/>
  <c r="G155" i="13"/>
  <c r="G154" i="13"/>
  <c r="J154" i="13" s="1"/>
  <c r="K154" i="13" s="1"/>
  <c r="E154" i="13"/>
  <c r="I154" i="13" s="1"/>
  <c r="G153" i="13"/>
  <c r="E153" i="13" s="1"/>
  <c r="I153" i="13" s="1"/>
  <c r="G152" i="13"/>
  <c r="E152" i="13" s="1"/>
  <c r="I152" i="13" s="1"/>
  <c r="G151" i="13"/>
  <c r="E151" i="13" s="1"/>
  <c r="G150" i="13"/>
  <c r="G149" i="13"/>
  <c r="G148" i="13"/>
  <c r="J148" i="13" s="1"/>
  <c r="K148" i="13" s="1"/>
  <c r="E148" i="13"/>
  <c r="I148" i="13" s="1"/>
  <c r="G147" i="13"/>
  <c r="E147" i="13" s="1"/>
  <c r="I147" i="13" s="1"/>
  <c r="G146" i="13"/>
  <c r="E146" i="13" s="1"/>
  <c r="I146" i="13" s="1"/>
  <c r="G145" i="13"/>
  <c r="E145" i="13"/>
  <c r="J145" i="13" s="1"/>
  <c r="K145" i="13" s="1"/>
  <c r="G144" i="13"/>
  <c r="G143" i="13"/>
  <c r="G142" i="13"/>
  <c r="E142" i="13" s="1"/>
  <c r="I142" i="13" s="1"/>
  <c r="G141" i="13"/>
  <c r="E141" i="13" s="1"/>
  <c r="I141" i="13" s="1"/>
  <c r="G140" i="13"/>
  <c r="E140" i="13" s="1"/>
  <c r="I140" i="13" s="1"/>
  <c r="G139" i="13"/>
  <c r="E139" i="13"/>
  <c r="J139" i="13" s="1"/>
  <c r="K139" i="13" s="1"/>
  <c r="G138" i="13"/>
  <c r="G137" i="13"/>
  <c r="J136" i="13"/>
  <c r="K136" i="13" s="1"/>
  <c r="G136" i="13"/>
  <c r="E136" i="13"/>
  <c r="I136" i="13" s="1"/>
  <c r="I135" i="13"/>
  <c r="G135" i="13"/>
  <c r="E135" i="13" s="1"/>
  <c r="G134" i="13"/>
  <c r="E134" i="13" s="1"/>
  <c r="I134" i="13" s="1"/>
  <c r="G133" i="13"/>
  <c r="E133" i="13"/>
  <c r="J133" i="13" s="1"/>
  <c r="K133" i="13" s="1"/>
  <c r="G132" i="13"/>
  <c r="G131" i="13"/>
  <c r="J130" i="13"/>
  <c r="K130" i="13" s="1"/>
  <c r="G130" i="13"/>
  <c r="E130" i="13"/>
  <c r="I130" i="13" s="1"/>
  <c r="I129" i="13"/>
  <c r="G129" i="13"/>
  <c r="E129" i="13" s="1"/>
  <c r="G128" i="13"/>
  <c r="E128" i="13" s="1"/>
  <c r="I128" i="13" s="1"/>
  <c r="G127" i="13"/>
  <c r="E127" i="13"/>
  <c r="J127" i="13" s="1"/>
  <c r="K127" i="13" s="1"/>
  <c r="G126" i="13"/>
  <c r="G125" i="13"/>
  <c r="G124" i="13"/>
  <c r="E124" i="13"/>
  <c r="I124" i="13" s="1"/>
  <c r="G123" i="13"/>
  <c r="E123" i="13" s="1"/>
  <c r="J123" i="13" s="1"/>
  <c r="K123" i="13" s="1"/>
  <c r="K122" i="13"/>
  <c r="J122" i="13"/>
  <c r="G122" i="13"/>
  <c r="E122" i="13" s="1"/>
  <c r="I122" i="13" s="1"/>
  <c r="G121" i="13"/>
  <c r="E121" i="13"/>
  <c r="J121" i="13" s="1"/>
  <c r="K121" i="13" s="1"/>
  <c r="G120" i="13"/>
  <c r="G119" i="13"/>
  <c r="E119" i="13" s="1"/>
  <c r="I119" i="13" s="1"/>
  <c r="G118" i="13"/>
  <c r="E118" i="13" s="1"/>
  <c r="I118" i="13" s="1"/>
  <c r="G117" i="13"/>
  <c r="E117" i="13" s="1"/>
  <c r="J117" i="13" s="1"/>
  <c r="K117" i="13" s="1"/>
  <c r="G116" i="13"/>
  <c r="E116" i="13" s="1"/>
  <c r="I116" i="13" s="1"/>
  <c r="G115" i="13"/>
  <c r="E115" i="13"/>
  <c r="J115" i="13" s="1"/>
  <c r="K115" i="13" s="1"/>
  <c r="G114" i="13"/>
  <c r="G113" i="13"/>
  <c r="E113" i="13" s="1"/>
  <c r="I113" i="13" s="1"/>
  <c r="G112" i="13"/>
  <c r="E112" i="13" s="1"/>
  <c r="I112" i="13" s="1"/>
  <c r="G111" i="13"/>
  <c r="E111" i="13" s="1"/>
  <c r="J111" i="13" s="1"/>
  <c r="K111" i="13" s="1"/>
  <c r="G110" i="13"/>
  <c r="E110" i="13" s="1"/>
  <c r="I110" i="13" s="1"/>
  <c r="G109" i="13"/>
  <c r="E109" i="13"/>
  <c r="J109" i="13" s="1"/>
  <c r="K109" i="13" s="1"/>
  <c r="G108" i="13"/>
  <c r="G107" i="13"/>
  <c r="E107" i="13" s="1"/>
  <c r="I107" i="13" s="1"/>
  <c r="G106" i="13"/>
  <c r="E106" i="13"/>
  <c r="I106" i="13" s="1"/>
  <c r="G105" i="13"/>
  <c r="E105" i="13" s="1"/>
  <c r="J105" i="13" s="1"/>
  <c r="K105" i="13" s="1"/>
  <c r="G104" i="13"/>
  <c r="E104" i="13" s="1"/>
  <c r="I104" i="13" s="1"/>
  <c r="G103" i="13"/>
  <c r="E103" i="13" s="1"/>
  <c r="J103" i="13" s="1"/>
  <c r="K103" i="13" s="1"/>
  <c r="G102" i="13"/>
  <c r="G101" i="13"/>
  <c r="G100" i="13"/>
  <c r="E100" i="13"/>
  <c r="I100" i="13" s="1"/>
  <c r="G99" i="13"/>
  <c r="E99" i="13" s="1"/>
  <c r="J99" i="13" s="1"/>
  <c r="K99" i="13" s="1"/>
  <c r="G98" i="13"/>
  <c r="E98" i="13" s="1"/>
  <c r="I98" i="13" s="1"/>
  <c r="G97" i="13"/>
  <c r="E97" i="13"/>
  <c r="J97" i="13" s="1"/>
  <c r="K97" i="13" s="1"/>
  <c r="G96" i="13"/>
  <c r="G95" i="13"/>
  <c r="E95" i="13" s="1"/>
  <c r="I95" i="13" s="1"/>
  <c r="G94" i="13"/>
  <c r="E94" i="13" s="1"/>
  <c r="I94" i="13" s="1"/>
  <c r="G93" i="13"/>
  <c r="E93" i="13" s="1"/>
  <c r="J93" i="13" s="1"/>
  <c r="K93" i="13" s="1"/>
  <c r="G92" i="13"/>
  <c r="E92" i="13" s="1"/>
  <c r="I92" i="13" s="1"/>
  <c r="G91" i="13"/>
  <c r="E91" i="13"/>
  <c r="J91" i="13" s="1"/>
  <c r="K91" i="13" s="1"/>
  <c r="G90" i="13"/>
  <c r="G89" i="13"/>
  <c r="G88" i="13"/>
  <c r="E88" i="13"/>
  <c r="I88" i="13" s="1"/>
  <c r="G87" i="13"/>
  <c r="E87" i="13" s="1"/>
  <c r="J87" i="13" s="1"/>
  <c r="K87" i="13" s="1"/>
  <c r="G86" i="13"/>
  <c r="E86" i="13" s="1"/>
  <c r="I86" i="13" s="1"/>
  <c r="G85" i="13"/>
  <c r="E85" i="13" s="1"/>
  <c r="J85" i="13" s="1"/>
  <c r="K85" i="13" s="1"/>
  <c r="G84" i="13"/>
  <c r="G83" i="13"/>
  <c r="E83" i="13" s="1"/>
  <c r="I83" i="13" s="1"/>
  <c r="G82" i="13"/>
  <c r="E82" i="13"/>
  <c r="I82" i="13" s="1"/>
  <c r="G81" i="13"/>
  <c r="E81" i="13" s="1"/>
  <c r="J81" i="13" s="1"/>
  <c r="K81" i="13" s="1"/>
  <c r="G80" i="13"/>
  <c r="E80" i="13" s="1"/>
  <c r="I80" i="13" s="1"/>
  <c r="G79" i="13"/>
  <c r="E79" i="13"/>
  <c r="J79" i="13" s="1"/>
  <c r="K79" i="13" s="1"/>
  <c r="G78" i="13"/>
  <c r="G77" i="13"/>
  <c r="G76" i="13"/>
  <c r="E76" i="13" s="1"/>
  <c r="I76" i="13" s="1"/>
  <c r="G75" i="13"/>
  <c r="E75" i="13" s="1"/>
  <c r="J75" i="13" s="1"/>
  <c r="K75" i="13" s="1"/>
  <c r="G74" i="13"/>
  <c r="E74" i="13" s="1"/>
  <c r="I74" i="13" s="1"/>
  <c r="G73" i="13"/>
  <c r="E73" i="13"/>
  <c r="J73" i="13" s="1"/>
  <c r="K73" i="13" s="1"/>
  <c r="G72" i="13"/>
  <c r="G70" i="13"/>
  <c r="E70" i="13" s="1"/>
  <c r="I70" i="13" s="1"/>
  <c r="G69" i="13"/>
  <c r="E69" i="13"/>
  <c r="I69" i="13" s="1"/>
  <c r="G68" i="13"/>
  <c r="E68" i="13" s="1"/>
  <c r="J68" i="13" s="1"/>
  <c r="K68" i="13" s="1"/>
  <c r="G67" i="13"/>
  <c r="E67" i="13" s="1"/>
  <c r="I67" i="13" s="1"/>
  <c r="G66" i="13"/>
  <c r="E66" i="13" s="1"/>
  <c r="J66" i="13" s="1"/>
  <c r="K66" i="13" s="1"/>
  <c r="G65" i="13"/>
  <c r="G64" i="13"/>
  <c r="E64" i="13" s="1"/>
  <c r="I64" i="13" s="1"/>
  <c r="G63" i="13"/>
  <c r="E63" i="13"/>
  <c r="I63" i="13" s="1"/>
  <c r="I62" i="13"/>
  <c r="G62" i="13"/>
  <c r="E62" i="13" s="1"/>
  <c r="J62" i="13" s="1"/>
  <c r="K62" i="13" s="1"/>
  <c r="G61" i="13"/>
  <c r="E61" i="13" s="1"/>
  <c r="I61" i="13" s="1"/>
  <c r="G60" i="13"/>
  <c r="G59" i="13"/>
  <c r="E59" i="13" s="1"/>
  <c r="I59" i="13" s="1"/>
  <c r="G58" i="13"/>
  <c r="G57" i="13"/>
  <c r="E57" i="13" s="1"/>
  <c r="J56" i="13"/>
  <c r="K56" i="13" s="1"/>
  <c r="G56" i="13"/>
  <c r="E56" i="13" s="1"/>
  <c r="I56" i="13" s="1"/>
  <c r="G55" i="13"/>
  <c r="E55" i="13"/>
  <c r="J55" i="13" s="1"/>
  <c r="K55" i="13" s="1"/>
  <c r="G54" i="13"/>
  <c r="E54" i="13" s="1"/>
  <c r="I54" i="13" s="1"/>
  <c r="G53" i="13"/>
  <c r="G52" i="13"/>
  <c r="G51" i="13"/>
  <c r="E51" i="13" s="1"/>
  <c r="J50" i="13"/>
  <c r="K50" i="13" s="1"/>
  <c r="G50" i="13"/>
  <c r="E50" i="13" s="1"/>
  <c r="I50" i="13" s="1"/>
  <c r="G49" i="13"/>
  <c r="E49" i="13" s="1"/>
  <c r="I49" i="13" s="1"/>
  <c r="G48" i="13"/>
  <c r="E48" i="13" s="1"/>
  <c r="I48" i="13" s="1"/>
  <c r="G47" i="13"/>
  <c r="E47" i="13" s="1"/>
  <c r="I47" i="13" s="1"/>
  <c r="K46" i="13"/>
  <c r="G46" i="13"/>
  <c r="E46" i="13" s="1"/>
  <c r="G45" i="13"/>
  <c r="E45" i="13" s="1"/>
  <c r="I45" i="13" s="1"/>
  <c r="G44" i="13"/>
  <c r="G43" i="13"/>
  <c r="E43" i="13" s="1"/>
  <c r="I43" i="13" s="1"/>
  <c r="G41" i="13"/>
  <c r="E41" i="13"/>
  <c r="I41" i="13" s="1"/>
  <c r="J40" i="13"/>
  <c r="K40" i="13" s="1"/>
  <c r="G40" i="13"/>
  <c r="E40" i="13"/>
  <c r="I40" i="13" s="1"/>
  <c r="G39" i="13"/>
  <c r="E39" i="13" s="1"/>
  <c r="I39" i="13" s="1"/>
  <c r="G38" i="13"/>
  <c r="G37" i="13"/>
  <c r="J37" i="13" s="1"/>
  <c r="K37" i="13" s="1"/>
  <c r="E37" i="13"/>
  <c r="I37" i="13" s="1"/>
  <c r="G36" i="13"/>
  <c r="E36" i="13" s="1"/>
  <c r="I36" i="13" s="1"/>
  <c r="G35" i="13"/>
  <c r="G34" i="13"/>
  <c r="E34" i="13"/>
  <c r="I34" i="13" s="1"/>
  <c r="J33" i="13"/>
  <c r="K33" i="13" s="1"/>
  <c r="I33" i="13"/>
  <c r="G33" i="13"/>
  <c r="E33" i="13" s="1"/>
  <c r="G32" i="13"/>
  <c r="E32" i="13" s="1"/>
  <c r="J32" i="13" s="1"/>
  <c r="K32" i="13" s="1"/>
  <c r="G31" i="13"/>
  <c r="G30" i="13"/>
  <c r="E30" i="13" s="1"/>
  <c r="I30" i="13" s="1"/>
  <c r="G29" i="13"/>
  <c r="G28" i="13"/>
  <c r="E28" i="13" s="1"/>
  <c r="G26" i="13"/>
  <c r="E26" i="13" s="1"/>
  <c r="I26" i="13" s="1"/>
  <c r="G25" i="13"/>
  <c r="J25" i="13" s="1"/>
  <c r="K25" i="13" s="1"/>
  <c r="E25" i="13"/>
  <c r="I25" i="13" s="1"/>
  <c r="G24" i="13"/>
  <c r="E24" i="13" s="1"/>
  <c r="J24" i="13" s="1"/>
  <c r="K24" i="13" s="1"/>
  <c r="G23" i="13"/>
  <c r="E23" i="13" s="1"/>
  <c r="I23" i="13" s="1"/>
  <c r="G22" i="13"/>
  <c r="J22" i="13" s="1"/>
  <c r="K22" i="13" s="1"/>
  <c r="E22" i="13"/>
  <c r="I22" i="13" s="1"/>
  <c r="G21" i="13"/>
  <c r="J21" i="13" s="1"/>
  <c r="K21" i="13" s="1"/>
  <c r="E21" i="13"/>
  <c r="I21" i="13" s="1"/>
  <c r="J20" i="13"/>
  <c r="K20" i="13" s="1"/>
  <c r="G20" i="13"/>
  <c r="E20" i="13" s="1"/>
  <c r="I20" i="13" s="1"/>
  <c r="G19" i="13"/>
  <c r="G18" i="13"/>
  <c r="J18" i="13" s="1"/>
  <c r="K18" i="13" s="1"/>
  <c r="E18" i="13"/>
  <c r="I18" i="13" s="1"/>
  <c r="G17" i="13"/>
  <c r="E17" i="13" s="1"/>
  <c r="I17" i="13" s="1"/>
  <c r="G16" i="13"/>
  <c r="G15" i="13"/>
  <c r="J15" i="13" s="1"/>
  <c r="K15" i="13" s="1"/>
  <c r="E15" i="13"/>
  <c r="I15" i="13" s="1"/>
  <c r="J14" i="13"/>
  <c r="K14" i="13" s="1"/>
  <c r="G14" i="13"/>
  <c r="E14" i="13" s="1"/>
  <c r="I14" i="13" s="1"/>
  <c r="G13" i="13"/>
  <c r="E13" i="13"/>
  <c r="J13" i="13" s="1"/>
  <c r="K13" i="13" s="1"/>
  <c r="G12" i="13"/>
  <c r="I11" i="13"/>
  <c r="G11" i="13"/>
  <c r="E11" i="13"/>
  <c r="G10" i="13"/>
  <c r="E10" i="13"/>
  <c r="I10" i="13" s="1"/>
  <c r="G9" i="13"/>
  <c r="E9" i="13" s="1"/>
  <c r="G8" i="13"/>
  <c r="E8" i="13" s="1"/>
  <c r="I8" i="13" s="1"/>
  <c r="G7" i="13"/>
  <c r="G6" i="13"/>
  <c r="E6" i="13"/>
  <c r="J6" i="13" s="1"/>
  <c r="K6" i="13" s="1"/>
  <c r="G5" i="13"/>
  <c r="E5" i="13" s="1"/>
  <c r="I5" i="13" s="1"/>
  <c r="G4" i="13"/>
  <c r="J4" i="13" s="1"/>
  <c r="K4" i="13" s="1"/>
  <c r="E4" i="13"/>
  <c r="I4" i="13" s="1"/>
  <c r="G3" i="13"/>
  <c r="J3" i="13" s="1"/>
  <c r="K3" i="13" s="1"/>
  <c r="E3" i="13"/>
  <c r="I3" i="13" s="1"/>
  <c r="G2" i="13"/>
  <c r="E2" i="13" s="1"/>
  <c r="I2" i="13" s="1"/>
  <c r="J151" i="13" l="1"/>
  <c r="K151" i="13" s="1"/>
  <c r="I151" i="13"/>
  <c r="J7" i="13"/>
  <c r="K7" i="13" s="1"/>
  <c r="J157" i="13"/>
  <c r="K157" i="13" s="1"/>
  <c r="I157" i="13"/>
  <c r="J28" i="13"/>
  <c r="K28" i="13" s="1"/>
  <c r="I28" i="13"/>
  <c r="J60" i="13"/>
  <c r="K60" i="13" s="1"/>
  <c r="J9" i="13"/>
  <c r="K9" i="13" s="1"/>
  <c r="I9" i="13"/>
  <c r="J51" i="13"/>
  <c r="K51" i="13" s="1"/>
  <c r="I51" i="13"/>
  <c r="J57" i="13"/>
  <c r="K57" i="13" s="1"/>
  <c r="I57" i="13"/>
  <c r="J29" i="13"/>
  <c r="K29" i="13" s="1"/>
  <c r="J34" i="13"/>
  <c r="K34" i="13" s="1"/>
  <c r="I121" i="13"/>
  <c r="E44" i="13"/>
  <c r="I44" i="13" s="1"/>
  <c r="J128" i="13"/>
  <c r="K128" i="13" s="1"/>
  <c r="J134" i="13"/>
  <c r="K134" i="13" s="1"/>
  <c r="J140" i="13"/>
  <c r="K140" i="13" s="1"/>
  <c r="E7" i="13"/>
  <c r="I7" i="13" s="1"/>
  <c r="J54" i="13"/>
  <c r="K54" i="13" s="1"/>
  <c r="E60" i="13"/>
  <c r="I60" i="13" s="1"/>
  <c r="I117" i="13"/>
  <c r="J41" i="13"/>
  <c r="K41" i="13" s="1"/>
  <c r="J10" i="13"/>
  <c r="K10" i="13" s="1"/>
  <c r="E29" i="13"/>
  <c r="I29" i="13" s="1"/>
  <c r="J39" i="13"/>
  <c r="K39" i="13" s="1"/>
  <c r="I123" i="13"/>
  <c r="I133" i="13"/>
  <c r="I139" i="13"/>
  <c r="J152" i="13"/>
  <c r="K152" i="13" s="1"/>
  <c r="J19" i="13"/>
  <c r="K19" i="13" s="1"/>
  <c r="J17" i="13"/>
  <c r="K17" i="13" s="1"/>
  <c r="J36" i="13"/>
  <c r="K36" i="13" s="1"/>
  <c r="J43" i="13"/>
  <c r="K43" i="13" s="1"/>
  <c r="J2" i="13"/>
  <c r="K2" i="13" s="1"/>
  <c r="I6" i="13"/>
  <c r="E12" i="13"/>
  <c r="I12" i="13" s="1"/>
  <c r="I13" i="13"/>
  <c r="E16" i="13"/>
  <c r="I16" i="13" s="1"/>
  <c r="E19" i="13"/>
  <c r="I19" i="13" s="1"/>
  <c r="I24" i="13"/>
  <c r="E31" i="13"/>
  <c r="I31" i="13" s="1"/>
  <c r="I32" i="13"/>
  <c r="E35" i="13"/>
  <c r="I35" i="13" s="1"/>
  <c r="E38" i="13"/>
  <c r="I38" i="13" s="1"/>
  <c r="J48" i="13"/>
  <c r="K48" i="13" s="1"/>
  <c r="E52" i="13"/>
  <c r="I52" i="13" s="1"/>
  <c r="I55" i="13"/>
  <c r="J63" i="13"/>
  <c r="K63" i="13" s="1"/>
  <c r="I73" i="13"/>
  <c r="I85" i="13"/>
  <c r="I97" i="13"/>
  <c r="I109" i="13"/>
  <c r="J132" i="13"/>
  <c r="K132" i="13" s="1"/>
  <c r="E132" i="13"/>
  <c r="I132" i="13" s="1"/>
  <c r="E53" i="13"/>
  <c r="I53" i="13" s="1"/>
  <c r="J23" i="13"/>
  <c r="K23" i="13" s="1"/>
  <c r="J45" i="13"/>
  <c r="K45" i="13" s="1"/>
  <c r="J70" i="13"/>
  <c r="K70" i="13" s="1"/>
  <c r="J83" i="13"/>
  <c r="K83" i="13" s="1"/>
  <c r="J95" i="13"/>
  <c r="K95" i="13" s="1"/>
  <c r="J119" i="13"/>
  <c r="K119" i="13" s="1"/>
  <c r="J137" i="13"/>
  <c r="K137" i="13" s="1"/>
  <c r="E137" i="13"/>
  <c r="I137" i="13" s="1"/>
  <c r="J155" i="13"/>
  <c r="K155" i="13" s="1"/>
  <c r="E155" i="13"/>
  <c r="I155" i="13" s="1"/>
  <c r="J5" i="13"/>
  <c r="K5" i="13" s="1"/>
  <c r="J47" i="13"/>
  <c r="K47" i="13" s="1"/>
  <c r="I68" i="13"/>
  <c r="E72" i="13"/>
  <c r="I72" i="13" s="1"/>
  <c r="J74" i="13"/>
  <c r="K74" i="13" s="1"/>
  <c r="J76" i="13"/>
  <c r="K76" i="13" s="1"/>
  <c r="I81" i="13"/>
  <c r="E84" i="13"/>
  <c r="I84" i="13" s="1"/>
  <c r="J86" i="13"/>
  <c r="K86" i="13" s="1"/>
  <c r="J88" i="13"/>
  <c r="K88" i="13" s="1"/>
  <c r="I93" i="13"/>
  <c r="E96" i="13"/>
  <c r="I96" i="13" s="1"/>
  <c r="J98" i="13"/>
  <c r="K98" i="13" s="1"/>
  <c r="J100" i="13"/>
  <c r="K100" i="13" s="1"/>
  <c r="I105" i="13"/>
  <c r="J108" i="13"/>
  <c r="K108" i="13" s="1"/>
  <c r="E108" i="13"/>
  <c r="I108" i="13" s="1"/>
  <c r="J110" i="13"/>
  <c r="K110" i="13" s="1"/>
  <c r="J112" i="13"/>
  <c r="K112" i="13" s="1"/>
  <c r="J120" i="13"/>
  <c r="K120" i="13" s="1"/>
  <c r="E120" i="13"/>
  <c r="I120" i="13" s="1"/>
  <c r="J124" i="13"/>
  <c r="K124" i="13" s="1"/>
  <c r="I127" i="13"/>
  <c r="E138" i="13"/>
  <c r="I138" i="13" s="1"/>
  <c r="J142" i="13"/>
  <c r="K142" i="13" s="1"/>
  <c r="I145" i="13"/>
  <c r="I163" i="13"/>
  <c r="J107" i="13"/>
  <c r="K107" i="13" s="1"/>
  <c r="J8" i="13"/>
  <c r="K8" i="13" s="1"/>
  <c r="J11" i="13"/>
  <c r="K11" i="13" s="1"/>
  <c r="J26" i="13"/>
  <c r="K26" i="13" s="1"/>
  <c r="J30" i="13"/>
  <c r="K30" i="13" s="1"/>
  <c r="J49" i="13"/>
  <c r="K49" i="13" s="1"/>
  <c r="J59" i="13"/>
  <c r="K59" i="13" s="1"/>
  <c r="J64" i="13"/>
  <c r="K64" i="13" s="1"/>
  <c r="I66" i="13"/>
  <c r="E77" i="13"/>
  <c r="I77" i="13" s="1"/>
  <c r="I79" i="13"/>
  <c r="E89" i="13"/>
  <c r="I89" i="13" s="1"/>
  <c r="I91" i="13"/>
  <c r="E101" i="13"/>
  <c r="I101" i="13" s="1"/>
  <c r="I103" i="13"/>
  <c r="I115" i="13"/>
  <c r="E125" i="13"/>
  <c r="I125" i="13" s="1"/>
  <c r="E143" i="13"/>
  <c r="I143" i="13" s="1"/>
  <c r="E161" i="13"/>
  <c r="I161" i="13" s="1"/>
  <c r="J113" i="13"/>
  <c r="K113" i="13" s="1"/>
  <c r="E126" i="13"/>
  <c r="I126" i="13" s="1"/>
  <c r="E144" i="13"/>
  <c r="I144" i="13" s="1"/>
  <c r="J146" i="13"/>
  <c r="K146" i="13" s="1"/>
  <c r="E58" i="13"/>
  <c r="I58" i="13" s="1"/>
  <c r="J61" i="13"/>
  <c r="K61" i="13" s="1"/>
  <c r="E65" i="13"/>
  <c r="I65" i="13" s="1"/>
  <c r="J67" i="13"/>
  <c r="K67" i="13" s="1"/>
  <c r="J69" i="13"/>
  <c r="K69" i="13" s="1"/>
  <c r="I75" i="13"/>
  <c r="E78" i="13"/>
  <c r="I78" i="13" s="1"/>
  <c r="J80" i="13"/>
  <c r="K80" i="13" s="1"/>
  <c r="J82" i="13"/>
  <c r="K82" i="13" s="1"/>
  <c r="I87" i="13"/>
  <c r="E90" i="13"/>
  <c r="I90" i="13" s="1"/>
  <c r="J92" i="13"/>
  <c r="K92" i="13" s="1"/>
  <c r="J94" i="13"/>
  <c r="K94" i="13" s="1"/>
  <c r="I99" i="13"/>
  <c r="E102" i="13"/>
  <c r="I102" i="13" s="1"/>
  <c r="J104" i="13"/>
  <c r="K104" i="13" s="1"/>
  <c r="J106" i="13"/>
  <c r="K106" i="13" s="1"/>
  <c r="I111" i="13"/>
  <c r="E114" i="13"/>
  <c r="I114" i="13" s="1"/>
  <c r="J116" i="13"/>
  <c r="K116" i="13" s="1"/>
  <c r="J118" i="13"/>
  <c r="K118" i="13" s="1"/>
  <c r="E131" i="13"/>
  <c r="I131" i="13" s="1"/>
  <c r="E149" i="13"/>
  <c r="I149" i="13" s="1"/>
  <c r="E150" i="13"/>
  <c r="I150" i="13" s="1"/>
  <c r="E156" i="13"/>
  <c r="I156" i="13" s="1"/>
  <c r="E162" i="13"/>
  <c r="I162" i="13" s="1"/>
  <c r="J129" i="13"/>
  <c r="K129" i="13" s="1"/>
  <c r="J135" i="13"/>
  <c r="K135" i="13" s="1"/>
  <c r="J141" i="13"/>
  <c r="K141" i="13" s="1"/>
  <c r="J147" i="13"/>
  <c r="K147" i="13" s="1"/>
  <c r="J153" i="13"/>
  <c r="K153" i="13" s="1"/>
  <c r="J159" i="13"/>
  <c r="K159" i="13" s="1"/>
  <c r="G116" i="12"/>
  <c r="E116" i="12" s="1"/>
  <c r="I116" i="12" s="1"/>
  <c r="G144" i="12"/>
  <c r="E144" i="12" s="1"/>
  <c r="I144" i="12" s="1"/>
  <c r="G39" i="12"/>
  <c r="E39" i="12"/>
  <c r="I39" i="12" s="1"/>
  <c r="G57" i="12"/>
  <c r="E57" i="12"/>
  <c r="I57" i="12" s="1"/>
  <c r="G21" i="12"/>
  <c r="G164" i="12"/>
  <c r="E164" i="12" s="1"/>
  <c r="I164" i="12" s="1"/>
  <c r="J58" i="13" l="1"/>
  <c r="K58" i="13" s="1"/>
  <c r="J102" i="13"/>
  <c r="K102" i="13" s="1"/>
  <c r="J144" i="13"/>
  <c r="K144" i="13" s="1"/>
  <c r="J31" i="13"/>
  <c r="K31" i="13" s="1"/>
  <c r="J126" i="13"/>
  <c r="K126" i="13" s="1"/>
  <c r="J84" i="13"/>
  <c r="K84" i="13" s="1"/>
  <c r="J138" i="13"/>
  <c r="K138" i="13" s="1"/>
  <c r="J78" i="13"/>
  <c r="K78" i="13" s="1"/>
  <c r="J53" i="13"/>
  <c r="K53" i="13" s="1"/>
  <c r="J44" i="13"/>
  <c r="K44" i="13" s="1"/>
  <c r="J150" i="13"/>
  <c r="K150" i="13" s="1"/>
  <c r="J90" i="13"/>
  <c r="K90" i="13" s="1"/>
  <c r="J125" i="13"/>
  <c r="K125" i="13" s="1"/>
  <c r="J89" i="13"/>
  <c r="K89" i="13" s="1"/>
  <c r="J16" i="13"/>
  <c r="K16" i="13" s="1"/>
  <c r="J77" i="13"/>
  <c r="K77" i="13" s="1"/>
  <c r="J38" i="13"/>
  <c r="K38" i="13" s="1"/>
  <c r="J162" i="13"/>
  <c r="K162" i="13" s="1"/>
  <c r="J149" i="13"/>
  <c r="K149" i="13" s="1"/>
  <c r="J114" i="13"/>
  <c r="K114" i="13" s="1"/>
  <c r="J161" i="13"/>
  <c r="K161" i="13" s="1"/>
  <c r="J72" i="13"/>
  <c r="K72" i="13" s="1"/>
  <c r="J52" i="13"/>
  <c r="K52" i="13" s="1"/>
  <c r="J101" i="13"/>
  <c r="K101" i="13" s="1"/>
  <c r="J156" i="13"/>
  <c r="K156" i="13" s="1"/>
  <c r="J131" i="13"/>
  <c r="K131" i="13" s="1"/>
  <c r="J65" i="13"/>
  <c r="K65" i="13" s="1"/>
  <c r="J143" i="13"/>
  <c r="K143" i="13" s="1"/>
  <c r="J96" i="13"/>
  <c r="K96" i="13" s="1"/>
  <c r="J12" i="13"/>
  <c r="K12" i="13" s="1"/>
  <c r="J35" i="13"/>
  <c r="K35" i="13" s="1"/>
  <c r="J57" i="12"/>
  <c r="K57" i="12" s="1"/>
  <c r="J39" i="12"/>
  <c r="K39" i="12" s="1"/>
  <c r="E21" i="12"/>
  <c r="I21" i="12" s="1"/>
  <c r="J116" i="12"/>
  <c r="K116" i="12" s="1"/>
  <c r="J144" i="12"/>
  <c r="K144" i="12" s="1"/>
  <c r="J164" i="12"/>
  <c r="K164" i="12" s="1"/>
  <c r="G163" i="12"/>
  <c r="E163" i="12" s="1"/>
  <c r="I163" i="12" s="1"/>
  <c r="G162" i="12"/>
  <c r="E162" i="12" s="1"/>
  <c r="I162" i="12" s="1"/>
  <c r="G161" i="12"/>
  <c r="E161" i="12" s="1"/>
  <c r="I161" i="12" s="1"/>
  <c r="G160" i="12"/>
  <c r="G159" i="12"/>
  <c r="G158" i="12"/>
  <c r="E158" i="12" s="1"/>
  <c r="I158" i="12" s="1"/>
  <c r="G157" i="12"/>
  <c r="E157" i="12" s="1"/>
  <c r="I157" i="12" s="1"/>
  <c r="G156" i="12"/>
  <c r="E156" i="12"/>
  <c r="I156" i="12" s="1"/>
  <c r="G155" i="12"/>
  <c r="G154" i="12"/>
  <c r="E154" i="12" s="1"/>
  <c r="I154" i="12" s="1"/>
  <c r="G153" i="12"/>
  <c r="G152" i="12"/>
  <c r="E152" i="12" s="1"/>
  <c r="I152" i="12" s="1"/>
  <c r="G151" i="12"/>
  <c r="E151" i="12"/>
  <c r="I151" i="12" s="1"/>
  <c r="G150" i="12"/>
  <c r="E150" i="12" s="1"/>
  <c r="I150" i="12" s="1"/>
  <c r="G149" i="12"/>
  <c r="E149" i="12"/>
  <c r="I149" i="12" s="1"/>
  <c r="G148" i="12"/>
  <c r="E148" i="12" s="1"/>
  <c r="J148" i="12" s="1"/>
  <c r="K148" i="12" s="1"/>
  <c r="G147" i="12"/>
  <c r="G146" i="12"/>
  <c r="E146" i="12" s="1"/>
  <c r="I146" i="12" s="1"/>
  <c r="G145" i="12"/>
  <c r="E145" i="12" s="1"/>
  <c r="I145" i="12" s="1"/>
  <c r="G143" i="12"/>
  <c r="E143" i="12" s="1"/>
  <c r="I143" i="12" s="1"/>
  <c r="G142" i="12"/>
  <c r="E142" i="12" s="1"/>
  <c r="I142" i="12" s="1"/>
  <c r="G141" i="12"/>
  <c r="E141" i="12" s="1"/>
  <c r="J141" i="12" s="1"/>
  <c r="K141" i="12" s="1"/>
  <c r="G140" i="12"/>
  <c r="G139" i="12"/>
  <c r="E139" i="12" s="1"/>
  <c r="I139" i="12" s="1"/>
  <c r="G138" i="12"/>
  <c r="E138" i="12"/>
  <c r="I138" i="12" s="1"/>
  <c r="G137" i="12"/>
  <c r="E137" i="12" s="1"/>
  <c r="I137" i="12" s="1"/>
  <c r="G136" i="12"/>
  <c r="E136" i="12" s="1"/>
  <c r="I136" i="12" s="1"/>
  <c r="G135" i="12"/>
  <c r="E135" i="12" s="1"/>
  <c r="I135" i="12" s="1"/>
  <c r="G134" i="12"/>
  <c r="G133" i="12"/>
  <c r="E133" i="12" s="1"/>
  <c r="I133" i="12" s="1"/>
  <c r="G132" i="12"/>
  <c r="E132" i="12" s="1"/>
  <c r="I132" i="12" s="1"/>
  <c r="G131" i="12"/>
  <c r="E131" i="12" s="1"/>
  <c r="I131" i="12" s="1"/>
  <c r="G130" i="12"/>
  <c r="E130" i="12" s="1"/>
  <c r="G129" i="12"/>
  <c r="E129" i="12" s="1"/>
  <c r="J129" i="12" s="1"/>
  <c r="K129" i="12" s="1"/>
  <c r="G128" i="12"/>
  <c r="G127" i="12"/>
  <c r="E127" i="12" s="1"/>
  <c r="I127" i="12" s="1"/>
  <c r="G126" i="12"/>
  <c r="E126" i="12" s="1"/>
  <c r="I126" i="12" s="1"/>
  <c r="G125" i="12"/>
  <c r="E125" i="12" s="1"/>
  <c r="I125" i="12" s="1"/>
  <c r="G124" i="12"/>
  <c r="E124" i="12" s="1"/>
  <c r="G123" i="12"/>
  <c r="E123" i="12" s="1"/>
  <c r="I123" i="12" s="1"/>
  <c r="G122" i="12"/>
  <c r="G121" i="12"/>
  <c r="E121" i="12" s="1"/>
  <c r="I121" i="12" s="1"/>
  <c r="G120" i="12"/>
  <c r="E120" i="12" s="1"/>
  <c r="I120" i="12" s="1"/>
  <c r="G119" i="12"/>
  <c r="E119" i="12" s="1"/>
  <c r="I119" i="12" s="1"/>
  <c r="G118" i="12"/>
  <c r="E118" i="12" s="1"/>
  <c r="I118" i="12" s="1"/>
  <c r="G117" i="12"/>
  <c r="E117" i="12" s="1"/>
  <c r="G115" i="12"/>
  <c r="G114" i="12"/>
  <c r="E114" i="12"/>
  <c r="I114" i="12" s="1"/>
  <c r="G113" i="12"/>
  <c r="E113" i="12" s="1"/>
  <c r="I113" i="12" s="1"/>
  <c r="G112" i="12"/>
  <c r="E112" i="12" s="1"/>
  <c r="I112" i="12" s="1"/>
  <c r="G111" i="12"/>
  <c r="E111" i="12" s="1"/>
  <c r="G110" i="12"/>
  <c r="E110" i="12" s="1"/>
  <c r="I110" i="12" s="1"/>
  <c r="G109" i="12"/>
  <c r="G108" i="12"/>
  <c r="E108" i="12" s="1"/>
  <c r="I108" i="12" s="1"/>
  <c r="G107" i="12"/>
  <c r="E107" i="12" s="1"/>
  <c r="I107" i="12" s="1"/>
  <c r="G106" i="12"/>
  <c r="E106" i="12" s="1"/>
  <c r="I106" i="12" s="1"/>
  <c r="G105" i="12"/>
  <c r="E105" i="12"/>
  <c r="I105" i="12" s="1"/>
  <c r="G104" i="12"/>
  <c r="E104" i="12" s="1"/>
  <c r="G103" i="12"/>
  <c r="G102" i="12"/>
  <c r="E102" i="12" s="1"/>
  <c r="I102" i="12" s="1"/>
  <c r="G101" i="12"/>
  <c r="E101" i="12" s="1"/>
  <c r="I101" i="12" s="1"/>
  <c r="G100" i="12"/>
  <c r="E100" i="12" s="1"/>
  <c r="I100" i="12" s="1"/>
  <c r="G99" i="12"/>
  <c r="G98" i="12"/>
  <c r="E98" i="12" s="1"/>
  <c r="I98" i="12" s="1"/>
  <c r="G97" i="12"/>
  <c r="G96" i="12"/>
  <c r="G95" i="12"/>
  <c r="E95" i="12" s="1"/>
  <c r="I95" i="12" s="1"/>
  <c r="G94" i="12"/>
  <c r="E94" i="12" s="1"/>
  <c r="I94" i="12" s="1"/>
  <c r="G93" i="12"/>
  <c r="E93" i="12" s="1"/>
  <c r="I93" i="12" s="1"/>
  <c r="G92" i="12"/>
  <c r="E92" i="12" s="1"/>
  <c r="I92" i="12" s="1"/>
  <c r="G91" i="12"/>
  <c r="G90" i="12"/>
  <c r="E90" i="12" s="1"/>
  <c r="I90" i="12" s="1"/>
  <c r="G89" i="12"/>
  <c r="E89" i="12" s="1"/>
  <c r="I89" i="12" s="1"/>
  <c r="G88" i="12"/>
  <c r="E88" i="12" s="1"/>
  <c r="I88" i="12" s="1"/>
  <c r="G87" i="12"/>
  <c r="E87" i="12"/>
  <c r="I87" i="12" s="1"/>
  <c r="G86" i="12"/>
  <c r="G85" i="12"/>
  <c r="G84" i="12"/>
  <c r="E84" i="12" s="1"/>
  <c r="I84" i="12" s="1"/>
  <c r="G83" i="12"/>
  <c r="E83" i="12" s="1"/>
  <c r="I83" i="12" s="1"/>
  <c r="G82" i="12"/>
  <c r="E82" i="12" s="1"/>
  <c r="I82" i="12" s="1"/>
  <c r="G81" i="12"/>
  <c r="E81" i="12"/>
  <c r="I81" i="12" s="1"/>
  <c r="G80" i="12"/>
  <c r="E80" i="12" s="1"/>
  <c r="J80" i="12" s="1"/>
  <c r="K80" i="12" s="1"/>
  <c r="G79" i="12"/>
  <c r="G78" i="12"/>
  <c r="E78" i="12" s="1"/>
  <c r="I78" i="12" s="1"/>
  <c r="G77" i="12"/>
  <c r="E77" i="12"/>
  <c r="I77" i="12" s="1"/>
  <c r="G76" i="12"/>
  <c r="E76" i="12" s="1"/>
  <c r="I76" i="12" s="1"/>
  <c r="G75" i="12"/>
  <c r="E75" i="12" s="1"/>
  <c r="I75" i="12" s="1"/>
  <c r="G74" i="12"/>
  <c r="E74" i="12" s="1"/>
  <c r="I74" i="12" s="1"/>
  <c r="G73" i="12"/>
  <c r="G72" i="12"/>
  <c r="E72" i="12" s="1"/>
  <c r="I72" i="12" s="1"/>
  <c r="G71" i="12"/>
  <c r="E71" i="12"/>
  <c r="I71" i="12" s="1"/>
  <c r="G70" i="12"/>
  <c r="E70" i="12"/>
  <c r="I70" i="12" s="1"/>
  <c r="G69" i="12"/>
  <c r="G68" i="12"/>
  <c r="E68" i="12" s="1"/>
  <c r="I68" i="12" s="1"/>
  <c r="G67" i="12"/>
  <c r="G66" i="12"/>
  <c r="E66" i="12"/>
  <c r="I66" i="12" s="1"/>
  <c r="G65" i="12"/>
  <c r="E65" i="12" s="1"/>
  <c r="I65" i="12" s="1"/>
  <c r="G64" i="12"/>
  <c r="E64" i="12" s="1"/>
  <c r="I64" i="12" s="1"/>
  <c r="G63" i="12"/>
  <c r="E63" i="12" s="1"/>
  <c r="I63" i="12" s="1"/>
  <c r="G62" i="12"/>
  <c r="G61" i="12"/>
  <c r="G60" i="12"/>
  <c r="E60" i="12" s="1"/>
  <c r="I60" i="12" s="1"/>
  <c r="G59" i="12"/>
  <c r="E59" i="12" s="1"/>
  <c r="I59" i="12" s="1"/>
  <c r="G58" i="12"/>
  <c r="E58" i="12"/>
  <c r="I58" i="12" s="1"/>
  <c r="G56" i="12"/>
  <c r="E56" i="12" s="1"/>
  <c r="I56" i="12" s="1"/>
  <c r="G55" i="12"/>
  <c r="G54" i="12"/>
  <c r="G53" i="12"/>
  <c r="E53" i="12" s="1"/>
  <c r="I53" i="12" s="1"/>
  <c r="G52" i="12"/>
  <c r="E52" i="12"/>
  <c r="I52" i="12" s="1"/>
  <c r="G51" i="12"/>
  <c r="E51" i="12" s="1"/>
  <c r="I51" i="12" s="1"/>
  <c r="G50" i="12"/>
  <c r="E50" i="12" s="1"/>
  <c r="I50" i="12" s="1"/>
  <c r="G49" i="12"/>
  <c r="E49" i="12" s="1"/>
  <c r="I49" i="12" s="1"/>
  <c r="G48" i="12"/>
  <c r="G47" i="12"/>
  <c r="E47" i="12"/>
  <c r="I47" i="12" s="1"/>
  <c r="G46" i="12"/>
  <c r="E46" i="12" s="1"/>
  <c r="I46" i="12" s="1"/>
  <c r="G45" i="12"/>
  <c r="E45" i="12" s="1"/>
  <c r="J45" i="12" s="1"/>
  <c r="K45" i="12" s="1"/>
  <c r="K44" i="12"/>
  <c r="G44" i="12"/>
  <c r="E44" i="12" s="1"/>
  <c r="G43" i="12"/>
  <c r="E43" i="12" s="1"/>
  <c r="I43" i="12" s="1"/>
  <c r="G42" i="12"/>
  <c r="E42" i="12" s="1"/>
  <c r="G41" i="12"/>
  <c r="E41" i="12"/>
  <c r="I41" i="12" s="1"/>
  <c r="G40" i="12"/>
  <c r="E40" i="12" s="1"/>
  <c r="G38" i="12"/>
  <c r="E38" i="12" s="1"/>
  <c r="I38" i="12" s="1"/>
  <c r="G37" i="12"/>
  <c r="E37" i="12" s="1"/>
  <c r="I37" i="12" s="1"/>
  <c r="G36" i="12"/>
  <c r="E36" i="12"/>
  <c r="I36" i="12" s="1"/>
  <c r="G35" i="12"/>
  <c r="G34" i="12"/>
  <c r="G33" i="12"/>
  <c r="E33" i="12" s="1"/>
  <c r="G32" i="12"/>
  <c r="E32" i="12" s="1"/>
  <c r="I32" i="12" s="1"/>
  <c r="G31" i="12"/>
  <c r="E31" i="12"/>
  <c r="I31" i="12" s="1"/>
  <c r="G30" i="12"/>
  <c r="E30" i="12" s="1"/>
  <c r="I30" i="12" s="1"/>
  <c r="G29" i="12"/>
  <c r="G28" i="12"/>
  <c r="E28" i="12"/>
  <c r="I28" i="12" s="1"/>
  <c r="G27" i="12"/>
  <c r="E27" i="12" s="1"/>
  <c r="G26" i="12"/>
  <c r="E26" i="12" s="1"/>
  <c r="I26" i="12" s="1"/>
  <c r="G25" i="12"/>
  <c r="E25" i="12" s="1"/>
  <c r="I25" i="12" s="1"/>
  <c r="G24" i="12"/>
  <c r="E24" i="12" s="1"/>
  <c r="I24" i="12" s="1"/>
  <c r="G23" i="12"/>
  <c r="G22" i="12"/>
  <c r="E22" i="12"/>
  <c r="I22" i="12" s="1"/>
  <c r="G20" i="12"/>
  <c r="E20" i="12" s="1"/>
  <c r="G19" i="12"/>
  <c r="E19" i="12" s="1"/>
  <c r="I19" i="12" s="1"/>
  <c r="G18" i="12"/>
  <c r="E18" i="12" s="1"/>
  <c r="I18" i="12" s="1"/>
  <c r="G17" i="12"/>
  <c r="E17" i="12"/>
  <c r="I17" i="12" s="1"/>
  <c r="G16" i="12"/>
  <c r="G15" i="12"/>
  <c r="E15" i="12" s="1"/>
  <c r="I15" i="12" s="1"/>
  <c r="G14" i="12"/>
  <c r="E14" i="12" s="1"/>
  <c r="G13" i="12"/>
  <c r="E13" i="12" s="1"/>
  <c r="I13" i="12" s="1"/>
  <c r="G12" i="12"/>
  <c r="E12" i="12"/>
  <c r="I12" i="12" s="1"/>
  <c r="G11" i="12"/>
  <c r="E11" i="12" s="1"/>
  <c r="I11" i="12" s="1"/>
  <c r="G10" i="12"/>
  <c r="G9" i="12"/>
  <c r="E9" i="12" s="1"/>
  <c r="I9" i="12" s="1"/>
  <c r="G8" i="12"/>
  <c r="E8" i="12" s="1"/>
  <c r="G7" i="12"/>
  <c r="E7" i="12" s="1"/>
  <c r="I7" i="12" s="1"/>
  <c r="G6" i="12"/>
  <c r="E6" i="12" s="1"/>
  <c r="I6" i="12" s="1"/>
  <c r="G5" i="12"/>
  <c r="E5" i="12"/>
  <c r="I5" i="12" s="1"/>
  <c r="G4" i="12"/>
  <c r="G3" i="12"/>
  <c r="E3" i="12"/>
  <c r="I3" i="12" s="1"/>
  <c r="G2" i="12"/>
  <c r="E2" i="12" s="1"/>
  <c r="I80" i="12" l="1"/>
  <c r="I141" i="12"/>
  <c r="J74" i="12"/>
  <c r="K74" i="12" s="1"/>
  <c r="J93" i="12"/>
  <c r="K93" i="12" s="1"/>
  <c r="J21" i="12"/>
  <c r="K21" i="12" s="1"/>
  <c r="I104" i="12"/>
  <c r="J104" i="12"/>
  <c r="K104" i="12" s="1"/>
  <c r="J117" i="12"/>
  <c r="K117" i="12" s="1"/>
  <c r="I117" i="12"/>
  <c r="J135" i="12"/>
  <c r="K135" i="12" s="1"/>
  <c r="J63" i="12"/>
  <c r="K63" i="12" s="1"/>
  <c r="J87" i="12"/>
  <c r="K87" i="12" s="1"/>
  <c r="J145" i="12"/>
  <c r="K145" i="12" s="1"/>
  <c r="J149" i="12"/>
  <c r="K149" i="12" s="1"/>
  <c r="J110" i="12"/>
  <c r="K110" i="12" s="1"/>
  <c r="J123" i="12"/>
  <c r="K123" i="12" s="1"/>
  <c r="J161" i="12"/>
  <c r="K161" i="12" s="1"/>
  <c r="J3" i="12"/>
  <c r="K3" i="12" s="1"/>
  <c r="J22" i="12"/>
  <c r="K22" i="12" s="1"/>
  <c r="J41" i="12"/>
  <c r="K41" i="12" s="1"/>
  <c r="J68" i="12"/>
  <c r="K68" i="12" s="1"/>
  <c r="J154" i="12"/>
  <c r="K154" i="12" s="1"/>
  <c r="I111" i="12"/>
  <c r="J111" i="12"/>
  <c r="K111" i="12" s="1"/>
  <c r="I124" i="12"/>
  <c r="J124" i="12"/>
  <c r="K124" i="12" s="1"/>
  <c r="I130" i="12"/>
  <c r="J130" i="12"/>
  <c r="K130" i="12" s="1"/>
  <c r="J69" i="12"/>
  <c r="K69" i="12" s="1"/>
  <c r="J15" i="12"/>
  <c r="K15" i="12" s="1"/>
  <c r="J64" i="12"/>
  <c r="K64" i="12" s="1"/>
  <c r="J9" i="12"/>
  <c r="K9" i="12" s="1"/>
  <c r="J6" i="12"/>
  <c r="K6" i="12" s="1"/>
  <c r="J17" i="12"/>
  <c r="K17" i="12" s="1"/>
  <c r="J25" i="12"/>
  <c r="K25" i="12" s="1"/>
  <c r="J36" i="12"/>
  <c r="K36" i="12" s="1"/>
  <c r="J50" i="12"/>
  <c r="K50" i="12" s="1"/>
  <c r="J70" i="12"/>
  <c r="K70" i="12" s="1"/>
  <c r="J75" i="12"/>
  <c r="K75" i="12" s="1"/>
  <c r="J100" i="12"/>
  <c r="K100" i="12" s="1"/>
  <c r="J118" i="12"/>
  <c r="K118" i="12" s="1"/>
  <c r="J139" i="12"/>
  <c r="K139" i="12" s="1"/>
  <c r="J142" i="12"/>
  <c r="K142" i="12" s="1"/>
  <c r="J151" i="12"/>
  <c r="K151" i="12" s="1"/>
  <c r="J156" i="12"/>
  <c r="K156" i="12" s="1"/>
  <c r="J163" i="12"/>
  <c r="K163" i="12" s="1"/>
  <c r="E34" i="12"/>
  <c r="I34" i="12" s="1"/>
  <c r="E55" i="12"/>
  <c r="I55" i="12" s="1"/>
  <c r="J58" i="12"/>
  <c r="K58" i="12" s="1"/>
  <c r="E62" i="12"/>
  <c r="I62" i="12" s="1"/>
  <c r="E69" i="12"/>
  <c r="I69" i="12" s="1"/>
  <c r="J82" i="12"/>
  <c r="K82" i="12" s="1"/>
  <c r="E86" i="12"/>
  <c r="I86" i="12" s="1"/>
  <c r="J98" i="12"/>
  <c r="K98" i="12" s="1"/>
  <c r="J132" i="12"/>
  <c r="K132" i="12" s="1"/>
  <c r="J137" i="12"/>
  <c r="K137" i="12" s="1"/>
  <c r="J146" i="12"/>
  <c r="K146" i="12" s="1"/>
  <c r="E160" i="12"/>
  <c r="I160" i="12" s="1"/>
  <c r="J30" i="12"/>
  <c r="K30" i="12" s="1"/>
  <c r="J51" i="12"/>
  <c r="K51" i="12" s="1"/>
  <c r="J76" i="12"/>
  <c r="K76" i="12" s="1"/>
  <c r="E99" i="12"/>
  <c r="I99" i="12" s="1"/>
  <c r="J101" i="12"/>
  <c r="K101" i="12" s="1"/>
  <c r="J106" i="12"/>
  <c r="K106" i="12" s="1"/>
  <c r="J113" i="12"/>
  <c r="K113" i="12" s="1"/>
  <c r="J119" i="12"/>
  <c r="K119" i="12" s="1"/>
  <c r="J126" i="12"/>
  <c r="K126" i="12" s="1"/>
  <c r="J143" i="12"/>
  <c r="K143" i="12" s="1"/>
  <c r="E155" i="12"/>
  <c r="I155" i="12" s="1"/>
  <c r="J11" i="12"/>
  <c r="K11" i="12" s="1"/>
  <c r="J88" i="12"/>
  <c r="K88" i="12" s="1"/>
  <c r="J150" i="12"/>
  <c r="K150" i="12" s="1"/>
  <c r="J157" i="12"/>
  <c r="K157" i="12" s="1"/>
  <c r="J162" i="12"/>
  <c r="K162" i="12" s="1"/>
  <c r="J37" i="12"/>
  <c r="K37" i="12" s="1"/>
  <c r="J71" i="12"/>
  <c r="K71" i="12" s="1"/>
  <c r="J5" i="12"/>
  <c r="K5" i="12" s="1"/>
  <c r="J12" i="12"/>
  <c r="K12" i="12" s="1"/>
  <c r="J24" i="12"/>
  <c r="K24" i="12" s="1"/>
  <c r="J31" i="12"/>
  <c r="K31" i="12" s="1"/>
  <c r="J46" i="12"/>
  <c r="K46" i="12" s="1"/>
  <c r="J49" i="12"/>
  <c r="K49" i="12" s="1"/>
  <c r="J52" i="12"/>
  <c r="K52" i="12" s="1"/>
  <c r="J77" i="12"/>
  <c r="K77" i="12" s="1"/>
  <c r="J114" i="12"/>
  <c r="K114" i="12" s="1"/>
  <c r="J127" i="12"/>
  <c r="K127" i="12" s="1"/>
  <c r="J138" i="12"/>
  <c r="K138" i="12" s="1"/>
  <c r="I148" i="12"/>
  <c r="J18" i="12"/>
  <c r="K18" i="12" s="1"/>
  <c r="J28" i="12"/>
  <c r="K28" i="12" s="1"/>
  <c r="J65" i="12"/>
  <c r="K65" i="12" s="1"/>
  <c r="J81" i="12"/>
  <c r="K81" i="12" s="1"/>
  <c r="J89" i="12"/>
  <c r="K89" i="12" s="1"/>
  <c r="J92" i="12"/>
  <c r="K92" i="12" s="1"/>
  <c r="J94" i="12"/>
  <c r="K94" i="12" s="1"/>
  <c r="J105" i="12"/>
  <c r="K105" i="12" s="1"/>
  <c r="J107" i="12"/>
  <c r="K107" i="12" s="1"/>
  <c r="J112" i="12"/>
  <c r="K112" i="12" s="1"/>
  <c r="J120" i="12"/>
  <c r="K120" i="12" s="1"/>
  <c r="J125" i="12"/>
  <c r="K125" i="12" s="1"/>
  <c r="J131" i="12"/>
  <c r="K131" i="12" s="1"/>
  <c r="J136" i="12"/>
  <c r="K136" i="12" s="1"/>
  <c r="I8" i="12"/>
  <c r="J8" i="12"/>
  <c r="K8" i="12" s="1"/>
  <c r="J27" i="12"/>
  <c r="K27" i="12" s="1"/>
  <c r="I27" i="12"/>
  <c r="I2" i="12"/>
  <c r="J2" i="12"/>
  <c r="K2" i="12" s="1"/>
  <c r="J14" i="12"/>
  <c r="K14" i="12" s="1"/>
  <c r="I14" i="12"/>
  <c r="I33" i="12"/>
  <c r="J33" i="12"/>
  <c r="K33" i="12" s="1"/>
  <c r="J20" i="12"/>
  <c r="K20" i="12" s="1"/>
  <c r="I20" i="12"/>
  <c r="J40" i="12"/>
  <c r="K40" i="12" s="1"/>
  <c r="I40" i="12"/>
  <c r="E54" i="12"/>
  <c r="I54" i="12" s="1"/>
  <c r="E79" i="12"/>
  <c r="I79" i="12" s="1"/>
  <c r="E103" i="12"/>
  <c r="I103" i="12" s="1"/>
  <c r="E140" i="12"/>
  <c r="I140" i="12" s="1"/>
  <c r="E147" i="12"/>
  <c r="I147" i="12" s="1"/>
  <c r="J152" i="12"/>
  <c r="K152" i="12" s="1"/>
  <c r="J56" i="12"/>
  <c r="K56" i="12" s="1"/>
  <c r="J72" i="12"/>
  <c r="K72" i="12" s="1"/>
  <c r="E97" i="12"/>
  <c r="I97" i="12" s="1"/>
  <c r="E4" i="12"/>
  <c r="I4" i="12" s="1"/>
  <c r="J7" i="12"/>
  <c r="K7" i="12" s="1"/>
  <c r="E10" i="12"/>
  <c r="I10" i="12" s="1"/>
  <c r="J13" i="12"/>
  <c r="K13" i="12" s="1"/>
  <c r="E16" i="12"/>
  <c r="I16" i="12" s="1"/>
  <c r="J19" i="12"/>
  <c r="K19" i="12" s="1"/>
  <c r="E23" i="12"/>
  <c r="I23" i="12" s="1"/>
  <c r="J26" i="12"/>
  <c r="K26" i="12" s="1"/>
  <c r="E29" i="12"/>
  <c r="I29" i="12" s="1"/>
  <c r="J32" i="12"/>
  <c r="K32" i="12" s="1"/>
  <c r="E35" i="12"/>
  <c r="I35" i="12" s="1"/>
  <c r="J38" i="12"/>
  <c r="K38" i="12" s="1"/>
  <c r="I42" i="12"/>
  <c r="J42" i="12"/>
  <c r="K42" i="12" s="1"/>
  <c r="J47" i="12"/>
  <c r="K47" i="12" s="1"/>
  <c r="J66" i="12"/>
  <c r="K66" i="12" s="1"/>
  <c r="E73" i="12"/>
  <c r="I73" i="12" s="1"/>
  <c r="J90" i="12"/>
  <c r="K90" i="12" s="1"/>
  <c r="E115" i="12"/>
  <c r="I115" i="12" s="1"/>
  <c r="E128" i="12"/>
  <c r="I128" i="12" s="1"/>
  <c r="J133" i="12"/>
  <c r="K133" i="12" s="1"/>
  <c r="E153" i="12"/>
  <c r="I153" i="12" s="1"/>
  <c r="J59" i="12"/>
  <c r="K59" i="12" s="1"/>
  <c r="J83" i="12"/>
  <c r="K83" i="12" s="1"/>
  <c r="J60" i="12"/>
  <c r="K60" i="12" s="1"/>
  <c r="E67" i="12"/>
  <c r="I67" i="12" s="1"/>
  <c r="E134" i="12"/>
  <c r="I134" i="12" s="1"/>
  <c r="E48" i="12"/>
  <c r="I48" i="12" s="1"/>
  <c r="J84" i="12"/>
  <c r="K84" i="12" s="1"/>
  <c r="E91" i="12"/>
  <c r="I91" i="12" s="1"/>
  <c r="E61" i="12"/>
  <c r="I61" i="12" s="1"/>
  <c r="E85" i="12"/>
  <c r="I85" i="12" s="1"/>
  <c r="J95" i="12"/>
  <c r="K95" i="12" s="1"/>
  <c r="J108" i="12"/>
  <c r="K108" i="12" s="1"/>
  <c r="J121" i="12"/>
  <c r="K121" i="12" s="1"/>
  <c r="I129" i="12"/>
  <c r="J158" i="12"/>
  <c r="K158" i="12" s="1"/>
  <c r="J43" i="12"/>
  <c r="K43" i="12" s="1"/>
  <c r="J53" i="12"/>
  <c r="K53" i="12" s="1"/>
  <c r="J78" i="12"/>
  <c r="K78" i="12" s="1"/>
  <c r="E96" i="12"/>
  <c r="I96" i="12" s="1"/>
  <c r="J102" i="12"/>
  <c r="K102" i="12" s="1"/>
  <c r="E109" i="12"/>
  <c r="I109" i="12" s="1"/>
  <c r="E122" i="12"/>
  <c r="I122" i="12" s="1"/>
  <c r="E159" i="12"/>
  <c r="I159" i="12" s="1"/>
  <c r="I45" i="12"/>
  <c r="G166" i="11"/>
  <c r="E166" i="11" s="1"/>
  <c r="J153" i="12" l="1"/>
  <c r="K153" i="12" s="1"/>
  <c r="J85" i="12"/>
  <c r="K85" i="12" s="1"/>
  <c r="J29" i="12"/>
  <c r="K29" i="12" s="1"/>
  <c r="J99" i="12"/>
  <c r="K99" i="12" s="1"/>
  <c r="J62" i="12"/>
  <c r="K62" i="12" s="1"/>
  <c r="J140" i="12"/>
  <c r="K140" i="12" s="1"/>
  <c r="J155" i="12"/>
  <c r="K155" i="12" s="1"/>
  <c r="J103" i="12"/>
  <c r="K103" i="12" s="1"/>
  <c r="J86" i="12"/>
  <c r="K86" i="12" s="1"/>
  <c r="J91" i="12"/>
  <c r="K91" i="12" s="1"/>
  <c r="J160" i="12"/>
  <c r="K160" i="12" s="1"/>
  <c r="J55" i="12"/>
  <c r="K55" i="12" s="1"/>
  <c r="J34" i="12"/>
  <c r="K34" i="12" s="1"/>
  <c r="J73" i="12"/>
  <c r="K73" i="12" s="1"/>
  <c r="J97" i="12"/>
  <c r="K97" i="12" s="1"/>
  <c r="J147" i="12"/>
  <c r="K147" i="12" s="1"/>
  <c r="J122" i="12"/>
  <c r="K122" i="12" s="1"/>
  <c r="J134" i="12"/>
  <c r="K134" i="12" s="1"/>
  <c r="J128" i="12"/>
  <c r="K128" i="12" s="1"/>
  <c r="J79" i="12"/>
  <c r="K79" i="12" s="1"/>
  <c r="J96" i="12"/>
  <c r="K96" i="12" s="1"/>
  <c r="J61" i="12"/>
  <c r="K61" i="12" s="1"/>
  <c r="J159" i="12"/>
  <c r="K159" i="12" s="1"/>
  <c r="J48" i="12"/>
  <c r="K48" i="12" s="1"/>
  <c r="J109" i="12"/>
  <c r="K109" i="12" s="1"/>
  <c r="J67" i="12"/>
  <c r="K67" i="12" s="1"/>
  <c r="J115" i="12"/>
  <c r="K115" i="12" s="1"/>
  <c r="J54" i="12"/>
  <c r="K54" i="12" s="1"/>
  <c r="J16" i="12"/>
  <c r="K16" i="12" s="1"/>
  <c r="J10" i="12"/>
  <c r="K10" i="12" s="1"/>
  <c r="J23" i="12"/>
  <c r="K23" i="12" s="1"/>
  <c r="J35" i="12"/>
  <c r="K35" i="12" s="1"/>
  <c r="J4" i="12"/>
  <c r="K4" i="12" s="1"/>
  <c r="J166" i="11"/>
  <c r="K166" i="11" s="1"/>
  <c r="I166" i="11"/>
  <c r="G117" i="11"/>
  <c r="E117" i="11"/>
  <c r="I117" i="11" s="1"/>
  <c r="E118" i="11"/>
  <c r="I118" i="11" s="1"/>
  <c r="G118" i="11"/>
  <c r="J118" i="11"/>
  <c r="K118" i="11" s="1"/>
  <c r="G47" i="11"/>
  <c r="E47" i="11" s="1"/>
  <c r="I47" i="11" s="1"/>
  <c r="G141" i="11"/>
  <c r="J141" i="11" s="1"/>
  <c r="K141" i="11" s="1"/>
  <c r="E141" i="11"/>
  <c r="I141" i="11" s="1"/>
  <c r="G32" i="11"/>
  <c r="E32" i="11"/>
  <c r="I32" i="11" s="1"/>
  <c r="G17" i="11"/>
  <c r="E17" i="11" s="1"/>
  <c r="I17" i="11" s="1"/>
  <c r="G45" i="11"/>
  <c r="E45" i="11" s="1"/>
  <c r="I45" i="11" s="1"/>
  <c r="G46" i="11"/>
  <c r="E46" i="11" s="1"/>
  <c r="J117" i="11" l="1"/>
  <c r="K117" i="11" s="1"/>
  <c r="J47" i="11"/>
  <c r="K47" i="11" s="1"/>
  <c r="J32" i="11"/>
  <c r="K32" i="11" s="1"/>
  <c r="J17" i="11"/>
  <c r="K17" i="11" s="1"/>
  <c r="J45" i="11"/>
  <c r="K45" i="11" s="1"/>
  <c r="I46" i="11"/>
  <c r="J46" i="11"/>
  <c r="K46" i="11" s="1"/>
  <c r="G165" i="11" l="1"/>
  <c r="E165" i="11" s="1"/>
  <c r="G164" i="11"/>
  <c r="E164" i="11" s="1"/>
  <c r="I164" i="11" s="1"/>
  <c r="G163" i="11"/>
  <c r="E163" i="11" s="1"/>
  <c r="I163" i="11" s="1"/>
  <c r="G162" i="11"/>
  <c r="E162" i="11" s="1"/>
  <c r="I162" i="11" s="1"/>
  <c r="G161" i="11"/>
  <c r="E161" i="11" s="1"/>
  <c r="I161" i="11" s="1"/>
  <c r="G160" i="11"/>
  <c r="E160" i="11" s="1"/>
  <c r="I160" i="11" s="1"/>
  <c r="G159" i="11"/>
  <c r="E159" i="11" s="1"/>
  <c r="I159" i="11" s="1"/>
  <c r="G158" i="11"/>
  <c r="G157" i="11"/>
  <c r="G156" i="11"/>
  <c r="E156" i="11" s="1"/>
  <c r="I156" i="11" s="1"/>
  <c r="G155" i="11"/>
  <c r="E155" i="11"/>
  <c r="I155" i="11" s="1"/>
  <c r="G154" i="11"/>
  <c r="E154" i="11" s="1"/>
  <c r="I154" i="11" s="1"/>
  <c r="G153" i="11"/>
  <c r="G152" i="11"/>
  <c r="G151" i="11"/>
  <c r="E151" i="11" s="1"/>
  <c r="I151" i="11" s="1"/>
  <c r="G150" i="11"/>
  <c r="E150" i="11"/>
  <c r="I150" i="11" s="1"/>
  <c r="G149" i="11"/>
  <c r="G148" i="11"/>
  <c r="E148" i="11" s="1"/>
  <c r="I148" i="11" s="1"/>
  <c r="G147" i="11"/>
  <c r="G146" i="11"/>
  <c r="E146" i="11" s="1"/>
  <c r="I146" i="11" s="1"/>
  <c r="G145" i="11"/>
  <c r="E145" i="11" s="1"/>
  <c r="J145" i="11" s="1"/>
  <c r="K145" i="11" s="1"/>
  <c r="G144" i="11"/>
  <c r="E144" i="11" s="1"/>
  <c r="I144" i="11" s="1"/>
  <c r="G143" i="11"/>
  <c r="E143" i="11" s="1"/>
  <c r="I143" i="11" s="1"/>
  <c r="G142" i="11"/>
  <c r="E142" i="11" s="1"/>
  <c r="J140" i="11"/>
  <c r="K140" i="11" s="1"/>
  <c r="G140" i="11"/>
  <c r="E140" i="11" s="1"/>
  <c r="I140" i="11" s="1"/>
  <c r="G139" i="11"/>
  <c r="E139" i="11" s="1"/>
  <c r="I139" i="11" s="1"/>
  <c r="G138" i="11"/>
  <c r="E138" i="11" s="1"/>
  <c r="I138" i="11" s="1"/>
  <c r="G137" i="11"/>
  <c r="G136" i="11"/>
  <c r="G135" i="11"/>
  <c r="E135" i="11" s="1"/>
  <c r="I135" i="11" s="1"/>
  <c r="G134" i="11"/>
  <c r="G133" i="11"/>
  <c r="E133" i="11" s="1"/>
  <c r="I133" i="11" s="1"/>
  <c r="G132" i="11"/>
  <c r="E132" i="11" s="1"/>
  <c r="I132" i="11" s="1"/>
  <c r="G131" i="11"/>
  <c r="G130" i="11"/>
  <c r="E130" i="11" s="1"/>
  <c r="I130" i="11" s="1"/>
  <c r="G129" i="11"/>
  <c r="E129" i="11"/>
  <c r="I129" i="11" s="1"/>
  <c r="G128" i="11"/>
  <c r="E128" i="11" s="1"/>
  <c r="I128" i="11" s="1"/>
  <c r="G127" i="11"/>
  <c r="G126" i="11"/>
  <c r="E126" i="11" s="1"/>
  <c r="I126" i="11" s="1"/>
  <c r="G125" i="11"/>
  <c r="E125" i="11" s="1"/>
  <c r="I125" i="11" s="1"/>
  <c r="G124" i="11"/>
  <c r="G123" i="11"/>
  <c r="E123" i="11" s="1"/>
  <c r="I123" i="11" s="1"/>
  <c r="G122" i="11"/>
  <c r="E122" i="11" s="1"/>
  <c r="G121" i="11"/>
  <c r="E121" i="11" s="1"/>
  <c r="I121" i="11" s="1"/>
  <c r="G120" i="11"/>
  <c r="G119" i="11"/>
  <c r="E119" i="11" s="1"/>
  <c r="I119" i="11" s="1"/>
  <c r="G116" i="11"/>
  <c r="E116" i="11" s="1"/>
  <c r="G115" i="11"/>
  <c r="E115" i="11" s="1"/>
  <c r="I115" i="11" s="1"/>
  <c r="G114" i="11"/>
  <c r="E114" i="11" s="1"/>
  <c r="I114" i="11" s="1"/>
  <c r="G113" i="11"/>
  <c r="E113" i="11" s="1"/>
  <c r="I113" i="11" s="1"/>
  <c r="G112" i="11"/>
  <c r="E112" i="11" s="1"/>
  <c r="I112" i="11" s="1"/>
  <c r="G111" i="11"/>
  <c r="E111" i="11" s="1"/>
  <c r="I111" i="11" s="1"/>
  <c r="G110" i="11"/>
  <c r="E110" i="11"/>
  <c r="I110" i="11" s="1"/>
  <c r="G109" i="11"/>
  <c r="E109" i="11"/>
  <c r="I109" i="11" s="1"/>
  <c r="G108" i="11"/>
  <c r="G107" i="11"/>
  <c r="E107" i="11" s="1"/>
  <c r="G106" i="11"/>
  <c r="E106" i="11"/>
  <c r="I106" i="11" s="1"/>
  <c r="G105" i="11"/>
  <c r="E105" i="11" s="1"/>
  <c r="I105" i="11" s="1"/>
  <c r="G104" i="11"/>
  <c r="G103" i="11"/>
  <c r="G102" i="11"/>
  <c r="G101" i="11"/>
  <c r="E101" i="11" s="1"/>
  <c r="I101" i="11" s="1"/>
  <c r="G100" i="11"/>
  <c r="E100" i="11" s="1"/>
  <c r="I100" i="11" s="1"/>
  <c r="G99" i="11"/>
  <c r="G98" i="11"/>
  <c r="E98" i="11" s="1"/>
  <c r="I98" i="11" s="1"/>
  <c r="G97" i="11"/>
  <c r="E97" i="11" s="1"/>
  <c r="J96" i="11"/>
  <c r="K96" i="11" s="1"/>
  <c r="G96" i="11"/>
  <c r="E96" i="11" s="1"/>
  <c r="I96" i="11" s="1"/>
  <c r="G95" i="11"/>
  <c r="E95" i="11" s="1"/>
  <c r="I95" i="11" s="1"/>
  <c r="G94" i="11"/>
  <c r="E94" i="11" s="1"/>
  <c r="I94" i="11" s="1"/>
  <c r="G93" i="11"/>
  <c r="E93" i="11" s="1"/>
  <c r="I93" i="11" s="1"/>
  <c r="G92" i="11"/>
  <c r="E92" i="11" s="1"/>
  <c r="G91" i="11"/>
  <c r="E91" i="11" s="1"/>
  <c r="I91" i="11" s="1"/>
  <c r="G90" i="11"/>
  <c r="E90" i="11" s="1"/>
  <c r="I90" i="11" s="1"/>
  <c r="G89" i="11"/>
  <c r="E89" i="11" s="1"/>
  <c r="I89" i="11" s="1"/>
  <c r="G88" i="11"/>
  <c r="E88" i="11" s="1"/>
  <c r="I88" i="11" s="1"/>
  <c r="G87" i="11"/>
  <c r="E87" i="11" s="1"/>
  <c r="I87" i="11" s="1"/>
  <c r="G86" i="11"/>
  <c r="E86" i="11"/>
  <c r="I86" i="11" s="1"/>
  <c r="G85" i="11"/>
  <c r="E85" i="11"/>
  <c r="I85" i="11" s="1"/>
  <c r="G84" i="11"/>
  <c r="G83" i="11"/>
  <c r="E83" i="11" s="1"/>
  <c r="I83" i="11" s="1"/>
  <c r="G82" i="11"/>
  <c r="E82" i="11" s="1"/>
  <c r="I82" i="11" s="1"/>
  <c r="G81" i="11"/>
  <c r="E81" i="11"/>
  <c r="I81" i="11" s="1"/>
  <c r="G80" i="11"/>
  <c r="E80" i="11" s="1"/>
  <c r="I80" i="11" s="1"/>
  <c r="G79" i="11"/>
  <c r="E79" i="11" s="1"/>
  <c r="J79" i="11" s="1"/>
  <c r="K79" i="11" s="1"/>
  <c r="G78" i="11"/>
  <c r="E78" i="11" s="1"/>
  <c r="I78" i="11" s="1"/>
  <c r="G77" i="11"/>
  <c r="E77" i="11" s="1"/>
  <c r="G76" i="11"/>
  <c r="E76" i="11" s="1"/>
  <c r="I76" i="11" s="1"/>
  <c r="G75" i="11"/>
  <c r="E75" i="11" s="1"/>
  <c r="I75" i="11" s="1"/>
  <c r="G74" i="11"/>
  <c r="E74" i="11" s="1"/>
  <c r="G73" i="11"/>
  <c r="E73" i="11" s="1"/>
  <c r="I73" i="11" s="1"/>
  <c r="G72" i="11"/>
  <c r="E72" i="11" s="1"/>
  <c r="I72" i="11" s="1"/>
  <c r="G71" i="11"/>
  <c r="G70" i="11"/>
  <c r="G69" i="11"/>
  <c r="E69" i="11" s="1"/>
  <c r="I69" i="11" s="1"/>
  <c r="G68" i="11"/>
  <c r="E68" i="11" s="1"/>
  <c r="I68" i="11" s="1"/>
  <c r="G67" i="11"/>
  <c r="E67" i="11" s="1"/>
  <c r="I67" i="11" s="1"/>
  <c r="G66" i="11"/>
  <c r="G65" i="11"/>
  <c r="E65" i="11" s="1"/>
  <c r="I65" i="11" s="1"/>
  <c r="G64" i="11"/>
  <c r="E64" i="11" s="1"/>
  <c r="I64" i="11" s="1"/>
  <c r="G63" i="11"/>
  <c r="E63" i="11" s="1"/>
  <c r="I63" i="11" s="1"/>
  <c r="G62" i="11"/>
  <c r="E62" i="11" s="1"/>
  <c r="I62" i="11" s="1"/>
  <c r="G61" i="11"/>
  <c r="E61" i="11" s="1"/>
  <c r="J61" i="11" s="1"/>
  <c r="K61" i="11" s="1"/>
  <c r="G60" i="11"/>
  <c r="E60" i="11" s="1"/>
  <c r="I60" i="11" s="1"/>
  <c r="G59" i="11"/>
  <c r="G58" i="11"/>
  <c r="E58" i="11" s="1"/>
  <c r="I58" i="11" s="1"/>
  <c r="G57" i="11"/>
  <c r="G56" i="11"/>
  <c r="E56" i="11" s="1"/>
  <c r="G55" i="11"/>
  <c r="E55" i="11" s="1"/>
  <c r="I55" i="11" s="1"/>
  <c r="G54" i="11"/>
  <c r="E54" i="11" s="1"/>
  <c r="I54" i="11" s="1"/>
  <c r="G53" i="11"/>
  <c r="E53" i="11" s="1"/>
  <c r="I53" i="11" s="1"/>
  <c r="G52" i="11"/>
  <c r="E52" i="11" s="1"/>
  <c r="I52" i="11" s="1"/>
  <c r="G51" i="11"/>
  <c r="E51" i="11" s="1"/>
  <c r="I51" i="11" s="1"/>
  <c r="G50" i="11"/>
  <c r="E50" i="11"/>
  <c r="G49" i="11"/>
  <c r="E49" i="11" s="1"/>
  <c r="I49" i="11" s="1"/>
  <c r="G48" i="11"/>
  <c r="E48" i="11" s="1"/>
  <c r="I48" i="11" s="1"/>
  <c r="G44" i="11"/>
  <c r="G43" i="11"/>
  <c r="E43" i="11" s="1"/>
  <c r="I43" i="11" s="1"/>
  <c r="K42" i="11"/>
  <c r="G42" i="11"/>
  <c r="E42" i="11" s="1"/>
  <c r="G41" i="11"/>
  <c r="E41" i="11" s="1"/>
  <c r="I41" i="11" s="1"/>
  <c r="G40" i="11"/>
  <c r="E40" i="11" s="1"/>
  <c r="I40" i="11" s="1"/>
  <c r="G39" i="11"/>
  <c r="E39" i="11" s="1"/>
  <c r="I39" i="11" s="1"/>
  <c r="G38" i="11"/>
  <c r="E38" i="11" s="1"/>
  <c r="I38" i="11" s="1"/>
  <c r="G37" i="11"/>
  <c r="E37" i="11"/>
  <c r="I37" i="11" s="1"/>
  <c r="G36" i="11"/>
  <c r="E36" i="11" s="1"/>
  <c r="I36" i="11" s="1"/>
  <c r="G35" i="11"/>
  <c r="E35" i="11" s="1"/>
  <c r="I35" i="11" s="1"/>
  <c r="G34" i="11"/>
  <c r="E34" i="11"/>
  <c r="J34" i="11" s="1"/>
  <c r="K34" i="11" s="1"/>
  <c r="G33" i="11"/>
  <c r="G31" i="11"/>
  <c r="E31" i="11" s="1"/>
  <c r="I31" i="11" s="1"/>
  <c r="G30" i="11"/>
  <c r="E30" i="11" s="1"/>
  <c r="I30" i="11" s="1"/>
  <c r="G29" i="11"/>
  <c r="E29" i="11" s="1"/>
  <c r="I29" i="11" s="1"/>
  <c r="G28" i="11"/>
  <c r="E28" i="11" s="1"/>
  <c r="I28" i="11" s="1"/>
  <c r="G27" i="11"/>
  <c r="E27" i="11" s="1"/>
  <c r="G26" i="11"/>
  <c r="E26" i="11" s="1"/>
  <c r="I26" i="11" s="1"/>
  <c r="G25" i="11"/>
  <c r="E25" i="11" s="1"/>
  <c r="I25" i="11" s="1"/>
  <c r="G24" i="11"/>
  <c r="E24" i="11" s="1"/>
  <c r="I24" i="11" s="1"/>
  <c r="G23" i="11"/>
  <c r="E23" i="11"/>
  <c r="I23" i="11" s="1"/>
  <c r="G22" i="11"/>
  <c r="E22" i="11" s="1"/>
  <c r="I22" i="11" s="1"/>
  <c r="G21" i="11"/>
  <c r="E21" i="11" s="1"/>
  <c r="I21" i="11" s="1"/>
  <c r="G20" i="11"/>
  <c r="E20" i="11" s="1"/>
  <c r="I20" i="11" s="1"/>
  <c r="G19" i="11"/>
  <c r="E19" i="11" s="1"/>
  <c r="I19" i="11" s="1"/>
  <c r="G18" i="11"/>
  <c r="E18" i="11" s="1"/>
  <c r="I18" i="11" s="1"/>
  <c r="G16" i="11"/>
  <c r="E16" i="11" s="1"/>
  <c r="J16" i="11" s="1"/>
  <c r="K16" i="11" s="1"/>
  <c r="G15" i="11"/>
  <c r="E15" i="11" s="1"/>
  <c r="I15" i="11" s="1"/>
  <c r="G14" i="11"/>
  <c r="E14" i="11" s="1"/>
  <c r="G13" i="11"/>
  <c r="E13" i="11" s="1"/>
  <c r="I13" i="11" s="1"/>
  <c r="G12" i="11"/>
  <c r="E12" i="11"/>
  <c r="I12" i="11" s="1"/>
  <c r="G11" i="11"/>
  <c r="G10" i="11"/>
  <c r="E10" i="11" s="1"/>
  <c r="G9" i="11"/>
  <c r="E9" i="11" s="1"/>
  <c r="I9" i="11" s="1"/>
  <c r="G8" i="11"/>
  <c r="E8" i="11" s="1"/>
  <c r="I8" i="11" s="1"/>
  <c r="G7" i="11"/>
  <c r="E7" i="11" s="1"/>
  <c r="G6" i="11"/>
  <c r="G5" i="11"/>
  <c r="E5" i="11"/>
  <c r="I5" i="11" s="1"/>
  <c r="G4" i="11"/>
  <c r="E4" i="11" s="1"/>
  <c r="J4" i="11" s="1"/>
  <c r="K4" i="11" s="1"/>
  <c r="G3" i="11"/>
  <c r="E3" i="11" s="1"/>
  <c r="I3" i="11" s="1"/>
  <c r="G2" i="11"/>
  <c r="E2" i="11" s="1"/>
  <c r="I2" i="11" s="1"/>
  <c r="J86" i="11" l="1"/>
  <c r="K86" i="11" s="1"/>
  <c r="J48" i="11"/>
  <c r="K48" i="11" s="1"/>
  <c r="J83" i="11"/>
  <c r="K83" i="11" s="1"/>
  <c r="I107" i="11"/>
  <c r="J107" i="11"/>
  <c r="K107" i="11" s="1"/>
  <c r="I165" i="11"/>
  <c r="J165" i="11"/>
  <c r="K165" i="11" s="1"/>
  <c r="I10" i="11"/>
  <c r="J10" i="11"/>
  <c r="K10" i="11" s="1"/>
  <c r="J24" i="11"/>
  <c r="K24" i="11" s="1"/>
  <c r="J36" i="11"/>
  <c r="K36" i="11" s="1"/>
  <c r="J68" i="11"/>
  <c r="K68" i="11" s="1"/>
  <c r="J85" i="11"/>
  <c r="K85" i="11" s="1"/>
  <c r="J110" i="11"/>
  <c r="K110" i="11" s="1"/>
  <c r="J123" i="11"/>
  <c r="K123" i="11" s="1"/>
  <c r="J128" i="11"/>
  <c r="K128" i="11" s="1"/>
  <c r="J132" i="11"/>
  <c r="K132" i="11" s="1"/>
  <c r="J21" i="11"/>
  <c r="K21" i="11" s="1"/>
  <c r="J29" i="11"/>
  <c r="K29" i="11" s="1"/>
  <c r="J54" i="11"/>
  <c r="K54" i="11" s="1"/>
  <c r="J65" i="11"/>
  <c r="K65" i="11" s="1"/>
  <c r="J135" i="11"/>
  <c r="K135" i="11" s="1"/>
  <c r="J159" i="11"/>
  <c r="K159" i="11" s="1"/>
  <c r="J37" i="11"/>
  <c r="K37" i="11" s="1"/>
  <c r="J129" i="11"/>
  <c r="K129" i="11" s="1"/>
  <c r="J30" i="11"/>
  <c r="K30" i="11" s="1"/>
  <c r="J41" i="11"/>
  <c r="K41" i="11" s="1"/>
  <c r="J55" i="11"/>
  <c r="K55" i="11" s="1"/>
  <c r="J121" i="11"/>
  <c r="K121" i="11" s="1"/>
  <c r="J133" i="11"/>
  <c r="K133" i="11" s="1"/>
  <c r="J3" i="11"/>
  <c r="K3" i="11" s="1"/>
  <c r="J23" i="11"/>
  <c r="K23" i="11" s="1"/>
  <c r="E104" i="11"/>
  <c r="I104" i="11" s="1"/>
  <c r="J109" i="11"/>
  <c r="K109" i="11" s="1"/>
  <c r="E134" i="11"/>
  <c r="I134" i="11" s="1"/>
  <c r="J163" i="11"/>
  <c r="K163" i="11" s="1"/>
  <c r="J154" i="11"/>
  <c r="K154" i="11" s="1"/>
  <c r="J160" i="11"/>
  <c r="K160" i="11" s="1"/>
  <c r="J89" i="11"/>
  <c r="K89" i="11" s="1"/>
  <c r="J8" i="11"/>
  <c r="K8" i="11" s="1"/>
  <c r="J5" i="11"/>
  <c r="K5" i="11" s="1"/>
  <c r="J60" i="11"/>
  <c r="K60" i="11" s="1"/>
  <c r="J126" i="11"/>
  <c r="K126" i="11" s="1"/>
  <c r="J139" i="11"/>
  <c r="K139" i="11" s="1"/>
  <c r="J146" i="11"/>
  <c r="K146" i="11" s="1"/>
  <c r="J151" i="11"/>
  <c r="K151" i="11" s="1"/>
  <c r="E59" i="11"/>
  <c r="I59" i="11" s="1"/>
  <c r="J78" i="11"/>
  <c r="K78" i="11" s="1"/>
  <c r="J91" i="11"/>
  <c r="K91" i="11" s="1"/>
  <c r="E103" i="11"/>
  <c r="I103" i="11" s="1"/>
  <c r="E147" i="11"/>
  <c r="I147" i="11" s="1"/>
  <c r="E157" i="11"/>
  <c r="I157" i="11" s="1"/>
  <c r="E153" i="11"/>
  <c r="I153" i="11" s="1"/>
  <c r="J73" i="11"/>
  <c r="K73" i="11" s="1"/>
  <c r="J115" i="11"/>
  <c r="K115" i="11" s="1"/>
  <c r="I61" i="11"/>
  <c r="J49" i="11"/>
  <c r="K49" i="11" s="1"/>
  <c r="J67" i="11"/>
  <c r="K67" i="11" s="1"/>
  <c r="J101" i="11"/>
  <c r="K101" i="11" s="1"/>
  <c r="J164" i="11"/>
  <c r="K164" i="11" s="1"/>
  <c r="I7" i="11"/>
  <c r="J7" i="11"/>
  <c r="K7" i="11" s="1"/>
  <c r="I27" i="11"/>
  <c r="J27" i="11"/>
  <c r="K27" i="11" s="1"/>
  <c r="I77" i="11"/>
  <c r="J77" i="11"/>
  <c r="K77" i="11" s="1"/>
  <c r="I14" i="11"/>
  <c r="J14" i="11"/>
  <c r="K14" i="11" s="1"/>
  <c r="E99" i="11"/>
  <c r="I99" i="11" s="1"/>
  <c r="J69" i="11"/>
  <c r="K69" i="11" s="1"/>
  <c r="I74" i="11"/>
  <c r="J74" i="11"/>
  <c r="K74" i="11" s="1"/>
  <c r="J80" i="11"/>
  <c r="K80" i="11" s="1"/>
  <c r="J82" i="11"/>
  <c r="K82" i="11" s="1"/>
  <c r="E84" i="11"/>
  <c r="I84" i="11" s="1"/>
  <c r="J113" i="11"/>
  <c r="K113" i="11" s="1"/>
  <c r="J122" i="11"/>
  <c r="K122" i="11" s="1"/>
  <c r="I122" i="11"/>
  <c r="E127" i="11"/>
  <c r="I127" i="11" s="1"/>
  <c r="I142" i="11"/>
  <c r="J142" i="11"/>
  <c r="K142" i="11" s="1"/>
  <c r="J26" i="11"/>
  <c r="K26" i="11" s="1"/>
  <c r="J2" i="11"/>
  <c r="K2" i="11" s="1"/>
  <c r="J9" i="11"/>
  <c r="K9" i="11" s="1"/>
  <c r="J13" i="11"/>
  <c r="K13" i="11" s="1"/>
  <c r="I16" i="11"/>
  <c r="J35" i="11"/>
  <c r="K35" i="11" s="1"/>
  <c r="J38" i="11"/>
  <c r="K38" i="11" s="1"/>
  <c r="J40" i="11"/>
  <c r="K40" i="11" s="1"/>
  <c r="E11" i="11"/>
  <c r="I11" i="11" s="1"/>
  <c r="J28" i="11"/>
  <c r="K28" i="11" s="1"/>
  <c r="J31" i="11"/>
  <c r="K31" i="11" s="1"/>
  <c r="I56" i="11"/>
  <c r="J56" i="11"/>
  <c r="K56" i="11" s="1"/>
  <c r="J62" i="11"/>
  <c r="K62" i="11" s="1"/>
  <c r="J64" i="11"/>
  <c r="K64" i="11" s="1"/>
  <c r="E66" i="11"/>
  <c r="I66" i="11" s="1"/>
  <c r="J66" i="11"/>
  <c r="K66" i="11" s="1"/>
  <c r="E70" i="11"/>
  <c r="I70" i="11" s="1"/>
  <c r="J72" i="11"/>
  <c r="K72" i="11" s="1"/>
  <c r="J88" i="11"/>
  <c r="K88" i="11" s="1"/>
  <c r="I92" i="11"/>
  <c r="J92" i="11"/>
  <c r="K92" i="11" s="1"/>
  <c r="J100" i="11"/>
  <c r="K100" i="11" s="1"/>
  <c r="J106" i="11"/>
  <c r="K106" i="11" s="1"/>
  <c r="E108" i="11"/>
  <c r="I108" i="11" s="1"/>
  <c r="E137" i="11"/>
  <c r="I137" i="11" s="1"/>
  <c r="J150" i="11"/>
  <c r="K150" i="11" s="1"/>
  <c r="J156" i="11"/>
  <c r="K156" i="11" s="1"/>
  <c r="E158" i="11"/>
  <c r="I158" i="11" s="1"/>
  <c r="I50" i="11"/>
  <c r="J50" i="11"/>
  <c r="K50" i="11" s="1"/>
  <c r="J18" i="11"/>
  <c r="K18" i="11" s="1"/>
  <c r="J19" i="11"/>
  <c r="K19" i="11" s="1"/>
  <c r="J25" i="11"/>
  <c r="K25" i="11" s="1"/>
  <c r="I34" i="11"/>
  <c r="J51" i="11"/>
  <c r="K51" i="11" s="1"/>
  <c r="J53" i="11"/>
  <c r="K53" i="11" s="1"/>
  <c r="J90" i="11"/>
  <c r="K90" i="11" s="1"/>
  <c r="J112" i="11"/>
  <c r="K112" i="11" s="1"/>
  <c r="I116" i="11"/>
  <c r="J116" i="11"/>
  <c r="K116" i="11" s="1"/>
  <c r="J125" i="11"/>
  <c r="K125" i="11" s="1"/>
  <c r="J12" i="11"/>
  <c r="K12" i="11" s="1"/>
  <c r="J20" i="11"/>
  <c r="K20" i="11" s="1"/>
  <c r="I4" i="11"/>
  <c r="J15" i="11"/>
  <c r="K15" i="11" s="1"/>
  <c r="J22" i="11"/>
  <c r="K22" i="11" s="1"/>
  <c r="E6" i="11"/>
  <c r="I6" i="11" s="1"/>
  <c r="E33" i="11"/>
  <c r="I33" i="11" s="1"/>
  <c r="J39" i="11"/>
  <c r="K39" i="11" s="1"/>
  <c r="E44" i="11"/>
  <c r="I44" i="11" s="1"/>
  <c r="E57" i="11"/>
  <c r="I57" i="11" s="1"/>
  <c r="E71" i="11"/>
  <c r="I71" i="11" s="1"/>
  <c r="J75" i="11"/>
  <c r="K75" i="11" s="1"/>
  <c r="I79" i="11"/>
  <c r="J98" i="11"/>
  <c r="K98" i="11" s="1"/>
  <c r="J114" i="11"/>
  <c r="K114" i="11" s="1"/>
  <c r="J143" i="11"/>
  <c r="K143" i="11" s="1"/>
  <c r="I145" i="11"/>
  <c r="J148" i="11"/>
  <c r="K148" i="11" s="1"/>
  <c r="J138" i="11"/>
  <c r="K138" i="11" s="1"/>
  <c r="E149" i="11"/>
  <c r="I149" i="11" s="1"/>
  <c r="J93" i="11"/>
  <c r="K93" i="11" s="1"/>
  <c r="J95" i="11"/>
  <c r="K95" i="11" s="1"/>
  <c r="J97" i="11"/>
  <c r="K97" i="11" s="1"/>
  <c r="I97" i="11"/>
  <c r="E102" i="11"/>
  <c r="I102" i="11" s="1"/>
  <c r="J102" i="11"/>
  <c r="K102" i="11" s="1"/>
  <c r="E120" i="11"/>
  <c r="I120" i="11" s="1"/>
  <c r="E124" i="11"/>
  <c r="I124" i="11" s="1"/>
  <c r="E131" i="11"/>
  <c r="I131" i="11" s="1"/>
  <c r="E136" i="11"/>
  <c r="I136" i="11" s="1"/>
  <c r="E152" i="11"/>
  <c r="I152" i="11" s="1"/>
  <c r="J162" i="11"/>
  <c r="K162" i="11" s="1"/>
  <c r="J43" i="11"/>
  <c r="K43" i="11" s="1"/>
  <c r="J58" i="11"/>
  <c r="K58" i="11" s="1"/>
  <c r="J76" i="11"/>
  <c r="K76" i="11" s="1"/>
  <c r="J87" i="11"/>
  <c r="K87" i="11" s="1"/>
  <c r="J111" i="11"/>
  <c r="K111" i="11" s="1"/>
  <c r="J130" i="11"/>
  <c r="K130" i="11" s="1"/>
  <c r="J144" i="11"/>
  <c r="K144" i="11" s="1"/>
  <c r="J161" i="11"/>
  <c r="K161" i="11" s="1"/>
  <c r="J52" i="11"/>
  <c r="K52" i="11" s="1"/>
  <c r="J63" i="11"/>
  <c r="K63" i="11" s="1"/>
  <c r="J81" i="11"/>
  <c r="K81" i="11" s="1"/>
  <c r="J94" i="11"/>
  <c r="K94" i="11" s="1"/>
  <c r="J105" i="11"/>
  <c r="K105" i="11" s="1"/>
  <c r="J119" i="11"/>
  <c r="K119" i="11" s="1"/>
  <c r="J155" i="11"/>
  <c r="K155" i="11" s="1"/>
  <c r="G39" i="10"/>
  <c r="G69" i="10"/>
  <c r="E69" i="10" s="1"/>
  <c r="I69" i="10" s="1"/>
  <c r="G142" i="10"/>
  <c r="E142" i="10"/>
  <c r="I142" i="10" s="1"/>
  <c r="G47" i="10"/>
  <c r="E47" i="10" s="1"/>
  <c r="G26" i="10"/>
  <c r="J70" i="11" l="1"/>
  <c r="K70" i="11" s="1"/>
  <c r="J134" i="11"/>
  <c r="K134" i="11" s="1"/>
  <c r="J149" i="11"/>
  <c r="K149" i="11" s="1"/>
  <c r="J136" i="11"/>
  <c r="K136" i="11" s="1"/>
  <c r="J103" i="11"/>
  <c r="K103" i="11" s="1"/>
  <c r="J44" i="11"/>
  <c r="K44" i="11" s="1"/>
  <c r="J104" i="11"/>
  <c r="K104" i="11" s="1"/>
  <c r="J147" i="11"/>
  <c r="K147" i="11" s="1"/>
  <c r="J153" i="11"/>
  <c r="K153" i="11" s="1"/>
  <c r="J33" i="11"/>
  <c r="K33" i="11" s="1"/>
  <c r="J131" i="11"/>
  <c r="K131" i="11" s="1"/>
  <c r="J71" i="11"/>
  <c r="K71" i="11" s="1"/>
  <c r="J127" i="11"/>
  <c r="K127" i="11" s="1"/>
  <c r="J84" i="11"/>
  <c r="K84" i="11" s="1"/>
  <c r="J11" i="11"/>
  <c r="K11" i="11" s="1"/>
  <c r="J59" i="11"/>
  <c r="K59" i="11" s="1"/>
  <c r="J152" i="11"/>
  <c r="K152" i="11" s="1"/>
  <c r="J57" i="11"/>
  <c r="K57" i="11" s="1"/>
  <c r="J157" i="11"/>
  <c r="K157" i="11" s="1"/>
  <c r="J6" i="11"/>
  <c r="K6" i="11" s="1"/>
  <c r="J137" i="11"/>
  <c r="K137" i="11" s="1"/>
  <c r="J99" i="11"/>
  <c r="K99" i="11" s="1"/>
  <c r="J158" i="11"/>
  <c r="K158" i="11" s="1"/>
  <c r="J108" i="11"/>
  <c r="K108" i="11" s="1"/>
  <c r="J120" i="11"/>
  <c r="K120" i="11" s="1"/>
  <c r="J124" i="11"/>
  <c r="K124" i="11" s="1"/>
  <c r="E39" i="10"/>
  <c r="I39" i="10" s="1"/>
  <c r="J69" i="10"/>
  <c r="K69" i="10" s="1"/>
  <c r="J142" i="10"/>
  <c r="K142" i="10" s="1"/>
  <c r="J47" i="10"/>
  <c r="K47" i="10" s="1"/>
  <c r="I47" i="10"/>
  <c r="E26" i="10"/>
  <c r="I26" i="10" s="1"/>
  <c r="J39" i="10" l="1"/>
  <c r="K39" i="10" s="1"/>
  <c r="J26" i="10"/>
  <c r="K26" i="10" s="1"/>
  <c r="G164" i="10" l="1"/>
  <c r="E164" i="10" s="1"/>
  <c r="I164" i="10" s="1"/>
  <c r="G163" i="10"/>
  <c r="E163" i="10" s="1"/>
  <c r="I163" i="10" s="1"/>
  <c r="G162" i="10"/>
  <c r="E162" i="10" s="1"/>
  <c r="J162" i="10" s="1"/>
  <c r="K162" i="10" s="1"/>
  <c r="G161" i="10"/>
  <c r="G160" i="10"/>
  <c r="E160" i="10" s="1"/>
  <c r="I160" i="10" s="1"/>
  <c r="G159" i="10"/>
  <c r="G158" i="10"/>
  <c r="E158" i="10" s="1"/>
  <c r="G157" i="10"/>
  <c r="E157" i="10" s="1"/>
  <c r="I157" i="10" s="1"/>
  <c r="G156" i="10"/>
  <c r="E156" i="10" s="1"/>
  <c r="I156" i="10" s="1"/>
  <c r="G155" i="10"/>
  <c r="G154" i="10"/>
  <c r="E154" i="10" s="1"/>
  <c r="I154" i="10" s="1"/>
  <c r="G153" i="10"/>
  <c r="E153" i="10" s="1"/>
  <c r="I153" i="10" s="1"/>
  <c r="G152" i="10"/>
  <c r="E152" i="10" s="1"/>
  <c r="I152" i="10" s="1"/>
  <c r="G151" i="10"/>
  <c r="E151" i="10" s="1"/>
  <c r="I151" i="10" s="1"/>
  <c r="G150" i="10"/>
  <c r="E150" i="10" s="1"/>
  <c r="J150" i="10" s="1"/>
  <c r="K150" i="10" s="1"/>
  <c r="G149" i="10"/>
  <c r="G148" i="10"/>
  <c r="E148" i="10" s="1"/>
  <c r="I148" i="10" s="1"/>
  <c r="G147" i="10"/>
  <c r="E147" i="10" s="1"/>
  <c r="I147" i="10" s="1"/>
  <c r="G146" i="10"/>
  <c r="G145" i="10"/>
  <c r="E145" i="10" s="1"/>
  <c r="I145" i="10" s="1"/>
  <c r="G144" i="10"/>
  <c r="E144" i="10" s="1"/>
  <c r="I144" i="10" s="1"/>
  <c r="G143" i="10"/>
  <c r="G141" i="10"/>
  <c r="E141" i="10" s="1"/>
  <c r="I141" i="10" s="1"/>
  <c r="G140" i="10"/>
  <c r="G139" i="10"/>
  <c r="E139" i="10" s="1"/>
  <c r="I139" i="10" s="1"/>
  <c r="G138" i="10"/>
  <c r="E138" i="10" s="1"/>
  <c r="I138" i="10" s="1"/>
  <c r="G137" i="10"/>
  <c r="E137" i="10" s="1"/>
  <c r="I137" i="10" s="1"/>
  <c r="G136" i="10"/>
  <c r="G135" i="10"/>
  <c r="G134" i="10"/>
  <c r="E134" i="10" s="1"/>
  <c r="I134" i="10" s="1"/>
  <c r="G133" i="10"/>
  <c r="E133" i="10" s="1"/>
  <c r="I133" i="10" s="1"/>
  <c r="G132" i="10"/>
  <c r="E132" i="10" s="1"/>
  <c r="I132" i="10" s="1"/>
  <c r="G131" i="10"/>
  <c r="E131" i="10" s="1"/>
  <c r="I131" i="10" s="1"/>
  <c r="G130" i="10"/>
  <c r="G129" i="10"/>
  <c r="E129" i="10" s="1"/>
  <c r="I129" i="10" s="1"/>
  <c r="G128" i="10"/>
  <c r="E128" i="10" s="1"/>
  <c r="I128" i="10" s="1"/>
  <c r="G127" i="10"/>
  <c r="E127" i="10" s="1"/>
  <c r="J127" i="10" s="1"/>
  <c r="K127" i="10" s="1"/>
  <c r="G126" i="10"/>
  <c r="E126" i="10" s="1"/>
  <c r="I126" i="10" s="1"/>
  <c r="G125" i="10"/>
  <c r="E125" i="10" s="1"/>
  <c r="I125" i="10" s="1"/>
  <c r="G124" i="10"/>
  <c r="G123" i="10"/>
  <c r="E123" i="10" s="1"/>
  <c r="I123" i="10" s="1"/>
  <c r="G122" i="10"/>
  <c r="E122" i="10" s="1"/>
  <c r="I122" i="10" s="1"/>
  <c r="G121" i="10"/>
  <c r="E121" i="10" s="1"/>
  <c r="J121" i="10" s="1"/>
  <c r="K121" i="10" s="1"/>
  <c r="G120" i="10"/>
  <c r="E120" i="10" s="1"/>
  <c r="I120" i="10" s="1"/>
  <c r="G119" i="10"/>
  <c r="E119" i="10" s="1"/>
  <c r="I119" i="10" s="1"/>
  <c r="G118" i="10"/>
  <c r="G117" i="10"/>
  <c r="E117" i="10" s="1"/>
  <c r="I117" i="10" s="1"/>
  <c r="G116" i="10"/>
  <c r="E116" i="10" s="1"/>
  <c r="I116" i="10" s="1"/>
  <c r="G115" i="10"/>
  <c r="E115" i="10" s="1"/>
  <c r="J115" i="10" s="1"/>
  <c r="K115" i="10" s="1"/>
  <c r="G114" i="10"/>
  <c r="E114" i="10" s="1"/>
  <c r="I114" i="10" s="1"/>
  <c r="G113" i="10"/>
  <c r="G112" i="10"/>
  <c r="G111" i="10"/>
  <c r="E111" i="10" s="1"/>
  <c r="I111" i="10" s="1"/>
  <c r="G110" i="10"/>
  <c r="E110" i="10" s="1"/>
  <c r="I110" i="10" s="1"/>
  <c r="G109" i="10"/>
  <c r="E109" i="10" s="1"/>
  <c r="G108" i="10"/>
  <c r="E108" i="10" s="1"/>
  <c r="I108" i="10" s="1"/>
  <c r="G107" i="10"/>
  <c r="E107" i="10" s="1"/>
  <c r="I107" i="10" s="1"/>
  <c r="G106" i="10"/>
  <c r="G105" i="10"/>
  <c r="E105" i="10" s="1"/>
  <c r="I105" i="10" s="1"/>
  <c r="G104" i="10"/>
  <c r="E104" i="10" s="1"/>
  <c r="I104" i="10" s="1"/>
  <c r="G103" i="10"/>
  <c r="E103" i="10" s="1"/>
  <c r="I103" i="10" s="1"/>
  <c r="G102" i="10"/>
  <c r="E102" i="10" s="1"/>
  <c r="I102" i="10" s="1"/>
  <c r="G101" i="10"/>
  <c r="G100" i="10"/>
  <c r="G99" i="10"/>
  <c r="G98" i="10"/>
  <c r="E98" i="10" s="1"/>
  <c r="I98" i="10" s="1"/>
  <c r="G97" i="10"/>
  <c r="E97" i="10" s="1"/>
  <c r="I97" i="10" s="1"/>
  <c r="G96" i="10"/>
  <c r="E96" i="10" s="1"/>
  <c r="I96" i="10" s="1"/>
  <c r="G95" i="10"/>
  <c r="E95" i="10" s="1"/>
  <c r="I95" i="10" s="1"/>
  <c r="G94" i="10"/>
  <c r="E94" i="10" s="1"/>
  <c r="I94" i="10" s="1"/>
  <c r="G93" i="10"/>
  <c r="E93" i="10" s="1"/>
  <c r="I93" i="10" s="1"/>
  <c r="G92" i="10"/>
  <c r="E92" i="10" s="1"/>
  <c r="I92" i="10" s="1"/>
  <c r="G91" i="10"/>
  <c r="E91" i="10" s="1"/>
  <c r="J91" i="10" s="1"/>
  <c r="K91" i="10" s="1"/>
  <c r="G90" i="10"/>
  <c r="E90" i="10" s="1"/>
  <c r="I90" i="10" s="1"/>
  <c r="G89" i="10"/>
  <c r="E89" i="10" s="1"/>
  <c r="I89" i="10" s="1"/>
  <c r="G88" i="10"/>
  <c r="E88" i="10" s="1"/>
  <c r="I88" i="10" s="1"/>
  <c r="G87" i="10"/>
  <c r="E87" i="10" s="1"/>
  <c r="I87" i="10" s="1"/>
  <c r="G86" i="10"/>
  <c r="E86" i="10" s="1"/>
  <c r="I86" i="10" s="1"/>
  <c r="G85" i="10"/>
  <c r="G84" i="10"/>
  <c r="E84" i="10" s="1"/>
  <c r="I84" i="10" s="1"/>
  <c r="G83" i="10"/>
  <c r="G82" i="10"/>
  <c r="E82" i="10" s="1"/>
  <c r="I82" i="10" s="1"/>
  <c r="G81" i="10"/>
  <c r="E81" i="10" s="1"/>
  <c r="I81" i="10" s="1"/>
  <c r="G80" i="10"/>
  <c r="E80" i="10" s="1"/>
  <c r="I80" i="10" s="1"/>
  <c r="G79" i="10"/>
  <c r="G78" i="10"/>
  <c r="E78" i="10" s="1"/>
  <c r="I78" i="10" s="1"/>
  <c r="G77" i="10"/>
  <c r="G76" i="10"/>
  <c r="E76" i="10" s="1"/>
  <c r="I76" i="10" s="1"/>
  <c r="G75" i="10"/>
  <c r="G74" i="10"/>
  <c r="E74" i="10" s="1"/>
  <c r="I74" i="10" s="1"/>
  <c r="G73" i="10"/>
  <c r="E73" i="10" s="1"/>
  <c r="I73" i="10" s="1"/>
  <c r="G72" i="10"/>
  <c r="E72" i="10" s="1"/>
  <c r="I72" i="10" s="1"/>
  <c r="G71" i="10"/>
  <c r="E71" i="10" s="1"/>
  <c r="I71" i="10" s="1"/>
  <c r="G70" i="10"/>
  <c r="E70" i="10" s="1"/>
  <c r="I70" i="10" s="1"/>
  <c r="G68" i="10"/>
  <c r="E68" i="10" s="1"/>
  <c r="I68" i="10" s="1"/>
  <c r="G67" i="10"/>
  <c r="E67" i="10" s="1"/>
  <c r="I67" i="10" s="1"/>
  <c r="G66" i="10"/>
  <c r="G65" i="10"/>
  <c r="E65" i="10" s="1"/>
  <c r="I65" i="10" s="1"/>
  <c r="G64" i="10"/>
  <c r="E64" i="10" s="1"/>
  <c r="I64" i="10" s="1"/>
  <c r="G63" i="10"/>
  <c r="E63" i="10" s="1"/>
  <c r="I63" i="10" s="1"/>
  <c r="G62" i="10"/>
  <c r="E62" i="10" s="1"/>
  <c r="I62" i="10" s="1"/>
  <c r="G61" i="10"/>
  <c r="E61" i="10" s="1"/>
  <c r="I61" i="10" s="1"/>
  <c r="G60" i="10"/>
  <c r="E60" i="10" s="1"/>
  <c r="I60" i="10" s="1"/>
  <c r="G59" i="10"/>
  <c r="E59" i="10" s="1"/>
  <c r="I59" i="10" s="1"/>
  <c r="G58" i="10"/>
  <c r="E58" i="10" s="1"/>
  <c r="I58" i="10" s="1"/>
  <c r="G57" i="10"/>
  <c r="G56" i="10"/>
  <c r="E56" i="10" s="1"/>
  <c r="I56" i="10" s="1"/>
  <c r="G55" i="10"/>
  <c r="E55" i="10" s="1"/>
  <c r="I55" i="10" s="1"/>
  <c r="G54" i="10"/>
  <c r="E54" i="10" s="1"/>
  <c r="I54" i="10" s="1"/>
  <c r="G53" i="10"/>
  <c r="E53" i="10" s="1"/>
  <c r="I53" i="10" s="1"/>
  <c r="G52" i="10"/>
  <c r="E52" i="10" s="1"/>
  <c r="G51" i="10"/>
  <c r="E51" i="10" s="1"/>
  <c r="I51" i="10" s="1"/>
  <c r="G50" i="10"/>
  <c r="E50" i="10" s="1"/>
  <c r="I50" i="10" s="1"/>
  <c r="G49" i="10"/>
  <c r="E49" i="10" s="1"/>
  <c r="I49" i="10" s="1"/>
  <c r="G48" i="10"/>
  <c r="E48" i="10" s="1"/>
  <c r="I48" i="10" s="1"/>
  <c r="G46" i="10"/>
  <c r="E46" i="10" s="1"/>
  <c r="I46" i="10" s="1"/>
  <c r="G45" i="10"/>
  <c r="G44" i="10"/>
  <c r="E44" i="10" s="1"/>
  <c r="I44" i="10" s="1"/>
  <c r="G43" i="10"/>
  <c r="G42" i="10"/>
  <c r="E42" i="10" s="1"/>
  <c r="I42" i="10" s="1"/>
  <c r="G41" i="10"/>
  <c r="E41" i="10" s="1"/>
  <c r="I41" i="10" s="1"/>
  <c r="K40" i="10"/>
  <c r="G40" i="10"/>
  <c r="E40" i="10" s="1"/>
  <c r="G38" i="10"/>
  <c r="E38" i="10" s="1"/>
  <c r="I38" i="10" s="1"/>
  <c r="G37" i="10"/>
  <c r="E37" i="10" s="1"/>
  <c r="I37" i="10" s="1"/>
  <c r="G36" i="10"/>
  <c r="E36" i="10" s="1"/>
  <c r="I36" i="10" s="1"/>
  <c r="G35" i="10"/>
  <c r="G34" i="10"/>
  <c r="E34" i="10" s="1"/>
  <c r="I34" i="10" s="1"/>
  <c r="G33" i="10"/>
  <c r="E33" i="10" s="1"/>
  <c r="I33" i="10" s="1"/>
  <c r="G32" i="10"/>
  <c r="E32" i="10" s="1"/>
  <c r="I32" i="10" s="1"/>
  <c r="G31" i="10"/>
  <c r="E31" i="10" s="1"/>
  <c r="J31" i="10" s="1"/>
  <c r="K31" i="10" s="1"/>
  <c r="G30" i="10"/>
  <c r="E30" i="10" s="1"/>
  <c r="I30" i="10" s="1"/>
  <c r="G29" i="10"/>
  <c r="G28" i="10"/>
  <c r="E28" i="10" s="1"/>
  <c r="I28" i="10" s="1"/>
  <c r="G27" i="10"/>
  <c r="E27" i="10" s="1"/>
  <c r="I27" i="10" s="1"/>
  <c r="G25" i="10"/>
  <c r="E25" i="10"/>
  <c r="I25" i="10" s="1"/>
  <c r="G24" i="10"/>
  <c r="E24" i="10" s="1"/>
  <c r="I24" i="10" s="1"/>
  <c r="G23" i="10"/>
  <c r="E23" i="10" s="1"/>
  <c r="I23" i="10" s="1"/>
  <c r="G22" i="10"/>
  <c r="G21" i="10"/>
  <c r="E21" i="10" s="1"/>
  <c r="I21" i="10" s="1"/>
  <c r="G20" i="10"/>
  <c r="E20" i="10" s="1"/>
  <c r="I20" i="10" s="1"/>
  <c r="G19" i="10"/>
  <c r="E19" i="10" s="1"/>
  <c r="I19" i="10" s="1"/>
  <c r="G18" i="10"/>
  <c r="E18" i="10" s="1"/>
  <c r="I18" i="10" s="1"/>
  <c r="G17" i="10"/>
  <c r="G16" i="10"/>
  <c r="G15" i="10"/>
  <c r="E15" i="10" s="1"/>
  <c r="I15" i="10" s="1"/>
  <c r="G14" i="10"/>
  <c r="E14" i="10" s="1"/>
  <c r="I14" i="10" s="1"/>
  <c r="G13" i="10"/>
  <c r="E13" i="10" s="1"/>
  <c r="I13" i="10" s="1"/>
  <c r="G12" i="10"/>
  <c r="E12" i="10" s="1"/>
  <c r="J12" i="10" s="1"/>
  <c r="K12" i="10" s="1"/>
  <c r="G11" i="10"/>
  <c r="G10" i="10"/>
  <c r="G9" i="10"/>
  <c r="E9" i="10" s="1"/>
  <c r="I9" i="10" s="1"/>
  <c r="G8" i="10"/>
  <c r="E8" i="10" s="1"/>
  <c r="I8" i="10" s="1"/>
  <c r="G7" i="10"/>
  <c r="E7" i="10" s="1"/>
  <c r="I7" i="10" s="1"/>
  <c r="G6" i="10"/>
  <c r="E6" i="10" s="1"/>
  <c r="I6" i="10" s="1"/>
  <c r="G5" i="10"/>
  <c r="G4" i="10"/>
  <c r="G3" i="10"/>
  <c r="E3" i="10" s="1"/>
  <c r="I3" i="10" s="1"/>
  <c r="G2" i="10"/>
  <c r="E2" i="10" s="1"/>
  <c r="I2" i="10" s="1"/>
  <c r="J46" i="10" l="1"/>
  <c r="K46" i="10" s="1"/>
  <c r="J7" i="10"/>
  <c r="K7" i="10" s="1"/>
  <c r="J158" i="10"/>
  <c r="K158" i="10" s="1"/>
  <c r="I158" i="10"/>
  <c r="J54" i="10"/>
  <c r="K54" i="10" s="1"/>
  <c r="J164" i="10"/>
  <c r="K164" i="10" s="1"/>
  <c r="J131" i="10"/>
  <c r="K131" i="10" s="1"/>
  <c r="J25" i="10"/>
  <c r="K25" i="10" s="1"/>
  <c r="J37" i="10"/>
  <c r="K37" i="10" s="1"/>
  <c r="J133" i="10"/>
  <c r="K133" i="10" s="1"/>
  <c r="J152" i="10"/>
  <c r="K152" i="10" s="1"/>
  <c r="J24" i="10"/>
  <c r="K24" i="10" s="1"/>
  <c r="J18" i="10"/>
  <c r="K18" i="10" s="1"/>
  <c r="I91" i="10"/>
  <c r="J6" i="10"/>
  <c r="K6" i="10" s="1"/>
  <c r="J41" i="10"/>
  <c r="K41" i="10" s="1"/>
  <c r="J60" i="10"/>
  <c r="K60" i="10" s="1"/>
  <c r="J103" i="10"/>
  <c r="K103" i="10" s="1"/>
  <c r="J139" i="10"/>
  <c r="K139" i="10" s="1"/>
  <c r="I52" i="10"/>
  <c r="J52" i="10"/>
  <c r="K52" i="10" s="1"/>
  <c r="I109" i="10"/>
  <c r="J109" i="10"/>
  <c r="K109" i="10" s="1"/>
  <c r="J2" i="10"/>
  <c r="K2" i="10" s="1"/>
  <c r="J15" i="10"/>
  <c r="K15" i="10" s="1"/>
  <c r="J20" i="10"/>
  <c r="K20" i="10" s="1"/>
  <c r="J34" i="10"/>
  <c r="K34" i="10" s="1"/>
  <c r="E66" i="10"/>
  <c r="I66" i="10" s="1"/>
  <c r="J71" i="10"/>
  <c r="K71" i="10" s="1"/>
  <c r="E79" i="10"/>
  <c r="I79" i="10" s="1"/>
  <c r="E85" i="10"/>
  <c r="I85" i="10" s="1"/>
  <c r="E101" i="10"/>
  <c r="I101" i="10" s="1"/>
  <c r="J104" i="10"/>
  <c r="K104" i="10" s="1"/>
  <c r="J108" i="10"/>
  <c r="K108" i="10" s="1"/>
  <c r="E113" i="10"/>
  <c r="I113" i="10" s="1"/>
  <c r="J125" i="10"/>
  <c r="K125" i="10" s="1"/>
  <c r="E146" i="10"/>
  <c r="I146" i="10" s="1"/>
  <c r="J163" i="10"/>
  <c r="K163" i="10" s="1"/>
  <c r="J55" i="10"/>
  <c r="K55" i="10" s="1"/>
  <c r="J97" i="10"/>
  <c r="K97" i="10" s="1"/>
  <c r="J137" i="10"/>
  <c r="K137" i="10" s="1"/>
  <c r="J156" i="10"/>
  <c r="K156" i="10" s="1"/>
  <c r="J32" i="10"/>
  <c r="K32" i="10" s="1"/>
  <c r="J58" i="10"/>
  <c r="K58" i="10" s="1"/>
  <c r="J73" i="10"/>
  <c r="K73" i="10" s="1"/>
  <c r="J89" i="10"/>
  <c r="K89" i="10" s="1"/>
  <c r="J119" i="10"/>
  <c r="K119" i="10" s="1"/>
  <c r="J3" i="10"/>
  <c r="K3" i="10" s="1"/>
  <c r="J8" i="10"/>
  <c r="K8" i="10" s="1"/>
  <c r="J21" i="10"/>
  <c r="K21" i="10" s="1"/>
  <c r="J27" i="10"/>
  <c r="K27" i="10" s="1"/>
  <c r="E140" i="10"/>
  <c r="I140" i="10" s="1"/>
  <c r="E159" i="10"/>
  <c r="I159" i="10" s="1"/>
  <c r="J13" i="10"/>
  <c r="K13" i="10" s="1"/>
  <c r="I12" i="10"/>
  <c r="I31" i="10"/>
  <c r="J61" i="10"/>
  <c r="K61" i="10" s="1"/>
  <c r="J64" i="10"/>
  <c r="K64" i="10" s="1"/>
  <c r="J72" i="10"/>
  <c r="K72" i="10" s="1"/>
  <c r="J92" i="10"/>
  <c r="K92" i="10" s="1"/>
  <c r="J95" i="10"/>
  <c r="K95" i="10" s="1"/>
  <c r="I162" i="10"/>
  <c r="J19" i="10"/>
  <c r="K19" i="10" s="1"/>
  <c r="J9" i="10"/>
  <c r="K9" i="10" s="1"/>
  <c r="J14" i="10"/>
  <c r="K14" i="10" s="1"/>
  <c r="J28" i="10"/>
  <c r="K28" i="10" s="1"/>
  <c r="J33" i="10"/>
  <c r="K33" i="10" s="1"/>
  <c r="J78" i="10"/>
  <c r="K78" i="10" s="1"/>
  <c r="J145" i="10"/>
  <c r="K145" i="10" s="1"/>
  <c r="E149" i="10"/>
  <c r="I149" i="10" s="1"/>
  <c r="J36" i="10"/>
  <c r="K36" i="10" s="1"/>
  <c r="J38" i="10"/>
  <c r="K38" i="10" s="1"/>
  <c r="J42" i="10"/>
  <c r="K42" i="10" s="1"/>
  <c r="J53" i="10"/>
  <c r="K53" i="10" s="1"/>
  <c r="J56" i="10"/>
  <c r="K56" i="10" s="1"/>
  <c r="J74" i="10"/>
  <c r="K74" i="10" s="1"/>
  <c r="J76" i="10"/>
  <c r="K76" i="10" s="1"/>
  <c r="J90" i="10"/>
  <c r="K90" i="10" s="1"/>
  <c r="J93" i="10"/>
  <c r="K93" i="10" s="1"/>
  <c r="J102" i="10"/>
  <c r="K102" i="10" s="1"/>
  <c r="J138" i="10"/>
  <c r="K138" i="10" s="1"/>
  <c r="E130" i="10"/>
  <c r="I130" i="10" s="1"/>
  <c r="J23" i="10"/>
  <c r="K23" i="10" s="1"/>
  <c r="J30" i="10"/>
  <c r="K30" i="10" s="1"/>
  <c r="J44" i="10"/>
  <c r="K44" i="10" s="1"/>
  <c r="J48" i="10"/>
  <c r="K48" i="10" s="1"/>
  <c r="J107" i="10"/>
  <c r="K107" i="10" s="1"/>
  <c r="J144" i="10"/>
  <c r="K144" i="10" s="1"/>
  <c r="J157" i="10"/>
  <c r="K157" i="10" s="1"/>
  <c r="E5" i="10"/>
  <c r="I5" i="10" s="1"/>
  <c r="E11" i="10"/>
  <c r="I11" i="10" s="1"/>
  <c r="E17" i="10"/>
  <c r="I17" i="10" s="1"/>
  <c r="J50" i="10"/>
  <c r="K50" i="10" s="1"/>
  <c r="J67" i="10"/>
  <c r="K67" i="10" s="1"/>
  <c r="J70" i="10"/>
  <c r="K70" i="10" s="1"/>
  <c r="E83" i="10"/>
  <c r="I83" i="10" s="1"/>
  <c r="J84" i="10"/>
  <c r="K84" i="10" s="1"/>
  <c r="J87" i="10"/>
  <c r="K87" i="10" s="1"/>
  <c r="J98" i="10"/>
  <c r="K98" i="10" s="1"/>
  <c r="E106" i="10"/>
  <c r="I106" i="10" s="1"/>
  <c r="J111" i="10"/>
  <c r="K111" i="10" s="1"/>
  <c r="I115" i="10"/>
  <c r="J117" i="10"/>
  <c r="K117" i="10" s="1"/>
  <c r="I121" i="10"/>
  <c r="J123" i="10"/>
  <c r="K123" i="10" s="1"/>
  <c r="I127" i="10"/>
  <c r="J129" i="10"/>
  <c r="K129" i="10" s="1"/>
  <c r="J134" i="10"/>
  <c r="K134" i="10" s="1"/>
  <c r="E143" i="10"/>
  <c r="I143" i="10" s="1"/>
  <c r="J148" i="10"/>
  <c r="K148" i="10" s="1"/>
  <c r="I150" i="10"/>
  <c r="J153" i="10"/>
  <c r="K153" i="10" s="1"/>
  <c r="E161" i="10"/>
  <c r="I161" i="10" s="1"/>
  <c r="E4" i="10"/>
  <c r="I4" i="10" s="1"/>
  <c r="E10" i="10"/>
  <c r="I10" i="10" s="1"/>
  <c r="E16" i="10"/>
  <c r="I16" i="10" s="1"/>
  <c r="E22" i="10"/>
  <c r="I22" i="10" s="1"/>
  <c r="E29" i="10"/>
  <c r="I29" i="10" s="1"/>
  <c r="E35" i="10"/>
  <c r="I35" i="10" s="1"/>
  <c r="E43" i="10"/>
  <c r="I43" i="10" s="1"/>
  <c r="E45" i="10"/>
  <c r="I45" i="10" s="1"/>
  <c r="E57" i="10"/>
  <c r="I57" i="10" s="1"/>
  <c r="J63" i="10"/>
  <c r="K63" i="10" s="1"/>
  <c r="E75" i="10"/>
  <c r="I75" i="10" s="1"/>
  <c r="E77" i="10"/>
  <c r="I77" i="10" s="1"/>
  <c r="J81" i="10"/>
  <c r="K81" i="10" s="1"/>
  <c r="E99" i="10"/>
  <c r="I99" i="10" s="1"/>
  <c r="E135" i="10"/>
  <c r="I135" i="10" s="1"/>
  <c r="E118" i="10"/>
  <c r="I118" i="10" s="1"/>
  <c r="E124" i="10"/>
  <c r="I124" i="10" s="1"/>
  <c r="J124" i="10"/>
  <c r="K124" i="10" s="1"/>
  <c r="J154" i="10"/>
  <c r="K154" i="10" s="1"/>
  <c r="J49" i="10"/>
  <c r="K49" i="10" s="1"/>
  <c r="J51" i="10"/>
  <c r="K51" i="10" s="1"/>
  <c r="J65" i="10"/>
  <c r="K65" i="10" s="1"/>
  <c r="J68" i="10"/>
  <c r="K68" i="10" s="1"/>
  <c r="J86" i="10"/>
  <c r="K86" i="10" s="1"/>
  <c r="J88" i="10"/>
  <c r="K88" i="10" s="1"/>
  <c r="J114" i="10"/>
  <c r="K114" i="10" s="1"/>
  <c r="J120" i="10"/>
  <c r="K120" i="10" s="1"/>
  <c r="J126" i="10"/>
  <c r="K126" i="10" s="1"/>
  <c r="J132" i="10"/>
  <c r="K132" i="10" s="1"/>
  <c r="J151" i="10"/>
  <c r="K151" i="10" s="1"/>
  <c r="J94" i="10"/>
  <c r="K94" i="10" s="1"/>
  <c r="E112" i="10"/>
  <c r="I112" i="10" s="1"/>
  <c r="J59" i="10"/>
  <c r="K59" i="10" s="1"/>
  <c r="J62" i="10"/>
  <c r="K62" i="10" s="1"/>
  <c r="J80" i="10"/>
  <c r="K80" i="10" s="1"/>
  <c r="J82" i="10"/>
  <c r="K82" i="10" s="1"/>
  <c r="J96" i="10"/>
  <c r="K96" i="10" s="1"/>
  <c r="E100" i="10"/>
  <c r="I100" i="10" s="1"/>
  <c r="J105" i="10"/>
  <c r="K105" i="10" s="1"/>
  <c r="J110" i="10"/>
  <c r="K110" i="10" s="1"/>
  <c r="J116" i="10"/>
  <c r="K116" i="10" s="1"/>
  <c r="J122" i="10"/>
  <c r="K122" i="10" s="1"/>
  <c r="J128" i="10"/>
  <c r="K128" i="10" s="1"/>
  <c r="E136" i="10"/>
  <c r="I136" i="10" s="1"/>
  <c r="J141" i="10"/>
  <c r="K141" i="10" s="1"/>
  <c r="J147" i="10"/>
  <c r="K147" i="10" s="1"/>
  <c r="E155" i="10"/>
  <c r="I155" i="10" s="1"/>
  <c r="J160" i="10"/>
  <c r="K160" i="10" s="1"/>
  <c r="G35" i="9"/>
  <c r="G80" i="9"/>
  <c r="J80" i="9" s="1"/>
  <c r="K80" i="9" s="1"/>
  <c r="E80" i="9"/>
  <c r="I80" i="9" s="1"/>
  <c r="G67" i="9"/>
  <c r="E68" i="9"/>
  <c r="I68" i="9" s="1"/>
  <c r="G68" i="9"/>
  <c r="G141" i="9"/>
  <c r="G19" i="9"/>
  <c r="E19" i="9" s="1"/>
  <c r="G164" i="9"/>
  <c r="E164" i="9" s="1"/>
  <c r="G163" i="9"/>
  <c r="G162" i="9"/>
  <c r="E162" i="9" s="1"/>
  <c r="I162" i="9" s="1"/>
  <c r="G161" i="9"/>
  <c r="E161" i="9" s="1"/>
  <c r="I161" i="9" s="1"/>
  <c r="G160" i="9"/>
  <c r="E160" i="9" s="1"/>
  <c r="G159" i="9"/>
  <c r="E159" i="9" s="1"/>
  <c r="I159" i="9" s="1"/>
  <c r="G158" i="9"/>
  <c r="E158" i="9" s="1"/>
  <c r="I158" i="9" s="1"/>
  <c r="G157" i="9"/>
  <c r="E157" i="9" s="1"/>
  <c r="I157" i="9" s="1"/>
  <c r="G156" i="9"/>
  <c r="E156" i="9" s="1"/>
  <c r="I156" i="9" s="1"/>
  <c r="G155" i="9"/>
  <c r="E155" i="9" s="1"/>
  <c r="G154" i="9"/>
  <c r="E154" i="9" s="1"/>
  <c r="J154" i="9" s="1"/>
  <c r="K154" i="9" s="1"/>
  <c r="G153" i="9"/>
  <c r="G152" i="9"/>
  <c r="E152" i="9" s="1"/>
  <c r="I152" i="9" s="1"/>
  <c r="G151" i="9"/>
  <c r="G150" i="9"/>
  <c r="G149" i="9"/>
  <c r="E149" i="9" s="1"/>
  <c r="I149" i="9" s="1"/>
  <c r="G148" i="9"/>
  <c r="E148" i="9" s="1"/>
  <c r="J148" i="9" s="1"/>
  <c r="K148" i="9" s="1"/>
  <c r="G147" i="9"/>
  <c r="E147" i="9" s="1"/>
  <c r="I147" i="9" s="1"/>
  <c r="G146" i="9"/>
  <c r="E146" i="9" s="1"/>
  <c r="I146" i="9" s="1"/>
  <c r="G145" i="9"/>
  <c r="E145" i="9" s="1"/>
  <c r="I145" i="9" s="1"/>
  <c r="G144" i="9"/>
  <c r="E144" i="9" s="1"/>
  <c r="I144" i="9" s="1"/>
  <c r="G143" i="9"/>
  <c r="E143" i="9" s="1"/>
  <c r="G142" i="9"/>
  <c r="E142" i="9" s="1"/>
  <c r="I142" i="9" s="1"/>
  <c r="G140" i="9"/>
  <c r="G139" i="9"/>
  <c r="E139" i="9" s="1"/>
  <c r="I139" i="9" s="1"/>
  <c r="G138" i="9"/>
  <c r="E138" i="9" s="1"/>
  <c r="I138" i="9" s="1"/>
  <c r="G137" i="9"/>
  <c r="G136" i="9"/>
  <c r="E136" i="9" s="1"/>
  <c r="I136" i="9" s="1"/>
  <c r="G135" i="9"/>
  <c r="E135" i="9" s="1"/>
  <c r="J135" i="9" s="1"/>
  <c r="K135" i="9" s="1"/>
  <c r="G134" i="9"/>
  <c r="G133" i="9"/>
  <c r="E133" i="9" s="1"/>
  <c r="I133" i="9" s="1"/>
  <c r="G132" i="9"/>
  <c r="G131" i="9"/>
  <c r="G130" i="9"/>
  <c r="E130" i="9" s="1"/>
  <c r="G129" i="9"/>
  <c r="G128" i="9"/>
  <c r="G127" i="9"/>
  <c r="G126" i="9"/>
  <c r="E126" i="9" s="1"/>
  <c r="I126" i="9" s="1"/>
  <c r="G125" i="9"/>
  <c r="G124" i="9"/>
  <c r="E124" i="9" s="1"/>
  <c r="G123" i="9"/>
  <c r="E123" i="9" s="1"/>
  <c r="I123" i="9" s="1"/>
  <c r="G122" i="9"/>
  <c r="E122" i="9" s="1"/>
  <c r="I122" i="9" s="1"/>
  <c r="G121" i="9"/>
  <c r="E121" i="9" s="1"/>
  <c r="I121" i="9" s="1"/>
  <c r="G120" i="9"/>
  <c r="G119" i="9"/>
  <c r="E119" i="9" s="1"/>
  <c r="I119" i="9" s="1"/>
  <c r="G118" i="9"/>
  <c r="E118" i="9" s="1"/>
  <c r="J118" i="9" s="1"/>
  <c r="K118" i="9" s="1"/>
  <c r="G117" i="9"/>
  <c r="E117" i="9" s="1"/>
  <c r="I117" i="9" s="1"/>
  <c r="G116" i="9"/>
  <c r="G115" i="9"/>
  <c r="E115" i="9"/>
  <c r="I115" i="9" s="1"/>
  <c r="G114" i="9"/>
  <c r="E114" i="9" s="1"/>
  <c r="I114" i="9" s="1"/>
  <c r="G113" i="9"/>
  <c r="E113" i="9" s="1"/>
  <c r="I113" i="9" s="1"/>
  <c r="G112" i="9"/>
  <c r="E112" i="9" s="1"/>
  <c r="I112" i="9" s="1"/>
  <c r="G111" i="9"/>
  <c r="G110" i="9"/>
  <c r="E110" i="9" s="1"/>
  <c r="I110" i="9" s="1"/>
  <c r="G109" i="9"/>
  <c r="G108" i="9"/>
  <c r="E108" i="9" s="1"/>
  <c r="I108" i="9" s="1"/>
  <c r="G107" i="9"/>
  <c r="E107" i="9" s="1"/>
  <c r="I107" i="9" s="1"/>
  <c r="G106" i="9"/>
  <c r="E106" i="9" s="1"/>
  <c r="G105" i="9"/>
  <c r="E105" i="9" s="1"/>
  <c r="I105" i="9" s="1"/>
  <c r="G104" i="9"/>
  <c r="E104" i="9" s="1"/>
  <c r="I104" i="9" s="1"/>
  <c r="G103" i="9"/>
  <c r="E103" i="9"/>
  <c r="I103" i="9" s="1"/>
  <c r="G102" i="9"/>
  <c r="G101" i="9"/>
  <c r="G100" i="9"/>
  <c r="E100" i="9" s="1"/>
  <c r="J100" i="9" s="1"/>
  <c r="K100" i="9" s="1"/>
  <c r="G99" i="9"/>
  <c r="E99" i="9" s="1"/>
  <c r="I99" i="9" s="1"/>
  <c r="G98" i="9"/>
  <c r="G97" i="9"/>
  <c r="E97" i="9" s="1"/>
  <c r="I97" i="9" s="1"/>
  <c r="G96" i="9"/>
  <c r="E96" i="9" s="1"/>
  <c r="I96" i="9" s="1"/>
  <c r="G95" i="9"/>
  <c r="E95" i="9" s="1"/>
  <c r="I95" i="9" s="1"/>
  <c r="G94" i="9"/>
  <c r="E94" i="9" s="1"/>
  <c r="I94" i="9" s="1"/>
  <c r="G93" i="9"/>
  <c r="G92" i="9"/>
  <c r="E92" i="9" s="1"/>
  <c r="G91" i="9"/>
  <c r="G90" i="9"/>
  <c r="E90" i="9" s="1"/>
  <c r="I90" i="9" s="1"/>
  <c r="G89" i="9"/>
  <c r="E89" i="9" s="1"/>
  <c r="I89" i="9" s="1"/>
  <c r="G88" i="9"/>
  <c r="E88" i="9" s="1"/>
  <c r="G87" i="9"/>
  <c r="E87" i="9" s="1"/>
  <c r="I87" i="9" s="1"/>
  <c r="G86" i="9"/>
  <c r="E86" i="9" s="1"/>
  <c r="I86" i="9" s="1"/>
  <c r="G85" i="9"/>
  <c r="E85" i="9" s="1"/>
  <c r="I85" i="9" s="1"/>
  <c r="G84" i="9"/>
  <c r="G83" i="9"/>
  <c r="E83" i="9" s="1"/>
  <c r="I83" i="9" s="1"/>
  <c r="G82" i="9"/>
  <c r="E82" i="9" s="1"/>
  <c r="J82" i="9" s="1"/>
  <c r="K82" i="9" s="1"/>
  <c r="G81" i="9"/>
  <c r="E81" i="9" s="1"/>
  <c r="I81" i="9" s="1"/>
  <c r="G79" i="9"/>
  <c r="G78" i="9"/>
  <c r="E78" i="9" s="1"/>
  <c r="G77" i="9"/>
  <c r="E77" i="9" s="1"/>
  <c r="I77" i="9" s="1"/>
  <c r="G76" i="9"/>
  <c r="E76" i="9" s="1"/>
  <c r="I76" i="9" s="1"/>
  <c r="G75" i="9"/>
  <c r="E75" i="9" s="1"/>
  <c r="I75" i="9" s="1"/>
  <c r="G74" i="9"/>
  <c r="G73" i="9"/>
  <c r="E73" i="9" s="1"/>
  <c r="G72" i="9"/>
  <c r="E72" i="9" s="1"/>
  <c r="I72" i="9" s="1"/>
  <c r="G71" i="9"/>
  <c r="E71" i="9" s="1"/>
  <c r="I71" i="9" s="1"/>
  <c r="G70" i="9"/>
  <c r="E70" i="9" s="1"/>
  <c r="I70" i="9" s="1"/>
  <c r="G69" i="9"/>
  <c r="E69" i="9" s="1"/>
  <c r="J69" i="9" s="1"/>
  <c r="K69" i="9" s="1"/>
  <c r="G66" i="9"/>
  <c r="E66" i="9" s="1"/>
  <c r="I66" i="9" s="1"/>
  <c r="G65" i="9"/>
  <c r="E65" i="9" s="1"/>
  <c r="I65" i="9" s="1"/>
  <c r="G64" i="9"/>
  <c r="G63" i="9"/>
  <c r="E63" i="9" s="1"/>
  <c r="G62" i="9"/>
  <c r="E62" i="9" s="1"/>
  <c r="G61" i="9"/>
  <c r="E61" i="9" s="1"/>
  <c r="I61" i="9" s="1"/>
  <c r="G60" i="9"/>
  <c r="G59" i="9"/>
  <c r="G58" i="9"/>
  <c r="E58" i="9" s="1"/>
  <c r="I58" i="9" s="1"/>
  <c r="G57" i="9"/>
  <c r="E57" i="9" s="1"/>
  <c r="I57" i="9" s="1"/>
  <c r="G56" i="9"/>
  <c r="E56" i="9" s="1"/>
  <c r="G55" i="9"/>
  <c r="G54" i="9"/>
  <c r="G53" i="9"/>
  <c r="E53" i="9" s="1"/>
  <c r="I53" i="9" s="1"/>
  <c r="G52" i="9"/>
  <c r="E52" i="9" s="1"/>
  <c r="I52" i="9" s="1"/>
  <c r="G51" i="9"/>
  <c r="E51" i="9" s="1"/>
  <c r="I51" i="9" s="1"/>
  <c r="G50" i="9"/>
  <c r="E50" i="9" s="1"/>
  <c r="J50" i="9" s="1"/>
  <c r="K50" i="9" s="1"/>
  <c r="G49" i="9"/>
  <c r="G48" i="9"/>
  <c r="E48" i="9" s="1"/>
  <c r="I48" i="9" s="1"/>
  <c r="G47" i="9"/>
  <c r="G46" i="9"/>
  <c r="G45" i="9"/>
  <c r="E45" i="9" s="1"/>
  <c r="I45" i="9" s="1"/>
  <c r="G44" i="9"/>
  <c r="E44" i="9" s="1"/>
  <c r="G43" i="9"/>
  <c r="E43" i="9" s="1"/>
  <c r="I43" i="9" s="1"/>
  <c r="G42" i="9"/>
  <c r="G41" i="9"/>
  <c r="E41" i="9"/>
  <c r="I41" i="9" s="1"/>
  <c r="G40" i="9"/>
  <c r="E40" i="9" s="1"/>
  <c r="I40" i="9" s="1"/>
  <c r="G39" i="9"/>
  <c r="K38" i="9"/>
  <c r="G38" i="9"/>
  <c r="E38" i="9" s="1"/>
  <c r="G37" i="9"/>
  <c r="E37" i="9" s="1"/>
  <c r="I37" i="9" s="1"/>
  <c r="G36" i="9"/>
  <c r="E36" i="9" s="1"/>
  <c r="I36" i="9" s="1"/>
  <c r="G34" i="9"/>
  <c r="E34" i="9" s="1"/>
  <c r="I34" i="9" s="1"/>
  <c r="G33" i="9"/>
  <c r="E33" i="9" s="1"/>
  <c r="G32" i="9"/>
  <c r="G31" i="9"/>
  <c r="G30" i="9"/>
  <c r="E30" i="9" s="1"/>
  <c r="I30" i="9" s="1"/>
  <c r="G29" i="9"/>
  <c r="E29" i="9" s="1"/>
  <c r="I29" i="9" s="1"/>
  <c r="G28" i="9"/>
  <c r="G27" i="9"/>
  <c r="E27" i="9" s="1"/>
  <c r="G26" i="9"/>
  <c r="G25" i="9"/>
  <c r="E25" i="9" s="1"/>
  <c r="I25" i="9" s="1"/>
  <c r="G24" i="9"/>
  <c r="E24" i="9" s="1"/>
  <c r="J24" i="9" s="1"/>
  <c r="K24" i="9" s="1"/>
  <c r="G23" i="9"/>
  <c r="E23" i="9" s="1"/>
  <c r="I23" i="9" s="1"/>
  <c r="G22" i="9"/>
  <c r="E22" i="9" s="1"/>
  <c r="I22" i="9" s="1"/>
  <c r="G21" i="9"/>
  <c r="E21" i="9" s="1"/>
  <c r="G20" i="9"/>
  <c r="E20" i="9" s="1"/>
  <c r="I20" i="9" s="1"/>
  <c r="G18" i="9"/>
  <c r="E18" i="9" s="1"/>
  <c r="I18" i="9" s="1"/>
  <c r="G17" i="9"/>
  <c r="G16" i="9"/>
  <c r="G15" i="9"/>
  <c r="E15" i="9" s="1"/>
  <c r="I15" i="9" s="1"/>
  <c r="G14" i="9"/>
  <c r="E14" i="9" s="1"/>
  <c r="I14" i="9" s="1"/>
  <c r="G13" i="9"/>
  <c r="E13" i="9" s="1"/>
  <c r="I13" i="9" s="1"/>
  <c r="G12" i="9"/>
  <c r="E12" i="9" s="1"/>
  <c r="I12" i="9" s="1"/>
  <c r="G11" i="9"/>
  <c r="E11" i="9" s="1"/>
  <c r="G10" i="9"/>
  <c r="E10" i="9" s="1"/>
  <c r="I10" i="9" s="1"/>
  <c r="G9" i="9"/>
  <c r="E9" i="9" s="1"/>
  <c r="I9" i="9" s="1"/>
  <c r="G8" i="9"/>
  <c r="E8" i="9" s="1"/>
  <c r="I8" i="9" s="1"/>
  <c r="G7" i="9"/>
  <c r="E7" i="9" s="1"/>
  <c r="I7" i="9" s="1"/>
  <c r="G6" i="9"/>
  <c r="E6" i="9" s="1"/>
  <c r="I6" i="9" s="1"/>
  <c r="G5" i="9"/>
  <c r="E5" i="9" s="1"/>
  <c r="I5" i="9" s="1"/>
  <c r="G4" i="9"/>
  <c r="E4" i="9" s="1"/>
  <c r="I4" i="9" s="1"/>
  <c r="G3" i="9"/>
  <c r="E3" i="9" s="1"/>
  <c r="I3" i="9" s="1"/>
  <c r="G2" i="9"/>
  <c r="E2" i="9" s="1"/>
  <c r="I2" i="9" s="1"/>
  <c r="J118" i="10" l="1"/>
  <c r="K118" i="10" s="1"/>
  <c r="J140" i="10"/>
  <c r="K140" i="10" s="1"/>
  <c r="J101" i="10"/>
  <c r="K101" i="10" s="1"/>
  <c r="J77" i="10"/>
  <c r="K77" i="10" s="1"/>
  <c r="J10" i="10"/>
  <c r="K10" i="10" s="1"/>
  <c r="J159" i="10"/>
  <c r="K159" i="10" s="1"/>
  <c r="J130" i="10"/>
  <c r="K130" i="10" s="1"/>
  <c r="J5" i="10"/>
  <c r="K5" i="10" s="1"/>
  <c r="J146" i="10"/>
  <c r="K146" i="10" s="1"/>
  <c r="J113" i="10"/>
  <c r="K113" i="10" s="1"/>
  <c r="J100" i="10"/>
  <c r="K100" i="10" s="1"/>
  <c r="J43" i="10"/>
  <c r="K43" i="10" s="1"/>
  <c r="J99" i="10"/>
  <c r="K99" i="10" s="1"/>
  <c r="J66" i="10"/>
  <c r="K66" i="10" s="1"/>
  <c r="J22" i="10"/>
  <c r="K22" i="10" s="1"/>
  <c r="J85" i="10"/>
  <c r="K85" i="10" s="1"/>
  <c r="J161" i="10"/>
  <c r="K161" i="10" s="1"/>
  <c r="J79" i="10"/>
  <c r="K79" i="10" s="1"/>
  <c r="J143" i="10"/>
  <c r="K143" i="10" s="1"/>
  <c r="J16" i="10"/>
  <c r="K16" i="10" s="1"/>
  <c r="J83" i="10"/>
  <c r="K83" i="10" s="1"/>
  <c r="J136" i="10"/>
  <c r="K136" i="10" s="1"/>
  <c r="J75" i="10"/>
  <c r="K75" i="10" s="1"/>
  <c r="J149" i="10"/>
  <c r="K149" i="10" s="1"/>
  <c r="J35" i="10"/>
  <c r="K35" i="10" s="1"/>
  <c r="J45" i="10"/>
  <c r="K45" i="10" s="1"/>
  <c r="J11" i="10"/>
  <c r="K11" i="10" s="1"/>
  <c r="J4" i="10"/>
  <c r="K4" i="10" s="1"/>
  <c r="J155" i="10"/>
  <c r="K155" i="10" s="1"/>
  <c r="J112" i="10"/>
  <c r="K112" i="10" s="1"/>
  <c r="J57" i="10"/>
  <c r="K57" i="10" s="1"/>
  <c r="J106" i="10"/>
  <c r="K106" i="10" s="1"/>
  <c r="J135" i="10"/>
  <c r="K135" i="10" s="1"/>
  <c r="J29" i="10"/>
  <c r="K29" i="10" s="1"/>
  <c r="J17" i="10"/>
  <c r="K17" i="10" s="1"/>
  <c r="E35" i="9"/>
  <c r="I35" i="9" s="1"/>
  <c r="E67" i="9"/>
  <c r="I67" i="9" s="1"/>
  <c r="J68" i="9"/>
  <c r="K68" i="9" s="1"/>
  <c r="E141" i="9"/>
  <c r="I141" i="9" s="1"/>
  <c r="I19" i="9"/>
  <c r="J19" i="9"/>
  <c r="K19" i="9" s="1"/>
  <c r="J13" i="9"/>
  <c r="K13" i="9" s="1"/>
  <c r="J97" i="9"/>
  <c r="K97" i="9" s="1"/>
  <c r="J94" i="9"/>
  <c r="K94" i="9" s="1"/>
  <c r="J20" i="9"/>
  <c r="K20" i="9" s="1"/>
  <c r="J61" i="9"/>
  <c r="K61" i="9" s="1"/>
  <c r="J41" i="9"/>
  <c r="K41" i="9" s="1"/>
  <c r="J112" i="9"/>
  <c r="K112" i="9" s="1"/>
  <c r="E17" i="9"/>
  <c r="I17" i="9" s="1"/>
  <c r="J99" i="9"/>
  <c r="K99" i="9" s="1"/>
  <c r="J115" i="9"/>
  <c r="K115" i="9" s="1"/>
  <c r="J142" i="9"/>
  <c r="K142" i="9" s="1"/>
  <c r="J33" i="9"/>
  <c r="K33" i="9" s="1"/>
  <c r="I33" i="9"/>
  <c r="J56" i="9"/>
  <c r="K56" i="9" s="1"/>
  <c r="I56" i="9"/>
  <c r="J130" i="9"/>
  <c r="K130" i="9" s="1"/>
  <c r="I130" i="9"/>
  <c r="J78" i="9"/>
  <c r="K78" i="9" s="1"/>
  <c r="I78" i="9"/>
  <c r="I21" i="9"/>
  <c r="J21" i="9"/>
  <c r="K21" i="9" s="1"/>
  <c r="I73" i="9"/>
  <c r="J73" i="9"/>
  <c r="K73" i="9" s="1"/>
  <c r="I92" i="9"/>
  <c r="J92" i="9"/>
  <c r="K92" i="9" s="1"/>
  <c r="I27" i="9"/>
  <c r="J27" i="9"/>
  <c r="K27" i="9" s="1"/>
  <c r="I155" i="9"/>
  <c r="J155" i="9"/>
  <c r="K155" i="9" s="1"/>
  <c r="J72" i="9"/>
  <c r="K72" i="9" s="1"/>
  <c r="J136" i="9"/>
  <c r="K136" i="9" s="1"/>
  <c r="J139" i="9"/>
  <c r="K139" i="9" s="1"/>
  <c r="J25" i="9"/>
  <c r="K25" i="9" s="1"/>
  <c r="J103" i="9"/>
  <c r="K103" i="9" s="1"/>
  <c r="J110" i="9"/>
  <c r="K110" i="9" s="1"/>
  <c r="J122" i="9"/>
  <c r="K122" i="9" s="1"/>
  <c r="J149" i="9"/>
  <c r="K149" i="9" s="1"/>
  <c r="J161" i="9"/>
  <c r="K161" i="9" s="1"/>
  <c r="J8" i="9"/>
  <c r="K8" i="9" s="1"/>
  <c r="J14" i="9"/>
  <c r="K14" i="9" s="1"/>
  <c r="J5" i="9"/>
  <c r="K5" i="9" s="1"/>
  <c r="J7" i="9"/>
  <c r="K7" i="9" s="1"/>
  <c r="E26" i="9"/>
  <c r="I26" i="9" s="1"/>
  <c r="E31" i="9"/>
  <c r="I31" i="9" s="1"/>
  <c r="E54" i="9"/>
  <c r="I54" i="9" s="1"/>
  <c r="E59" i="9"/>
  <c r="I59" i="9" s="1"/>
  <c r="J75" i="9"/>
  <c r="K75" i="9" s="1"/>
  <c r="J147" i="9"/>
  <c r="K147" i="9" s="1"/>
  <c r="E128" i="9"/>
  <c r="I128" i="9" s="1"/>
  <c r="J43" i="9"/>
  <c r="K43" i="9" s="1"/>
  <c r="J6" i="9"/>
  <c r="K6" i="9" s="1"/>
  <c r="J48" i="9"/>
  <c r="K48" i="9" s="1"/>
  <c r="J86" i="9"/>
  <c r="K86" i="9" s="1"/>
  <c r="J121" i="9"/>
  <c r="K121" i="9" s="1"/>
  <c r="I11" i="9"/>
  <c r="J11" i="9"/>
  <c r="K11" i="9" s="1"/>
  <c r="I63" i="9"/>
  <c r="J63" i="9"/>
  <c r="K63" i="9" s="1"/>
  <c r="J10" i="9"/>
  <c r="K10" i="9" s="1"/>
  <c r="E32" i="9"/>
  <c r="I32" i="9" s="1"/>
  <c r="E79" i="9"/>
  <c r="I79" i="9" s="1"/>
  <c r="J2" i="9"/>
  <c r="K2" i="9" s="1"/>
  <c r="J4" i="9"/>
  <c r="K4" i="9" s="1"/>
  <c r="J18" i="9"/>
  <c r="K18" i="9" s="1"/>
  <c r="J22" i="9"/>
  <c r="K22" i="9" s="1"/>
  <c r="J30" i="9"/>
  <c r="K30" i="9" s="1"/>
  <c r="J34" i="9"/>
  <c r="K34" i="9" s="1"/>
  <c r="J37" i="9"/>
  <c r="K37" i="9" s="1"/>
  <c r="J45" i="9"/>
  <c r="K45" i="9" s="1"/>
  <c r="J62" i="9"/>
  <c r="K62" i="9" s="1"/>
  <c r="I62" i="9"/>
  <c r="I69" i="9"/>
  <c r="J77" i="9"/>
  <c r="K77" i="9" s="1"/>
  <c r="J85" i="9"/>
  <c r="K85" i="9" s="1"/>
  <c r="J88" i="9"/>
  <c r="K88" i="9" s="1"/>
  <c r="I88" i="9"/>
  <c r="E109" i="9"/>
  <c r="I109" i="9" s="1"/>
  <c r="E111" i="9"/>
  <c r="I111" i="9" s="1"/>
  <c r="J138" i="9"/>
  <c r="K138" i="9" s="1"/>
  <c r="J144" i="9"/>
  <c r="K144" i="9" s="1"/>
  <c r="J12" i="9"/>
  <c r="K12" i="9" s="1"/>
  <c r="J15" i="9"/>
  <c r="K15" i="9" s="1"/>
  <c r="I24" i="9"/>
  <c r="J40" i="9"/>
  <c r="K40" i="9" s="1"/>
  <c r="J44" i="9"/>
  <c r="K44" i="9" s="1"/>
  <c r="I44" i="9"/>
  <c r="I50" i="9"/>
  <c r="J58" i="9"/>
  <c r="K58" i="9" s="1"/>
  <c r="E60" i="9"/>
  <c r="I60" i="9" s="1"/>
  <c r="J66" i="9"/>
  <c r="K66" i="9" s="1"/>
  <c r="J81" i="9"/>
  <c r="K81" i="9" s="1"/>
  <c r="J83" i="9"/>
  <c r="K83" i="9" s="1"/>
  <c r="J104" i="9"/>
  <c r="K104" i="9" s="1"/>
  <c r="J107" i="9"/>
  <c r="K107" i="9" s="1"/>
  <c r="E116" i="9"/>
  <c r="I116" i="9" s="1"/>
  <c r="J159" i="9"/>
  <c r="K159" i="9" s="1"/>
  <c r="J9" i="9"/>
  <c r="K9" i="9" s="1"/>
  <c r="J29" i="9"/>
  <c r="K29" i="9" s="1"/>
  <c r="E42" i="9"/>
  <c r="I42" i="9" s="1"/>
  <c r="J70" i="9"/>
  <c r="K70" i="9" s="1"/>
  <c r="E74" i="9"/>
  <c r="I74" i="9" s="1"/>
  <c r="E91" i="9"/>
  <c r="I91" i="9" s="1"/>
  <c r="E93" i="9"/>
  <c r="I93" i="9" s="1"/>
  <c r="J114" i="9"/>
  <c r="K114" i="9" s="1"/>
  <c r="J124" i="9"/>
  <c r="K124" i="9" s="1"/>
  <c r="I124" i="9"/>
  <c r="E134" i="9"/>
  <c r="I134" i="9" s="1"/>
  <c r="E151" i="9"/>
  <c r="I151" i="9" s="1"/>
  <c r="J3" i="9"/>
  <c r="K3" i="9" s="1"/>
  <c r="E16" i="9"/>
  <c r="I16" i="9" s="1"/>
  <c r="J23" i="9"/>
  <c r="K23" i="9" s="1"/>
  <c r="E49" i="9"/>
  <c r="I49" i="9" s="1"/>
  <c r="J51" i="9"/>
  <c r="K51" i="9" s="1"/>
  <c r="E55" i="9"/>
  <c r="I55" i="9" s="1"/>
  <c r="J89" i="9"/>
  <c r="K89" i="9" s="1"/>
  <c r="E98" i="9"/>
  <c r="I98" i="9" s="1"/>
  <c r="J117" i="9"/>
  <c r="K117" i="9" s="1"/>
  <c r="J119" i="9"/>
  <c r="K119" i="9" s="1"/>
  <c r="J157" i="9"/>
  <c r="K157" i="9" s="1"/>
  <c r="E28" i="9"/>
  <c r="I28" i="9" s="1"/>
  <c r="E39" i="9"/>
  <c r="I39" i="9" s="1"/>
  <c r="E47" i="9"/>
  <c r="I47" i="9" s="1"/>
  <c r="J53" i="9"/>
  <c r="K53" i="9" s="1"/>
  <c r="J65" i="9"/>
  <c r="K65" i="9" s="1"/>
  <c r="J96" i="9"/>
  <c r="K96" i="9" s="1"/>
  <c r="E101" i="9"/>
  <c r="I101" i="9" s="1"/>
  <c r="J106" i="9"/>
  <c r="K106" i="9" s="1"/>
  <c r="I106" i="9"/>
  <c r="E125" i="9"/>
  <c r="I125" i="9" s="1"/>
  <c r="E127" i="9"/>
  <c r="I127" i="9" s="1"/>
  <c r="E129" i="9"/>
  <c r="I129" i="9" s="1"/>
  <c r="E132" i="9"/>
  <c r="I132" i="9" s="1"/>
  <c r="E137" i="9"/>
  <c r="I137" i="9" s="1"/>
  <c r="E140" i="9"/>
  <c r="I140" i="9" s="1"/>
  <c r="J146" i="9"/>
  <c r="K146" i="9" s="1"/>
  <c r="I164" i="9"/>
  <c r="J164" i="9"/>
  <c r="K164" i="9" s="1"/>
  <c r="I143" i="9"/>
  <c r="J143" i="9"/>
  <c r="K143" i="9" s="1"/>
  <c r="I148" i="9"/>
  <c r="E150" i="9"/>
  <c r="I150" i="9" s="1"/>
  <c r="I154" i="9"/>
  <c r="J160" i="9"/>
  <c r="K160" i="9" s="1"/>
  <c r="I160" i="9"/>
  <c r="J36" i="9"/>
  <c r="K36" i="9" s="1"/>
  <c r="J52" i="9"/>
  <c r="K52" i="9" s="1"/>
  <c r="J71" i="9"/>
  <c r="K71" i="9" s="1"/>
  <c r="J90" i="9"/>
  <c r="K90" i="9" s="1"/>
  <c r="J108" i="9"/>
  <c r="K108" i="9" s="1"/>
  <c r="J126" i="9"/>
  <c r="K126" i="9" s="1"/>
  <c r="E131" i="9"/>
  <c r="I131" i="9" s="1"/>
  <c r="I135" i="9"/>
  <c r="J152" i="9"/>
  <c r="K152" i="9" s="1"/>
  <c r="E46" i="9"/>
  <c r="I46" i="9" s="1"/>
  <c r="J57" i="9"/>
  <c r="K57" i="9" s="1"/>
  <c r="E64" i="9"/>
  <c r="I64" i="9" s="1"/>
  <c r="J76" i="9"/>
  <c r="K76" i="9" s="1"/>
  <c r="I82" i="9"/>
  <c r="E84" i="9"/>
  <c r="I84" i="9" s="1"/>
  <c r="J87" i="9"/>
  <c r="K87" i="9" s="1"/>
  <c r="J95" i="9"/>
  <c r="K95" i="9" s="1"/>
  <c r="I100" i="9"/>
  <c r="E102" i="9"/>
  <c r="I102" i="9" s="1"/>
  <c r="J105" i="9"/>
  <c r="K105" i="9" s="1"/>
  <c r="J113" i="9"/>
  <c r="K113" i="9" s="1"/>
  <c r="I118" i="9"/>
  <c r="E120" i="9"/>
  <c r="I120" i="9" s="1"/>
  <c r="J123" i="9"/>
  <c r="K123" i="9" s="1"/>
  <c r="J133" i="9"/>
  <c r="K133" i="9" s="1"/>
  <c r="E153" i="9"/>
  <c r="I153" i="9" s="1"/>
  <c r="J156" i="9"/>
  <c r="K156" i="9" s="1"/>
  <c r="J158" i="9"/>
  <c r="K158" i="9" s="1"/>
  <c r="E163" i="9"/>
  <c r="I163" i="9" s="1"/>
  <c r="J145" i="9"/>
  <c r="K145" i="9" s="1"/>
  <c r="J162" i="9"/>
  <c r="K162" i="9" s="1"/>
  <c r="G74" i="8"/>
  <c r="E74" i="8"/>
  <c r="I74" i="8" s="1"/>
  <c r="J35" i="9" l="1"/>
  <c r="K35" i="9" s="1"/>
  <c r="J26" i="9"/>
  <c r="K26" i="9" s="1"/>
  <c r="J128" i="9"/>
  <c r="K128" i="9" s="1"/>
  <c r="J67" i="9"/>
  <c r="K67" i="9" s="1"/>
  <c r="J141" i="9"/>
  <c r="K141" i="9" s="1"/>
  <c r="J131" i="9"/>
  <c r="K131" i="9" s="1"/>
  <c r="J46" i="9"/>
  <c r="K46" i="9" s="1"/>
  <c r="J129" i="9"/>
  <c r="K129" i="9" s="1"/>
  <c r="J137" i="9"/>
  <c r="K137" i="9" s="1"/>
  <c r="J132" i="9"/>
  <c r="K132" i="9" s="1"/>
  <c r="J116" i="9"/>
  <c r="K116" i="9" s="1"/>
  <c r="J17" i="9"/>
  <c r="K17" i="9" s="1"/>
  <c r="J150" i="9"/>
  <c r="K150" i="9" s="1"/>
  <c r="J54" i="9"/>
  <c r="K54" i="9" s="1"/>
  <c r="J31" i="9"/>
  <c r="K31" i="9" s="1"/>
  <c r="J163" i="9"/>
  <c r="K163" i="9" s="1"/>
  <c r="J102" i="9"/>
  <c r="K102" i="9" s="1"/>
  <c r="J140" i="9"/>
  <c r="K140" i="9" s="1"/>
  <c r="J93" i="9"/>
  <c r="K93" i="9" s="1"/>
  <c r="J42" i="9"/>
  <c r="K42" i="9" s="1"/>
  <c r="J109" i="9"/>
  <c r="K109" i="9" s="1"/>
  <c r="J59" i="9"/>
  <c r="K59" i="9" s="1"/>
  <c r="J16" i="9"/>
  <c r="K16" i="9" s="1"/>
  <c r="J64" i="9"/>
  <c r="K64" i="9" s="1"/>
  <c r="J47" i="9"/>
  <c r="K47" i="9" s="1"/>
  <c r="J91" i="9"/>
  <c r="K91" i="9" s="1"/>
  <c r="J79" i="9"/>
  <c r="K79" i="9" s="1"/>
  <c r="J84" i="9"/>
  <c r="K84" i="9" s="1"/>
  <c r="J98" i="9"/>
  <c r="K98" i="9" s="1"/>
  <c r="J49" i="9"/>
  <c r="K49" i="9" s="1"/>
  <c r="J74" i="9"/>
  <c r="K74" i="9" s="1"/>
  <c r="J60" i="9"/>
  <c r="K60" i="9" s="1"/>
  <c r="J111" i="9"/>
  <c r="K111" i="9" s="1"/>
  <c r="J28" i="9"/>
  <c r="K28" i="9" s="1"/>
  <c r="J151" i="9"/>
  <c r="K151" i="9" s="1"/>
  <c r="J120" i="9"/>
  <c r="K120" i="9" s="1"/>
  <c r="J125" i="9"/>
  <c r="K125" i="9" s="1"/>
  <c r="J153" i="9"/>
  <c r="K153" i="9" s="1"/>
  <c r="J127" i="9"/>
  <c r="K127" i="9" s="1"/>
  <c r="J55" i="9"/>
  <c r="K55" i="9" s="1"/>
  <c r="J134" i="9"/>
  <c r="K134" i="9" s="1"/>
  <c r="J39" i="9"/>
  <c r="K39" i="9" s="1"/>
  <c r="J101" i="9"/>
  <c r="K101" i="9" s="1"/>
  <c r="J32" i="9"/>
  <c r="K32" i="9" s="1"/>
  <c r="J74" i="8"/>
  <c r="G166" i="8" l="1"/>
  <c r="E166" i="8" s="1"/>
  <c r="G165" i="8"/>
  <c r="E165" i="8" s="1"/>
  <c r="I165" i="8" s="1"/>
  <c r="G164" i="8"/>
  <c r="E164" i="8" s="1"/>
  <c r="I164" i="8" s="1"/>
  <c r="G163" i="8"/>
  <c r="G162" i="8"/>
  <c r="E162" i="8" s="1"/>
  <c r="I162" i="8" s="1"/>
  <c r="G161" i="8"/>
  <c r="E161" i="8" s="1"/>
  <c r="I161" i="8" s="1"/>
  <c r="G160" i="8"/>
  <c r="E160" i="8" s="1"/>
  <c r="I160" i="8" s="1"/>
  <c r="G159" i="8"/>
  <c r="G158" i="8"/>
  <c r="G157" i="8"/>
  <c r="E157" i="8" s="1"/>
  <c r="I157" i="8" s="1"/>
  <c r="G156" i="8"/>
  <c r="G155" i="8"/>
  <c r="E155" i="8" s="1"/>
  <c r="I155" i="8" s="1"/>
  <c r="G154" i="8"/>
  <c r="E154" i="8" s="1"/>
  <c r="I154" i="8" s="1"/>
  <c r="G153" i="8"/>
  <c r="E153" i="8" s="1"/>
  <c r="I153" i="8" s="1"/>
  <c r="G152" i="8"/>
  <c r="G151" i="8"/>
  <c r="E151" i="8" s="1"/>
  <c r="I151" i="8" s="1"/>
  <c r="G150" i="8"/>
  <c r="E150" i="8" s="1"/>
  <c r="I150" i="8" s="1"/>
  <c r="G149" i="8"/>
  <c r="E149" i="8" s="1"/>
  <c r="G148" i="8"/>
  <c r="E148" i="8" s="1"/>
  <c r="I148" i="8" s="1"/>
  <c r="G147" i="8"/>
  <c r="E147" i="8" s="1"/>
  <c r="I147" i="8" s="1"/>
  <c r="G146" i="8"/>
  <c r="E146" i="8" s="1"/>
  <c r="I146" i="8" s="1"/>
  <c r="G145" i="8"/>
  <c r="E145" i="8"/>
  <c r="I145" i="8" s="1"/>
  <c r="G144" i="8"/>
  <c r="E144" i="8" s="1"/>
  <c r="I144" i="8" s="1"/>
  <c r="G143" i="8"/>
  <c r="E143" i="8" s="1"/>
  <c r="G142" i="8"/>
  <c r="E142" i="8" s="1"/>
  <c r="I142" i="8" s="1"/>
  <c r="G141" i="8"/>
  <c r="E141" i="8" s="1"/>
  <c r="I141" i="8" s="1"/>
  <c r="G140" i="8"/>
  <c r="E140" i="8" s="1"/>
  <c r="I140" i="8" s="1"/>
  <c r="G139" i="8"/>
  <c r="G138" i="8"/>
  <c r="G137" i="8"/>
  <c r="E137" i="8" s="1"/>
  <c r="I137" i="8" s="1"/>
  <c r="G136" i="8"/>
  <c r="G135" i="8"/>
  <c r="E135" i="8" s="1"/>
  <c r="I135" i="8" s="1"/>
  <c r="G134" i="8"/>
  <c r="G133" i="8"/>
  <c r="E133" i="8" s="1"/>
  <c r="I133" i="8" s="1"/>
  <c r="G132" i="8"/>
  <c r="E132" i="8" s="1"/>
  <c r="I132" i="8" s="1"/>
  <c r="G131" i="8"/>
  <c r="E131" i="8" s="1"/>
  <c r="I131" i="8" s="1"/>
  <c r="G130" i="8"/>
  <c r="E130" i="8" s="1"/>
  <c r="I130" i="8" s="1"/>
  <c r="G129" i="8"/>
  <c r="E129" i="8" s="1"/>
  <c r="I129" i="8" s="1"/>
  <c r="G128" i="8"/>
  <c r="E128" i="8" s="1"/>
  <c r="J128" i="8" s="1"/>
  <c r="K128" i="8" s="1"/>
  <c r="G127" i="8"/>
  <c r="G126" i="8"/>
  <c r="E126" i="8" s="1"/>
  <c r="I126" i="8" s="1"/>
  <c r="G125" i="8"/>
  <c r="E125" i="8" s="1"/>
  <c r="I125" i="8" s="1"/>
  <c r="G124" i="8"/>
  <c r="E124" i="8" s="1"/>
  <c r="I124" i="8" s="1"/>
  <c r="G123" i="8"/>
  <c r="G122" i="8"/>
  <c r="E122" i="8" s="1"/>
  <c r="I122" i="8" s="1"/>
  <c r="G121" i="8"/>
  <c r="G120" i="8"/>
  <c r="G119" i="8"/>
  <c r="E119" i="8" s="1"/>
  <c r="I119" i="8" s="1"/>
  <c r="G118" i="8"/>
  <c r="E118" i="8" s="1"/>
  <c r="J118" i="8" s="1"/>
  <c r="K118" i="8" s="1"/>
  <c r="G117" i="8"/>
  <c r="E117" i="8" s="1"/>
  <c r="I117" i="8" s="1"/>
  <c r="G116" i="8"/>
  <c r="E116" i="8" s="1"/>
  <c r="I116" i="8" s="1"/>
  <c r="G115" i="8"/>
  <c r="E115" i="8" s="1"/>
  <c r="I115" i="8" s="1"/>
  <c r="G114" i="8"/>
  <c r="E114" i="8" s="1"/>
  <c r="I114" i="8" s="1"/>
  <c r="G113" i="8"/>
  <c r="E113" i="8" s="1"/>
  <c r="G112" i="8"/>
  <c r="E112" i="8" s="1"/>
  <c r="I112" i="8" s="1"/>
  <c r="G111" i="8"/>
  <c r="E111" i="8" s="1"/>
  <c r="I111" i="8" s="1"/>
  <c r="G110" i="8"/>
  <c r="E110" i="8" s="1"/>
  <c r="I110" i="8" s="1"/>
  <c r="G109" i="8"/>
  <c r="E109" i="8" s="1"/>
  <c r="I109" i="8" s="1"/>
  <c r="G108" i="8"/>
  <c r="G107" i="8"/>
  <c r="E107" i="8" s="1"/>
  <c r="I107" i="8" s="1"/>
  <c r="G106" i="8"/>
  <c r="E106" i="8" s="1"/>
  <c r="J106" i="8" s="1"/>
  <c r="K106" i="8" s="1"/>
  <c r="G105" i="8"/>
  <c r="G104" i="8"/>
  <c r="E104" i="8" s="1"/>
  <c r="I104" i="8" s="1"/>
  <c r="G103" i="8"/>
  <c r="E103" i="8" s="1"/>
  <c r="I103" i="8" s="1"/>
  <c r="G102" i="8"/>
  <c r="G101" i="8"/>
  <c r="E101" i="8" s="1"/>
  <c r="I101" i="8" s="1"/>
  <c r="G100" i="8"/>
  <c r="E100" i="8" s="1"/>
  <c r="J100" i="8" s="1"/>
  <c r="K100" i="8" s="1"/>
  <c r="G99" i="8"/>
  <c r="E99" i="8" s="1"/>
  <c r="I99" i="8" s="1"/>
  <c r="G98" i="8"/>
  <c r="G97" i="8"/>
  <c r="E97" i="8" s="1"/>
  <c r="I97" i="8" s="1"/>
  <c r="G96" i="8"/>
  <c r="E96" i="8" s="1"/>
  <c r="I96" i="8" s="1"/>
  <c r="G95" i="8"/>
  <c r="E95" i="8" s="1"/>
  <c r="G94" i="8"/>
  <c r="E94" i="8" s="1"/>
  <c r="I94" i="8" s="1"/>
  <c r="G93" i="8"/>
  <c r="E93" i="8" s="1"/>
  <c r="I93" i="8" s="1"/>
  <c r="G92" i="8"/>
  <c r="E92" i="8" s="1"/>
  <c r="I92" i="8" s="1"/>
  <c r="G91" i="8"/>
  <c r="E91" i="8" s="1"/>
  <c r="I91" i="8" s="1"/>
  <c r="G90" i="8"/>
  <c r="E90" i="8" s="1"/>
  <c r="I90" i="8" s="1"/>
  <c r="G89" i="8"/>
  <c r="E89" i="8" s="1"/>
  <c r="I89" i="8" s="1"/>
  <c r="G88" i="8"/>
  <c r="E88" i="8" s="1"/>
  <c r="I88" i="8" s="1"/>
  <c r="G87" i="8"/>
  <c r="G86" i="8"/>
  <c r="E86" i="8" s="1"/>
  <c r="I86" i="8" s="1"/>
  <c r="G85" i="8"/>
  <c r="E85" i="8" s="1"/>
  <c r="I85" i="8" s="1"/>
  <c r="G84" i="8"/>
  <c r="G83" i="8"/>
  <c r="G82" i="8"/>
  <c r="G81" i="8"/>
  <c r="E81" i="8" s="1"/>
  <c r="I81" i="8" s="1"/>
  <c r="G80" i="8"/>
  <c r="G79" i="8"/>
  <c r="G78" i="8"/>
  <c r="E78" i="8"/>
  <c r="I78" i="8" s="1"/>
  <c r="G77" i="8"/>
  <c r="E77" i="8"/>
  <c r="I77" i="8" s="1"/>
  <c r="G76" i="8"/>
  <c r="G75" i="8"/>
  <c r="E75" i="8" s="1"/>
  <c r="I75" i="8" s="1"/>
  <c r="G73" i="8"/>
  <c r="E73" i="8"/>
  <c r="I73" i="8" s="1"/>
  <c r="G72" i="8"/>
  <c r="E72" i="8"/>
  <c r="I72" i="8" s="1"/>
  <c r="G71" i="8"/>
  <c r="E71" i="8" s="1"/>
  <c r="I71" i="8" s="1"/>
  <c r="G70" i="8"/>
  <c r="E70" i="8" s="1"/>
  <c r="G69" i="8"/>
  <c r="E69" i="8" s="1"/>
  <c r="I69" i="8" s="1"/>
  <c r="G68" i="8"/>
  <c r="E68" i="8" s="1"/>
  <c r="I68" i="8" s="1"/>
  <c r="G67" i="8"/>
  <c r="E67" i="8" s="1"/>
  <c r="I67" i="8" s="1"/>
  <c r="G66" i="8"/>
  <c r="G65" i="8"/>
  <c r="E65" i="8" s="1"/>
  <c r="I65" i="8" s="1"/>
  <c r="G64" i="8"/>
  <c r="E64" i="8" s="1"/>
  <c r="I64" i="8" s="1"/>
  <c r="G63" i="8"/>
  <c r="E63" i="8" s="1"/>
  <c r="J63" i="8" s="1"/>
  <c r="K63" i="8" s="1"/>
  <c r="G62" i="8"/>
  <c r="E62" i="8" s="1"/>
  <c r="I62" i="8" s="1"/>
  <c r="G61" i="8"/>
  <c r="G60" i="8"/>
  <c r="E60" i="8" s="1"/>
  <c r="I60" i="8" s="1"/>
  <c r="G59" i="8"/>
  <c r="E59" i="8"/>
  <c r="I59" i="8" s="1"/>
  <c r="G58" i="8"/>
  <c r="E58" i="8"/>
  <c r="I58" i="8" s="1"/>
  <c r="G57" i="8"/>
  <c r="E57" i="8" s="1"/>
  <c r="I57" i="8" s="1"/>
  <c r="G56" i="8"/>
  <c r="E56" i="8" s="1"/>
  <c r="I56" i="8" s="1"/>
  <c r="G55" i="8"/>
  <c r="E55" i="8" s="1"/>
  <c r="I55" i="8" s="1"/>
  <c r="G54" i="8"/>
  <c r="G53" i="8"/>
  <c r="E53" i="8" s="1"/>
  <c r="I53" i="8" s="1"/>
  <c r="G52" i="8"/>
  <c r="G51" i="8"/>
  <c r="E51" i="8" s="1"/>
  <c r="I51" i="8" s="1"/>
  <c r="G50" i="8"/>
  <c r="E50" i="8" s="1"/>
  <c r="I50" i="8" s="1"/>
  <c r="G49" i="8"/>
  <c r="E49" i="8" s="1"/>
  <c r="I49" i="8" s="1"/>
  <c r="G48" i="8"/>
  <c r="G47" i="8"/>
  <c r="E47" i="8" s="1"/>
  <c r="I47" i="8" s="1"/>
  <c r="G46" i="8"/>
  <c r="E46" i="8"/>
  <c r="I46" i="8" s="1"/>
  <c r="G45" i="8"/>
  <c r="E45" i="8" s="1"/>
  <c r="I45" i="8" s="1"/>
  <c r="G44" i="8"/>
  <c r="E44" i="8" s="1"/>
  <c r="I44" i="8" s="1"/>
  <c r="G43" i="8"/>
  <c r="E43" i="8" s="1"/>
  <c r="I43" i="8" s="1"/>
  <c r="G42" i="8"/>
  <c r="G41" i="8"/>
  <c r="E41" i="8" s="1"/>
  <c r="I41" i="8" s="1"/>
  <c r="G40" i="8"/>
  <c r="E40" i="8" s="1"/>
  <c r="I40" i="8" s="1"/>
  <c r="G39" i="8"/>
  <c r="E39" i="8" s="1"/>
  <c r="J39" i="8" s="1"/>
  <c r="K39" i="8" s="1"/>
  <c r="G38" i="8"/>
  <c r="G37" i="8"/>
  <c r="E37" i="8" s="1"/>
  <c r="I37" i="8" s="1"/>
  <c r="K36" i="8"/>
  <c r="G36" i="8"/>
  <c r="E36" i="8" s="1"/>
  <c r="G35" i="8"/>
  <c r="E35" i="8" s="1"/>
  <c r="I35" i="8" s="1"/>
  <c r="G34" i="8"/>
  <c r="E34" i="8" s="1"/>
  <c r="I34" i="8" s="1"/>
  <c r="G33" i="8"/>
  <c r="E33" i="8" s="1"/>
  <c r="I33" i="8" s="1"/>
  <c r="G32" i="8"/>
  <c r="E32" i="8" s="1"/>
  <c r="I32" i="8" s="1"/>
  <c r="G31" i="8"/>
  <c r="E31" i="8" s="1"/>
  <c r="I31" i="8" s="1"/>
  <c r="G30" i="8"/>
  <c r="E30" i="8" s="1"/>
  <c r="I30" i="8" s="1"/>
  <c r="G29" i="8"/>
  <c r="E29" i="8" s="1"/>
  <c r="I29" i="8" s="1"/>
  <c r="G28" i="8"/>
  <c r="E28" i="8" s="1"/>
  <c r="I28" i="8" s="1"/>
  <c r="G27" i="8"/>
  <c r="E27" i="8" s="1"/>
  <c r="I27" i="8" s="1"/>
  <c r="G26" i="8"/>
  <c r="G25" i="8"/>
  <c r="E25" i="8"/>
  <c r="I25" i="8" s="1"/>
  <c r="G24" i="8"/>
  <c r="E24" i="8" s="1"/>
  <c r="I24" i="8" s="1"/>
  <c r="G23" i="8"/>
  <c r="E23" i="8" s="1"/>
  <c r="I23" i="8" s="1"/>
  <c r="G22" i="8"/>
  <c r="E22" i="8" s="1"/>
  <c r="I22" i="8" s="1"/>
  <c r="G21" i="8"/>
  <c r="E21" i="8" s="1"/>
  <c r="I21" i="8" s="1"/>
  <c r="G20" i="8"/>
  <c r="G19" i="8"/>
  <c r="E19" i="8" s="1"/>
  <c r="J19" i="8" s="1"/>
  <c r="K19" i="8" s="1"/>
  <c r="G18" i="8"/>
  <c r="E18" i="8" s="1"/>
  <c r="I18" i="8" s="1"/>
  <c r="G17" i="8"/>
  <c r="E17" i="8" s="1"/>
  <c r="I17" i="8" s="1"/>
  <c r="G16" i="8"/>
  <c r="E16" i="8" s="1"/>
  <c r="I16" i="8" s="1"/>
  <c r="G15" i="8"/>
  <c r="E15" i="8" s="1"/>
  <c r="I15" i="8" s="1"/>
  <c r="G14" i="8"/>
  <c r="E14" i="8" s="1"/>
  <c r="I14" i="8" s="1"/>
  <c r="G13" i="8"/>
  <c r="E13" i="8" s="1"/>
  <c r="I13" i="8" s="1"/>
  <c r="G12" i="8"/>
  <c r="E12" i="8" s="1"/>
  <c r="I12" i="8" s="1"/>
  <c r="G11" i="8"/>
  <c r="E11" i="8" s="1"/>
  <c r="I11" i="8" s="1"/>
  <c r="G10" i="8"/>
  <c r="E10" i="8" s="1"/>
  <c r="I10" i="8" s="1"/>
  <c r="G9" i="8"/>
  <c r="E9" i="8" s="1"/>
  <c r="I9" i="8" s="1"/>
  <c r="G8" i="8"/>
  <c r="E8" i="8"/>
  <c r="I8" i="8" s="1"/>
  <c r="G7" i="8"/>
  <c r="E7" i="8" s="1"/>
  <c r="I7" i="8" s="1"/>
  <c r="G6" i="8"/>
  <c r="E6" i="8" s="1"/>
  <c r="I6" i="8" s="1"/>
  <c r="G5" i="8"/>
  <c r="G4" i="8"/>
  <c r="E4" i="8"/>
  <c r="I4" i="8" s="1"/>
  <c r="G3" i="8"/>
  <c r="E3" i="8" s="1"/>
  <c r="I3" i="8" s="1"/>
  <c r="G2" i="8"/>
  <c r="E2" i="8" s="1"/>
  <c r="I2" i="8" s="1"/>
  <c r="J46" i="8" l="1"/>
  <c r="K46" i="8" s="1"/>
  <c r="J99" i="8"/>
  <c r="K99" i="8" s="1"/>
  <c r="J69" i="8"/>
  <c r="K69" i="8" s="1"/>
  <c r="J33" i="8"/>
  <c r="K33" i="8" s="1"/>
  <c r="J15" i="8"/>
  <c r="K15" i="8" s="1"/>
  <c r="I39" i="8"/>
  <c r="J141" i="8"/>
  <c r="K141" i="8" s="1"/>
  <c r="J4" i="8"/>
  <c r="K4" i="8" s="1"/>
  <c r="J50" i="8"/>
  <c r="K50" i="8" s="1"/>
  <c r="J94" i="8"/>
  <c r="K94" i="8" s="1"/>
  <c r="J142" i="8"/>
  <c r="K142" i="8" s="1"/>
  <c r="J8" i="8"/>
  <c r="K8" i="8" s="1"/>
  <c r="J22" i="8"/>
  <c r="K22" i="8" s="1"/>
  <c r="E82" i="8"/>
  <c r="I82" i="8" s="1"/>
  <c r="J116" i="8"/>
  <c r="K116" i="8" s="1"/>
  <c r="J130" i="8"/>
  <c r="K130" i="8" s="1"/>
  <c r="J154" i="8"/>
  <c r="K154" i="8" s="1"/>
  <c r="J16" i="8"/>
  <c r="K16" i="8" s="1"/>
  <c r="J160" i="8"/>
  <c r="K160" i="8" s="1"/>
  <c r="J137" i="8"/>
  <c r="K137" i="8" s="1"/>
  <c r="J64" i="8"/>
  <c r="K64" i="8" s="1"/>
  <c r="J75" i="8"/>
  <c r="K75" i="8" s="1"/>
  <c r="J131" i="8"/>
  <c r="K131" i="8" s="1"/>
  <c r="J34" i="8"/>
  <c r="K34" i="8" s="1"/>
  <c r="J45" i="8"/>
  <c r="K45" i="8" s="1"/>
  <c r="J58" i="8"/>
  <c r="K58" i="8" s="1"/>
  <c r="J112" i="8"/>
  <c r="K112" i="8" s="1"/>
  <c r="E136" i="8"/>
  <c r="I136" i="8" s="1"/>
  <c r="J161" i="8"/>
  <c r="K161" i="8" s="1"/>
  <c r="J89" i="8"/>
  <c r="K89" i="8" s="1"/>
  <c r="J101" i="8"/>
  <c r="K101" i="8" s="1"/>
  <c r="J107" i="8"/>
  <c r="K107" i="8" s="1"/>
  <c r="J155" i="8"/>
  <c r="K155" i="8" s="1"/>
  <c r="J2" i="8"/>
  <c r="K2" i="8" s="1"/>
  <c r="E5" i="8"/>
  <c r="I5" i="8" s="1"/>
  <c r="J7" i="8"/>
  <c r="K7" i="8" s="1"/>
  <c r="E26" i="8"/>
  <c r="I26" i="8" s="1"/>
  <c r="E52" i="8"/>
  <c r="I52" i="8" s="1"/>
  <c r="E61" i="8"/>
  <c r="I61" i="8" s="1"/>
  <c r="E76" i="8"/>
  <c r="I76" i="8" s="1"/>
  <c r="J81" i="8"/>
  <c r="K81" i="8" s="1"/>
  <c r="E83" i="8"/>
  <c r="I83" i="8" s="1"/>
  <c r="J124" i="8"/>
  <c r="K124" i="8" s="1"/>
  <c r="J148" i="8"/>
  <c r="K148" i="8" s="1"/>
  <c r="J14" i="8"/>
  <c r="K14" i="8" s="1"/>
  <c r="J25" i="8"/>
  <c r="K25" i="8" s="1"/>
  <c r="I19" i="8"/>
  <c r="J43" i="8"/>
  <c r="K43" i="8" s="1"/>
  <c r="I63" i="8"/>
  <c r="J111" i="8"/>
  <c r="K111" i="8" s="1"/>
  <c r="J117" i="8"/>
  <c r="K117" i="8" s="1"/>
  <c r="J147" i="8"/>
  <c r="K147" i="8" s="1"/>
  <c r="J32" i="8"/>
  <c r="K32" i="8" s="1"/>
  <c r="J23" i="8"/>
  <c r="K23" i="8" s="1"/>
  <c r="J56" i="8"/>
  <c r="K56" i="8" s="1"/>
  <c r="J73" i="8"/>
  <c r="K73" i="8" s="1"/>
  <c r="I100" i="8"/>
  <c r="I106" i="8"/>
  <c r="J165" i="8"/>
  <c r="K165" i="8" s="1"/>
  <c r="J40" i="8"/>
  <c r="K40" i="8" s="1"/>
  <c r="J13" i="8"/>
  <c r="K13" i="8" s="1"/>
  <c r="E20" i="8"/>
  <c r="I20" i="8" s="1"/>
  <c r="J31" i="8"/>
  <c r="K31" i="8" s="1"/>
  <c r="J125" i="8"/>
  <c r="K125" i="8" s="1"/>
  <c r="J153" i="8"/>
  <c r="K153" i="8" s="1"/>
  <c r="J162" i="8"/>
  <c r="K162" i="8" s="1"/>
  <c r="I149" i="8"/>
  <c r="J149" i="8"/>
  <c r="K149" i="8" s="1"/>
  <c r="J11" i="8"/>
  <c r="K11" i="8" s="1"/>
  <c r="J10" i="8"/>
  <c r="K10" i="8" s="1"/>
  <c r="J17" i="8"/>
  <c r="K17" i="8" s="1"/>
  <c r="J28" i="8"/>
  <c r="K28" i="8" s="1"/>
  <c r="J35" i="8"/>
  <c r="K35" i="8" s="1"/>
  <c r="J55" i="8"/>
  <c r="K55" i="8" s="1"/>
  <c r="J57" i="8"/>
  <c r="K57" i="8" s="1"/>
  <c r="J86" i="8"/>
  <c r="K86" i="8" s="1"/>
  <c r="J88" i="8"/>
  <c r="K88" i="8" s="1"/>
  <c r="E105" i="8"/>
  <c r="I105" i="8" s="1"/>
  <c r="J110" i="8"/>
  <c r="K110" i="8" s="1"/>
  <c r="I128" i="8"/>
  <c r="J135" i="8"/>
  <c r="K135" i="8" s="1"/>
  <c r="J9" i="8"/>
  <c r="K9" i="8" s="1"/>
  <c r="J12" i="8"/>
  <c r="K12" i="8" s="1"/>
  <c r="J27" i="8"/>
  <c r="K27" i="8" s="1"/>
  <c r="J30" i="8"/>
  <c r="K30" i="8" s="1"/>
  <c r="J37" i="8"/>
  <c r="K37" i="8" s="1"/>
  <c r="E48" i="8"/>
  <c r="I48" i="8" s="1"/>
  <c r="E54" i="8"/>
  <c r="I54" i="8" s="1"/>
  <c r="J68" i="8"/>
  <c r="K68" i="8" s="1"/>
  <c r="I70" i="8"/>
  <c r="J70" i="8"/>
  <c r="K70" i="8" s="1"/>
  <c r="J77" i="8"/>
  <c r="K77" i="8" s="1"/>
  <c r="E80" i="8"/>
  <c r="I80" i="8" s="1"/>
  <c r="E87" i="8"/>
  <c r="I87" i="8" s="1"/>
  <c r="J90" i="8"/>
  <c r="K90" i="8" s="1"/>
  <c r="J92" i="8"/>
  <c r="K92" i="8" s="1"/>
  <c r="E98" i="8"/>
  <c r="I98" i="8" s="1"/>
  <c r="J103" i="8"/>
  <c r="K103" i="8" s="1"/>
  <c r="J114" i="8"/>
  <c r="K114" i="8" s="1"/>
  <c r="J119" i="8"/>
  <c r="K119" i="8" s="1"/>
  <c r="E127" i="8"/>
  <c r="I127" i="8" s="1"/>
  <c r="E134" i="8"/>
  <c r="I134" i="8" s="1"/>
  <c r="J144" i="8"/>
  <c r="K144" i="8" s="1"/>
  <c r="J146" i="8"/>
  <c r="K146" i="8" s="1"/>
  <c r="E152" i="8"/>
  <c r="I152" i="8" s="1"/>
  <c r="J157" i="8"/>
  <c r="K157" i="8" s="1"/>
  <c r="J164" i="8"/>
  <c r="K164" i="8" s="1"/>
  <c r="J18" i="8"/>
  <c r="K18" i="8" s="1"/>
  <c r="E42" i="8"/>
  <c r="I42" i="8" s="1"/>
  <c r="J60" i="8"/>
  <c r="K60" i="8" s="1"/>
  <c r="J78" i="8"/>
  <c r="K78" i="8" s="1"/>
  <c r="J91" i="8"/>
  <c r="K91" i="8" s="1"/>
  <c r="I113" i="8"/>
  <c r="J113" i="8"/>
  <c r="K113" i="8" s="1"/>
  <c r="I118" i="8"/>
  <c r="E120" i="8"/>
  <c r="I120" i="8" s="1"/>
  <c r="J132" i="8"/>
  <c r="K132" i="8" s="1"/>
  <c r="I143" i="8"/>
  <c r="J143" i="8"/>
  <c r="K143" i="8" s="1"/>
  <c r="J150" i="8"/>
  <c r="K150" i="8" s="1"/>
  <c r="J41" i="8"/>
  <c r="K41" i="8" s="1"/>
  <c r="J109" i="8"/>
  <c r="K109" i="8" s="1"/>
  <c r="E139" i="8"/>
  <c r="I139" i="8" s="1"/>
  <c r="J49" i="8"/>
  <c r="K49" i="8" s="1"/>
  <c r="J67" i="8"/>
  <c r="K67" i="8" s="1"/>
  <c r="J93" i="8"/>
  <c r="K93" i="8" s="1"/>
  <c r="I95" i="8"/>
  <c r="J95" i="8"/>
  <c r="K95" i="8" s="1"/>
  <c r="E102" i="8"/>
  <c r="I102" i="8" s="1"/>
  <c r="J122" i="8"/>
  <c r="K122" i="8" s="1"/>
  <c r="J129" i="8"/>
  <c r="K129" i="8" s="1"/>
  <c r="E156" i="8"/>
  <c r="I156" i="8" s="1"/>
  <c r="E159" i="8"/>
  <c r="I159" i="8" s="1"/>
  <c r="E38" i="8"/>
  <c r="I38" i="8" s="1"/>
  <c r="J85" i="8"/>
  <c r="K85" i="8" s="1"/>
  <c r="J96" i="8"/>
  <c r="K96" i="8" s="1"/>
  <c r="E158" i="8"/>
  <c r="I158" i="8" s="1"/>
  <c r="J29" i="8"/>
  <c r="K29" i="8" s="1"/>
  <c r="J65" i="8"/>
  <c r="K65" i="8" s="1"/>
  <c r="J3" i="8"/>
  <c r="K3" i="8" s="1"/>
  <c r="J6" i="8"/>
  <c r="K6" i="8" s="1"/>
  <c r="J21" i="8"/>
  <c r="K21" i="8" s="1"/>
  <c r="J24" i="8"/>
  <c r="K24" i="8" s="1"/>
  <c r="J44" i="8"/>
  <c r="K44" i="8" s="1"/>
  <c r="J47" i="8"/>
  <c r="K47" i="8" s="1"/>
  <c r="J51" i="8"/>
  <c r="K51" i="8" s="1"/>
  <c r="J53" i="8"/>
  <c r="K53" i="8" s="1"/>
  <c r="J62" i="8"/>
  <c r="K62" i="8" s="1"/>
  <c r="E66" i="8"/>
  <c r="I66" i="8" s="1"/>
  <c r="J71" i="8"/>
  <c r="K71" i="8" s="1"/>
  <c r="E79" i="8"/>
  <c r="I79" i="8" s="1"/>
  <c r="E84" i="8"/>
  <c r="I84" i="8" s="1"/>
  <c r="J104" i="8"/>
  <c r="K104" i="8" s="1"/>
  <c r="E108" i="8"/>
  <c r="I108" i="8" s="1"/>
  <c r="E121" i="8"/>
  <c r="I121" i="8" s="1"/>
  <c r="E123" i="8"/>
  <c r="I123" i="8" s="1"/>
  <c r="J133" i="8"/>
  <c r="K133" i="8" s="1"/>
  <c r="E138" i="8"/>
  <c r="I138" i="8" s="1"/>
  <c r="J140" i="8"/>
  <c r="K140" i="8" s="1"/>
  <c r="E163" i="8"/>
  <c r="I163" i="8" s="1"/>
  <c r="J166" i="8"/>
  <c r="K166" i="8" s="1"/>
  <c r="I166" i="8"/>
  <c r="J151" i="8"/>
  <c r="K151" i="8" s="1"/>
  <c r="J59" i="8"/>
  <c r="K59" i="8" s="1"/>
  <c r="J72" i="8"/>
  <c r="K72" i="8" s="1"/>
  <c r="J97" i="8"/>
  <c r="K97" i="8" s="1"/>
  <c r="J115" i="8"/>
  <c r="K115" i="8" s="1"/>
  <c r="J126" i="8"/>
  <c r="K126" i="8" s="1"/>
  <c r="J145" i="8"/>
  <c r="K145" i="8" s="1"/>
  <c r="G165" i="7"/>
  <c r="E165" i="7" s="1"/>
  <c r="I165" i="7" s="1"/>
  <c r="G164" i="7"/>
  <c r="E164" i="7"/>
  <c r="I164" i="7" s="1"/>
  <c r="I163" i="7"/>
  <c r="G163" i="7"/>
  <c r="E163" i="7"/>
  <c r="J163" i="7" s="1"/>
  <c r="K163" i="7" s="1"/>
  <c r="G162" i="7"/>
  <c r="E162" i="7" s="1"/>
  <c r="I162" i="7" s="1"/>
  <c r="G161" i="7"/>
  <c r="E161" i="7" s="1"/>
  <c r="G160" i="7"/>
  <c r="E160" i="7" s="1"/>
  <c r="I160" i="7" s="1"/>
  <c r="G159" i="7"/>
  <c r="G158" i="7"/>
  <c r="I157" i="7"/>
  <c r="G157" i="7"/>
  <c r="E157" i="7"/>
  <c r="G156" i="7"/>
  <c r="G155" i="7"/>
  <c r="J154" i="7"/>
  <c r="K154" i="7" s="1"/>
  <c r="I154" i="7"/>
  <c r="G154" i="7"/>
  <c r="E154" i="7" s="1"/>
  <c r="G153" i="7"/>
  <c r="E153" i="7"/>
  <c r="I153" i="7" s="1"/>
  <c r="G152" i="7"/>
  <c r="E152" i="7" s="1"/>
  <c r="I152" i="7" s="1"/>
  <c r="G151" i="7"/>
  <c r="E151" i="7" s="1"/>
  <c r="I151" i="7" s="1"/>
  <c r="G150" i="7"/>
  <c r="E150" i="7" s="1"/>
  <c r="I150" i="7" s="1"/>
  <c r="I149" i="7"/>
  <c r="G149" i="7"/>
  <c r="E149" i="7"/>
  <c r="J149" i="7" s="1"/>
  <c r="K149" i="7" s="1"/>
  <c r="G148" i="7"/>
  <c r="G147" i="7"/>
  <c r="E147" i="7"/>
  <c r="I147" i="7" s="1"/>
  <c r="G146" i="7"/>
  <c r="E146" i="7" s="1"/>
  <c r="I146" i="7" s="1"/>
  <c r="G145" i="7"/>
  <c r="E145" i="7"/>
  <c r="I145" i="7" s="1"/>
  <c r="G144" i="7"/>
  <c r="E144" i="7" s="1"/>
  <c r="I144" i="7" s="1"/>
  <c r="G143" i="7"/>
  <c r="E143" i="7" s="1"/>
  <c r="G142" i="7"/>
  <c r="E142" i="7" s="1"/>
  <c r="I142" i="7" s="1"/>
  <c r="G141" i="7"/>
  <c r="G140" i="7"/>
  <c r="I139" i="7"/>
  <c r="G139" i="7"/>
  <c r="E139" i="7"/>
  <c r="G138" i="7"/>
  <c r="G137" i="7"/>
  <c r="J136" i="7"/>
  <c r="K136" i="7" s="1"/>
  <c r="I136" i="7"/>
  <c r="G136" i="7"/>
  <c r="E136" i="7" s="1"/>
  <c r="G135" i="7"/>
  <c r="E135" i="7"/>
  <c r="I135" i="7" s="1"/>
  <c r="G134" i="7"/>
  <c r="E134" i="7" s="1"/>
  <c r="I134" i="7" s="1"/>
  <c r="G133" i="7"/>
  <c r="E133" i="7" s="1"/>
  <c r="I133" i="7" s="1"/>
  <c r="G132" i="7"/>
  <c r="E132" i="7" s="1"/>
  <c r="I132" i="7" s="1"/>
  <c r="G131" i="7"/>
  <c r="E131" i="7" s="1"/>
  <c r="G130" i="7"/>
  <c r="G129" i="7"/>
  <c r="E129" i="7"/>
  <c r="I129" i="7" s="1"/>
  <c r="G128" i="7"/>
  <c r="G127" i="7"/>
  <c r="E127" i="7" s="1"/>
  <c r="I127" i="7" s="1"/>
  <c r="J126" i="7"/>
  <c r="K126" i="7" s="1"/>
  <c r="G126" i="7"/>
  <c r="E126" i="7" s="1"/>
  <c r="I126" i="7" s="1"/>
  <c r="G125" i="7"/>
  <c r="E125" i="7" s="1"/>
  <c r="G124" i="7"/>
  <c r="E124" i="7" s="1"/>
  <c r="I124" i="7" s="1"/>
  <c r="G123" i="7"/>
  <c r="G122" i="7"/>
  <c r="G121" i="7"/>
  <c r="E121" i="7" s="1"/>
  <c r="I121" i="7" s="1"/>
  <c r="G120" i="7"/>
  <c r="G119" i="7"/>
  <c r="E119" i="7" s="1"/>
  <c r="I119" i="7" s="1"/>
  <c r="J118" i="7"/>
  <c r="K118" i="7" s="1"/>
  <c r="I118" i="7"/>
  <c r="G118" i="7"/>
  <c r="E118" i="7" s="1"/>
  <c r="G117" i="7"/>
  <c r="E117" i="7" s="1"/>
  <c r="I117" i="7" s="1"/>
  <c r="G116" i="7"/>
  <c r="E116" i="7" s="1"/>
  <c r="I116" i="7" s="1"/>
  <c r="G115" i="7"/>
  <c r="E115" i="7"/>
  <c r="I115" i="7" s="1"/>
  <c r="G114" i="7"/>
  <c r="E114" i="7" s="1"/>
  <c r="I114" i="7" s="1"/>
  <c r="G113" i="7"/>
  <c r="E113" i="7"/>
  <c r="I113" i="7" s="1"/>
  <c r="G112" i="7"/>
  <c r="G111" i="7"/>
  <c r="E111" i="7"/>
  <c r="I111" i="7" s="1"/>
  <c r="G110" i="7"/>
  <c r="E110" i="7" s="1"/>
  <c r="I110" i="7" s="1"/>
  <c r="G109" i="7"/>
  <c r="E109" i="7" s="1"/>
  <c r="I109" i="7" s="1"/>
  <c r="J108" i="7"/>
  <c r="K108" i="7" s="1"/>
  <c r="G108" i="7"/>
  <c r="E108" i="7" s="1"/>
  <c r="I108" i="7" s="1"/>
  <c r="G107" i="7"/>
  <c r="E107" i="7"/>
  <c r="G106" i="7"/>
  <c r="E106" i="7" s="1"/>
  <c r="I106" i="7" s="1"/>
  <c r="G105" i="7"/>
  <c r="G104" i="7"/>
  <c r="G103" i="7"/>
  <c r="E103" i="7"/>
  <c r="I103" i="7" s="1"/>
  <c r="G102" i="7"/>
  <c r="J101" i="7"/>
  <c r="K101" i="7" s="1"/>
  <c r="G101" i="7"/>
  <c r="E101" i="7"/>
  <c r="I101" i="7" s="1"/>
  <c r="J100" i="7"/>
  <c r="K100" i="7" s="1"/>
  <c r="G100" i="7"/>
  <c r="E100" i="7" s="1"/>
  <c r="I100" i="7" s="1"/>
  <c r="G99" i="7"/>
  <c r="E99" i="7" s="1"/>
  <c r="I99" i="7" s="1"/>
  <c r="G98" i="7"/>
  <c r="E98" i="7" s="1"/>
  <c r="I98" i="7" s="1"/>
  <c r="G97" i="7"/>
  <c r="E97" i="7" s="1"/>
  <c r="I97" i="7" s="1"/>
  <c r="G96" i="7"/>
  <c r="E96" i="7" s="1"/>
  <c r="I96" i="7" s="1"/>
  <c r="G95" i="7"/>
  <c r="J95" i="7" s="1"/>
  <c r="K95" i="7" s="1"/>
  <c r="E95" i="7"/>
  <c r="I95" i="7" s="1"/>
  <c r="G94" i="7"/>
  <c r="G93" i="7"/>
  <c r="E93" i="7" s="1"/>
  <c r="I93" i="7" s="1"/>
  <c r="G92" i="7"/>
  <c r="E92" i="7"/>
  <c r="I92" i="7" s="1"/>
  <c r="I91" i="7"/>
  <c r="G91" i="7"/>
  <c r="E91" i="7"/>
  <c r="J90" i="7"/>
  <c r="K90" i="7" s="1"/>
  <c r="G90" i="7"/>
  <c r="E90" i="7" s="1"/>
  <c r="I90" i="7" s="1"/>
  <c r="G89" i="7"/>
  <c r="E89" i="7"/>
  <c r="G88" i="7"/>
  <c r="E88" i="7" s="1"/>
  <c r="I88" i="7" s="1"/>
  <c r="G87" i="7"/>
  <c r="G86" i="7"/>
  <c r="G85" i="7"/>
  <c r="E85" i="7" s="1"/>
  <c r="G84" i="7"/>
  <c r="G83" i="7"/>
  <c r="J82" i="7"/>
  <c r="K82" i="7" s="1"/>
  <c r="I82" i="7"/>
  <c r="G82" i="7"/>
  <c r="E82" i="7" s="1"/>
  <c r="G81" i="7"/>
  <c r="E81" i="7"/>
  <c r="I81" i="7" s="1"/>
  <c r="G80" i="7"/>
  <c r="E80" i="7" s="1"/>
  <c r="I80" i="7" s="1"/>
  <c r="G79" i="7"/>
  <c r="E79" i="7"/>
  <c r="G78" i="7"/>
  <c r="E78" i="7" s="1"/>
  <c r="I78" i="7" s="1"/>
  <c r="G77" i="7"/>
  <c r="E77" i="7" s="1"/>
  <c r="I77" i="7" s="1"/>
  <c r="G76" i="7"/>
  <c r="G75" i="7"/>
  <c r="E75" i="7" s="1"/>
  <c r="I75" i="7" s="1"/>
  <c r="G74" i="7"/>
  <c r="G73" i="7"/>
  <c r="E73" i="7"/>
  <c r="J73" i="7" s="1"/>
  <c r="K73" i="7" s="1"/>
  <c r="J72" i="7"/>
  <c r="K72" i="7" s="1"/>
  <c r="G72" i="7"/>
  <c r="E72" i="7" s="1"/>
  <c r="I72" i="7" s="1"/>
  <c r="G71" i="7"/>
  <c r="E71" i="7" s="1"/>
  <c r="G70" i="7"/>
  <c r="E70" i="7" s="1"/>
  <c r="I70" i="7" s="1"/>
  <c r="G69" i="7"/>
  <c r="G68" i="7"/>
  <c r="G67" i="7"/>
  <c r="E67" i="7" s="1"/>
  <c r="G66" i="7"/>
  <c r="I65" i="7"/>
  <c r="G65" i="7"/>
  <c r="E65" i="7"/>
  <c r="J65" i="7" s="1"/>
  <c r="K65" i="7" s="1"/>
  <c r="G64" i="7"/>
  <c r="E64" i="7" s="1"/>
  <c r="I64" i="7" s="1"/>
  <c r="G63" i="7"/>
  <c r="E63" i="7" s="1"/>
  <c r="I63" i="7" s="1"/>
  <c r="G62" i="7"/>
  <c r="E62" i="7" s="1"/>
  <c r="G61" i="7"/>
  <c r="E61" i="7"/>
  <c r="G60" i="7"/>
  <c r="E60" i="7" s="1"/>
  <c r="I60" i="7" s="1"/>
  <c r="J59" i="7"/>
  <c r="K59" i="7" s="1"/>
  <c r="G59" i="7"/>
  <c r="E59" i="7"/>
  <c r="I59" i="7" s="1"/>
  <c r="G58" i="7"/>
  <c r="G57" i="7"/>
  <c r="E57" i="7"/>
  <c r="I57" i="7" s="1"/>
  <c r="G56" i="7"/>
  <c r="G55" i="7"/>
  <c r="E55" i="7"/>
  <c r="J55" i="7" s="1"/>
  <c r="K55" i="7" s="1"/>
  <c r="G54" i="7"/>
  <c r="E54" i="7" s="1"/>
  <c r="I54" i="7" s="1"/>
  <c r="G53" i="7"/>
  <c r="E53" i="7" s="1"/>
  <c r="G52" i="7"/>
  <c r="E52" i="7" s="1"/>
  <c r="I52" i="7" s="1"/>
  <c r="G51" i="7"/>
  <c r="G50" i="7"/>
  <c r="K49" i="7"/>
  <c r="G49" i="7"/>
  <c r="E49" i="7"/>
  <c r="J49" i="7" s="1"/>
  <c r="G48" i="7"/>
  <c r="J47" i="7"/>
  <c r="K47" i="7" s="1"/>
  <c r="G47" i="7"/>
  <c r="E47" i="7"/>
  <c r="I47" i="7" s="1"/>
  <c r="J46" i="7"/>
  <c r="K46" i="7" s="1"/>
  <c r="G46" i="7"/>
  <c r="E46" i="7" s="1"/>
  <c r="I46" i="7" s="1"/>
  <c r="G45" i="7"/>
  <c r="E45" i="7" s="1"/>
  <c r="I45" i="7" s="1"/>
  <c r="G44" i="7"/>
  <c r="G43" i="7"/>
  <c r="G42" i="7"/>
  <c r="E42" i="7" s="1"/>
  <c r="I42" i="7" s="1"/>
  <c r="I41" i="7"/>
  <c r="G41" i="7"/>
  <c r="E41" i="7"/>
  <c r="J41" i="7" s="1"/>
  <c r="K41" i="7" s="1"/>
  <c r="G40" i="7"/>
  <c r="G39" i="7"/>
  <c r="E39" i="7"/>
  <c r="I39" i="7" s="1"/>
  <c r="G38" i="7"/>
  <c r="E38" i="7" s="1"/>
  <c r="G37" i="7"/>
  <c r="K36" i="7"/>
  <c r="G36" i="7"/>
  <c r="E36" i="7" s="1"/>
  <c r="G35" i="7"/>
  <c r="E35" i="7"/>
  <c r="I35" i="7" s="1"/>
  <c r="G34" i="7"/>
  <c r="E34" i="7"/>
  <c r="G33" i="7"/>
  <c r="G32" i="7"/>
  <c r="J32" i="7" s="1"/>
  <c r="K32" i="7" s="1"/>
  <c r="E32" i="7"/>
  <c r="I32" i="7" s="1"/>
  <c r="G31" i="7"/>
  <c r="E31" i="7" s="1"/>
  <c r="I31" i="7" s="1"/>
  <c r="G30" i="7"/>
  <c r="G29" i="7"/>
  <c r="E29" i="7" s="1"/>
  <c r="I29" i="7" s="1"/>
  <c r="G28" i="7"/>
  <c r="E28" i="7" s="1"/>
  <c r="G27" i="7"/>
  <c r="G26" i="7"/>
  <c r="G25" i="7"/>
  <c r="E25" i="7" s="1"/>
  <c r="J25" i="7" s="1"/>
  <c r="K25" i="7" s="1"/>
  <c r="G24" i="7"/>
  <c r="G23" i="7"/>
  <c r="J23" i="7" s="1"/>
  <c r="K23" i="7" s="1"/>
  <c r="E23" i="7"/>
  <c r="I23" i="7" s="1"/>
  <c r="G22" i="7"/>
  <c r="G21" i="7"/>
  <c r="G20" i="7"/>
  <c r="J19" i="7"/>
  <c r="K19" i="7" s="1"/>
  <c r="G19" i="7"/>
  <c r="E19" i="7"/>
  <c r="I19" i="7" s="1"/>
  <c r="G18" i="7"/>
  <c r="G17" i="7"/>
  <c r="E17" i="7"/>
  <c r="I17" i="7" s="1"/>
  <c r="G16" i="7"/>
  <c r="E16" i="7"/>
  <c r="J16" i="7" s="1"/>
  <c r="K16" i="7" s="1"/>
  <c r="G15" i="7"/>
  <c r="G14" i="7"/>
  <c r="E14" i="7" s="1"/>
  <c r="I14" i="7" s="1"/>
  <c r="G13" i="7"/>
  <c r="G12" i="7"/>
  <c r="G11" i="7"/>
  <c r="E11" i="7" s="1"/>
  <c r="I11" i="7" s="1"/>
  <c r="G10" i="7"/>
  <c r="E10" i="7" s="1"/>
  <c r="I10" i="7" s="1"/>
  <c r="G9" i="7"/>
  <c r="G8" i="7"/>
  <c r="J8" i="7" s="1"/>
  <c r="K8" i="7" s="1"/>
  <c r="E8" i="7"/>
  <c r="I8" i="7" s="1"/>
  <c r="G7" i="7"/>
  <c r="E7" i="7" s="1"/>
  <c r="G6" i="7"/>
  <c r="E6" i="7"/>
  <c r="I6" i="7" s="1"/>
  <c r="G5" i="7"/>
  <c r="E5" i="7" s="1"/>
  <c r="J5" i="7" s="1"/>
  <c r="K5" i="7" s="1"/>
  <c r="G4" i="7"/>
  <c r="J4" i="7" s="1"/>
  <c r="K4" i="7" s="1"/>
  <c r="E4" i="7"/>
  <c r="I4" i="7" s="1"/>
  <c r="G3" i="7"/>
  <c r="E3" i="7" s="1"/>
  <c r="J2" i="7"/>
  <c r="K2" i="7" s="1"/>
  <c r="G2" i="7"/>
  <c r="E2" i="7"/>
  <c r="I2" i="7" s="1"/>
  <c r="J123" i="8" l="1"/>
  <c r="K123" i="8" s="1"/>
  <c r="J159" i="8"/>
  <c r="K159" i="8" s="1"/>
  <c r="J105" i="8"/>
  <c r="K105" i="8" s="1"/>
  <c r="J26" i="8"/>
  <c r="K26" i="8" s="1"/>
  <c r="J136" i="8"/>
  <c r="K136" i="8" s="1"/>
  <c r="J139" i="8"/>
  <c r="K139" i="8" s="1"/>
  <c r="J20" i="8"/>
  <c r="K20" i="8" s="1"/>
  <c r="J52" i="8"/>
  <c r="K52" i="8" s="1"/>
  <c r="J82" i="8"/>
  <c r="K82" i="8" s="1"/>
  <c r="K74" i="8"/>
  <c r="J5" i="8"/>
  <c r="K5" i="8" s="1"/>
  <c r="J54" i="8"/>
  <c r="K54" i="8" s="1"/>
  <c r="J76" i="8"/>
  <c r="K76" i="8" s="1"/>
  <c r="J163" i="8"/>
  <c r="K163" i="8" s="1"/>
  <c r="J48" i="8"/>
  <c r="K48" i="8" s="1"/>
  <c r="J83" i="8"/>
  <c r="K83" i="8" s="1"/>
  <c r="J80" i="8"/>
  <c r="K80" i="8" s="1"/>
  <c r="J61" i="8"/>
  <c r="K61" i="8" s="1"/>
  <c r="J121" i="8"/>
  <c r="K121" i="8" s="1"/>
  <c r="J79" i="8"/>
  <c r="K79" i="8" s="1"/>
  <c r="J87" i="8"/>
  <c r="K87" i="8" s="1"/>
  <c r="J38" i="8"/>
  <c r="K38" i="8" s="1"/>
  <c r="J120" i="8"/>
  <c r="K120" i="8" s="1"/>
  <c r="J108" i="8"/>
  <c r="K108" i="8" s="1"/>
  <c r="J66" i="8"/>
  <c r="K66" i="8" s="1"/>
  <c r="J84" i="8"/>
  <c r="K84" i="8" s="1"/>
  <c r="J156" i="8"/>
  <c r="K156" i="8" s="1"/>
  <c r="J138" i="8"/>
  <c r="K138" i="8" s="1"/>
  <c r="J42" i="8"/>
  <c r="K42" i="8" s="1"/>
  <c r="J98" i="8"/>
  <c r="K98" i="8" s="1"/>
  <c r="J134" i="8"/>
  <c r="K134" i="8" s="1"/>
  <c r="J158" i="8"/>
  <c r="K158" i="8" s="1"/>
  <c r="J102" i="8"/>
  <c r="K102" i="8" s="1"/>
  <c r="J127" i="8"/>
  <c r="K127" i="8" s="1"/>
  <c r="J152" i="8"/>
  <c r="K152" i="8" s="1"/>
  <c r="J137" i="7"/>
  <c r="K137" i="7" s="1"/>
  <c r="J7" i="7"/>
  <c r="K7" i="7" s="1"/>
  <c r="I7" i="7"/>
  <c r="I62" i="7"/>
  <c r="J62" i="7"/>
  <c r="K62" i="7" s="1"/>
  <c r="J131" i="7"/>
  <c r="K131" i="7" s="1"/>
  <c r="I131" i="7"/>
  <c r="J155" i="7"/>
  <c r="K155" i="7" s="1"/>
  <c r="J67" i="7"/>
  <c r="K67" i="7" s="1"/>
  <c r="I67" i="7"/>
  <c r="J85" i="7"/>
  <c r="K85" i="7" s="1"/>
  <c r="I85" i="7"/>
  <c r="J22" i="7"/>
  <c r="K22" i="7" s="1"/>
  <c r="J43" i="7"/>
  <c r="K43" i="7" s="1"/>
  <c r="J113" i="7"/>
  <c r="K113" i="7" s="1"/>
  <c r="E13" i="7"/>
  <c r="I13" i="7" s="1"/>
  <c r="J14" i="7"/>
  <c r="K14" i="7" s="1"/>
  <c r="J17" i="7"/>
  <c r="K17" i="7" s="1"/>
  <c r="E20" i="7"/>
  <c r="I20" i="7" s="1"/>
  <c r="E26" i="7"/>
  <c r="I26" i="7" s="1"/>
  <c r="J31" i="7"/>
  <c r="K31" i="7" s="1"/>
  <c r="E44" i="7"/>
  <c r="I44" i="7" s="1"/>
  <c r="J54" i="7"/>
  <c r="K54" i="7" s="1"/>
  <c r="J77" i="7"/>
  <c r="K77" i="7" s="1"/>
  <c r="J80" i="7"/>
  <c r="K80" i="7" s="1"/>
  <c r="E83" i="7"/>
  <c r="I83" i="7" s="1"/>
  <c r="J91" i="7"/>
  <c r="K91" i="7" s="1"/>
  <c r="J119" i="7"/>
  <c r="K119" i="7" s="1"/>
  <c r="J134" i="7"/>
  <c r="K134" i="7" s="1"/>
  <c r="E137" i="7"/>
  <c r="I137" i="7" s="1"/>
  <c r="J139" i="7"/>
  <c r="K139" i="7" s="1"/>
  <c r="J145" i="7"/>
  <c r="K145" i="7" s="1"/>
  <c r="E155" i="7"/>
  <c r="I155" i="7" s="1"/>
  <c r="J157" i="7"/>
  <c r="K157" i="7" s="1"/>
  <c r="J109" i="7"/>
  <c r="K109" i="7" s="1"/>
  <c r="J115" i="7"/>
  <c r="K115" i="7" s="1"/>
  <c r="J10" i="7"/>
  <c r="K10" i="7" s="1"/>
  <c r="J97" i="7"/>
  <c r="K97" i="7" s="1"/>
  <c r="J6" i="7"/>
  <c r="K6" i="7" s="1"/>
  <c r="I55" i="7"/>
  <c r="J144" i="7"/>
  <c r="K144" i="7" s="1"/>
  <c r="J162" i="7"/>
  <c r="K162" i="7" s="1"/>
  <c r="J11" i="7"/>
  <c r="K11" i="7" s="1"/>
  <c r="I16" i="7"/>
  <c r="E22" i="7"/>
  <c r="I22" i="7" s="1"/>
  <c r="E43" i="7"/>
  <c r="I43" i="7" s="1"/>
  <c r="I49" i="7"/>
  <c r="J64" i="7"/>
  <c r="K64" i="7" s="1"/>
  <c r="I73" i="7"/>
  <c r="J121" i="7"/>
  <c r="K121" i="7" s="1"/>
  <c r="J127" i="7"/>
  <c r="K127" i="7" s="1"/>
  <c r="I3" i="7"/>
  <c r="J3" i="7"/>
  <c r="K3" i="7" s="1"/>
  <c r="E120" i="7"/>
  <c r="I120" i="7" s="1"/>
  <c r="E123" i="7"/>
  <c r="I123" i="7" s="1"/>
  <c r="J161" i="7"/>
  <c r="K161" i="7" s="1"/>
  <c r="I161" i="7"/>
  <c r="E69" i="7"/>
  <c r="I69" i="7" s="1"/>
  <c r="J34" i="7"/>
  <c r="K34" i="7" s="1"/>
  <c r="I34" i="7"/>
  <c r="E40" i="7"/>
  <c r="I40" i="7" s="1"/>
  <c r="J98" i="7"/>
  <c r="K98" i="7" s="1"/>
  <c r="J116" i="7"/>
  <c r="K116" i="7" s="1"/>
  <c r="E51" i="7"/>
  <c r="I51" i="7" s="1"/>
  <c r="E66" i="7"/>
  <c r="I66" i="7" s="1"/>
  <c r="J29" i="7"/>
  <c r="K29" i="7" s="1"/>
  <c r="J39" i="7"/>
  <c r="K39" i="7" s="1"/>
  <c r="E84" i="7"/>
  <c r="I84" i="7" s="1"/>
  <c r="E87" i="7"/>
  <c r="I87" i="7" s="1"/>
  <c r="J92" i="7"/>
  <c r="K92" i="7" s="1"/>
  <c r="E102" i="7"/>
  <c r="I102" i="7" s="1"/>
  <c r="J102" i="7"/>
  <c r="K102" i="7" s="1"/>
  <c r="J105" i="7"/>
  <c r="K105" i="7" s="1"/>
  <c r="E105" i="7"/>
  <c r="I105" i="7" s="1"/>
  <c r="J110" i="7"/>
  <c r="K110" i="7" s="1"/>
  <c r="E15" i="7"/>
  <c r="I15" i="7" s="1"/>
  <c r="I25" i="7"/>
  <c r="E30" i="7"/>
  <c r="I30" i="7" s="1"/>
  <c r="I5" i="7"/>
  <c r="E12" i="7"/>
  <c r="I12" i="7" s="1"/>
  <c r="J12" i="7"/>
  <c r="K12" i="7" s="1"/>
  <c r="J21" i="7"/>
  <c r="K21" i="7" s="1"/>
  <c r="E21" i="7"/>
  <c r="I21" i="7" s="1"/>
  <c r="J53" i="7"/>
  <c r="K53" i="7" s="1"/>
  <c r="I53" i="7"/>
  <c r="J71" i="7"/>
  <c r="K71" i="7" s="1"/>
  <c r="I71" i="7"/>
  <c r="J143" i="7"/>
  <c r="K143" i="7" s="1"/>
  <c r="I143" i="7"/>
  <c r="E148" i="7"/>
  <c r="I148" i="7" s="1"/>
  <c r="E48" i="7"/>
  <c r="I48" i="7" s="1"/>
  <c r="E18" i="7"/>
  <c r="I18" i="7" s="1"/>
  <c r="J18" i="7"/>
  <c r="K18" i="7" s="1"/>
  <c r="E58" i="7"/>
  <c r="I58" i="7" s="1"/>
  <c r="E76" i="7"/>
  <c r="I76" i="7" s="1"/>
  <c r="J79" i="7"/>
  <c r="K79" i="7" s="1"/>
  <c r="I79" i="7"/>
  <c r="J89" i="7"/>
  <c r="K89" i="7" s="1"/>
  <c r="I89" i="7"/>
  <c r="J107" i="7"/>
  <c r="K107" i="7" s="1"/>
  <c r="I107" i="7"/>
  <c r="J125" i="7"/>
  <c r="K125" i="7" s="1"/>
  <c r="I125" i="7"/>
  <c r="J151" i="7"/>
  <c r="K151" i="7" s="1"/>
  <c r="E156" i="7"/>
  <c r="I156" i="7" s="1"/>
  <c r="E159" i="7"/>
  <c r="I159" i="7" s="1"/>
  <c r="J164" i="7"/>
  <c r="K164" i="7" s="1"/>
  <c r="E9" i="7"/>
  <c r="I9" i="7" s="1"/>
  <c r="J28" i="7"/>
  <c r="K28" i="7" s="1"/>
  <c r="I28" i="7"/>
  <c r="J38" i="7"/>
  <c r="K38" i="7" s="1"/>
  <c r="I38" i="7"/>
  <c r="J61" i="7"/>
  <c r="K61" i="7" s="1"/>
  <c r="I61" i="7"/>
  <c r="E24" i="7"/>
  <c r="I24" i="7" s="1"/>
  <c r="J35" i="7"/>
  <c r="K35" i="7" s="1"/>
  <c r="E56" i="7"/>
  <c r="I56" i="7" s="1"/>
  <c r="E74" i="7"/>
  <c r="I74" i="7" s="1"/>
  <c r="E94" i="7"/>
  <c r="I94" i="7" s="1"/>
  <c r="E112" i="7"/>
  <c r="I112" i="7" s="1"/>
  <c r="E130" i="7"/>
  <c r="I130" i="7" s="1"/>
  <c r="J146" i="7"/>
  <c r="K146" i="7" s="1"/>
  <c r="E128" i="7"/>
  <c r="I128" i="7" s="1"/>
  <c r="J133" i="7"/>
  <c r="K133" i="7" s="1"/>
  <c r="E138" i="7"/>
  <c r="I138" i="7" s="1"/>
  <c r="E141" i="7"/>
  <c r="I141" i="7" s="1"/>
  <c r="J152" i="7"/>
  <c r="K152" i="7" s="1"/>
  <c r="E27" i="7"/>
  <c r="I27" i="7" s="1"/>
  <c r="E33" i="7"/>
  <c r="I33" i="7" s="1"/>
  <c r="E37" i="7"/>
  <c r="I37" i="7" s="1"/>
  <c r="J45" i="7"/>
  <c r="K45" i="7" s="1"/>
  <c r="E50" i="7"/>
  <c r="I50" i="7" s="1"/>
  <c r="J63" i="7"/>
  <c r="K63" i="7" s="1"/>
  <c r="E68" i="7"/>
  <c r="I68" i="7" s="1"/>
  <c r="J81" i="7"/>
  <c r="K81" i="7" s="1"/>
  <c r="E86" i="7"/>
  <c r="I86" i="7" s="1"/>
  <c r="J99" i="7"/>
  <c r="K99" i="7" s="1"/>
  <c r="E104" i="7"/>
  <c r="I104" i="7" s="1"/>
  <c r="J117" i="7"/>
  <c r="K117" i="7" s="1"/>
  <c r="E122" i="7"/>
  <c r="I122" i="7" s="1"/>
  <c r="J135" i="7"/>
  <c r="K135" i="7" s="1"/>
  <c r="E140" i="7"/>
  <c r="I140" i="7" s="1"/>
  <c r="J153" i="7"/>
  <c r="K153" i="7" s="1"/>
  <c r="E158" i="7"/>
  <c r="I158" i="7" s="1"/>
  <c r="J165" i="7"/>
  <c r="K165" i="7" s="1"/>
  <c r="J42" i="7"/>
  <c r="K42" i="7" s="1"/>
  <c r="J57" i="7"/>
  <c r="K57" i="7" s="1"/>
  <c r="J60" i="7"/>
  <c r="K60" i="7" s="1"/>
  <c r="J75" i="7"/>
  <c r="K75" i="7" s="1"/>
  <c r="J78" i="7"/>
  <c r="K78" i="7" s="1"/>
  <c r="J93" i="7"/>
  <c r="K93" i="7" s="1"/>
  <c r="J96" i="7"/>
  <c r="K96" i="7" s="1"/>
  <c r="J111" i="7"/>
  <c r="K111" i="7" s="1"/>
  <c r="J114" i="7"/>
  <c r="K114" i="7" s="1"/>
  <c r="J129" i="7"/>
  <c r="K129" i="7" s="1"/>
  <c r="J132" i="7"/>
  <c r="K132" i="7" s="1"/>
  <c r="J147" i="7"/>
  <c r="K147" i="7" s="1"/>
  <c r="J150" i="7"/>
  <c r="K150" i="7" s="1"/>
  <c r="J52" i="7"/>
  <c r="K52" i="7" s="1"/>
  <c r="J70" i="7"/>
  <c r="K70" i="7" s="1"/>
  <c r="J88" i="7"/>
  <c r="K88" i="7" s="1"/>
  <c r="J103" i="7"/>
  <c r="K103" i="7" s="1"/>
  <c r="J106" i="7"/>
  <c r="K106" i="7" s="1"/>
  <c r="J124" i="7"/>
  <c r="K124" i="7" s="1"/>
  <c r="J142" i="7"/>
  <c r="K142" i="7" s="1"/>
  <c r="J160" i="7"/>
  <c r="K160" i="7" s="1"/>
  <c r="G115" i="6"/>
  <c r="J159" i="7" l="1"/>
  <c r="K159" i="7" s="1"/>
  <c r="J123" i="7"/>
  <c r="K123" i="7" s="1"/>
  <c r="J26" i="7"/>
  <c r="K26" i="7" s="1"/>
  <c r="J130" i="7"/>
  <c r="K130" i="7" s="1"/>
  <c r="J156" i="7"/>
  <c r="K156" i="7" s="1"/>
  <c r="J58" i="7"/>
  <c r="K58" i="7" s="1"/>
  <c r="J66" i="7"/>
  <c r="K66" i="7" s="1"/>
  <c r="J56" i="7"/>
  <c r="K56" i="7" s="1"/>
  <c r="J44" i="7"/>
  <c r="K44" i="7" s="1"/>
  <c r="J13" i="7"/>
  <c r="K13" i="7" s="1"/>
  <c r="J20" i="7"/>
  <c r="K20" i="7" s="1"/>
  <c r="J51" i="7"/>
  <c r="K51" i="7" s="1"/>
  <c r="J128" i="7"/>
  <c r="K128" i="7" s="1"/>
  <c r="J83" i="7"/>
  <c r="K83" i="7" s="1"/>
  <c r="J122" i="7"/>
  <c r="K122" i="7" s="1"/>
  <c r="J68" i="7"/>
  <c r="K68" i="7" s="1"/>
  <c r="J112" i="7"/>
  <c r="K112" i="7" s="1"/>
  <c r="J9" i="7"/>
  <c r="K9" i="7" s="1"/>
  <c r="J148" i="7"/>
  <c r="K148" i="7" s="1"/>
  <c r="J15" i="7"/>
  <c r="K15" i="7" s="1"/>
  <c r="J40" i="7"/>
  <c r="K40" i="7" s="1"/>
  <c r="J69" i="7"/>
  <c r="K69" i="7" s="1"/>
  <c r="J50" i="7"/>
  <c r="K50" i="7" s="1"/>
  <c r="J37" i="7"/>
  <c r="K37" i="7" s="1"/>
  <c r="J104" i="7"/>
  <c r="K104" i="7" s="1"/>
  <c r="J141" i="7"/>
  <c r="K141" i="7" s="1"/>
  <c r="J94" i="7"/>
  <c r="K94" i="7" s="1"/>
  <c r="J30" i="7"/>
  <c r="K30" i="7" s="1"/>
  <c r="J87" i="7"/>
  <c r="K87" i="7" s="1"/>
  <c r="J86" i="7"/>
  <c r="K86" i="7" s="1"/>
  <c r="J33" i="7"/>
  <c r="K33" i="7" s="1"/>
  <c r="J120" i="7"/>
  <c r="K120" i="7" s="1"/>
  <c r="J138" i="7"/>
  <c r="K138" i="7" s="1"/>
  <c r="J140" i="7"/>
  <c r="K140" i="7" s="1"/>
  <c r="J24" i="7"/>
  <c r="K24" i="7" s="1"/>
  <c r="J76" i="7"/>
  <c r="K76" i="7" s="1"/>
  <c r="J48" i="7"/>
  <c r="K48" i="7" s="1"/>
  <c r="J84" i="7"/>
  <c r="K84" i="7" s="1"/>
  <c r="J74" i="7"/>
  <c r="K74" i="7" s="1"/>
  <c r="J27" i="7"/>
  <c r="K27" i="7" s="1"/>
  <c r="J158" i="7"/>
  <c r="K158" i="7" s="1"/>
  <c r="E115" i="6"/>
  <c r="I115" i="6" s="1"/>
  <c r="G169" i="6"/>
  <c r="E169" i="6" s="1"/>
  <c r="G168" i="6"/>
  <c r="G167" i="6"/>
  <c r="E167" i="6" s="1"/>
  <c r="I167" i="6" s="1"/>
  <c r="G166" i="6"/>
  <c r="E166" i="6" s="1"/>
  <c r="I166" i="6" s="1"/>
  <c r="G165" i="6"/>
  <c r="E165" i="6"/>
  <c r="I165" i="6" s="1"/>
  <c r="G164" i="6"/>
  <c r="G163" i="6"/>
  <c r="E163" i="6" s="1"/>
  <c r="I163" i="6" s="1"/>
  <c r="G162" i="6"/>
  <c r="E162" i="6" s="1"/>
  <c r="I162" i="6" s="1"/>
  <c r="G161" i="6"/>
  <c r="E161" i="6"/>
  <c r="I161" i="6" s="1"/>
  <c r="G160" i="6"/>
  <c r="G159" i="6"/>
  <c r="E159" i="6" s="1"/>
  <c r="I159" i="6" s="1"/>
  <c r="G158" i="6"/>
  <c r="G157" i="6"/>
  <c r="E157" i="6"/>
  <c r="I157" i="6" s="1"/>
  <c r="G156" i="6"/>
  <c r="E156" i="6" s="1"/>
  <c r="I156" i="6" s="1"/>
  <c r="J155" i="6"/>
  <c r="K155" i="6" s="1"/>
  <c r="G155" i="6"/>
  <c r="E155" i="6" s="1"/>
  <c r="I155" i="6" s="1"/>
  <c r="G154" i="6"/>
  <c r="E154" i="6" s="1"/>
  <c r="I154" i="6" s="1"/>
  <c r="G153" i="6"/>
  <c r="G152" i="6"/>
  <c r="G151" i="6"/>
  <c r="E151" i="6"/>
  <c r="I151" i="6" s="1"/>
  <c r="G150" i="6"/>
  <c r="J150" i="6" s="1"/>
  <c r="K150" i="6" s="1"/>
  <c r="E150" i="6"/>
  <c r="I150" i="6" s="1"/>
  <c r="G149" i="6"/>
  <c r="E149" i="6" s="1"/>
  <c r="I149" i="6" s="1"/>
  <c r="G148" i="6"/>
  <c r="E148" i="6" s="1"/>
  <c r="I148" i="6" s="1"/>
  <c r="G147" i="6"/>
  <c r="E147" i="6" s="1"/>
  <c r="J147" i="6" s="1"/>
  <c r="K147" i="6" s="1"/>
  <c r="G146" i="6"/>
  <c r="E146" i="6"/>
  <c r="I146" i="6" s="1"/>
  <c r="J145" i="6"/>
  <c r="K145" i="6" s="1"/>
  <c r="G145" i="6"/>
  <c r="E145" i="6"/>
  <c r="I145" i="6" s="1"/>
  <c r="G144" i="6"/>
  <c r="G143" i="6"/>
  <c r="E143" i="6" s="1"/>
  <c r="I143" i="6" s="1"/>
  <c r="I142" i="6"/>
  <c r="G142" i="6"/>
  <c r="J142" i="6" s="1"/>
  <c r="K142" i="6" s="1"/>
  <c r="E142" i="6"/>
  <c r="G141" i="6"/>
  <c r="E141" i="6" s="1"/>
  <c r="I141" i="6" s="1"/>
  <c r="G140" i="6"/>
  <c r="E140" i="6" s="1"/>
  <c r="I140" i="6" s="1"/>
  <c r="G139" i="6"/>
  <c r="E139" i="6" s="1"/>
  <c r="I139" i="6" s="1"/>
  <c r="G138" i="6"/>
  <c r="E138" i="6"/>
  <c r="I138" i="6" s="1"/>
  <c r="G137" i="6"/>
  <c r="E137" i="6" s="1"/>
  <c r="G136" i="6"/>
  <c r="G135" i="6"/>
  <c r="E135" i="6"/>
  <c r="I135" i="6" s="1"/>
  <c r="G134" i="6"/>
  <c r="J134" i="6" s="1"/>
  <c r="K134" i="6" s="1"/>
  <c r="E134" i="6"/>
  <c r="I134" i="6" s="1"/>
  <c r="G133" i="6"/>
  <c r="E133" i="6"/>
  <c r="I133" i="6" s="1"/>
  <c r="G132" i="6"/>
  <c r="J131" i="6"/>
  <c r="K131" i="6" s="1"/>
  <c r="G131" i="6"/>
  <c r="E131" i="6" s="1"/>
  <c r="I131" i="6" s="1"/>
  <c r="G130" i="6"/>
  <c r="E130" i="6"/>
  <c r="I130" i="6" s="1"/>
  <c r="G129" i="6"/>
  <c r="E129" i="6" s="1"/>
  <c r="G128" i="6"/>
  <c r="E128" i="6" s="1"/>
  <c r="I128" i="6" s="1"/>
  <c r="G127" i="6"/>
  <c r="E127" i="6"/>
  <c r="G126" i="6"/>
  <c r="G125" i="6"/>
  <c r="E125" i="6"/>
  <c r="I125" i="6" s="1"/>
  <c r="G124" i="6"/>
  <c r="E124" i="6"/>
  <c r="I124" i="6" s="1"/>
  <c r="G123" i="6"/>
  <c r="E123" i="6" s="1"/>
  <c r="J123" i="6" s="1"/>
  <c r="K123" i="6" s="1"/>
  <c r="G122" i="6"/>
  <c r="E122" i="6" s="1"/>
  <c r="I122" i="6" s="1"/>
  <c r="G121" i="6"/>
  <c r="G120" i="6"/>
  <c r="E120" i="6" s="1"/>
  <c r="I120" i="6" s="1"/>
  <c r="G119" i="6"/>
  <c r="E119" i="6"/>
  <c r="I119" i="6" s="1"/>
  <c r="G118" i="6"/>
  <c r="G117" i="6"/>
  <c r="E117" i="6" s="1"/>
  <c r="I117" i="6" s="1"/>
  <c r="G116" i="6"/>
  <c r="E116" i="6" s="1"/>
  <c r="I116" i="6" s="1"/>
  <c r="I114" i="6"/>
  <c r="G114" i="6"/>
  <c r="E114" i="6" s="1"/>
  <c r="G113" i="6"/>
  <c r="E113" i="6" s="1"/>
  <c r="I113" i="6" s="1"/>
  <c r="G112" i="6"/>
  <c r="E112" i="6" s="1"/>
  <c r="G111" i="6"/>
  <c r="E111" i="6" s="1"/>
  <c r="I111" i="6" s="1"/>
  <c r="G110" i="6"/>
  <c r="E110" i="6"/>
  <c r="I110" i="6" s="1"/>
  <c r="J109" i="6"/>
  <c r="K109" i="6" s="1"/>
  <c r="G109" i="6"/>
  <c r="E109" i="6"/>
  <c r="I109" i="6" s="1"/>
  <c r="I108" i="6"/>
  <c r="G108" i="6"/>
  <c r="E108" i="6"/>
  <c r="G107" i="6"/>
  <c r="E107" i="6"/>
  <c r="I107" i="6" s="1"/>
  <c r="G106" i="6"/>
  <c r="E106" i="6" s="1"/>
  <c r="J106" i="6" s="1"/>
  <c r="K106" i="6" s="1"/>
  <c r="G105" i="6"/>
  <c r="E105" i="6"/>
  <c r="I105" i="6" s="1"/>
  <c r="G104" i="6"/>
  <c r="E104" i="6" s="1"/>
  <c r="G103" i="6"/>
  <c r="E103" i="6" s="1"/>
  <c r="I103" i="6" s="1"/>
  <c r="G102" i="6"/>
  <c r="E102" i="6"/>
  <c r="G101" i="6"/>
  <c r="G100" i="6"/>
  <c r="E100" i="6" s="1"/>
  <c r="I100" i="6" s="1"/>
  <c r="G99" i="6"/>
  <c r="E99" i="6"/>
  <c r="I99" i="6" s="1"/>
  <c r="I98" i="6"/>
  <c r="G98" i="6"/>
  <c r="E98" i="6" s="1"/>
  <c r="J98" i="6" s="1"/>
  <c r="K98" i="6" s="1"/>
  <c r="G97" i="6"/>
  <c r="E97" i="6" s="1"/>
  <c r="I97" i="6" s="1"/>
  <c r="G96" i="6"/>
  <c r="E96" i="6" s="1"/>
  <c r="G95" i="6"/>
  <c r="E95" i="6" s="1"/>
  <c r="I95" i="6" s="1"/>
  <c r="G94" i="6"/>
  <c r="E94" i="6" s="1"/>
  <c r="J93" i="6"/>
  <c r="K93" i="6" s="1"/>
  <c r="G93" i="6"/>
  <c r="E93" i="6"/>
  <c r="I93" i="6" s="1"/>
  <c r="G92" i="6"/>
  <c r="E92" i="6" s="1"/>
  <c r="I92" i="6" s="1"/>
  <c r="G91" i="6"/>
  <c r="G90" i="6"/>
  <c r="E90" i="6" s="1"/>
  <c r="J90" i="6" s="1"/>
  <c r="K90" i="6" s="1"/>
  <c r="G89" i="6"/>
  <c r="E89" i="6" s="1"/>
  <c r="I89" i="6" s="1"/>
  <c r="G88" i="6"/>
  <c r="J88" i="6" s="1"/>
  <c r="K88" i="6" s="1"/>
  <c r="E88" i="6"/>
  <c r="I88" i="6" s="1"/>
  <c r="G87" i="6"/>
  <c r="E87" i="6" s="1"/>
  <c r="I87" i="6" s="1"/>
  <c r="G86" i="6"/>
  <c r="E86" i="6" s="1"/>
  <c r="I86" i="6" s="1"/>
  <c r="J85" i="6"/>
  <c r="K85" i="6" s="1"/>
  <c r="G85" i="6"/>
  <c r="E85" i="6"/>
  <c r="I85" i="6" s="1"/>
  <c r="G84" i="6"/>
  <c r="E84" i="6" s="1"/>
  <c r="I84" i="6" s="1"/>
  <c r="G83" i="6"/>
  <c r="E83" i="6" s="1"/>
  <c r="I83" i="6" s="1"/>
  <c r="G82" i="6"/>
  <c r="E82" i="6" s="1"/>
  <c r="I82" i="6" s="1"/>
  <c r="G81" i="6"/>
  <c r="E81" i="6" s="1"/>
  <c r="I81" i="6" s="1"/>
  <c r="G80" i="6"/>
  <c r="E80" i="6" s="1"/>
  <c r="G79" i="6"/>
  <c r="E79" i="6" s="1"/>
  <c r="I79" i="6" s="1"/>
  <c r="G78" i="6"/>
  <c r="E78" i="6"/>
  <c r="I78" i="6" s="1"/>
  <c r="J77" i="6"/>
  <c r="K77" i="6" s="1"/>
  <c r="G77" i="6"/>
  <c r="E77" i="6"/>
  <c r="I77" i="6" s="1"/>
  <c r="G76" i="6"/>
  <c r="G75" i="6"/>
  <c r="E75" i="6"/>
  <c r="I75" i="6" s="1"/>
  <c r="G74" i="6"/>
  <c r="E74" i="6" s="1"/>
  <c r="J74" i="6" s="1"/>
  <c r="K74" i="6" s="1"/>
  <c r="G73" i="6"/>
  <c r="G72" i="6"/>
  <c r="J72" i="6" s="1"/>
  <c r="K72" i="6" s="1"/>
  <c r="E72" i="6"/>
  <c r="I72" i="6" s="1"/>
  <c r="G71" i="6"/>
  <c r="E71" i="6" s="1"/>
  <c r="I71" i="6" s="1"/>
  <c r="G70" i="6"/>
  <c r="E70" i="6" s="1"/>
  <c r="J69" i="6"/>
  <c r="K69" i="6" s="1"/>
  <c r="G69" i="6"/>
  <c r="E69" i="6"/>
  <c r="I69" i="6" s="1"/>
  <c r="G68" i="6"/>
  <c r="E68" i="6" s="1"/>
  <c r="I68" i="6" s="1"/>
  <c r="G67" i="6"/>
  <c r="G66" i="6"/>
  <c r="E66" i="6" s="1"/>
  <c r="J66" i="6" s="1"/>
  <c r="K66" i="6" s="1"/>
  <c r="G65" i="6"/>
  <c r="E65" i="6" s="1"/>
  <c r="I65" i="6" s="1"/>
  <c r="G64" i="6"/>
  <c r="E64" i="6" s="1"/>
  <c r="G63" i="6"/>
  <c r="E63" i="6" s="1"/>
  <c r="I63" i="6" s="1"/>
  <c r="G62" i="6"/>
  <c r="E62" i="6"/>
  <c r="G61" i="6"/>
  <c r="E61" i="6" s="1"/>
  <c r="G60" i="6"/>
  <c r="E60" i="6"/>
  <c r="I60" i="6" s="1"/>
  <c r="G59" i="6"/>
  <c r="E59" i="6" s="1"/>
  <c r="K58" i="6"/>
  <c r="J58" i="6"/>
  <c r="I58" i="6"/>
  <c r="G58" i="6"/>
  <c r="E58" i="6" s="1"/>
  <c r="G57" i="6"/>
  <c r="E57" i="6"/>
  <c r="I57" i="6" s="1"/>
  <c r="G56" i="6"/>
  <c r="E56" i="6" s="1"/>
  <c r="G55" i="6"/>
  <c r="E55" i="6" s="1"/>
  <c r="I55" i="6" s="1"/>
  <c r="G54" i="6"/>
  <c r="E54" i="6"/>
  <c r="I54" i="6" s="1"/>
  <c r="J53" i="6"/>
  <c r="K53" i="6" s="1"/>
  <c r="G53" i="6"/>
  <c r="E53" i="6" s="1"/>
  <c r="I53" i="6" s="1"/>
  <c r="G52" i="6"/>
  <c r="E52" i="6" s="1"/>
  <c r="I52" i="6" s="1"/>
  <c r="G51" i="6"/>
  <c r="E51" i="6" s="1"/>
  <c r="J51" i="6" s="1"/>
  <c r="K51" i="6" s="1"/>
  <c r="G50" i="6"/>
  <c r="E50" i="6" s="1"/>
  <c r="J50" i="6" s="1"/>
  <c r="K50" i="6" s="1"/>
  <c r="G49" i="6"/>
  <c r="E49" i="6" s="1"/>
  <c r="I49" i="6" s="1"/>
  <c r="G48" i="6"/>
  <c r="E48" i="6" s="1"/>
  <c r="I47" i="6"/>
  <c r="G47" i="6"/>
  <c r="E47" i="6" s="1"/>
  <c r="G46" i="6"/>
  <c r="E46" i="6" s="1"/>
  <c r="I46" i="6" s="1"/>
  <c r="K45" i="6"/>
  <c r="J45" i="6"/>
  <c r="G45" i="6"/>
  <c r="E45" i="6" s="1"/>
  <c r="I45" i="6" s="1"/>
  <c r="G44" i="6"/>
  <c r="G43" i="6"/>
  <c r="E43" i="6" s="1"/>
  <c r="J43" i="6" s="1"/>
  <c r="K43" i="6" s="1"/>
  <c r="G42" i="6"/>
  <c r="E42" i="6" s="1"/>
  <c r="J42" i="6" s="1"/>
  <c r="K42" i="6" s="1"/>
  <c r="G41" i="6"/>
  <c r="E41" i="6" s="1"/>
  <c r="I41" i="6" s="1"/>
  <c r="G40" i="6"/>
  <c r="E40" i="6" s="1"/>
  <c r="G39" i="6"/>
  <c r="E39" i="6" s="1"/>
  <c r="J39" i="6" s="1"/>
  <c r="K39" i="6" s="1"/>
  <c r="G38" i="6"/>
  <c r="E38" i="6" s="1"/>
  <c r="G37" i="6"/>
  <c r="K36" i="6"/>
  <c r="G36" i="6"/>
  <c r="E36" i="6"/>
  <c r="G35" i="6"/>
  <c r="J35" i="6" s="1"/>
  <c r="K35" i="6" s="1"/>
  <c r="E35" i="6"/>
  <c r="I35" i="6" s="1"/>
  <c r="G34" i="6"/>
  <c r="G33" i="6"/>
  <c r="J32" i="6"/>
  <c r="K32" i="6" s="1"/>
  <c r="I32" i="6"/>
  <c r="G32" i="6"/>
  <c r="E32" i="6" s="1"/>
  <c r="G31" i="6"/>
  <c r="G30" i="6"/>
  <c r="E30" i="6"/>
  <c r="G29" i="6"/>
  <c r="E29" i="6" s="1"/>
  <c r="I29" i="6" s="1"/>
  <c r="G28" i="6"/>
  <c r="E28" i="6"/>
  <c r="J28" i="6" s="1"/>
  <c r="K28" i="6" s="1"/>
  <c r="G27" i="6"/>
  <c r="E27" i="6" s="1"/>
  <c r="G26" i="6"/>
  <c r="E26" i="6" s="1"/>
  <c r="I26" i="6" s="1"/>
  <c r="G25" i="6"/>
  <c r="G24" i="6"/>
  <c r="E24" i="6" s="1"/>
  <c r="I24" i="6" s="1"/>
  <c r="G23" i="6"/>
  <c r="G22" i="6"/>
  <c r="E22" i="6" s="1"/>
  <c r="G21" i="6"/>
  <c r="E21" i="6" s="1"/>
  <c r="I21" i="6" s="1"/>
  <c r="G20" i="6"/>
  <c r="E20" i="6" s="1"/>
  <c r="G19" i="6"/>
  <c r="G18" i="6"/>
  <c r="E18" i="6" s="1"/>
  <c r="I18" i="6" s="1"/>
  <c r="G17" i="6"/>
  <c r="G16" i="6"/>
  <c r="E16" i="6" s="1"/>
  <c r="I16" i="6" s="1"/>
  <c r="G15" i="6"/>
  <c r="G14" i="6"/>
  <c r="E14" i="6"/>
  <c r="J13" i="6"/>
  <c r="K13" i="6" s="1"/>
  <c r="G13" i="6"/>
  <c r="E13" i="6" s="1"/>
  <c r="I13" i="6" s="1"/>
  <c r="G12" i="6"/>
  <c r="E12" i="6" s="1"/>
  <c r="G11" i="6"/>
  <c r="G10" i="6"/>
  <c r="E10" i="6" s="1"/>
  <c r="I10" i="6" s="1"/>
  <c r="G9" i="6"/>
  <c r="J8" i="6"/>
  <c r="K8" i="6" s="1"/>
  <c r="G8" i="6"/>
  <c r="E8" i="6" s="1"/>
  <c r="I8" i="6" s="1"/>
  <c r="G7" i="6"/>
  <c r="E7" i="6"/>
  <c r="I7" i="6" s="1"/>
  <c r="G6" i="6"/>
  <c r="E6" i="6" s="1"/>
  <c r="I6" i="6" s="1"/>
  <c r="G5" i="6"/>
  <c r="E5" i="6" s="1"/>
  <c r="J5" i="6" s="1"/>
  <c r="K5" i="6" s="1"/>
  <c r="G4" i="6"/>
  <c r="E4" i="6"/>
  <c r="I4" i="6" s="1"/>
  <c r="G3" i="6"/>
  <c r="J3" i="6" s="1"/>
  <c r="K3" i="6" s="1"/>
  <c r="E3" i="6"/>
  <c r="I3" i="6" s="1"/>
  <c r="G2" i="6"/>
  <c r="E2" i="6" s="1"/>
  <c r="I2" i="6" s="1"/>
  <c r="J115" i="6" l="1"/>
  <c r="K115" i="6" s="1"/>
  <c r="J27" i="6"/>
  <c r="K27" i="6" s="1"/>
  <c r="I27" i="6"/>
  <c r="J20" i="6"/>
  <c r="K20" i="6" s="1"/>
  <c r="I20" i="6"/>
  <c r="I169" i="6"/>
  <c r="J169" i="6"/>
  <c r="K169" i="6" s="1"/>
  <c r="J19" i="6"/>
  <c r="K19" i="6" s="1"/>
  <c r="J61" i="6"/>
  <c r="K61" i="6" s="1"/>
  <c r="I61" i="6"/>
  <c r="J101" i="6"/>
  <c r="K101" i="6" s="1"/>
  <c r="J118" i="6"/>
  <c r="K118" i="6" s="1"/>
  <c r="J12" i="6"/>
  <c r="K12" i="6" s="1"/>
  <c r="I12" i="6"/>
  <c r="J6" i="6"/>
  <c r="K6" i="6" s="1"/>
  <c r="E11" i="6"/>
  <c r="I11" i="6" s="1"/>
  <c r="E19" i="6"/>
  <c r="I19" i="6" s="1"/>
  <c r="J55" i="6"/>
  <c r="K55" i="6" s="1"/>
  <c r="J75" i="6"/>
  <c r="K75" i="6" s="1"/>
  <c r="J78" i="6"/>
  <c r="K78" i="6" s="1"/>
  <c r="E101" i="6"/>
  <c r="I101" i="6" s="1"/>
  <c r="J119" i="6"/>
  <c r="K119" i="6" s="1"/>
  <c r="E126" i="6"/>
  <c r="I126" i="6" s="1"/>
  <c r="E153" i="6"/>
  <c r="I153" i="6" s="1"/>
  <c r="J116" i="6"/>
  <c r="K116" i="6" s="1"/>
  <c r="J159" i="6"/>
  <c r="K159" i="6" s="1"/>
  <c r="J130" i="6"/>
  <c r="K130" i="6" s="1"/>
  <c r="J166" i="6"/>
  <c r="K166" i="6" s="1"/>
  <c r="J156" i="6"/>
  <c r="K156" i="6" s="1"/>
  <c r="J7" i="6"/>
  <c r="K7" i="6" s="1"/>
  <c r="J4" i="6"/>
  <c r="K4" i="6" s="1"/>
  <c r="I39" i="6"/>
  <c r="J63" i="6"/>
  <c r="K63" i="6" s="1"/>
  <c r="E118" i="6"/>
  <c r="I118" i="6" s="1"/>
  <c r="J120" i="6"/>
  <c r="K120" i="6" s="1"/>
  <c r="J163" i="6"/>
  <c r="K163" i="6" s="1"/>
  <c r="E37" i="6"/>
  <c r="I37" i="6" s="1"/>
  <c r="E121" i="6"/>
  <c r="I121" i="6" s="1"/>
  <c r="J124" i="6"/>
  <c r="K124" i="6" s="1"/>
  <c r="E158" i="6"/>
  <c r="I158" i="6" s="1"/>
  <c r="J140" i="6"/>
  <c r="K140" i="6" s="1"/>
  <c r="J143" i="6"/>
  <c r="K143" i="6" s="1"/>
  <c r="J154" i="6"/>
  <c r="K154" i="6" s="1"/>
  <c r="J161" i="6"/>
  <c r="K161" i="6" s="1"/>
  <c r="J167" i="6"/>
  <c r="K167" i="6" s="1"/>
  <c r="J54" i="6"/>
  <c r="K54" i="6" s="1"/>
  <c r="J99" i="6"/>
  <c r="K99" i="6" s="1"/>
  <c r="J107" i="6"/>
  <c r="K107" i="6" s="1"/>
  <c r="J114" i="6"/>
  <c r="K114" i="6" s="1"/>
  <c r="J135" i="6"/>
  <c r="K135" i="6" s="1"/>
  <c r="J151" i="6"/>
  <c r="K151" i="6" s="1"/>
  <c r="J46" i="6"/>
  <c r="K46" i="6" s="1"/>
  <c r="J83" i="6"/>
  <c r="K83" i="6" s="1"/>
  <c r="J148" i="6"/>
  <c r="K148" i="6" s="1"/>
  <c r="J70" i="6"/>
  <c r="K70" i="6" s="1"/>
  <c r="I70" i="6"/>
  <c r="J2" i="6"/>
  <c r="K2" i="6" s="1"/>
  <c r="E17" i="6"/>
  <c r="I17" i="6" s="1"/>
  <c r="J22" i="6"/>
  <c r="K22" i="6" s="1"/>
  <c r="I22" i="6"/>
  <c r="J24" i="6"/>
  <c r="K24" i="6" s="1"/>
  <c r="I42" i="6"/>
  <c r="J48" i="6"/>
  <c r="K48" i="6" s="1"/>
  <c r="I48" i="6"/>
  <c r="J57" i="6"/>
  <c r="K57" i="6" s="1"/>
  <c r="I66" i="6"/>
  <c r="J71" i="6"/>
  <c r="K71" i="6" s="1"/>
  <c r="I74" i="6"/>
  <c r="J82" i="6"/>
  <c r="K82" i="6" s="1"/>
  <c r="J87" i="6"/>
  <c r="K87" i="6" s="1"/>
  <c r="I90" i="6"/>
  <c r="J95" i="6"/>
  <c r="K95" i="6" s="1"/>
  <c r="J104" i="6"/>
  <c r="K104" i="6" s="1"/>
  <c r="I104" i="6"/>
  <c r="J133" i="6"/>
  <c r="K133" i="6" s="1"/>
  <c r="E136" i="6"/>
  <c r="I136" i="6" s="1"/>
  <c r="J139" i="6"/>
  <c r="K139" i="6" s="1"/>
  <c r="J157" i="6"/>
  <c r="K157" i="6" s="1"/>
  <c r="E160" i="6"/>
  <c r="I160" i="6" s="1"/>
  <c r="J16" i="6"/>
  <c r="K16" i="6" s="1"/>
  <c r="I28" i="6"/>
  <c r="J10" i="6"/>
  <c r="K10" i="6" s="1"/>
  <c r="E15" i="6"/>
  <c r="I15" i="6" s="1"/>
  <c r="J29" i="6"/>
  <c r="K29" i="6" s="1"/>
  <c r="J79" i="6"/>
  <c r="K79" i="6" s="1"/>
  <c r="J96" i="6"/>
  <c r="K96" i="6" s="1"/>
  <c r="I96" i="6"/>
  <c r="E25" i="6"/>
  <c r="I25" i="6" s="1"/>
  <c r="J80" i="6"/>
  <c r="K80" i="6" s="1"/>
  <c r="I80" i="6"/>
  <c r="J113" i="6"/>
  <c r="K113" i="6" s="1"/>
  <c r="J117" i="6"/>
  <c r="K117" i="6" s="1"/>
  <c r="J127" i="6"/>
  <c r="K127" i="6" s="1"/>
  <c r="I127" i="6"/>
  <c r="J137" i="6"/>
  <c r="K137" i="6" s="1"/>
  <c r="I137" i="6"/>
  <c r="J149" i="6"/>
  <c r="K149" i="6" s="1"/>
  <c r="E152" i="6"/>
  <c r="I152" i="6" s="1"/>
  <c r="J18" i="6"/>
  <c r="K18" i="6" s="1"/>
  <c r="J30" i="6"/>
  <c r="K30" i="6" s="1"/>
  <c r="I30" i="6"/>
  <c r="E23" i="6"/>
  <c r="I23" i="6" s="1"/>
  <c r="J40" i="6"/>
  <c r="K40" i="6" s="1"/>
  <c r="I40" i="6"/>
  <c r="J49" i="6"/>
  <c r="K49" i="6" s="1"/>
  <c r="J52" i="6"/>
  <c r="K52" i="6" s="1"/>
  <c r="J64" i="6"/>
  <c r="K64" i="6" s="1"/>
  <c r="I64" i="6"/>
  <c r="J102" i="6"/>
  <c r="K102" i="6" s="1"/>
  <c r="I102" i="6"/>
  <c r="J105" i="6"/>
  <c r="K105" i="6" s="1"/>
  <c r="J108" i="6"/>
  <c r="K108" i="6" s="1"/>
  <c r="J110" i="6"/>
  <c r="K110" i="6" s="1"/>
  <c r="J122" i="6"/>
  <c r="K122" i="6" s="1"/>
  <c r="J125" i="6"/>
  <c r="K125" i="6" s="1"/>
  <c r="J146" i="6"/>
  <c r="K146" i="6" s="1"/>
  <c r="E9" i="6"/>
  <c r="I9" i="6" s="1"/>
  <c r="E33" i="6"/>
  <c r="I33" i="6" s="1"/>
  <c r="J94" i="6"/>
  <c r="K94" i="6" s="1"/>
  <c r="I94" i="6"/>
  <c r="J97" i="6"/>
  <c r="K97" i="6" s="1"/>
  <c r="J100" i="6"/>
  <c r="K100" i="6" s="1"/>
  <c r="J141" i="6"/>
  <c r="K141" i="6" s="1"/>
  <c r="E144" i="6"/>
  <c r="I144" i="6" s="1"/>
  <c r="E31" i="6"/>
  <c r="I31" i="6" s="1"/>
  <c r="E34" i="6"/>
  <c r="I34" i="6" s="1"/>
  <c r="E44" i="6"/>
  <c r="I44" i="6" s="1"/>
  <c r="I50" i="6"/>
  <c r="J56" i="6"/>
  <c r="K56" i="6" s="1"/>
  <c r="I56" i="6"/>
  <c r="J59" i="6"/>
  <c r="K59" i="6" s="1"/>
  <c r="I59" i="6"/>
  <c r="J68" i="6"/>
  <c r="K68" i="6" s="1"/>
  <c r="E73" i="6"/>
  <c r="I73" i="6" s="1"/>
  <c r="E76" i="6"/>
  <c r="I76" i="6" s="1"/>
  <c r="J81" i="6"/>
  <c r="K81" i="6" s="1"/>
  <c r="J84" i="6"/>
  <c r="K84" i="6" s="1"/>
  <c r="J86" i="6"/>
  <c r="K86" i="6" s="1"/>
  <c r="J92" i="6"/>
  <c r="K92" i="6" s="1"/>
  <c r="I106" i="6"/>
  <c r="I123" i="6"/>
  <c r="J138" i="6"/>
  <c r="K138" i="6" s="1"/>
  <c r="I147" i="6"/>
  <c r="J165" i="6"/>
  <c r="K165" i="6" s="1"/>
  <c r="E168" i="6"/>
  <c r="I168" i="6" s="1"/>
  <c r="I5" i="6"/>
  <c r="J26" i="6"/>
  <c r="K26" i="6" s="1"/>
  <c r="J41" i="6"/>
  <c r="K41" i="6" s="1"/>
  <c r="J65" i="6"/>
  <c r="K65" i="6" s="1"/>
  <c r="J89" i="6"/>
  <c r="K89" i="6" s="1"/>
  <c r="J111" i="6"/>
  <c r="K111" i="6" s="1"/>
  <c r="J128" i="6"/>
  <c r="K128" i="6" s="1"/>
  <c r="J14" i="6"/>
  <c r="K14" i="6" s="1"/>
  <c r="I14" i="6"/>
  <c r="J38" i="6"/>
  <c r="K38" i="6" s="1"/>
  <c r="I38" i="6"/>
  <c r="J62" i="6"/>
  <c r="K62" i="6" s="1"/>
  <c r="I62" i="6"/>
  <c r="J21" i="6"/>
  <c r="K21" i="6" s="1"/>
  <c r="J47" i="6"/>
  <c r="K47" i="6" s="1"/>
  <c r="J60" i="6"/>
  <c r="K60" i="6" s="1"/>
  <c r="J103" i="6"/>
  <c r="K103" i="6" s="1"/>
  <c r="J112" i="6"/>
  <c r="K112" i="6" s="1"/>
  <c r="I112" i="6"/>
  <c r="J129" i="6"/>
  <c r="K129" i="6" s="1"/>
  <c r="I129" i="6"/>
  <c r="J162" i="6"/>
  <c r="K162" i="6" s="1"/>
  <c r="E67" i="6"/>
  <c r="I67" i="6" s="1"/>
  <c r="E91" i="6"/>
  <c r="I91" i="6" s="1"/>
  <c r="E132" i="6"/>
  <c r="I132" i="6" s="1"/>
  <c r="E164" i="6"/>
  <c r="I164" i="6" s="1"/>
  <c r="I43" i="6"/>
  <c r="I51" i="6"/>
  <c r="K171" i="5"/>
  <c r="K172" i="5"/>
  <c r="K173" i="5"/>
  <c r="K174" i="5"/>
  <c r="K175" i="5"/>
  <c r="K176" i="5"/>
  <c r="K177" i="5"/>
  <c r="K178" i="5"/>
  <c r="J171" i="5"/>
  <c r="J172" i="5"/>
  <c r="J173" i="5"/>
  <c r="J174" i="5"/>
  <c r="J175" i="5"/>
  <c r="J176" i="5"/>
  <c r="J177" i="5"/>
  <c r="J178" i="5"/>
  <c r="I171" i="5"/>
  <c r="I172" i="5"/>
  <c r="I173" i="5"/>
  <c r="I174" i="5"/>
  <c r="I175" i="5"/>
  <c r="I176" i="5"/>
  <c r="I177" i="5"/>
  <c r="I178" i="5"/>
  <c r="G170" i="5"/>
  <c r="E170" i="5" s="1"/>
  <c r="G171" i="5"/>
  <c r="E171" i="5" s="1"/>
  <c r="G172" i="5"/>
  <c r="E172" i="5" s="1"/>
  <c r="G173" i="5"/>
  <c r="G174" i="5"/>
  <c r="G175" i="5"/>
  <c r="E175" i="5" s="1"/>
  <c r="G176" i="5"/>
  <c r="E176" i="5" s="1"/>
  <c r="G177" i="5"/>
  <c r="E177" i="5" s="1"/>
  <c r="G178" i="5"/>
  <c r="E178" i="5" s="1"/>
  <c r="E169" i="5"/>
  <c r="E173" i="5"/>
  <c r="E174" i="5"/>
  <c r="G169" i="5"/>
  <c r="G168" i="5"/>
  <c r="E168" i="5" s="1"/>
  <c r="G167" i="5"/>
  <c r="G166" i="5"/>
  <c r="J166" i="5" s="1"/>
  <c r="K166" i="5" s="1"/>
  <c r="E166" i="5"/>
  <c r="I166" i="5" s="1"/>
  <c r="G165" i="5"/>
  <c r="E165" i="5" s="1"/>
  <c r="I165" i="5" s="1"/>
  <c r="G164" i="5"/>
  <c r="E164" i="5" s="1"/>
  <c r="J164" i="5" s="1"/>
  <c r="K164" i="5" s="1"/>
  <c r="G163" i="5"/>
  <c r="G162" i="5"/>
  <c r="E162" i="5"/>
  <c r="I162" i="5" s="1"/>
  <c r="G161" i="5"/>
  <c r="E161" i="5"/>
  <c r="I161" i="5" s="1"/>
  <c r="G160" i="5"/>
  <c r="E160" i="5"/>
  <c r="I160" i="5" s="1"/>
  <c r="G159" i="5"/>
  <c r="I158" i="5"/>
  <c r="G158" i="5"/>
  <c r="E158" i="5" s="1"/>
  <c r="J158" i="5" s="1"/>
  <c r="K158" i="5" s="1"/>
  <c r="G157" i="5"/>
  <c r="G156" i="5"/>
  <c r="E156" i="5" s="1"/>
  <c r="I156" i="5" s="1"/>
  <c r="G155" i="5"/>
  <c r="E155" i="5"/>
  <c r="I155" i="5" s="1"/>
  <c r="G154" i="5"/>
  <c r="E154" i="5" s="1"/>
  <c r="G153" i="5"/>
  <c r="G152" i="5"/>
  <c r="E152" i="5" s="1"/>
  <c r="J152" i="5" s="1"/>
  <c r="K152" i="5" s="1"/>
  <c r="G151" i="5"/>
  <c r="G150" i="5"/>
  <c r="E150" i="5" s="1"/>
  <c r="I150" i="5" s="1"/>
  <c r="G149" i="5"/>
  <c r="E149" i="5" s="1"/>
  <c r="I149" i="5" s="1"/>
  <c r="J148" i="5"/>
  <c r="K148" i="5" s="1"/>
  <c r="G148" i="5"/>
  <c r="E148" i="5"/>
  <c r="I148" i="5" s="1"/>
  <c r="G147" i="5"/>
  <c r="E147" i="5" s="1"/>
  <c r="G146" i="5"/>
  <c r="E146" i="5" s="1"/>
  <c r="I146" i="5" s="1"/>
  <c r="G145" i="5"/>
  <c r="G144" i="5"/>
  <c r="E144" i="5" s="1"/>
  <c r="I144" i="5" s="1"/>
  <c r="G143" i="5"/>
  <c r="E143" i="5" s="1"/>
  <c r="I143" i="5" s="1"/>
  <c r="G142" i="5"/>
  <c r="E142" i="5"/>
  <c r="J142" i="5" s="1"/>
  <c r="K142" i="5" s="1"/>
  <c r="G141" i="5"/>
  <c r="J140" i="5"/>
  <c r="K140" i="5" s="1"/>
  <c r="G140" i="5"/>
  <c r="E140" i="5" s="1"/>
  <c r="I140" i="5" s="1"/>
  <c r="G139" i="5"/>
  <c r="G138" i="5"/>
  <c r="E138" i="5" s="1"/>
  <c r="I138" i="5" s="1"/>
  <c r="G137" i="5"/>
  <c r="E137" i="5" s="1"/>
  <c r="I137" i="5" s="1"/>
  <c r="G136" i="5"/>
  <c r="E136" i="5"/>
  <c r="I136" i="5" s="1"/>
  <c r="G135" i="5"/>
  <c r="E135" i="5" s="1"/>
  <c r="I135" i="5" s="1"/>
  <c r="J134" i="5"/>
  <c r="K134" i="5" s="1"/>
  <c r="G134" i="5"/>
  <c r="E134" i="5"/>
  <c r="I134" i="5" s="1"/>
  <c r="G133" i="5"/>
  <c r="G132" i="5"/>
  <c r="E132" i="5" s="1"/>
  <c r="I132" i="5" s="1"/>
  <c r="G131" i="5"/>
  <c r="E131" i="5" s="1"/>
  <c r="I131" i="5" s="1"/>
  <c r="G130" i="5"/>
  <c r="G129" i="5"/>
  <c r="E129" i="5" s="1"/>
  <c r="I129" i="5" s="1"/>
  <c r="G128" i="5"/>
  <c r="E128" i="5" s="1"/>
  <c r="I128" i="5" s="1"/>
  <c r="G127" i="5"/>
  <c r="G126" i="5"/>
  <c r="E126" i="5"/>
  <c r="I126" i="5" s="1"/>
  <c r="G125" i="5"/>
  <c r="E125" i="5" s="1"/>
  <c r="I125" i="5" s="1"/>
  <c r="G124" i="5"/>
  <c r="G123" i="5"/>
  <c r="E123" i="5" s="1"/>
  <c r="I123" i="5" s="1"/>
  <c r="G122" i="5"/>
  <c r="E122" i="5" s="1"/>
  <c r="I122" i="5" s="1"/>
  <c r="G121" i="5"/>
  <c r="G120" i="5"/>
  <c r="E120" i="5"/>
  <c r="I120" i="5" s="1"/>
  <c r="G119" i="5"/>
  <c r="E119" i="5"/>
  <c r="G118" i="5"/>
  <c r="G117" i="5"/>
  <c r="E117" i="5" s="1"/>
  <c r="I117" i="5" s="1"/>
  <c r="G116" i="5"/>
  <c r="E116" i="5" s="1"/>
  <c r="G115" i="5"/>
  <c r="G114" i="5"/>
  <c r="E114" i="5" s="1"/>
  <c r="I114" i="5" s="1"/>
  <c r="G113" i="5"/>
  <c r="E113" i="5" s="1"/>
  <c r="G112" i="5"/>
  <c r="G111" i="5"/>
  <c r="E111" i="5" s="1"/>
  <c r="I111" i="5" s="1"/>
  <c r="G110" i="5"/>
  <c r="E110" i="5" s="1"/>
  <c r="J110" i="5" s="1"/>
  <c r="K110" i="5" s="1"/>
  <c r="G109" i="5"/>
  <c r="G108" i="5"/>
  <c r="E108" i="5" s="1"/>
  <c r="I108" i="5" s="1"/>
  <c r="G107" i="5"/>
  <c r="E107" i="5"/>
  <c r="I107" i="5" s="1"/>
  <c r="G106" i="5"/>
  <c r="G105" i="5"/>
  <c r="G104" i="5"/>
  <c r="E104" i="5" s="1"/>
  <c r="I104" i="5" s="1"/>
  <c r="G103" i="5"/>
  <c r="G102" i="5"/>
  <c r="G101" i="5"/>
  <c r="E101" i="5" s="1"/>
  <c r="I101" i="5" s="1"/>
  <c r="G100" i="5"/>
  <c r="E100" i="5" s="1"/>
  <c r="K99" i="5"/>
  <c r="J99" i="5"/>
  <c r="G99" i="5"/>
  <c r="E99" i="5" s="1"/>
  <c r="I99" i="5" s="1"/>
  <c r="G98" i="5"/>
  <c r="E98" i="5" s="1"/>
  <c r="J98" i="5" s="1"/>
  <c r="K98" i="5" s="1"/>
  <c r="G97" i="5"/>
  <c r="G96" i="5"/>
  <c r="E96" i="5"/>
  <c r="I96" i="5" s="1"/>
  <c r="G95" i="5"/>
  <c r="E95" i="5" s="1"/>
  <c r="I95" i="5" s="1"/>
  <c r="G94" i="5"/>
  <c r="E94" i="5"/>
  <c r="I94" i="5" s="1"/>
  <c r="G93" i="5"/>
  <c r="E93" i="5" s="1"/>
  <c r="I93" i="5" s="1"/>
  <c r="G92" i="5"/>
  <c r="E92" i="5" s="1"/>
  <c r="I92" i="5" s="1"/>
  <c r="G91" i="5"/>
  <c r="G90" i="5"/>
  <c r="E90" i="5"/>
  <c r="I90" i="5" s="1"/>
  <c r="G89" i="5"/>
  <c r="G88" i="5"/>
  <c r="E88" i="5" s="1"/>
  <c r="G87" i="5"/>
  <c r="E87" i="5" s="1"/>
  <c r="I87" i="5" s="1"/>
  <c r="G86" i="5"/>
  <c r="E86" i="5" s="1"/>
  <c r="G85" i="5"/>
  <c r="G84" i="5"/>
  <c r="G83" i="5"/>
  <c r="E83" i="5"/>
  <c r="G82" i="5"/>
  <c r="E82" i="5" s="1"/>
  <c r="G81" i="5"/>
  <c r="E81" i="5" s="1"/>
  <c r="I81" i="5" s="1"/>
  <c r="G80" i="5"/>
  <c r="E80" i="5" s="1"/>
  <c r="J80" i="5" s="1"/>
  <c r="K80" i="5" s="1"/>
  <c r="G79" i="5"/>
  <c r="G78" i="5"/>
  <c r="E78" i="5"/>
  <c r="I78" i="5" s="1"/>
  <c r="G77" i="5"/>
  <c r="E77" i="5"/>
  <c r="I77" i="5" s="1"/>
  <c r="K76" i="5"/>
  <c r="G76" i="5"/>
  <c r="J76" i="5" s="1"/>
  <c r="E76" i="5"/>
  <c r="I76" i="5" s="1"/>
  <c r="G75" i="5"/>
  <c r="E75" i="5" s="1"/>
  <c r="I75" i="5" s="1"/>
  <c r="G74" i="5"/>
  <c r="E74" i="5" s="1"/>
  <c r="I74" i="5" s="1"/>
  <c r="G73" i="5"/>
  <c r="G72" i="5"/>
  <c r="E72" i="5" s="1"/>
  <c r="I72" i="5" s="1"/>
  <c r="G71" i="5"/>
  <c r="E71" i="5" s="1"/>
  <c r="I71" i="5" s="1"/>
  <c r="G70" i="5"/>
  <c r="J69" i="5"/>
  <c r="K69" i="5" s="1"/>
  <c r="G69" i="5"/>
  <c r="E69" i="5" s="1"/>
  <c r="I69" i="5" s="1"/>
  <c r="I68" i="5"/>
  <c r="G68" i="5"/>
  <c r="J68" i="5" s="1"/>
  <c r="K68" i="5" s="1"/>
  <c r="E68" i="5"/>
  <c r="G67" i="5"/>
  <c r="G66" i="5"/>
  <c r="E66" i="5" s="1"/>
  <c r="I66" i="5" s="1"/>
  <c r="G65" i="5"/>
  <c r="E65" i="5" s="1"/>
  <c r="I65" i="5" s="1"/>
  <c r="G64" i="5"/>
  <c r="E64" i="5" s="1"/>
  <c r="I64" i="5" s="1"/>
  <c r="G63" i="5"/>
  <c r="E63" i="5" s="1"/>
  <c r="I63" i="5" s="1"/>
  <c r="J62" i="5"/>
  <c r="K62" i="5" s="1"/>
  <c r="G62" i="5"/>
  <c r="E62" i="5" s="1"/>
  <c r="I62" i="5" s="1"/>
  <c r="G61" i="5"/>
  <c r="G60" i="5"/>
  <c r="E60" i="5" s="1"/>
  <c r="I60" i="5" s="1"/>
  <c r="G59" i="5"/>
  <c r="E59" i="5"/>
  <c r="G58" i="5"/>
  <c r="E58" i="5"/>
  <c r="J58" i="5" s="1"/>
  <c r="K58" i="5" s="1"/>
  <c r="G57" i="5"/>
  <c r="E57" i="5" s="1"/>
  <c r="I56" i="5"/>
  <c r="G56" i="5"/>
  <c r="J56" i="5" s="1"/>
  <c r="K56" i="5" s="1"/>
  <c r="E56" i="5"/>
  <c r="G55" i="5"/>
  <c r="G54" i="5"/>
  <c r="E54" i="5" s="1"/>
  <c r="I54" i="5" s="1"/>
  <c r="G53" i="5"/>
  <c r="E53" i="5" s="1"/>
  <c r="G52" i="5"/>
  <c r="G51" i="5"/>
  <c r="E51" i="5" s="1"/>
  <c r="I51" i="5" s="1"/>
  <c r="G50" i="5"/>
  <c r="E50" i="5" s="1"/>
  <c r="G49" i="5"/>
  <c r="G48" i="5"/>
  <c r="G47" i="5"/>
  <c r="E47" i="5"/>
  <c r="I47" i="5" s="1"/>
  <c r="G46" i="5"/>
  <c r="G45" i="5"/>
  <c r="E45" i="5" s="1"/>
  <c r="G44" i="5"/>
  <c r="E44" i="5" s="1"/>
  <c r="I44" i="5" s="1"/>
  <c r="G43" i="5"/>
  <c r="G42" i="5"/>
  <c r="E42" i="5"/>
  <c r="I42" i="5" s="1"/>
  <c r="G41" i="5"/>
  <c r="E41" i="5"/>
  <c r="I41" i="5" s="1"/>
  <c r="G40" i="5"/>
  <c r="E40" i="5" s="1"/>
  <c r="G39" i="5"/>
  <c r="E39" i="5" s="1"/>
  <c r="I39" i="5" s="1"/>
  <c r="G38" i="5"/>
  <c r="E38" i="5" s="1"/>
  <c r="I38" i="5" s="1"/>
  <c r="G37" i="5"/>
  <c r="E37" i="5" s="1"/>
  <c r="I37" i="5" s="1"/>
  <c r="K36" i="5"/>
  <c r="G36" i="5"/>
  <c r="E36" i="5" s="1"/>
  <c r="G35" i="5"/>
  <c r="E35" i="5" s="1"/>
  <c r="G34" i="5"/>
  <c r="E34" i="5"/>
  <c r="I34" i="5" s="1"/>
  <c r="G33" i="5"/>
  <c r="E33" i="5"/>
  <c r="I33" i="5" s="1"/>
  <c r="G32" i="5"/>
  <c r="E32" i="5" s="1"/>
  <c r="G31" i="5"/>
  <c r="E31" i="5" s="1"/>
  <c r="I31" i="5" s="1"/>
  <c r="G30" i="5"/>
  <c r="E30" i="5" s="1"/>
  <c r="I30" i="5" s="1"/>
  <c r="G29" i="5"/>
  <c r="E29" i="5" s="1"/>
  <c r="J29" i="5" s="1"/>
  <c r="K29" i="5" s="1"/>
  <c r="G28" i="5"/>
  <c r="E28" i="5" s="1"/>
  <c r="G27" i="5"/>
  <c r="E27" i="5" s="1"/>
  <c r="I27" i="5" s="1"/>
  <c r="G26" i="5"/>
  <c r="E26" i="5"/>
  <c r="I26" i="5" s="1"/>
  <c r="G25" i="5"/>
  <c r="E25" i="5" s="1"/>
  <c r="I25" i="5" s="1"/>
  <c r="J24" i="5"/>
  <c r="K24" i="5" s="1"/>
  <c r="I24" i="5"/>
  <c r="G24" i="5"/>
  <c r="E24" i="5" s="1"/>
  <c r="G23" i="5"/>
  <c r="E23" i="5"/>
  <c r="I23" i="5" s="1"/>
  <c r="G22" i="5"/>
  <c r="E22" i="5"/>
  <c r="J22" i="5" s="1"/>
  <c r="K22" i="5" s="1"/>
  <c r="G21" i="5"/>
  <c r="E21" i="5" s="1"/>
  <c r="I21" i="5" s="1"/>
  <c r="G20" i="5"/>
  <c r="G19" i="5"/>
  <c r="E19" i="5" s="1"/>
  <c r="J19" i="5" s="1"/>
  <c r="K19" i="5" s="1"/>
  <c r="J18" i="5"/>
  <c r="K18" i="5" s="1"/>
  <c r="G18" i="5"/>
  <c r="E18" i="5" s="1"/>
  <c r="I18" i="5" s="1"/>
  <c r="G17" i="5"/>
  <c r="E17" i="5" s="1"/>
  <c r="G16" i="5"/>
  <c r="G15" i="5"/>
  <c r="E15" i="5"/>
  <c r="I15" i="5" s="1"/>
  <c r="G14" i="5"/>
  <c r="E14" i="5" s="1"/>
  <c r="G13" i="5"/>
  <c r="J13" i="5" s="1"/>
  <c r="K13" i="5" s="1"/>
  <c r="E13" i="5"/>
  <c r="I13" i="5" s="1"/>
  <c r="G12" i="5"/>
  <c r="E12" i="5" s="1"/>
  <c r="I12" i="5" s="1"/>
  <c r="G11" i="5"/>
  <c r="E11" i="5" s="1"/>
  <c r="J11" i="5" s="1"/>
  <c r="K11" i="5" s="1"/>
  <c r="G10" i="5"/>
  <c r="E10" i="5" s="1"/>
  <c r="G9" i="5"/>
  <c r="E9" i="5"/>
  <c r="I9" i="5" s="1"/>
  <c r="G8" i="5"/>
  <c r="E8" i="5" s="1"/>
  <c r="I8" i="5" s="1"/>
  <c r="G7" i="5"/>
  <c r="J7" i="5" s="1"/>
  <c r="K7" i="5" s="1"/>
  <c r="E7" i="5"/>
  <c r="I7" i="5" s="1"/>
  <c r="J6" i="5"/>
  <c r="K6" i="5" s="1"/>
  <c r="I6" i="5"/>
  <c r="G6" i="5"/>
  <c r="E6" i="5" s="1"/>
  <c r="G5" i="5"/>
  <c r="E5" i="5" s="1"/>
  <c r="I5" i="5" s="1"/>
  <c r="G4" i="5"/>
  <c r="E4" i="5" s="1"/>
  <c r="I4" i="5" s="1"/>
  <c r="G3" i="5"/>
  <c r="E3" i="5" s="1"/>
  <c r="I3" i="5" s="1"/>
  <c r="G2" i="5"/>
  <c r="J33" i="6" l="1"/>
  <c r="K33" i="6" s="1"/>
  <c r="J158" i="6"/>
  <c r="K158" i="6" s="1"/>
  <c r="J37" i="6"/>
  <c r="K37" i="6" s="1"/>
  <c r="J126" i="6"/>
  <c r="K126" i="6" s="1"/>
  <c r="J153" i="6"/>
  <c r="K153" i="6" s="1"/>
  <c r="J11" i="6"/>
  <c r="K11" i="6" s="1"/>
  <c r="J121" i="6"/>
  <c r="K121" i="6" s="1"/>
  <c r="J25" i="6"/>
  <c r="K25" i="6" s="1"/>
  <c r="J132" i="6"/>
  <c r="K132" i="6" s="1"/>
  <c r="J9" i="6"/>
  <c r="K9" i="6" s="1"/>
  <c r="J44" i="6"/>
  <c r="K44" i="6" s="1"/>
  <c r="J168" i="6"/>
  <c r="K168" i="6" s="1"/>
  <c r="J164" i="6"/>
  <c r="K164" i="6" s="1"/>
  <c r="J73" i="6"/>
  <c r="K73" i="6" s="1"/>
  <c r="J34" i="6"/>
  <c r="K34" i="6" s="1"/>
  <c r="J91" i="6"/>
  <c r="K91" i="6" s="1"/>
  <c r="J67" i="6"/>
  <c r="K67" i="6" s="1"/>
  <c r="J136" i="6"/>
  <c r="K136" i="6" s="1"/>
  <c r="J15" i="6"/>
  <c r="K15" i="6" s="1"/>
  <c r="J17" i="6"/>
  <c r="K17" i="6" s="1"/>
  <c r="J23" i="6"/>
  <c r="K23" i="6" s="1"/>
  <c r="J144" i="6"/>
  <c r="K144" i="6" s="1"/>
  <c r="J152" i="6"/>
  <c r="K152" i="6" s="1"/>
  <c r="J160" i="6"/>
  <c r="K160" i="6" s="1"/>
  <c r="J76" i="6"/>
  <c r="K76" i="6" s="1"/>
  <c r="J31" i="6"/>
  <c r="K31" i="6" s="1"/>
  <c r="J170" i="5"/>
  <c r="K170" i="5" s="1"/>
  <c r="I170" i="5"/>
  <c r="J153" i="5"/>
  <c r="K153" i="5" s="1"/>
  <c r="J4" i="5"/>
  <c r="K4" i="5" s="1"/>
  <c r="J16" i="5"/>
  <c r="K16" i="5" s="1"/>
  <c r="J25" i="5"/>
  <c r="K25" i="5" s="1"/>
  <c r="J31" i="5"/>
  <c r="K31" i="5" s="1"/>
  <c r="J92" i="5"/>
  <c r="K92" i="5" s="1"/>
  <c r="J122" i="5"/>
  <c r="K122" i="5" s="1"/>
  <c r="J161" i="5"/>
  <c r="K161" i="5" s="1"/>
  <c r="J104" i="5"/>
  <c r="K104" i="5" s="1"/>
  <c r="E141" i="5"/>
  <c r="I141" i="5" s="1"/>
  <c r="E153" i="5"/>
  <c r="I153" i="5" s="1"/>
  <c r="J155" i="5"/>
  <c r="K155" i="5" s="1"/>
  <c r="E159" i="5"/>
  <c r="I159" i="5" s="1"/>
  <c r="J8" i="5"/>
  <c r="K8" i="5" s="1"/>
  <c r="J64" i="5"/>
  <c r="K64" i="5" s="1"/>
  <c r="E2" i="5"/>
  <c r="I2" i="5" s="1"/>
  <c r="E16" i="5"/>
  <c r="I16" i="5" s="1"/>
  <c r="J44" i="5"/>
  <c r="K44" i="5" s="1"/>
  <c r="I58" i="5"/>
  <c r="J74" i="5"/>
  <c r="K74" i="5" s="1"/>
  <c r="J94" i="5"/>
  <c r="K94" i="5" s="1"/>
  <c r="E105" i="5"/>
  <c r="I105" i="5" s="1"/>
  <c r="J117" i="5"/>
  <c r="K117" i="5" s="1"/>
  <c r="J128" i="5"/>
  <c r="K128" i="5" s="1"/>
  <c r="J135" i="5"/>
  <c r="K135" i="5" s="1"/>
  <c r="J146" i="5"/>
  <c r="K146" i="5" s="1"/>
  <c r="J160" i="5"/>
  <c r="K160" i="5" s="1"/>
  <c r="J5" i="5"/>
  <c r="K5" i="5" s="1"/>
  <c r="J125" i="5"/>
  <c r="K125" i="5" s="1"/>
  <c r="J143" i="5"/>
  <c r="K143" i="5" s="1"/>
  <c r="E20" i="5"/>
  <c r="I20" i="5" s="1"/>
  <c r="J23" i="5"/>
  <c r="K23" i="5" s="1"/>
  <c r="J38" i="5"/>
  <c r="K38" i="5" s="1"/>
  <c r="E46" i="5"/>
  <c r="I46" i="5" s="1"/>
  <c r="E89" i="5"/>
  <c r="I89" i="5" s="1"/>
  <c r="J136" i="5"/>
  <c r="K136" i="5" s="1"/>
  <c r="I164" i="5"/>
  <c r="J28" i="5"/>
  <c r="K28" i="5" s="1"/>
  <c r="I28" i="5"/>
  <c r="I14" i="5"/>
  <c r="J14" i="5"/>
  <c r="K14" i="5" s="1"/>
  <c r="I32" i="5"/>
  <c r="J32" i="5"/>
  <c r="K32" i="5" s="1"/>
  <c r="J10" i="5"/>
  <c r="K10" i="5" s="1"/>
  <c r="I10" i="5"/>
  <c r="I35" i="5"/>
  <c r="J35" i="5"/>
  <c r="K35" i="5" s="1"/>
  <c r="I17" i="5"/>
  <c r="J17" i="5"/>
  <c r="K17" i="5" s="1"/>
  <c r="J27" i="5"/>
  <c r="K27" i="5" s="1"/>
  <c r="J34" i="5"/>
  <c r="K34" i="5" s="1"/>
  <c r="J41" i="5"/>
  <c r="K41" i="5" s="1"/>
  <c r="J51" i="5"/>
  <c r="K51" i="5" s="1"/>
  <c r="J54" i="5"/>
  <c r="K54" i="5" s="1"/>
  <c r="I57" i="5"/>
  <c r="J57" i="5"/>
  <c r="K57" i="5" s="1"/>
  <c r="J86" i="5"/>
  <c r="K86" i="5" s="1"/>
  <c r="I86" i="5"/>
  <c r="I110" i="5"/>
  <c r="J120" i="5"/>
  <c r="K120" i="5" s="1"/>
  <c r="J123" i="5"/>
  <c r="K123" i="5" s="1"/>
  <c r="J113" i="5"/>
  <c r="K113" i="5" s="1"/>
  <c r="I113" i="5"/>
  <c r="J9" i="5"/>
  <c r="K9" i="5" s="1"/>
  <c r="I45" i="5"/>
  <c r="J45" i="5"/>
  <c r="K45" i="5" s="1"/>
  <c r="E48" i="5"/>
  <c r="I48" i="5" s="1"/>
  <c r="E55" i="5"/>
  <c r="I55" i="5" s="1"/>
  <c r="J72" i="5"/>
  <c r="K72" i="5" s="1"/>
  <c r="J75" i="5"/>
  <c r="K75" i="5" s="1"/>
  <c r="J77" i="5"/>
  <c r="K77" i="5" s="1"/>
  <c r="I80" i="5"/>
  <c r="J83" i="5"/>
  <c r="K83" i="5" s="1"/>
  <c r="I83" i="5"/>
  <c r="J95" i="5"/>
  <c r="K95" i="5" s="1"/>
  <c r="I98" i="5"/>
  <c r="J107" i="5"/>
  <c r="K107" i="5" s="1"/>
  <c r="E121" i="5"/>
  <c r="I121" i="5" s="1"/>
  <c r="J121" i="5"/>
  <c r="K121" i="5" s="1"/>
  <c r="J82" i="5"/>
  <c r="K82" i="5" s="1"/>
  <c r="I82" i="5"/>
  <c r="J12" i="5"/>
  <c r="K12" i="5" s="1"/>
  <c r="J15" i="5"/>
  <c r="K15" i="5" s="1"/>
  <c r="I19" i="5"/>
  <c r="J30" i="5"/>
  <c r="K30" i="5" s="1"/>
  <c r="J33" i="5"/>
  <c r="K33" i="5" s="1"/>
  <c r="J39" i="5"/>
  <c r="K39" i="5" s="1"/>
  <c r="J42" i="5"/>
  <c r="K42" i="5" s="1"/>
  <c r="E49" i="5"/>
  <c r="I49" i="5" s="1"/>
  <c r="J60" i="5"/>
  <c r="K60" i="5" s="1"/>
  <c r="J63" i="5"/>
  <c r="K63" i="5" s="1"/>
  <c r="J65" i="5"/>
  <c r="K65" i="5" s="1"/>
  <c r="E73" i="5"/>
  <c r="I73" i="5" s="1"/>
  <c r="J87" i="5"/>
  <c r="K87" i="5" s="1"/>
  <c r="J90" i="5"/>
  <c r="K90" i="5" s="1"/>
  <c r="J93" i="5"/>
  <c r="K93" i="5" s="1"/>
  <c r="E115" i="5"/>
  <c r="I115" i="5" s="1"/>
  <c r="I147" i="5"/>
  <c r="J147" i="5"/>
  <c r="K147" i="5" s="1"/>
  <c r="J100" i="5"/>
  <c r="K100" i="5" s="1"/>
  <c r="I100" i="5"/>
  <c r="I11" i="5"/>
  <c r="I22" i="5"/>
  <c r="J26" i="5"/>
  <c r="K26" i="5" s="1"/>
  <c r="I29" i="5"/>
  <c r="J37" i="5"/>
  <c r="K37" i="5" s="1"/>
  <c r="E61" i="5"/>
  <c r="I61" i="5" s="1"/>
  <c r="J84" i="5"/>
  <c r="K84" i="5" s="1"/>
  <c r="E84" i="5"/>
  <c r="I84" i="5" s="1"/>
  <c r="E91" i="5"/>
  <c r="I91" i="5" s="1"/>
  <c r="E102" i="5"/>
  <c r="I102" i="5" s="1"/>
  <c r="J144" i="5"/>
  <c r="K144" i="5" s="1"/>
  <c r="J3" i="5"/>
  <c r="K3" i="5" s="1"/>
  <c r="J21" i="5"/>
  <c r="K21" i="5" s="1"/>
  <c r="J50" i="5"/>
  <c r="K50" i="5" s="1"/>
  <c r="I50" i="5"/>
  <c r="E85" i="5"/>
  <c r="I85" i="5" s="1"/>
  <c r="J85" i="5"/>
  <c r="K85" i="5" s="1"/>
  <c r="J88" i="5"/>
  <c r="K88" i="5" s="1"/>
  <c r="I88" i="5"/>
  <c r="E97" i="5"/>
  <c r="I97" i="5" s="1"/>
  <c r="J97" i="5"/>
  <c r="K97" i="5" s="1"/>
  <c r="E103" i="5"/>
  <c r="I103" i="5" s="1"/>
  <c r="J103" i="5"/>
  <c r="K103" i="5" s="1"/>
  <c r="J116" i="5"/>
  <c r="K116" i="5" s="1"/>
  <c r="I116" i="5"/>
  <c r="E133" i="5"/>
  <c r="I133" i="5" s="1"/>
  <c r="J133" i="5"/>
  <c r="K133" i="5" s="1"/>
  <c r="J137" i="5"/>
  <c r="K137" i="5" s="1"/>
  <c r="J40" i="5"/>
  <c r="K40" i="5" s="1"/>
  <c r="I40" i="5"/>
  <c r="E43" i="5"/>
  <c r="I43" i="5" s="1"/>
  <c r="J47" i="5"/>
  <c r="K47" i="5" s="1"/>
  <c r="J59" i="5"/>
  <c r="K59" i="5" s="1"/>
  <c r="I59" i="5"/>
  <c r="J78" i="5"/>
  <c r="K78" i="5" s="1"/>
  <c r="J108" i="5"/>
  <c r="K108" i="5" s="1"/>
  <c r="J126" i="5"/>
  <c r="K126" i="5" s="1"/>
  <c r="J131" i="5"/>
  <c r="K131" i="5" s="1"/>
  <c r="J138" i="5"/>
  <c r="K138" i="5" s="1"/>
  <c r="E145" i="5"/>
  <c r="I145" i="5" s="1"/>
  <c r="J53" i="5"/>
  <c r="K53" i="5" s="1"/>
  <c r="I53" i="5"/>
  <c r="E67" i="5"/>
  <c r="I67" i="5" s="1"/>
  <c r="J67" i="5"/>
  <c r="K67" i="5" s="1"/>
  <c r="J71" i="5"/>
  <c r="K71" i="5" s="1"/>
  <c r="E79" i="5"/>
  <c r="I79" i="5" s="1"/>
  <c r="J81" i="5"/>
  <c r="K81" i="5" s="1"/>
  <c r="J96" i="5"/>
  <c r="K96" i="5" s="1"/>
  <c r="J101" i="5"/>
  <c r="K101" i="5" s="1"/>
  <c r="E109" i="5"/>
  <c r="I109" i="5" s="1"/>
  <c r="J111" i="5"/>
  <c r="K111" i="5" s="1"/>
  <c r="J119" i="5"/>
  <c r="K119" i="5" s="1"/>
  <c r="I119" i="5"/>
  <c r="E127" i="5"/>
  <c r="I127" i="5" s="1"/>
  <c r="J129" i="5"/>
  <c r="K129" i="5" s="1"/>
  <c r="E139" i="5"/>
  <c r="I139" i="5" s="1"/>
  <c r="J149" i="5"/>
  <c r="K149" i="5" s="1"/>
  <c r="I152" i="5"/>
  <c r="J156" i="5"/>
  <c r="K156" i="5" s="1"/>
  <c r="J162" i="5"/>
  <c r="K162" i="5" s="1"/>
  <c r="J165" i="5"/>
  <c r="K165" i="5" s="1"/>
  <c r="J168" i="5"/>
  <c r="K168" i="5" s="1"/>
  <c r="I168" i="5"/>
  <c r="J114" i="5"/>
  <c r="K114" i="5" s="1"/>
  <c r="J132" i="5"/>
  <c r="K132" i="5" s="1"/>
  <c r="J154" i="5"/>
  <c r="K154" i="5" s="1"/>
  <c r="I154" i="5"/>
  <c r="E157" i="5"/>
  <c r="I157" i="5" s="1"/>
  <c r="E163" i="5"/>
  <c r="I163" i="5" s="1"/>
  <c r="J150" i="5"/>
  <c r="K150" i="5" s="1"/>
  <c r="I169" i="5"/>
  <c r="E151" i="5"/>
  <c r="I151" i="5" s="1"/>
  <c r="J66" i="5"/>
  <c r="K66" i="5" s="1"/>
  <c r="E167" i="5"/>
  <c r="I167" i="5" s="1"/>
  <c r="E52" i="5"/>
  <c r="I52" i="5" s="1"/>
  <c r="E70" i="5"/>
  <c r="I70" i="5" s="1"/>
  <c r="E106" i="5"/>
  <c r="I106" i="5" s="1"/>
  <c r="E112" i="5"/>
  <c r="I112" i="5" s="1"/>
  <c r="E118" i="5"/>
  <c r="I118" i="5" s="1"/>
  <c r="E124" i="5"/>
  <c r="I124" i="5" s="1"/>
  <c r="E130" i="5"/>
  <c r="I130" i="5" s="1"/>
  <c r="I142" i="5"/>
  <c r="J170" i="4"/>
  <c r="K170" i="4" s="1"/>
  <c r="I170" i="4"/>
  <c r="G169" i="4"/>
  <c r="G168" i="4"/>
  <c r="E168" i="4" s="1"/>
  <c r="J168" i="4" s="1"/>
  <c r="K168" i="4" s="1"/>
  <c r="G167" i="4"/>
  <c r="G166" i="4"/>
  <c r="E166" i="4" s="1"/>
  <c r="G165" i="4"/>
  <c r="E165" i="4" s="1"/>
  <c r="I165" i="4" s="1"/>
  <c r="G164" i="4"/>
  <c r="E164" i="4" s="1"/>
  <c r="J164" i="4" s="1"/>
  <c r="K164" i="4" s="1"/>
  <c r="G163" i="4"/>
  <c r="G162" i="4"/>
  <c r="E162" i="4"/>
  <c r="I162" i="4" s="1"/>
  <c r="G161" i="4"/>
  <c r="E161" i="4" s="1"/>
  <c r="I161" i="4" s="1"/>
  <c r="G160" i="4"/>
  <c r="E160" i="4" s="1"/>
  <c r="G159" i="4"/>
  <c r="E159" i="4" s="1"/>
  <c r="I158" i="4"/>
  <c r="G158" i="4"/>
  <c r="E158" i="4" s="1"/>
  <c r="J158" i="4" s="1"/>
  <c r="K158" i="4" s="1"/>
  <c r="G157" i="4"/>
  <c r="I156" i="4"/>
  <c r="G156" i="4"/>
  <c r="E156" i="4"/>
  <c r="G155" i="4"/>
  <c r="E155" i="4"/>
  <c r="I155" i="4" s="1"/>
  <c r="G154" i="4"/>
  <c r="E154" i="4"/>
  <c r="G153" i="4"/>
  <c r="E153" i="4" s="1"/>
  <c r="G152" i="4"/>
  <c r="E152" i="4" s="1"/>
  <c r="I152" i="4" s="1"/>
  <c r="G151" i="4"/>
  <c r="G150" i="4"/>
  <c r="E150" i="4" s="1"/>
  <c r="I150" i="4" s="1"/>
  <c r="G149" i="4"/>
  <c r="E149" i="4"/>
  <c r="I149" i="4" s="1"/>
  <c r="G148" i="4"/>
  <c r="E148" i="4"/>
  <c r="G147" i="4"/>
  <c r="E147" i="4" s="1"/>
  <c r="G146" i="4"/>
  <c r="E146" i="4" s="1"/>
  <c r="J146" i="4" s="1"/>
  <c r="K146" i="4" s="1"/>
  <c r="G145" i="4"/>
  <c r="G144" i="4"/>
  <c r="E144" i="4"/>
  <c r="I144" i="4" s="1"/>
  <c r="G143" i="4"/>
  <c r="E143" i="4" s="1"/>
  <c r="I143" i="4" s="1"/>
  <c r="G142" i="4"/>
  <c r="E142" i="4" s="1"/>
  <c r="G141" i="4"/>
  <c r="E141" i="4" s="1"/>
  <c r="G140" i="4"/>
  <c r="E140" i="4" s="1"/>
  <c r="J140" i="4" s="1"/>
  <c r="K140" i="4" s="1"/>
  <c r="G139" i="4"/>
  <c r="I138" i="4"/>
  <c r="G138" i="4"/>
  <c r="E138" i="4"/>
  <c r="G137" i="4"/>
  <c r="E137" i="4"/>
  <c r="I137" i="4" s="1"/>
  <c r="G136" i="4"/>
  <c r="E136" i="4"/>
  <c r="G135" i="4"/>
  <c r="E135" i="4" s="1"/>
  <c r="G134" i="4"/>
  <c r="E134" i="4" s="1"/>
  <c r="I134" i="4" s="1"/>
  <c r="G133" i="4"/>
  <c r="G132" i="4"/>
  <c r="G131" i="4"/>
  <c r="E131" i="4"/>
  <c r="I131" i="4" s="1"/>
  <c r="G130" i="4"/>
  <c r="E130" i="4"/>
  <c r="G129" i="4"/>
  <c r="E129" i="4" s="1"/>
  <c r="G128" i="4"/>
  <c r="E128" i="4" s="1"/>
  <c r="J128" i="4" s="1"/>
  <c r="K128" i="4" s="1"/>
  <c r="G127" i="4"/>
  <c r="G126" i="4"/>
  <c r="E126" i="4"/>
  <c r="I126" i="4" s="1"/>
  <c r="G125" i="4"/>
  <c r="E125" i="4" s="1"/>
  <c r="I125" i="4" s="1"/>
  <c r="G124" i="4"/>
  <c r="E124" i="4" s="1"/>
  <c r="G123" i="4"/>
  <c r="E123" i="4" s="1"/>
  <c r="G122" i="4"/>
  <c r="G121" i="4"/>
  <c r="E121" i="4" s="1"/>
  <c r="I121" i="4" s="1"/>
  <c r="G120" i="4"/>
  <c r="G119" i="4"/>
  <c r="E119" i="4" s="1"/>
  <c r="I119" i="4" s="1"/>
  <c r="G118" i="4"/>
  <c r="E118" i="4"/>
  <c r="G117" i="4"/>
  <c r="E117" i="4" s="1"/>
  <c r="I117" i="4" s="1"/>
  <c r="J116" i="4"/>
  <c r="K116" i="4" s="1"/>
  <c r="G116" i="4"/>
  <c r="E116" i="4"/>
  <c r="I116" i="4" s="1"/>
  <c r="I115" i="4"/>
  <c r="G115" i="4"/>
  <c r="E115" i="4" s="1"/>
  <c r="G114" i="4"/>
  <c r="E114" i="4" s="1"/>
  <c r="I114" i="4" s="1"/>
  <c r="G113" i="4"/>
  <c r="E113" i="4"/>
  <c r="I113" i="4" s="1"/>
  <c r="G112" i="4"/>
  <c r="E112" i="4" s="1"/>
  <c r="G111" i="4"/>
  <c r="E111" i="4" s="1"/>
  <c r="I111" i="4" s="1"/>
  <c r="G110" i="4"/>
  <c r="J109" i="4"/>
  <c r="K109" i="4" s="1"/>
  <c r="G109" i="4"/>
  <c r="E109" i="4" s="1"/>
  <c r="I109" i="4" s="1"/>
  <c r="G108" i="4"/>
  <c r="G107" i="4"/>
  <c r="E107" i="4" s="1"/>
  <c r="I107" i="4" s="1"/>
  <c r="G106" i="4"/>
  <c r="E106" i="4" s="1"/>
  <c r="G105" i="4"/>
  <c r="E105" i="4" s="1"/>
  <c r="I105" i="4" s="1"/>
  <c r="G104" i="4"/>
  <c r="G103" i="4"/>
  <c r="E103" i="4" s="1"/>
  <c r="I103" i="4" s="1"/>
  <c r="G102" i="4"/>
  <c r="E102" i="4"/>
  <c r="I102" i="4" s="1"/>
  <c r="G101" i="4"/>
  <c r="G100" i="4"/>
  <c r="E100" i="4"/>
  <c r="G99" i="4"/>
  <c r="E99" i="4" s="1"/>
  <c r="I99" i="4" s="1"/>
  <c r="G98" i="4"/>
  <c r="E98" i="4" s="1"/>
  <c r="I98" i="4" s="1"/>
  <c r="G97" i="4"/>
  <c r="E97" i="4" s="1"/>
  <c r="I97" i="4" s="1"/>
  <c r="G96" i="4"/>
  <c r="E96" i="4"/>
  <c r="I96" i="4" s="1"/>
  <c r="G95" i="4"/>
  <c r="E95" i="4"/>
  <c r="I95" i="4" s="1"/>
  <c r="G94" i="4"/>
  <c r="E94" i="4"/>
  <c r="G93" i="4"/>
  <c r="E93" i="4" s="1"/>
  <c r="I93" i="4" s="1"/>
  <c r="I92" i="4"/>
  <c r="G92" i="4"/>
  <c r="E92" i="4" s="1"/>
  <c r="J92" i="4" s="1"/>
  <c r="K92" i="4" s="1"/>
  <c r="G91" i="4"/>
  <c r="E91" i="4" s="1"/>
  <c r="I91" i="4" s="1"/>
  <c r="G90" i="4"/>
  <c r="E90" i="4" s="1"/>
  <c r="I90" i="4" s="1"/>
  <c r="G89" i="4"/>
  <c r="E89" i="4" s="1"/>
  <c r="I89" i="4" s="1"/>
  <c r="G88" i="4"/>
  <c r="E88" i="4" s="1"/>
  <c r="G87" i="4"/>
  <c r="E87" i="4" s="1"/>
  <c r="I87" i="4" s="1"/>
  <c r="G86" i="4"/>
  <c r="E86" i="4" s="1"/>
  <c r="I86" i="4" s="1"/>
  <c r="G85" i="4"/>
  <c r="E85" i="4" s="1"/>
  <c r="I85" i="4" s="1"/>
  <c r="G84" i="4"/>
  <c r="E84" i="4"/>
  <c r="I84" i="4" s="1"/>
  <c r="G83" i="4"/>
  <c r="G82" i="4"/>
  <c r="E82" i="4" s="1"/>
  <c r="G81" i="4"/>
  <c r="E81" i="4" s="1"/>
  <c r="I81" i="4" s="1"/>
  <c r="G80" i="4"/>
  <c r="E80" i="4" s="1"/>
  <c r="I80" i="4" s="1"/>
  <c r="J79" i="4"/>
  <c r="K79" i="4" s="1"/>
  <c r="G79" i="4"/>
  <c r="E79" i="4" s="1"/>
  <c r="I79" i="4" s="1"/>
  <c r="G78" i="4"/>
  <c r="E78" i="4"/>
  <c r="I78" i="4" s="1"/>
  <c r="G77" i="4"/>
  <c r="G76" i="4"/>
  <c r="I75" i="4"/>
  <c r="G75" i="4"/>
  <c r="E75" i="4" s="1"/>
  <c r="G74" i="4"/>
  <c r="J74" i="4" s="1"/>
  <c r="K74" i="4" s="1"/>
  <c r="E74" i="4"/>
  <c r="I74" i="4" s="1"/>
  <c r="G73" i="4"/>
  <c r="E73" i="4" s="1"/>
  <c r="I73" i="4" s="1"/>
  <c r="G72" i="4"/>
  <c r="E72" i="4"/>
  <c r="I72" i="4" s="1"/>
  <c r="G71" i="4"/>
  <c r="E71" i="4"/>
  <c r="I71" i="4" s="1"/>
  <c r="I70" i="4"/>
  <c r="G70" i="4"/>
  <c r="J70" i="4" s="1"/>
  <c r="K70" i="4" s="1"/>
  <c r="E70" i="4"/>
  <c r="G69" i="4"/>
  <c r="E69" i="4" s="1"/>
  <c r="I69" i="4" s="1"/>
  <c r="G68" i="4"/>
  <c r="E68" i="4"/>
  <c r="I68" i="4" s="1"/>
  <c r="G67" i="4"/>
  <c r="G66" i="4"/>
  <c r="G65" i="4"/>
  <c r="E65" i="4" s="1"/>
  <c r="G64" i="4"/>
  <c r="E64" i="4" s="1"/>
  <c r="J64" i="4" s="1"/>
  <c r="K64" i="4" s="1"/>
  <c r="G63" i="4"/>
  <c r="E63" i="4" s="1"/>
  <c r="I63" i="4" s="1"/>
  <c r="G62" i="4"/>
  <c r="E62" i="4" s="1"/>
  <c r="I62" i="4" s="1"/>
  <c r="G61" i="4"/>
  <c r="E61" i="4"/>
  <c r="I61" i="4" s="1"/>
  <c r="G60" i="4"/>
  <c r="E60" i="4" s="1"/>
  <c r="I60" i="4" s="1"/>
  <c r="G59" i="4"/>
  <c r="E59" i="4" s="1"/>
  <c r="I59" i="4" s="1"/>
  <c r="J58" i="4"/>
  <c r="K58" i="4" s="1"/>
  <c r="G58" i="4"/>
  <c r="E58" i="4"/>
  <c r="I58" i="4" s="1"/>
  <c r="G57" i="4"/>
  <c r="E57" i="4" s="1"/>
  <c r="I57" i="4" s="1"/>
  <c r="G56" i="4"/>
  <c r="E56" i="4"/>
  <c r="I56" i="4" s="1"/>
  <c r="J55" i="4"/>
  <c r="K55" i="4" s="1"/>
  <c r="I55" i="4"/>
  <c r="G55" i="4"/>
  <c r="E55" i="4" s="1"/>
  <c r="G54" i="4"/>
  <c r="E54" i="4" s="1"/>
  <c r="I54" i="4" s="1"/>
  <c r="G53" i="4"/>
  <c r="E53" i="4" s="1"/>
  <c r="I53" i="4" s="1"/>
  <c r="G52" i="4"/>
  <c r="G51" i="4"/>
  <c r="E51" i="4" s="1"/>
  <c r="I51" i="4" s="1"/>
  <c r="G50" i="4"/>
  <c r="E50" i="4" s="1"/>
  <c r="G49" i="4"/>
  <c r="G48" i="4"/>
  <c r="G47" i="4"/>
  <c r="E47" i="4" s="1"/>
  <c r="G46" i="4"/>
  <c r="E46" i="4" s="1"/>
  <c r="J46" i="4" s="1"/>
  <c r="K46" i="4" s="1"/>
  <c r="G45" i="4"/>
  <c r="E45" i="4" s="1"/>
  <c r="I45" i="4" s="1"/>
  <c r="I44" i="4"/>
  <c r="G44" i="4"/>
  <c r="E44" i="4" s="1"/>
  <c r="G43" i="4"/>
  <c r="E43" i="4" s="1"/>
  <c r="I43" i="4" s="1"/>
  <c r="G42" i="4"/>
  <c r="E42" i="4"/>
  <c r="I42" i="4" s="1"/>
  <c r="G41" i="4"/>
  <c r="G40" i="4"/>
  <c r="E40" i="4" s="1"/>
  <c r="I40" i="4" s="1"/>
  <c r="G39" i="4"/>
  <c r="E39" i="4" s="1"/>
  <c r="I39" i="4" s="1"/>
  <c r="I38" i="4"/>
  <c r="G38" i="4"/>
  <c r="J38" i="4" s="1"/>
  <c r="K38" i="4" s="1"/>
  <c r="E38" i="4"/>
  <c r="G37" i="4"/>
  <c r="K36" i="4"/>
  <c r="G36" i="4"/>
  <c r="E36" i="4"/>
  <c r="I35" i="4"/>
  <c r="G35" i="4"/>
  <c r="E35" i="4" s="1"/>
  <c r="G34" i="4"/>
  <c r="G33" i="4"/>
  <c r="E33" i="4"/>
  <c r="I33" i="4" s="1"/>
  <c r="G32" i="4"/>
  <c r="E32" i="4" s="1"/>
  <c r="I32" i="4" s="1"/>
  <c r="G31" i="4"/>
  <c r="G30" i="4"/>
  <c r="E30" i="4"/>
  <c r="I30" i="4" s="1"/>
  <c r="G29" i="4"/>
  <c r="E29" i="4" s="1"/>
  <c r="I29" i="4" s="1"/>
  <c r="G28" i="4"/>
  <c r="E28" i="4" s="1"/>
  <c r="G27" i="4"/>
  <c r="G26" i="4"/>
  <c r="E26" i="4"/>
  <c r="I26" i="4" s="1"/>
  <c r="G25" i="4"/>
  <c r="E25" i="4"/>
  <c r="I25" i="4" s="1"/>
  <c r="G24" i="4"/>
  <c r="E24" i="4" s="1"/>
  <c r="I24" i="4" s="1"/>
  <c r="G23" i="4"/>
  <c r="E23" i="4" s="1"/>
  <c r="I23" i="4" s="1"/>
  <c r="G22" i="4"/>
  <c r="E22" i="4" s="1"/>
  <c r="I22" i="4" s="1"/>
  <c r="G21" i="4"/>
  <c r="E21" i="4" s="1"/>
  <c r="G20" i="4"/>
  <c r="E20" i="4" s="1"/>
  <c r="I20" i="4" s="1"/>
  <c r="G19" i="4"/>
  <c r="E19" i="4"/>
  <c r="I19" i="4" s="1"/>
  <c r="G18" i="4"/>
  <c r="E18" i="4" s="1"/>
  <c r="J17" i="4"/>
  <c r="K17" i="4" s="1"/>
  <c r="G17" i="4"/>
  <c r="E17" i="4" s="1"/>
  <c r="I17" i="4" s="1"/>
  <c r="G16" i="4"/>
  <c r="E16" i="4" s="1"/>
  <c r="I16" i="4" s="1"/>
  <c r="G15" i="4"/>
  <c r="E15" i="4"/>
  <c r="I15" i="4" s="1"/>
  <c r="G14" i="4"/>
  <c r="E14" i="4" s="1"/>
  <c r="I14" i="4" s="1"/>
  <c r="G13" i="4"/>
  <c r="E13" i="4" s="1"/>
  <c r="I13" i="4" s="1"/>
  <c r="G12" i="4"/>
  <c r="E12" i="4" s="1"/>
  <c r="I12" i="4" s="1"/>
  <c r="G11" i="4"/>
  <c r="E11" i="4" s="1"/>
  <c r="I11" i="4" s="1"/>
  <c r="G10" i="4"/>
  <c r="E10" i="4"/>
  <c r="J10" i="4" s="1"/>
  <c r="K10" i="4" s="1"/>
  <c r="G9" i="4"/>
  <c r="E9" i="4"/>
  <c r="I9" i="4" s="1"/>
  <c r="G8" i="4"/>
  <c r="E8" i="4" s="1"/>
  <c r="I8" i="4" s="1"/>
  <c r="G7" i="4"/>
  <c r="G6" i="4"/>
  <c r="E6" i="4" s="1"/>
  <c r="G5" i="4"/>
  <c r="E5" i="4" s="1"/>
  <c r="I5" i="4" s="1"/>
  <c r="G4" i="4"/>
  <c r="E4" i="4"/>
  <c r="I4" i="4" s="1"/>
  <c r="G3" i="4"/>
  <c r="E3" i="4"/>
  <c r="J3" i="4" s="1"/>
  <c r="K3" i="4" s="1"/>
  <c r="G2" i="4"/>
  <c r="E2" i="4"/>
  <c r="I2" i="4" s="1"/>
  <c r="J169" i="5" l="1"/>
  <c r="K169" i="5" s="1"/>
  <c r="J102" i="5"/>
  <c r="K102" i="5" s="1"/>
  <c r="J73" i="5"/>
  <c r="K73" i="5" s="1"/>
  <c r="J89" i="5"/>
  <c r="K89" i="5" s="1"/>
  <c r="J2" i="5"/>
  <c r="K2" i="5" s="1"/>
  <c r="J141" i="5"/>
  <c r="K141" i="5" s="1"/>
  <c r="J167" i="5"/>
  <c r="K167" i="5" s="1"/>
  <c r="J130" i="5"/>
  <c r="K130" i="5" s="1"/>
  <c r="J159" i="5"/>
  <c r="K159" i="5" s="1"/>
  <c r="J46" i="5"/>
  <c r="K46" i="5" s="1"/>
  <c r="J151" i="5"/>
  <c r="K151" i="5" s="1"/>
  <c r="J139" i="5"/>
  <c r="K139" i="5" s="1"/>
  <c r="J48" i="5"/>
  <c r="K48" i="5" s="1"/>
  <c r="J20" i="5"/>
  <c r="K20" i="5" s="1"/>
  <c r="J105" i="5"/>
  <c r="K105" i="5" s="1"/>
  <c r="J70" i="5"/>
  <c r="K70" i="5" s="1"/>
  <c r="J157" i="5"/>
  <c r="K157" i="5" s="1"/>
  <c r="J124" i="5"/>
  <c r="K124" i="5" s="1"/>
  <c r="J106" i="5"/>
  <c r="K106" i="5" s="1"/>
  <c r="J145" i="5"/>
  <c r="K145" i="5" s="1"/>
  <c r="J91" i="5"/>
  <c r="K91" i="5" s="1"/>
  <c r="J55" i="5"/>
  <c r="K55" i="5" s="1"/>
  <c r="J112" i="5"/>
  <c r="K112" i="5" s="1"/>
  <c r="J118" i="5"/>
  <c r="K118" i="5" s="1"/>
  <c r="J52" i="5"/>
  <c r="K52" i="5" s="1"/>
  <c r="J163" i="5"/>
  <c r="K163" i="5" s="1"/>
  <c r="J127" i="5"/>
  <c r="K127" i="5" s="1"/>
  <c r="J109" i="5"/>
  <c r="K109" i="5" s="1"/>
  <c r="J79" i="5"/>
  <c r="K79" i="5" s="1"/>
  <c r="J43" i="5"/>
  <c r="K43" i="5" s="1"/>
  <c r="J61" i="5"/>
  <c r="K61" i="5" s="1"/>
  <c r="J115" i="5"/>
  <c r="K115" i="5" s="1"/>
  <c r="J49" i="5"/>
  <c r="K49" i="5" s="1"/>
  <c r="I50" i="4"/>
  <c r="J50" i="4"/>
  <c r="K50" i="4" s="1"/>
  <c r="J7" i="4"/>
  <c r="K7" i="4" s="1"/>
  <c r="J21" i="4"/>
  <c r="K21" i="4" s="1"/>
  <c r="I21" i="4"/>
  <c r="J52" i="4"/>
  <c r="K52" i="4" s="1"/>
  <c r="I18" i="4"/>
  <c r="J18" i="4"/>
  <c r="K18" i="4" s="1"/>
  <c r="J28" i="4"/>
  <c r="K28" i="4" s="1"/>
  <c r="I28" i="4"/>
  <c r="J110" i="4"/>
  <c r="K110" i="4" s="1"/>
  <c r="I6" i="4"/>
  <c r="J6" i="4"/>
  <c r="K6" i="4" s="1"/>
  <c r="J4" i="4"/>
  <c r="K4" i="4" s="1"/>
  <c r="E7" i="4"/>
  <c r="I7" i="4" s="1"/>
  <c r="J9" i="4"/>
  <c r="K9" i="4" s="1"/>
  <c r="J19" i="4"/>
  <c r="K19" i="4" s="1"/>
  <c r="J24" i="4"/>
  <c r="K24" i="4" s="1"/>
  <c r="J35" i="4"/>
  <c r="K35" i="4" s="1"/>
  <c r="E52" i="4"/>
  <c r="I52" i="4" s="1"/>
  <c r="J56" i="4"/>
  <c r="K56" i="4" s="1"/>
  <c r="J97" i="4"/>
  <c r="K97" i="4" s="1"/>
  <c r="E104" i="4"/>
  <c r="I104" i="4" s="1"/>
  <c r="E122" i="4"/>
  <c r="I122" i="4" s="1"/>
  <c r="J22" i="4"/>
  <c r="K22" i="4" s="1"/>
  <c r="J15" i="4"/>
  <c r="K15" i="4" s="1"/>
  <c r="J33" i="4"/>
  <c r="K33" i="4" s="1"/>
  <c r="E76" i="4"/>
  <c r="I76" i="4" s="1"/>
  <c r="J80" i="4"/>
  <c r="K80" i="4" s="1"/>
  <c r="J87" i="4"/>
  <c r="K87" i="4" s="1"/>
  <c r="J98" i="4"/>
  <c r="K98" i="4" s="1"/>
  <c r="E110" i="4"/>
  <c r="I110" i="4" s="1"/>
  <c r="I3" i="4"/>
  <c r="I10" i="4"/>
  <c r="J13" i="4"/>
  <c r="K13" i="4" s="1"/>
  <c r="J25" i="4"/>
  <c r="K25" i="4" s="1"/>
  <c r="J68" i="4"/>
  <c r="K68" i="4" s="1"/>
  <c r="J73" i="4"/>
  <c r="K73" i="4" s="1"/>
  <c r="J16" i="4"/>
  <c r="K16" i="4" s="1"/>
  <c r="J61" i="4"/>
  <c r="K61" i="4" s="1"/>
  <c r="I140" i="4"/>
  <c r="J43" i="4"/>
  <c r="K43" i="4" s="1"/>
  <c r="J85" i="4"/>
  <c r="K85" i="4" s="1"/>
  <c r="J91" i="4"/>
  <c r="K91" i="4" s="1"/>
  <c r="J103" i="4"/>
  <c r="K103" i="4" s="1"/>
  <c r="J121" i="4"/>
  <c r="K121" i="4" s="1"/>
  <c r="J134" i="4"/>
  <c r="K134" i="4" s="1"/>
  <c r="J152" i="4"/>
  <c r="K152" i="4" s="1"/>
  <c r="I47" i="4"/>
  <c r="J47" i="4"/>
  <c r="K47" i="4" s="1"/>
  <c r="I65" i="4"/>
  <c r="J65" i="4"/>
  <c r="K65" i="4" s="1"/>
  <c r="J2" i="4"/>
  <c r="K2" i="4" s="1"/>
  <c r="J83" i="4"/>
  <c r="K83" i="4" s="1"/>
  <c r="I141" i="4"/>
  <c r="J141" i="4"/>
  <c r="K141" i="4" s="1"/>
  <c r="J148" i="4"/>
  <c r="K148" i="4" s="1"/>
  <c r="I148" i="4"/>
  <c r="E157" i="4"/>
  <c r="I157" i="4" s="1"/>
  <c r="I159" i="4"/>
  <c r="J159" i="4"/>
  <c r="K159" i="4" s="1"/>
  <c r="J44" i="4"/>
  <c r="K44" i="4" s="1"/>
  <c r="J75" i="4"/>
  <c r="K75" i="4" s="1"/>
  <c r="J99" i="4"/>
  <c r="K99" i="4" s="1"/>
  <c r="J111" i="4"/>
  <c r="K111" i="4" s="1"/>
  <c r="J115" i="4"/>
  <c r="K115" i="4" s="1"/>
  <c r="J5" i="4"/>
  <c r="K5" i="4" s="1"/>
  <c r="J8" i="4"/>
  <c r="K8" i="4" s="1"/>
  <c r="J23" i="4"/>
  <c r="K23" i="4" s="1"/>
  <c r="J12" i="4"/>
  <c r="K12" i="4" s="1"/>
  <c r="J30" i="4"/>
  <c r="K30" i="4" s="1"/>
  <c r="J40" i="4"/>
  <c r="K40" i="4" s="1"/>
  <c r="J82" i="4"/>
  <c r="K82" i="4" s="1"/>
  <c r="I82" i="4"/>
  <c r="J86" i="4"/>
  <c r="K86" i="4" s="1"/>
  <c r="J93" i="4"/>
  <c r="K93" i="4" s="1"/>
  <c r="J100" i="4"/>
  <c r="K100" i="4" s="1"/>
  <c r="I100" i="4"/>
  <c r="J106" i="4"/>
  <c r="K106" i="4" s="1"/>
  <c r="I106" i="4"/>
  <c r="J118" i="4"/>
  <c r="K118" i="4" s="1"/>
  <c r="I118" i="4"/>
  <c r="J11" i="4"/>
  <c r="K11" i="4" s="1"/>
  <c r="J14" i="4"/>
  <c r="K14" i="4" s="1"/>
  <c r="J29" i="4"/>
  <c r="K29" i="4" s="1"/>
  <c r="J32" i="4"/>
  <c r="K32" i="4" s="1"/>
  <c r="J39" i="4"/>
  <c r="K39" i="4" s="1"/>
  <c r="J42" i="4"/>
  <c r="K42" i="4" s="1"/>
  <c r="J45" i="4"/>
  <c r="K45" i="4" s="1"/>
  <c r="J53" i="4"/>
  <c r="K53" i="4" s="1"/>
  <c r="J63" i="4"/>
  <c r="K63" i="4" s="1"/>
  <c r="J71" i="4"/>
  <c r="K71" i="4" s="1"/>
  <c r="J78" i="4"/>
  <c r="K78" i="4" s="1"/>
  <c r="J89" i="4"/>
  <c r="K89" i="4" s="1"/>
  <c r="J96" i="4"/>
  <c r="K96" i="4" s="1"/>
  <c r="E127" i="4"/>
  <c r="I127" i="4" s="1"/>
  <c r="I129" i="4"/>
  <c r="J129" i="4"/>
  <c r="K129" i="4" s="1"/>
  <c r="J136" i="4"/>
  <c r="K136" i="4" s="1"/>
  <c r="I136" i="4"/>
  <c r="J138" i="4"/>
  <c r="K138" i="4" s="1"/>
  <c r="E145" i="4"/>
  <c r="I145" i="4" s="1"/>
  <c r="J145" i="4"/>
  <c r="K145" i="4" s="1"/>
  <c r="I147" i="4"/>
  <c r="J147" i="4"/>
  <c r="K147" i="4" s="1"/>
  <c r="J154" i="4"/>
  <c r="K154" i="4" s="1"/>
  <c r="I154" i="4"/>
  <c r="J156" i="4"/>
  <c r="K156" i="4" s="1"/>
  <c r="E163" i="4"/>
  <c r="I163" i="4" s="1"/>
  <c r="J163" i="4"/>
  <c r="K163" i="4" s="1"/>
  <c r="J165" i="4"/>
  <c r="K165" i="4" s="1"/>
  <c r="E27" i="4"/>
  <c r="I27" i="4" s="1"/>
  <c r="E31" i="4"/>
  <c r="I31" i="4" s="1"/>
  <c r="E34" i="4"/>
  <c r="I34" i="4" s="1"/>
  <c r="E37" i="4"/>
  <c r="I37" i="4" s="1"/>
  <c r="E41" i="4"/>
  <c r="I41" i="4" s="1"/>
  <c r="E49" i="4"/>
  <c r="I49" i="4" s="1"/>
  <c r="J60" i="4"/>
  <c r="K60" i="4" s="1"/>
  <c r="E67" i="4"/>
  <c r="I67" i="4" s="1"/>
  <c r="E83" i="4"/>
  <c r="I83" i="4" s="1"/>
  <c r="J94" i="4"/>
  <c r="K94" i="4" s="1"/>
  <c r="I94" i="4"/>
  <c r="E101" i="4"/>
  <c r="I101" i="4" s="1"/>
  <c r="E132" i="4"/>
  <c r="I132" i="4" s="1"/>
  <c r="E169" i="4"/>
  <c r="I169" i="4" s="1"/>
  <c r="J130" i="4"/>
  <c r="K130" i="4" s="1"/>
  <c r="I130" i="4"/>
  <c r="J72" i="4"/>
  <c r="K72" i="4" s="1"/>
  <c r="E77" i="4"/>
  <c r="I77" i="4" s="1"/>
  <c r="J105" i="4"/>
  <c r="K105" i="4" s="1"/>
  <c r="J119" i="4"/>
  <c r="K119" i="4" s="1"/>
  <c r="I128" i="4"/>
  <c r="I146" i="4"/>
  <c r="I164" i="4"/>
  <c r="J20" i="4"/>
  <c r="K20" i="4" s="1"/>
  <c r="J90" i="4"/>
  <c r="K90" i="4" s="1"/>
  <c r="I123" i="4"/>
  <c r="J123" i="4"/>
  <c r="K123" i="4" s="1"/>
  <c r="E139" i="4"/>
  <c r="I139" i="4" s="1"/>
  <c r="J150" i="4"/>
  <c r="K150" i="4" s="1"/>
  <c r="J54" i="4"/>
  <c r="K54" i="4" s="1"/>
  <c r="J57" i="4"/>
  <c r="K57" i="4" s="1"/>
  <c r="J62" i="4"/>
  <c r="K62" i="4" s="1"/>
  <c r="J81" i="4"/>
  <c r="K81" i="4" s="1"/>
  <c r="J88" i="4"/>
  <c r="K88" i="4" s="1"/>
  <c r="I88" i="4"/>
  <c r="J107" i="4"/>
  <c r="K107" i="4" s="1"/>
  <c r="J113" i="4"/>
  <c r="K113" i="4" s="1"/>
  <c r="J26" i="4"/>
  <c r="K26" i="4" s="1"/>
  <c r="I46" i="4"/>
  <c r="E48" i="4"/>
  <c r="I48" i="4" s="1"/>
  <c r="J51" i="4"/>
  <c r="K51" i="4" s="1"/>
  <c r="J59" i="4"/>
  <c r="K59" i="4" s="1"/>
  <c r="I64" i="4"/>
  <c r="E66" i="4"/>
  <c r="I66" i="4" s="1"/>
  <c r="J69" i="4"/>
  <c r="K69" i="4" s="1"/>
  <c r="J84" i="4"/>
  <c r="K84" i="4" s="1"/>
  <c r="J95" i="4"/>
  <c r="K95" i="4" s="1"/>
  <c r="J102" i="4"/>
  <c r="K102" i="4" s="1"/>
  <c r="E108" i="4"/>
  <c r="I108" i="4" s="1"/>
  <c r="J117" i="4"/>
  <c r="K117" i="4" s="1"/>
  <c r="E120" i="4"/>
  <c r="I120" i="4" s="1"/>
  <c r="J124" i="4"/>
  <c r="K124" i="4" s="1"/>
  <c r="I124" i="4"/>
  <c r="J126" i="4"/>
  <c r="K126" i="4" s="1"/>
  <c r="E133" i="4"/>
  <c r="I133" i="4" s="1"/>
  <c r="I135" i="4"/>
  <c r="J135" i="4"/>
  <c r="K135" i="4" s="1"/>
  <c r="J142" i="4"/>
  <c r="K142" i="4" s="1"/>
  <c r="I142" i="4"/>
  <c r="J144" i="4"/>
  <c r="K144" i="4" s="1"/>
  <c r="E151" i="4"/>
  <c r="I151" i="4" s="1"/>
  <c r="I153" i="4"/>
  <c r="J153" i="4"/>
  <c r="K153" i="4" s="1"/>
  <c r="J160" i="4"/>
  <c r="K160" i="4" s="1"/>
  <c r="I160" i="4"/>
  <c r="J162" i="4"/>
  <c r="K162" i="4" s="1"/>
  <c r="E167" i="4"/>
  <c r="I167" i="4" s="1"/>
  <c r="J112" i="4"/>
  <c r="K112" i="4" s="1"/>
  <c r="I112" i="4"/>
  <c r="J114" i="4"/>
  <c r="K114" i="4" s="1"/>
  <c r="J125" i="4"/>
  <c r="K125" i="4" s="1"/>
  <c r="J131" i="4"/>
  <c r="K131" i="4" s="1"/>
  <c r="J137" i="4"/>
  <c r="K137" i="4" s="1"/>
  <c r="J143" i="4"/>
  <c r="K143" i="4" s="1"/>
  <c r="J149" i="4"/>
  <c r="K149" i="4" s="1"/>
  <c r="J155" i="4"/>
  <c r="K155" i="4" s="1"/>
  <c r="J161" i="4"/>
  <c r="K161" i="4" s="1"/>
  <c r="J166" i="4"/>
  <c r="K166" i="4" s="1"/>
  <c r="I166" i="4"/>
  <c r="I168" i="4"/>
  <c r="I170" i="3"/>
  <c r="J170" i="3"/>
  <c r="K170" i="3"/>
  <c r="G169" i="3"/>
  <c r="E169" i="3" s="1"/>
  <c r="I169" i="3" s="1"/>
  <c r="G168" i="3"/>
  <c r="E168" i="3" s="1"/>
  <c r="G167" i="3"/>
  <c r="E167" i="3" s="1"/>
  <c r="G166" i="3"/>
  <c r="E166" i="3" s="1"/>
  <c r="I166" i="3" s="1"/>
  <c r="I165" i="3"/>
  <c r="G165" i="3"/>
  <c r="J165" i="3" s="1"/>
  <c r="K165" i="3" s="1"/>
  <c r="E165" i="3"/>
  <c r="G164" i="3"/>
  <c r="G163" i="3"/>
  <c r="E163" i="3" s="1"/>
  <c r="I163" i="3" s="1"/>
  <c r="G162" i="3"/>
  <c r="E162" i="3"/>
  <c r="I162" i="3" s="1"/>
  <c r="J161" i="3"/>
  <c r="K161" i="3" s="1"/>
  <c r="I161" i="3"/>
  <c r="G161" i="3"/>
  <c r="E161" i="3"/>
  <c r="G160" i="3"/>
  <c r="E160" i="3" s="1"/>
  <c r="I160" i="3" s="1"/>
  <c r="G159" i="3"/>
  <c r="E159" i="3"/>
  <c r="J159" i="3" s="1"/>
  <c r="K159" i="3" s="1"/>
  <c r="G158" i="3"/>
  <c r="G157" i="3"/>
  <c r="E157" i="3"/>
  <c r="I157" i="3" s="1"/>
  <c r="G156" i="3"/>
  <c r="E156" i="3" s="1"/>
  <c r="I156" i="3" s="1"/>
  <c r="G155" i="3"/>
  <c r="E155" i="3"/>
  <c r="J155" i="3" s="1"/>
  <c r="K155" i="3" s="1"/>
  <c r="J154" i="3"/>
  <c r="K154" i="3" s="1"/>
  <c r="G154" i="3"/>
  <c r="E154" i="3" s="1"/>
  <c r="I154" i="3" s="1"/>
  <c r="G153" i="3"/>
  <c r="E153" i="3"/>
  <c r="I153" i="3" s="1"/>
  <c r="G152" i="3"/>
  <c r="G151" i="3"/>
  <c r="E151" i="3"/>
  <c r="I151" i="3" s="1"/>
  <c r="J150" i="3"/>
  <c r="K150" i="3" s="1"/>
  <c r="G150" i="3"/>
  <c r="E150" i="3"/>
  <c r="I150" i="3" s="1"/>
  <c r="G149" i="3"/>
  <c r="G148" i="3"/>
  <c r="E148" i="3" s="1"/>
  <c r="I148" i="3" s="1"/>
  <c r="G147" i="3"/>
  <c r="G146" i="3"/>
  <c r="G145" i="3"/>
  <c r="E145" i="3" s="1"/>
  <c r="I145" i="3" s="1"/>
  <c r="G144" i="3"/>
  <c r="E144" i="3" s="1"/>
  <c r="I144" i="3" s="1"/>
  <c r="K143" i="3"/>
  <c r="J143" i="3"/>
  <c r="G143" i="3"/>
  <c r="E143" i="3"/>
  <c r="I143" i="3" s="1"/>
  <c r="G142" i="3"/>
  <c r="E142" i="3" s="1"/>
  <c r="I142" i="3" s="1"/>
  <c r="G141" i="3"/>
  <c r="E141" i="3" s="1"/>
  <c r="J141" i="3" s="1"/>
  <c r="K141" i="3" s="1"/>
  <c r="G140" i="3"/>
  <c r="G139" i="3"/>
  <c r="E139" i="3"/>
  <c r="I139" i="3" s="1"/>
  <c r="G138" i="3"/>
  <c r="E138" i="3"/>
  <c r="I138" i="3" s="1"/>
  <c r="G137" i="3"/>
  <c r="E137" i="3" s="1"/>
  <c r="I137" i="3" s="1"/>
  <c r="K136" i="3"/>
  <c r="J136" i="3"/>
  <c r="G136" i="3"/>
  <c r="E136" i="3" s="1"/>
  <c r="I136" i="3" s="1"/>
  <c r="G135" i="3"/>
  <c r="E135" i="3"/>
  <c r="I135" i="3" s="1"/>
  <c r="G134" i="3"/>
  <c r="G133" i="3"/>
  <c r="E133" i="3" s="1"/>
  <c r="I133" i="3" s="1"/>
  <c r="G132" i="3"/>
  <c r="J132" i="3" s="1"/>
  <c r="K132" i="3" s="1"/>
  <c r="E132" i="3"/>
  <c r="I132" i="3" s="1"/>
  <c r="J131" i="3"/>
  <c r="K131" i="3" s="1"/>
  <c r="I131" i="3"/>
  <c r="G131" i="3"/>
  <c r="E131" i="3"/>
  <c r="G130" i="3"/>
  <c r="E130" i="3" s="1"/>
  <c r="I130" i="3" s="1"/>
  <c r="G129" i="3"/>
  <c r="G128" i="3"/>
  <c r="G127" i="3"/>
  <c r="E127" i="3" s="1"/>
  <c r="I127" i="3" s="1"/>
  <c r="G126" i="3"/>
  <c r="E126" i="3"/>
  <c r="I126" i="3" s="1"/>
  <c r="G125" i="3"/>
  <c r="E125" i="3" s="1"/>
  <c r="I125" i="3" s="1"/>
  <c r="G124" i="3"/>
  <c r="E124" i="3" s="1"/>
  <c r="I124" i="3" s="1"/>
  <c r="J123" i="3"/>
  <c r="K123" i="3" s="1"/>
  <c r="G123" i="3"/>
  <c r="E123" i="3"/>
  <c r="I123" i="3" s="1"/>
  <c r="G122" i="3"/>
  <c r="G121" i="3"/>
  <c r="E121" i="3"/>
  <c r="I121" i="3" s="1"/>
  <c r="G120" i="3"/>
  <c r="E120" i="3" s="1"/>
  <c r="I120" i="3" s="1"/>
  <c r="G119" i="3"/>
  <c r="G118" i="3"/>
  <c r="E118" i="3" s="1"/>
  <c r="I118" i="3" s="1"/>
  <c r="G117" i="3"/>
  <c r="E117" i="3"/>
  <c r="I117" i="3" s="1"/>
  <c r="G116" i="3"/>
  <c r="G115" i="3"/>
  <c r="E115" i="3"/>
  <c r="I115" i="3" s="1"/>
  <c r="G114" i="3"/>
  <c r="E114" i="3"/>
  <c r="I114" i="3" s="1"/>
  <c r="G113" i="3"/>
  <c r="E113" i="3" s="1"/>
  <c r="I113" i="3" s="1"/>
  <c r="J112" i="3"/>
  <c r="K112" i="3" s="1"/>
  <c r="G112" i="3"/>
  <c r="E112" i="3" s="1"/>
  <c r="I112" i="3" s="1"/>
  <c r="G111" i="3"/>
  <c r="E111" i="3" s="1"/>
  <c r="I111" i="3" s="1"/>
  <c r="G110" i="3"/>
  <c r="G109" i="3"/>
  <c r="E109" i="3" s="1"/>
  <c r="I109" i="3" s="1"/>
  <c r="G108" i="3"/>
  <c r="E108" i="3" s="1"/>
  <c r="G107" i="3"/>
  <c r="G106" i="3"/>
  <c r="E106" i="3" s="1"/>
  <c r="G105" i="3"/>
  <c r="E105" i="3"/>
  <c r="I105" i="3" s="1"/>
  <c r="G104" i="3"/>
  <c r="G103" i="3"/>
  <c r="E103" i="3" s="1"/>
  <c r="G102" i="3"/>
  <c r="E102" i="3" s="1"/>
  <c r="G101" i="3"/>
  <c r="E101" i="3" s="1"/>
  <c r="I101" i="3" s="1"/>
  <c r="G100" i="3"/>
  <c r="E100" i="3" s="1"/>
  <c r="I100" i="3" s="1"/>
  <c r="G99" i="3"/>
  <c r="E99" i="3" s="1"/>
  <c r="G98" i="3"/>
  <c r="E98" i="3" s="1"/>
  <c r="I98" i="3" s="1"/>
  <c r="G97" i="3"/>
  <c r="E97" i="3" s="1"/>
  <c r="I97" i="3" s="1"/>
  <c r="G96" i="3"/>
  <c r="E96" i="3" s="1"/>
  <c r="I96" i="3" s="1"/>
  <c r="J95" i="3"/>
  <c r="K95" i="3" s="1"/>
  <c r="I95" i="3"/>
  <c r="G95" i="3"/>
  <c r="E95" i="3" s="1"/>
  <c r="G94" i="3"/>
  <c r="E94" i="3"/>
  <c r="I94" i="3" s="1"/>
  <c r="G93" i="3"/>
  <c r="E93" i="3" s="1"/>
  <c r="I93" i="3" s="1"/>
  <c r="G92" i="3"/>
  <c r="E92" i="3" s="1"/>
  <c r="I92" i="3" s="1"/>
  <c r="G91" i="3"/>
  <c r="E91" i="3" s="1"/>
  <c r="I91" i="3" s="1"/>
  <c r="G90" i="3"/>
  <c r="E90" i="3"/>
  <c r="J90" i="3" s="1"/>
  <c r="K90" i="3" s="1"/>
  <c r="G89" i="3"/>
  <c r="E89" i="3" s="1"/>
  <c r="I89" i="3" s="1"/>
  <c r="G88" i="3"/>
  <c r="E88" i="3" s="1"/>
  <c r="G87" i="3"/>
  <c r="E87" i="3" s="1"/>
  <c r="I87" i="3" s="1"/>
  <c r="G86" i="3"/>
  <c r="G85" i="3"/>
  <c r="E85" i="3" s="1"/>
  <c r="G84" i="3"/>
  <c r="E84" i="3" s="1"/>
  <c r="G83" i="3"/>
  <c r="E83" i="3" s="1"/>
  <c r="I83" i="3" s="1"/>
  <c r="G82" i="3"/>
  <c r="E82" i="3" s="1"/>
  <c r="I82" i="3" s="1"/>
  <c r="G81" i="3"/>
  <c r="E81" i="3" s="1"/>
  <c r="G80" i="3"/>
  <c r="E80" i="3"/>
  <c r="I80" i="3" s="1"/>
  <c r="G79" i="3"/>
  <c r="E79" i="3" s="1"/>
  <c r="I79" i="3" s="1"/>
  <c r="G78" i="3"/>
  <c r="J78" i="3" s="1"/>
  <c r="K78" i="3" s="1"/>
  <c r="E78" i="3"/>
  <c r="I78" i="3" s="1"/>
  <c r="I77" i="3"/>
  <c r="G77" i="3"/>
  <c r="E77" i="3" s="1"/>
  <c r="G76" i="3"/>
  <c r="E76" i="3"/>
  <c r="I76" i="3" s="1"/>
  <c r="G75" i="3"/>
  <c r="E75" i="3" s="1"/>
  <c r="I75" i="3" s="1"/>
  <c r="G74" i="3"/>
  <c r="E74" i="3" s="1"/>
  <c r="I74" i="3" s="1"/>
  <c r="G73" i="3"/>
  <c r="E73" i="3" s="1"/>
  <c r="I73" i="3" s="1"/>
  <c r="G72" i="3"/>
  <c r="E72" i="3"/>
  <c r="J72" i="3" s="1"/>
  <c r="K72" i="3" s="1"/>
  <c r="G71" i="3"/>
  <c r="E71" i="3" s="1"/>
  <c r="I71" i="3" s="1"/>
  <c r="G70" i="3"/>
  <c r="E70" i="3" s="1"/>
  <c r="J70" i="3" s="1"/>
  <c r="K70" i="3" s="1"/>
  <c r="G69" i="3"/>
  <c r="E69" i="3" s="1"/>
  <c r="I69" i="3" s="1"/>
  <c r="G68" i="3"/>
  <c r="J67" i="3"/>
  <c r="K67" i="3" s="1"/>
  <c r="G67" i="3"/>
  <c r="E67" i="3" s="1"/>
  <c r="I67" i="3" s="1"/>
  <c r="G66" i="3"/>
  <c r="E66" i="3" s="1"/>
  <c r="G65" i="3"/>
  <c r="E65" i="3" s="1"/>
  <c r="I65" i="3" s="1"/>
  <c r="G64" i="3"/>
  <c r="E64" i="3" s="1"/>
  <c r="I64" i="3" s="1"/>
  <c r="G63" i="3"/>
  <c r="E63" i="3" s="1"/>
  <c r="J63" i="3" s="1"/>
  <c r="K63" i="3" s="1"/>
  <c r="G62" i="3"/>
  <c r="E62" i="3" s="1"/>
  <c r="I62" i="3" s="1"/>
  <c r="G61" i="3"/>
  <c r="E61" i="3" s="1"/>
  <c r="I61" i="3" s="1"/>
  <c r="G60" i="3"/>
  <c r="J60" i="3" s="1"/>
  <c r="K60" i="3" s="1"/>
  <c r="E60" i="3"/>
  <c r="I60" i="3" s="1"/>
  <c r="J59" i="3"/>
  <c r="K59" i="3" s="1"/>
  <c r="I59" i="3"/>
  <c r="G59" i="3"/>
  <c r="E59" i="3" s="1"/>
  <c r="G58" i="3"/>
  <c r="E58" i="3" s="1"/>
  <c r="I58" i="3" s="1"/>
  <c r="G57" i="3"/>
  <c r="E57" i="3" s="1"/>
  <c r="I57" i="3" s="1"/>
  <c r="G56" i="3"/>
  <c r="E56" i="3" s="1"/>
  <c r="I56" i="3" s="1"/>
  <c r="G55" i="3"/>
  <c r="E55" i="3" s="1"/>
  <c r="I55" i="3" s="1"/>
  <c r="G54" i="3"/>
  <c r="E54" i="3" s="1"/>
  <c r="G53" i="3"/>
  <c r="E53" i="3" s="1"/>
  <c r="I53" i="3" s="1"/>
  <c r="G52" i="3"/>
  <c r="E52" i="3" s="1"/>
  <c r="I52" i="3" s="1"/>
  <c r="G51" i="3"/>
  <c r="E51" i="3" s="1"/>
  <c r="I51" i="3" s="1"/>
  <c r="G50" i="3"/>
  <c r="G49" i="3"/>
  <c r="E49" i="3" s="1"/>
  <c r="I49" i="3" s="1"/>
  <c r="G48" i="3"/>
  <c r="E48" i="3"/>
  <c r="J48" i="3" s="1"/>
  <c r="K48" i="3" s="1"/>
  <c r="G47" i="3"/>
  <c r="G46" i="3"/>
  <c r="E46" i="3" s="1"/>
  <c r="I46" i="3" s="1"/>
  <c r="G45" i="3"/>
  <c r="E45" i="3" s="1"/>
  <c r="I45" i="3" s="1"/>
  <c r="G44" i="3"/>
  <c r="E44" i="3" s="1"/>
  <c r="I44" i="3" s="1"/>
  <c r="G43" i="3"/>
  <c r="E43" i="3" s="1"/>
  <c r="I43" i="3" s="1"/>
  <c r="G42" i="3"/>
  <c r="E42" i="3" s="1"/>
  <c r="G41" i="3"/>
  <c r="E41" i="3" s="1"/>
  <c r="I41" i="3" s="1"/>
  <c r="G40" i="3"/>
  <c r="E40" i="3" s="1"/>
  <c r="I40" i="3" s="1"/>
  <c r="G39" i="3"/>
  <c r="E39" i="3" s="1"/>
  <c r="I39" i="3" s="1"/>
  <c r="G38" i="3"/>
  <c r="E38" i="3" s="1"/>
  <c r="I38" i="3" s="1"/>
  <c r="G37" i="3"/>
  <c r="E37" i="3"/>
  <c r="I37" i="3" s="1"/>
  <c r="K36" i="3"/>
  <c r="G36" i="3"/>
  <c r="E36" i="3" s="1"/>
  <c r="G35" i="3"/>
  <c r="G34" i="3"/>
  <c r="E34" i="3"/>
  <c r="I34" i="3" s="1"/>
  <c r="K33" i="3"/>
  <c r="J33" i="3"/>
  <c r="G33" i="3"/>
  <c r="E33" i="3"/>
  <c r="I33" i="3" s="1"/>
  <c r="G32" i="3"/>
  <c r="E32" i="3" s="1"/>
  <c r="I32" i="3" s="1"/>
  <c r="G31" i="3"/>
  <c r="G30" i="3"/>
  <c r="E30" i="3"/>
  <c r="I30" i="3" s="1"/>
  <c r="G29" i="3"/>
  <c r="E29" i="3" s="1"/>
  <c r="J29" i="3" s="1"/>
  <c r="K29" i="3" s="1"/>
  <c r="G28" i="3"/>
  <c r="E28" i="3"/>
  <c r="I28" i="3" s="1"/>
  <c r="G27" i="3"/>
  <c r="E27" i="3"/>
  <c r="I27" i="3" s="1"/>
  <c r="G26" i="3"/>
  <c r="E26" i="3" s="1"/>
  <c r="I26" i="3" s="1"/>
  <c r="G25" i="3"/>
  <c r="E25" i="3" s="1"/>
  <c r="I25" i="3" s="1"/>
  <c r="G24" i="3"/>
  <c r="E24" i="3"/>
  <c r="J24" i="3" s="1"/>
  <c r="K24" i="3" s="1"/>
  <c r="J23" i="3"/>
  <c r="K23" i="3" s="1"/>
  <c r="G23" i="3"/>
  <c r="E23" i="3" s="1"/>
  <c r="I23" i="3" s="1"/>
  <c r="G22" i="3"/>
  <c r="E22" i="3"/>
  <c r="I22" i="3" s="1"/>
  <c r="G21" i="3"/>
  <c r="E21" i="3"/>
  <c r="I21" i="3" s="1"/>
  <c r="G20" i="3"/>
  <c r="E20" i="3" s="1"/>
  <c r="I20" i="3" s="1"/>
  <c r="G19" i="3"/>
  <c r="E19" i="3" s="1"/>
  <c r="I19" i="3" s="1"/>
  <c r="G18" i="3"/>
  <c r="J18" i="3" s="1"/>
  <c r="K18" i="3" s="1"/>
  <c r="E18" i="3"/>
  <c r="I18" i="3" s="1"/>
  <c r="G17" i="3"/>
  <c r="E17" i="3" s="1"/>
  <c r="I17" i="3" s="1"/>
  <c r="G16" i="3"/>
  <c r="E16" i="3"/>
  <c r="I16" i="3" s="1"/>
  <c r="G15" i="3"/>
  <c r="E15" i="3" s="1"/>
  <c r="I15" i="3" s="1"/>
  <c r="G14" i="3"/>
  <c r="E14" i="3"/>
  <c r="I14" i="3" s="1"/>
  <c r="G13" i="3"/>
  <c r="E13" i="3" s="1"/>
  <c r="I13" i="3" s="1"/>
  <c r="G12" i="3"/>
  <c r="J12" i="3" s="1"/>
  <c r="K12" i="3" s="1"/>
  <c r="E12" i="3"/>
  <c r="I12" i="3" s="1"/>
  <c r="G11" i="3"/>
  <c r="E11" i="3" s="1"/>
  <c r="I11" i="3" s="1"/>
  <c r="I10" i="3"/>
  <c r="G10" i="3"/>
  <c r="E10" i="3"/>
  <c r="G9" i="3"/>
  <c r="E9" i="3"/>
  <c r="I9" i="3" s="1"/>
  <c r="G8" i="3"/>
  <c r="E8" i="3" s="1"/>
  <c r="I8" i="3" s="1"/>
  <c r="G7" i="3"/>
  <c r="E7" i="3" s="1"/>
  <c r="I7" i="3" s="1"/>
  <c r="G6" i="3"/>
  <c r="E6" i="3"/>
  <c r="J6" i="3" s="1"/>
  <c r="K6" i="3" s="1"/>
  <c r="G5" i="3"/>
  <c r="E5" i="3" s="1"/>
  <c r="I5" i="3" s="1"/>
  <c r="G4" i="3"/>
  <c r="E4" i="3" s="1"/>
  <c r="I4" i="3" s="1"/>
  <c r="G3" i="3"/>
  <c r="E3" i="3"/>
  <c r="I3" i="3" s="1"/>
  <c r="G2" i="3"/>
  <c r="E2" i="3" s="1"/>
  <c r="I2" i="3" s="1"/>
  <c r="J67" i="4" l="1"/>
  <c r="K67" i="4" s="1"/>
  <c r="J48" i="4"/>
  <c r="K48" i="4" s="1"/>
  <c r="J139" i="4"/>
  <c r="K139" i="4" s="1"/>
  <c r="J77" i="4"/>
  <c r="K77" i="4" s="1"/>
  <c r="J122" i="4"/>
  <c r="K122" i="4" s="1"/>
  <c r="J151" i="4"/>
  <c r="K151" i="4" s="1"/>
  <c r="J104" i="4"/>
  <c r="K104" i="4" s="1"/>
  <c r="J34" i="4"/>
  <c r="K34" i="4" s="1"/>
  <c r="J169" i="4"/>
  <c r="K169" i="4" s="1"/>
  <c r="J127" i="4"/>
  <c r="K127" i="4" s="1"/>
  <c r="J31" i="4"/>
  <c r="K31" i="4" s="1"/>
  <c r="J76" i="4"/>
  <c r="K76" i="4" s="1"/>
  <c r="J108" i="4"/>
  <c r="K108" i="4" s="1"/>
  <c r="J167" i="4"/>
  <c r="K167" i="4" s="1"/>
  <c r="J37" i="4"/>
  <c r="K37" i="4" s="1"/>
  <c r="J133" i="4"/>
  <c r="K133" i="4" s="1"/>
  <c r="J120" i="4"/>
  <c r="K120" i="4" s="1"/>
  <c r="J49" i="4"/>
  <c r="K49" i="4" s="1"/>
  <c r="J66" i="4"/>
  <c r="K66" i="4" s="1"/>
  <c r="J157" i="4"/>
  <c r="K157" i="4" s="1"/>
  <c r="J132" i="4"/>
  <c r="K132" i="4" s="1"/>
  <c r="J41" i="4"/>
  <c r="K41" i="4" s="1"/>
  <c r="J101" i="4"/>
  <c r="K101" i="4" s="1"/>
  <c r="J27" i="4"/>
  <c r="K27" i="4" s="1"/>
  <c r="J108" i="3"/>
  <c r="K108" i="3" s="1"/>
  <c r="I108" i="3"/>
  <c r="J66" i="3"/>
  <c r="K66" i="3" s="1"/>
  <c r="I66" i="3"/>
  <c r="J84" i="3"/>
  <c r="K84" i="3" s="1"/>
  <c r="I84" i="3"/>
  <c r="I42" i="3"/>
  <c r="J42" i="3"/>
  <c r="K42" i="3" s="1"/>
  <c r="J167" i="3"/>
  <c r="K167" i="3" s="1"/>
  <c r="I167" i="3"/>
  <c r="I168" i="3"/>
  <c r="J168" i="3"/>
  <c r="K168" i="3" s="1"/>
  <c r="J102" i="3"/>
  <c r="K102" i="3" s="1"/>
  <c r="I102" i="3"/>
  <c r="J129" i="3"/>
  <c r="K129" i="3" s="1"/>
  <c r="J147" i="3"/>
  <c r="K147" i="3" s="1"/>
  <c r="J5" i="3"/>
  <c r="K5" i="3" s="1"/>
  <c r="J9" i="3"/>
  <c r="K9" i="3" s="1"/>
  <c r="J30" i="3"/>
  <c r="K30" i="3" s="1"/>
  <c r="J32" i="3"/>
  <c r="K32" i="3" s="1"/>
  <c r="I48" i="3"/>
  <c r="J52" i="3"/>
  <c r="K52" i="3" s="1"/>
  <c r="J3" i="3"/>
  <c r="K3" i="3" s="1"/>
  <c r="J41" i="3"/>
  <c r="K41" i="3" s="1"/>
  <c r="J94" i="3"/>
  <c r="K94" i="3" s="1"/>
  <c r="J96" i="3"/>
  <c r="K96" i="3" s="1"/>
  <c r="J118" i="3"/>
  <c r="K118" i="3" s="1"/>
  <c r="J111" i="3"/>
  <c r="K111" i="3" s="1"/>
  <c r="J113" i="3"/>
  <c r="K113" i="3" s="1"/>
  <c r="J125" i="3"/>
  <c r="K125" i="3" s="1"/>
  <c r="E129" i="3"/>
  <c r="I129" i="3" s="1"/>
  <c r="J137" i="3"/>
  <c r="K137" i="3" s="1"/>
  <c r="E149" i="3"/>
  <c r="I149" i="3" s="1"/>
  <c r="I155" i="3"/>
  <c r="J20" i="3"/>
  <c r="K20" i="3" s="1"/>
  <c r="J87" i="3"/>
  <c r="K87" i="3" s="1"/>
  <c r="J91" i="3"/>
  <c r="K91" i="3" s="1"/>
  <c r="E119" i="3"/>
  <c r="I119" i="3" s="1"/>
  <c r="E147" i="3"/>
  <c r="I147" i="3" s="1"/>
  <c r="J2" i="3"/>
  <c r="K2" i="3" s="1"/>
  <c r="J73" i="3"/>
  <c r="K73" i="3" s="1"/>
  <c r="I70" i="3"/>
  <c r="J77" i="3"/>
  <c r="K77" i="3" s="1"/>
  <c r="J27" i="3"/>
  <c r="K27" i="3" s="1"/>
  <c r="J21" i="3"/>
  <c r="K21" i="3" s="1"/>
  <c r="J114" i="3"/>
  <c r="K114" i="3" s="1"/>
  <c r="J169" i="3"/>
  <c r="K169" i="3" s="1"/>
  <c r="J15" i="3"/>
  <c r="K15" i="3" s="1"/>
  <c r="J14" i="3"/>
  <c r="K14" i="3" s="1"/>
  <c r="E31" i="3"/>
  <c r="I31" i="3" s="1"/>
  <c r="J40" i="3"/>
  <c r="K40" i="3" s="1"/>
  <c r="I6" i="3"/>
  <c r="J16" i="3"/>
  <c r="K16" i="3" s="1"/>
  <c r="J19" i="3"/>
  <c r="K19" i="3" s="1"/>
  <c r="I24" i="3"/>
  <c r="I29" i="3"/>
  <c r="J45" i="3"/>
  <c r="K45" i="3" s="1"/>
  <c r="J51" i="3"/>
  <c r="K51" i="3" s="1"/>
  <c r="J54" i="3"/>
  <c r="K54" i="3" s="1"/>
  <c r="I54" i="3"/>
  <c r="J8" i="3"/>
  <c r="K8" i="3" s="1"/>
  <c r="J11" i="3"/>
  <c r="K11" i="3" s="1"/>
  <c r="J26" i="3"/>
  <c r="K26" i="3" s="1"/>
  <c r="J69" i="3"/>
  <c r="K69" i="3" s="1"/>
  <c r="J10" i="3"/>
  <c r="K10" i="3" s="1"/>
  <c r="J13" i="3"/>
  <c r="K13" i="3" s="1"/>
  <c r="J28" i="3"/>
  <c r="K28" i="3" s="1"/>
  <c r="J49" i="3"/>
  <c r="K49" i="3" s="1"/>
  <c r="I63" i="3"/>
  <c r="J76" i="3"/>
  <c r="K76" i="3" s="1"/>
  <c r="J44" i="3"/>
  <c r="K44" i="3" s="1"/>
  <c r="E47" i="3"/>
  <c r="I47" i="3" s="1"/>
  <c r="J55" i="3"/>
  <c r="K55" i="3" s="1"/>
  <c r="J58" i="3"/>
  <c r="K58" i="3" s="1"/>
  <c r="I106" i="3"/>
  <c r="J106" i="3"/>
  <c r="K106" i="3" s="1"/>
  <c r="J22" i="3"/>
  <c r="K22" i="3" s="1"/>
  <c r="J25" i="3"/>
  <c r="K25" i="3" s="1"/>
  <c r="J88" i="3"/>
  <c r="K88" i="3" s="1"/>
  <c r="I88" i="3"/>
  <c r="J17" i="3"/>
  <c r="K17" i="3" s="1"/>
  <c r="E35" i="3"/>
  <c r="I35" i="3" s="1"/>
  <c r="J99" i="3"/>
  <c r="K99" i="3" s="1"/>
  <c r="I99" i="3"/>
  <c r="I103" i="3"/>
  <c r="J103" i="3"/>
  <c r="K103" i="3" s="1"/>
  <c r="J4" i="3"/>
  <c r="K4" i="3" s="1"/>
  <c r="J7" i="3"/>
  <c r="K7" i="3" s="1"/>
  <c r="J37" i="3"/>
  <c r="K37" i="3" s="1"/>
  <c r="J81" i="3"/>
  <c r="K81" i="3" s="1"/>
  <c r="I81" i="3"/>
  <c r="I85" i="3"/>
  <c r="J85" i="3"/>
  <c r="K85" i="3" s="1"/>
  <c r="J65" i="3"/>
  <c r="K65" i="3" s="1"/>
  <c r="I72" i="3"/>
  <c r="J83" i="3"/>
  <c r="K83" i="3" s="1"/>
  <c r="I90" i="3"/>
  <c r="J101" i="3"/>
  <c r="K101" i="3" s="1"/>
  <c r="J105" i="3"/>
  <c r="K105" i="3" s="1"/>
  <c r="J117" i="3"/>
  <c r="K117" i="3" s="1"/>
  <c r="J130" i="3"/>
  <c r="K130" i="3" s="1"/>
  <c r="J135" i="3"/>
  <c r="K135" i="3" s="1"/>
  <c r="J148" i="3"/>
  <c r="K148" i="3" s="1"/>
  <c r="J153" i="3"/>
  <c r="K153" i="3" s="1"/>
  <c r="J166" i="3"/>
  <c r="K166" i="3" s="1"/>
  <c r="J43" i="3"/>
  <c r="K43" i="3" s="1"/>
  <c r="J61" i="3"/>
  <c r="K61" i="3" s="1"/>
  <c r="J79" i="3"/>
  <c r="K79" i="3" s="1"/>
  <c r="J97" i="3"/>
  <c r="K97" i="3" s="1"/>
  <c r="E116" i="3"/>
  <c r="I116" i="3" s="1"/>
  <c r="J121" i="3"/>
  <c r="K121" i="3" s="1"/>
  <c r="J126" i="3"/>
  <c r="K126" i="3" s="1"/>
  <c r="E134" i="3"/>
  <c r="I134" i="3" s="1"/>
  <c r="J139" i="3"/>
  <c r="K139" i="3" s="1"/>
  <c r="I141" i="3"/>
  <c r="J144" i="3"/>
  <c r="K144" i="3" s="1"/>
  <c r="E152" i="3"/>
  <c r="I152" i="3" s="1"/>
  <c r="J157" i="3"/>
  <c r="K157" i="3" s="1"/>
  <c r="I159" i="3"/>
  <c r="J162" i="3"/>
  <c r="K162" i="3" s="1"/>
  <c r="J38" i="3"/>
  <c r="K38" i="3" s="1"/>
  <c r="J39" i="3"/>
  <c r="K39" i="3" s="1"/>
  <c r="J46" i="3"/>
  <c r="K46" i="3" s="1"/>
  <c r="J53" i="3"/>
  <c r="K53" i="3" s="1"/>
  <c r="J56" i="3"/>
  <c r="K56" i="3" s="1"/>
  <c r="J57" i="3"/>
  <c r="K57" i="3" s="1"/>
  <c r="J64" i="3"/>
  <c r="K64" i="3" s="1"/>
  <c r="J71" i="3"/>
  <c r="K71" i="3" s="1"/>
  <c r="J74" i="3"/>
  <c r="K74" i="3" s="1"/>
  <c r="J75" i="3"/>
  <c r="K75" i="3" s="1"/>
  <c r="J82" i="3"/>
  <c r="K82" i="3" s="1"/>
  <c r="J89" i="3"/>
  <c r="K89" i="3" s="1"/>
  <c r="J92" i="3"/>
  <c r="K92" i="3" s="1"/>
  <c r="J93" i="3"/>
  <c r="K93" i="3" s="1"/>
  <c r="J100" i="3"/>
  <c r="K100" i="3" s="1"/>
  <c r="J109" i="3"/>
  <c r="K109" i="3" s="1"/>
  <c r="J122" i="3"/>
  <c r="K122" i="3" s="1"/>
  <c r="E122" i="3"/>
  <c r="I122" i="3" s="1"/>
  <c r="J127" i="3"/>
  <c r="K127" i="3" s="1"/>
  <c r="E140" i="3"/>
  <c r="I140" i="3" s="1"/>
  <c r="J145" i="3"/>
  <c r="K145" i="3" s="1"/>
  <c r="J158" i="3"/>
  <c r="K158" i="3" s="1"/>
  <c r="E158" i="3"/>
  <c r="I158" i="3" s="1"/>
  <c r="J163" i="3"/>
  <c r="K163" i="3" s="1"/>
  <c r="J80" i="3"/>
  <c r="K80" i="3" s="1"/>
  <c r="J98" i="3"/>
  <c r="K98" i="3" s="1"/>
  <c r="E110" i="3"/>
  <c r="I110" i="3" s="1"/>
  <c r="J124" i="3"/>
  <c r="K124" i="3" s="1"/>
  <c r="J142" i="3"/>
  <c r="K142" i="3" s="1"/>
  <c r="J160" i="3"/>
  <c r="K160" i="3" s="1"/>
  <c r="J62" i="3"/>
  <c r="K62" i="3" s="1"/>
  <c r="J34" i="3"/>
  <c r="K34" i="3" s="1"/>
  <c r="E50" i="3"/>
  <c r="I50" i="3" s="1"/>
  <c r="E68" i="3"/>
  <c r="I68" i="3" s="1"/>
  <c r="E86" i="3"/>
  <c r="I86" i="3" s="1"/>
  <c r="E104" i="3"/>
  <c r="I104" i="3" s="1"/>
  <c r="E107" i="3"/>
  <c r="I107" i="3" s="1"/>
  <c r="J115" i="3"/>
  <c r="K115" i="3" s="1"/>
  <c r="J120" i="3"/>
  <c r="K120" i="3" s="1"/>
  <c r="E128" i="3"/>
  <c r="I128" i="3" s="1"/>
  <c r="J133" i="3"/>
  <c r="K133" i="3" s="1"/>
  <c r="J138" i="3"/>
  <c r="K138" i="3" s="1"/>
  <c r="E146" i="3"/>
  <c r="I146" i="3" s="1"/>
  <c r="J151" i="3"/>
  <c r="K151" i="3" s="1"/>
  <c r="J156" i="3"/>
  <c r="K156" i="3" s="1"/>
  <c r="E164" i="3"/>
  <c r="I164" i="3" s="1"/>
  <c r="G169" i="2"/>
  <c r="G168" i="2"/>
  <c r="E168" i="2" s="1"/>
  <c r="I168" i="2" s="1"/>
  <c r="G167" i="2"/>
  <c r="E167" i="2" s="1"/>
  <c r="I167" i="2" s="1"/>
  <c r="G166" i="2"/>
  <c r="G165" i="2"/>
  <c r="E165" i="2" s="1"/>
  <c r="G164" i="2"/>
  <c r="E164" i="2" s="1"/>
  <c r="I164" i="2" s="1"/>
  <c r="G163" i="2"/>
  <c r="G162" i="2"/>
  <c r="E162" i="2"/>
  <c r="I162" i="2" s="1"/>
  <c r="G161" i="2"/>
  <c r="E161" i="2"/>
  <c r="I161" i="2" s="1"/>
  <c r="G160" i="2"/>
  <c r="G159" i="2"/>
  <c r="E159" i="2"/>
  <c r="I159" i="2" s="1"/>
  <c r="G158" i="2"/>
  <c r="G157" i="2"/>
  <c r="G156" i="2"/>
  <c r="E156" i="2" s="1"/>
  <c r="I156" i="2" s="1"/>
  <c r="G155" i="2"/>
  <c r="E155" i="2"/>
  <c r="I155" i="2" s="1"/>
  <c r="G154" i="2"/>
  <c r="G153" i="2"/>
  <c r="E153" i="2" s="1"/>
  <c r="J152" i="2"/>
  <c r="K152" i="2" s="1"/>
  <c r="G152" i="2"/>
  <c r="E152" i="2" s="1"/>
  <c r="I152" i="2" s="1"/>
  <c r="G151" i="2"/>
  <c r="G150" i="2"/>
  <c r="E150" i="2" s="1"/>
  <c r="G149" i="2"/>
  <c r="E149" i="2" s="1"/>
  <c r="I149" i="2" s="1"/>
  <c r="G148" i="2"/>
  <c r="G147" i="2"/>
  <c r="E147" i="2"/>
  <c r="J146" i="2"/>
  <c r="K146" i="2" s="1"/>
  <c r="G146" i="2"/>
  <c r="E146" i="2" s="1"/>
  <c r="I146" i="2" s="1"/>
  <c r="G145" i="2"/>
  <c r="G144" i="2"/>
  <c r="J144" i="2" s="1"/>
  <c r="K144" i="2" s="1"/>
  <c r="E144" i="2"/>
  <c r="I144" i="2" s="1"/>
  <c r="G143" i="2"/>
  <c r="E143" i="2" s="1"/>
  <c r="I143" i="2" s="1"/>
  <c r="G142" i="2"/>
  <c r="G141" i="2"/>
  <c r="E141" i="2" s="1"/>
  <c r="G140" i="2"/>
  <c r="E140" i="2" s="1"/>
  <c r="I140" i="2" s="1"/>
  <c r="G139" i="2"/>
  <c r="J138" i="2"/>
  <c r="K138" i="2" s="1"/>
  <c r="G138" i="2"/>
  <c r="E138" i="2" s="1"/>
  <c r="I138" i="2" s="1"/>
  <c r="G137" i="2"/>
  <c r="E137" i="2" s="1"/>
  <c r="I137" i="2" s="1"/>
  <c r="G136" i="2"/>
  <c r="G135" i="2"/>
  <c r="E135" i="2"/>
  <c r="G134" i="2"/>
  <c r="E134" i="2" s="1"/>
  <c r="I134" i="2" s="1"/>
  <c r="G133" i="2"/>
  <c r="G132" i="2"/>
  <c r="J132" i="2" s="1"/>
  <c r="K132" i="2" s="1"/>
  <c r="E132" i="2"/>
  <c r="I132" i="2" s="1"/>
  <c r="G131" i="2"/>
  <c r="E131" i="2"/>
  <c r="I131" i="2" s="1"/>
  <c r="G130" i="2"/>
  <c r="G129" i="2"/>
  <c r="E129" i="2" s="1"/>
  <c r="G128" i="2"/>
  <c r="E128" i="2" s="1"/>
  <c r="I128" i="2" s="1"/>
  <c r="G127" i="2"/>
  <c r="J126" i="2"/>
  <c r="K126" i="2" s="1"/>
  <c r="G126" i="2"/>
  <c r="E126" i="2" s="1"/>
  <c r="I126" i="2" s="1"/>
  <c r="G125" i="2"/>
  <c r="E125" i="2" s="1"/>
  <c r="G124" i="2"/>
  <c r="G123" i="2"/>
  <c r="E123" i="2" s="1"/>
  <c r="I122" i="2"/>
  <c r="G122" i="2"/>
  <c r="J122" i="2" s="1"/>
  <c r="K122" i="2" s="1"/>
  <c r="E122" i="2"/>
  <c r="G121" i="2"/>
  <c r="G120" i="2"/>
  <c r="G119" i="2"/>
  <c r="E119" i="2"/>
  <c r="J119" i="2" s="1"/>
  <c r="K119" i="2" s="1"/>
  <c r="G118" i="2"/>
  <c r="G117" i="2"/>
  <c r="E117" i="2"/>
  <c r="I117" i="2" s="1"/>
  <c r="J116" i="2"/>
  <c r="K116" i="2" s="1"/>
  <c r="G116" i="2"/>
  <c r="E116" i="2" s="1"/>
  <c r="I116" i="2" s="1"/>
  <c r="G115" i="2"/>
  <c r="G114" i="2"/>
  <c r="E114" i="2" s="1"/>
  <c r="G113" i="2"/>
  <c r="E113" i="2"/>
  <c r="I113" i="2" s="1"/>
  <c r="G112" i="2"/>
  <c r="G111" i="2"/>
  <c r="E111" i="2" s="1"/>
  <c r="I111" i="2" s="1"/>
  <c r="G110" i="2"/>
  <c r="E110" i="2" s="1"/>
  <c r="G109" i="2"/>
  <c r="G108" i="2"/>
  <c r="E108" i="2"/>
  <c r="G107" i="2"/>
  <c r="E107" i="2" s="1"/>
  <c r="J107" i="2" s="1"/>
  <c r="K107" i="2" s="1"/>
  <c r="G106" i="2"/>
  <c r="G105" i="2"/>
  <c r="J105" i="2" s="1"/>
  <c r="K105" i="2" s="1"/>
  <c r="E105" i="2"/>
  <c r="I105" i="2" s="1"/>
  <c r="G104" i="2"/>
  <c r="E104" i="2" s="1"/>
  <c r="G103" i="2"/>
  <c r="G102" i="2"/>
  <c r="E102" i="2" s="1"/>
  <c r="G101" i="2"/>
  <c r="E101" i="2"/>
  <c r="I101" i="2" s="1"/>
  <c r="G100" i="2"/>
  <c r="G99" i="2"/>
  <c r="E99" i="2"/>
  <c r="I99" i="2" s="1"/>
  <c r="G98" i="2"/>
  <c r="E98" i="2" s="1"/>
  <c r="G97" i="2"/>
  <c r="G96" i="2"/>
  <c r="E96" i="2" s="1"/>
  <c r="G95" i="2"/>
  <c r="E95" i="2" s="1"/>
  <c r="J95" i="2" s="1"/>
  <c r="K95" i="2" s="1"/>
  <c r="G94" i="2"/>
  <c r="G93" i="2"/>
  <c r="E93" i="2"/>
  <c r="I93" i="2" s="1"/>
  <c r="G92" i="2"/>
  <c r="E92" i="2" s="1"/>
  <c r="I92" i="2" s="1"/>
  <c r="G91" i="2"/>
  <c r="G90" i="2"/>
  <c r="E90" i="2" s="1"/>
  <c r="I90" i="2" s="1"/>
  <c r="G89" i="2"/>
  <c r="E89" i="2"/>
  <c r="I89" i="2" s="1"/>
  <c r="G88" i="2"/>
  <c r="J87" i="2"/>
  <c r="K87" i="2" s="1"/>
  <c r="G87" i="2"/>
  <c r="E87" i="2" s="1"/>
  <c r="I87" i="2" s="1"/>
  <c r="G86" i="2"/>
  <c r="E86" i="2" s="1"/>
  <c r="J86" i="2" s="1"/>
  <c r="K86" i="2" s="1"/>
  <c r="G85" i="2"/>
  <c r="G84" i="2"/>
  <c r="G83" i="2"/>
  <c r="E83" i="2"/>
  <c r="I83" i="2" s="1"/>
  <c r="G82" i="2"/>
  <c r="G81" i="2"/>
  <c r="E81" i="2" s="1"/>
  <c r="I81" i="2" s="1"/>
  <c r="G80" i="2"/>
  <c r="E80" i="2" s="1"/>
  <c r="J80" i="2" s="1"/>
  <c r="K80" i="2" s="1"/>
  <c r="G79" i="2"/>
  <c r="G78" i="2"/>
  <c r="E78" i="2" s="1"/>
  <c r="I78" i="2" s="1"/>
  <c r="G77" i="2"/>
  <c r="G76" i="2"/>
  <c r="G75" i="2"/>
  <c r="J75" i="2" s="1"/>
  <c r="K75" i="2" s="1"/>
  <c r="E75" i="2"/>
  <c r="I75" i="2" s="1"/>
  <c r="G74" i="2"/>
  <c r="E74" i="2" s="1"/>
  <c r="J74" i="2" s="1"/>
  <c r="K74" i="2" s="1"/>
  <c r="G73" i="2"/>
  <c r="G72" i="2"/>
  <c r="G71" i="2"/>
  <c r="E71" i="2" s="1"/>
  <c r="I71" i="2" s="1"/>
  <c r="G70" i="2"/>
  <c r="G69" i="2"/>
  <c r="E69" i="2" s="1"/>
  <c r="I69" i="2" s="1"/>
  <c r="G68" i="2"/>
  <c r="E68" i="2" s="1"/>
  <c r="J68" i="2" s="1"/>
  <c r="K68" i="2" s="1"/>
  <c r="G67" i="2"/>
  <c r="G66" i="2"/>
  <c r="E66" i="2"/>
  <c r="I66" i="2" s="1"/>
  <c r="G65" i="2"/>
  <c r="E65" i="2"/>
  <c r="I65" i="2" s="1"/>
  <c r="G64" i="2"/>
  <c r="J63" i="2"/>
  <c r="K63" i="2" s="1"/>
  <c r="G63" i="2"/>
  <c r="E63" i="2"/>
  <c r="I63" i="2" s="1"/>
  <c r="G62" i="2"/>
  <c r="E62" i="2" s="1"/>
  <c r="J62" i="2" s="1"/>
  <c r="K62" i="2" s="1"/>
  <c r="G61" i="2"/>
  <c r="G60" i="2"/>
  <c r="G59" i="2"/>
  <c r="E59" i="2" s="1"/>
  <c r="I59" i="2" s="1"/>
  <c r="G58" i="2"/>
  <c r="G57" i="2"/>
  <c r="E57" i="2" s="1"/>
  <c r="I57" i="2" s="1"/>
  <c r="G56" i="2"/>
  <c r="E56" i="2" s="1"/>
  <c r="J56" i="2" s="1"/>
  <c r="K56" i="2" s="1"/>
  <c r="G55" i="2"/>
  <c r="G54" i="2"/>
  <c r="E54" i="2" s="1"/>
  <c r="I54" i="2" s="1"/>
  <c r="G53" i="2"/>
  <c r="E53" i="2" s="1"/>
  <c r="I53" i="2" s="1"/>
  <c r="G52" i="2"/>
  <c r="J51" i="2"/>
  <c r="K51" i="2" s="1"/>
  <c r="G51" i="2"/>
  <c r="E51" i="2" s="1"/>
  <c r="I51" i="2" s="1"/>
  <c r="G50" i="2"/>
  <c r="E50" i="2" s="1"/>
  <c r="J50" i="2" s="1"/>
  <c r="K50" i="2" s="1"/>
  <c r="G49" i="2"/>
  <c r="G48" i="2"/>
  <c r="G47" i="2"/>
  <c r="E47" i="2"/>
  <c r="I47" i="2" s="1"/>
  <c r="G46" i="2"/>
  <c r="G45" i="2"/>
  <c r="E45" i="2"/>
  <c r="I45" i="2" s="1"/>
  <c r="G44" i="2"/>
  <c r="E44" i="2" s="1"/>
  <c r="J44" i="2" s="1"/>
  <c r="K44" i="2" s="1"/>
  <c r="G43" i="2"/>
  <c r="G42" i="2"/>
  <c r="E42" i="2" s="1"/>
  <c r="I42" i="2" s="1"/>
  <c r="G41" i="2"/>
  <c r="E41" i="2"/>
  <c r="I41" i="2" s="1"/>
  <c r="G40" i="2"/>
  <c r="E40" i="2" s="1"/>
  <c r="I40" i="2" s="1"/>
  <c r="G39" i="2"/>
  <c r="E39" i="2"/>
  <c r="I39" i="2" s="1"/>
  <c r="G38" i="2"/>
  <c r="E38" i="2"/>
  <c r="I38" i="2" s="1"/>
  <c r="G37" i="2"/>
  <c r="E37" i="2" s="1"/>
  <c r="I37" i="2" s="1"/>
  <c r="K36" i="2"/>
  <c r="G36" i="2"/>
  <c r="E36" i="2" s="1"/>
  <c r="G35" i="2"/>
  <c r="G34" i="2"/>
  <c r="E34" i="2" s="1"/>
  <c r="G33" i="2"/>
  <c r="E33" i="2" s="1"/>
  <c r="I33" i="2" s="1"/>
  <c r="G32" i="2"/>
  <c r="E32" i="2" s="1"/>
  <c r="I32" i="2" s="1"/>
  <c r="G31" i="2"/>
  <c r="E31" i="2" s="1"/>
  <c r="J31" i="2" s="1"/>
  <c r="K31" i="2" s="1"/>
  <c r="G30" i="2"/>
  <c r="E30" i="2" s="1"/>
  <c r="I30" i="2" s="1"/>
  <c r="G29" i="2"/>
  <c r="G28" i="2"/>
  <c r="G27" i="2"/>
  <c r="G26" i="2"/>
  <c r="G25" i="2"/>
  <c r="E25" i="2"/>
  <c r="J25" i="2" s="1"/>
  <c r="K25" i="2" s="1"/>
  <c r="G24" i="2"/>
  <c r="E24" i="2" s="1"/>
  <c r="I24" i="2" s="1"/>
  <c r="G23" i="2"/>
  <c r="E23" i="2" s="1"/>
  <c r="G22" i="2"/>
  <c r="G21" i="2"/>
  <c r="E21" i="2" s="1"/>
  <c r="I21" i="2" s="1"/>
  <c r="G20" i="2"/>
  <c r="E20" i="2" s="1"/>
  <c r="I20" i="2" s="1"/>
  <c r="G19" i="2"/>
  <c r="G18" i="2"/>
  <c r="E18" i="2" s="1"/>
  <c r="I18" i="2" s="1"/>
  <c r="G17" i="2"/>
  <c r="E17" i="2"/>
  <c r="I17" i="2" s="1"/>
  <c r="G16" i="2"/>
  <c r="E16" i="2" s="1"/>
  <c r="G15" i="2"/>
  <c r="G14" i="2"/>
  <c r="G13" i="2"/>
  <c r="E13" i="2" s="1"/>
  <c r="J13" i="2" s="1"/>
  <c r="K13" i="2" s="1"/>
  <c r="G12" i="2"/>
  <c r="E12" i="2" s="1"/>
  <c r="I12" i="2" s="1"/>
  <c r="G11" i="2"/>
  <c r="G10" i="2"/>
  <c r="E10" i="2"/>
  <c r="I10" i="2" s="1"/>
  <c r="G9" i="2"/>
  <c r="G8" i="2"/>
  <c r="G7" i="2"/>
  <c r="E7" i="2"/>
  <c r="J7" i="2" s="1"/>
  <c r="K7" i="2" s="1"/>
  <c r="G6" i="2"/>
  <c r="E6" i="2" s="1"/>
  <c r="I6" i="2" s="1"/>
  <c r="G5" i="2"/>
  <c r="E5" i="2" s="1"/>
  <c r="G4" i="2"/>
  <c r="G3" i="2"/>
  <c r="E3" i="2"/>
  <c r="I3" i="2" s="1"/>
  <c r="G2" i="2"/>
  <c r="E2" i="2" s="1"/>
  <c r="I2" i="2" s="1"/>
  <c r="J119" i="3" l="1"/>
  <c r="K119" i="3" s="1"/>
  <c r="J116" i="3"/>
  <c r="K116" i="3" s="1"/>
  <c r="J149" i="3"/>
  <c r="K149" i="3" s="1"/>
  <c r="J146" i="3"/>
  <c r="K146" i="3" s="1"/>
  <c r="J107" i="3"/>
  <c r="K107" i="3" s="1"/>
  <c r="J110" i="3"/>
  <c r="K110" i="3" s="1"/>
  <c r="J68" i="3"/>
  <c r="K68" i="3" s="1"/>
  <c r="J128" i="3"/>
  <c r="K128" i="3" s="1"/>
  <c r="J104" i="3"/>
  <c r="K104" i="3" s="1"/>
  <c r="J31" i="3"/>
  <c r="K31" i="3" s="1"/>
  <c r="J47" i="3"/>
  <c r="K47" i="3" s="1"/>
  <c r="J134" i="3"/>
  <c r="K134" i="3" s="1"/>
  <c r="J50" i="3"/>
  <c r="K50" i="3" s="1"/>
  <c r="J164" i="3"/>
  <c r="K164" i="3" s="1"/>
  <c r="J140" i="3"/>
  <c r="K140" i="3" s="1"/>
  <c r="J152" i="3"/>
  <c r="K152" i="3" s="1"/>
  <c r="J86" i="3"/>
  <c r="K86" i="3" s="1"/>
  <c r="J35" i="3"/>
  <c r="K35" i="3" s="1"/>
  <c r="I150" i="2"/>
  <c r="J150" i="2"/>
  <c r="K150" i="2" s="1"/>
  <c r="J10" i="2"/>
  <c r="K10" i="2" s="1"/>
  <c r="E19" i="2"/>
  <c r="I19" i="2" s="1"/>
  <c r="I56" i="2"/>
  <c r="J111" i="2"/>
  <c r="K111" i="2" s="1"/>
  <c r="J131" i="2"/>
  <c r="K131" i="2" s="1"/>
  <c r="J134" i="2"/>
  <c r="K134" i="2" s="1"/>
  <c r="J156" i="2"/>
  <c r="K156" i="2" s="1"/>
  <c r="J32" i="2"/>
  <c r="K32" i="2" s="1"/>
  <c r="J39" i="2"/>
  <c r="K39" i="2" s="1"/>
  <c r="J162" i="2"/>
  <c r="K162" i="2" s="1"/>
  <c r="J53" i="2"/>
  <c r="K53" i="2" s="1"/>
  <c r="J65" i="2"/>
  <c r="K65" i="2" s="1"/>
  <c r="J92" i="2"/>
  <c r="K92" i="2" s="1"/>
  <c r="J128" i="2"/>
  <c r="K128" i="2" s="1"/>
  <c r="E158" i="2"/>
  <c r="I158" i="2" s="1"/>
  <c r="J167" i="2"/>
  <c r="K167" i="2" s="1"/>
  <c r="J101" i="2"/>
  <c r="K101" i="2" s="1"/>
  <c r="J113" i="2"/>
  <c r="K113" i="2" s="1"/>
  <c r="J161" i="2"/>
  <c r="K161" i="2" s="1"/>
  <c r="J35" i="2"/>
  <c r="K35" i="2" s="1"/>
  <c r="J12" i="2"/>
  <c r="K12" i="2" s="1"/>
  <c r="J30" i="2"/>
  <c r="K30" i="2" s="1"/>
  <c r="J17" i="2"/>
  <c r="K17" i="2" s="1"/>
  <c r="E35" i="2"/>
  <c r="I35" i="2" s="1"/>
  <c r="J38" i="2"/>
  <c r="K38" i="2" s="1"/>
  <c r="J89" i="2"/>
  <c r="K89" i="2" s="1"/>
  <c r="J140" i="2"/>
  <c r="K140" i="2" s="1"/>
  <c r="J164" i="2"/>
  <c r="K164" i="2" s="1"/>
  <c r="I68" i="2"/>
  <c r="E14" i="2"/>
  <c r="I14" i="2" s="1"/>
  <c r="E77" i="2"/>
  <c r="I77" i="2" s="1"/>
  <c r="I80" i="2"/>
  <c r="E28" i="2"/>
  <c r="I28" i="2" s="1"/>
  <c r="I44" i="2"/>
  <c r="J16" i="2"/>
  <c r="K16" i="2" s="1"/>
  <c r="I16" i="2"/>
  <c r="I23" i="2"/>
  <c r="J23" i="2"/>
  <c r="K23" i="2" s="1"/>
  <c r="J5" i="2"/>
  <c r="K5" i="2" s="1"/>
  <c r="I5" i="2"/>
  <c r="J34" i="2"/>
  <c r="K34" i="2" s="1"/>
  <c r="I34" i="2"/>
  <c r="J22" i="2"/>
  <c r="K22" i="2" s="1"/>
  <c r="J3" i="2"/>
  <c r="K3" i="2" s="1"/>
  <c r="I7" i="2"/>
  <c r="J6" i="2"/>
  <c r="K6" i="2" s="1"/>
  <c r="I13" i="2"/>
  <c r="J24" i="2"/>
  <c r="K24" i="2" s="1"/>
  <c r="I31" i="2"/>
  <c r="J103" i="2"/>
  <c r="K103" i="2" s="1"/>
  <c r="E103" i="2"/>
  <c r="I103" i="2" s="1"/>
  <c r="I108" i="2"/>
  <c r="J108" i="2"/>
  <c r="K108" i="2" s="1"/>
  <c r="J125" i="2"/>
  <c r="K125" i="2" s="1"/>
  <c r="I125" i="2"/>
  <c r="E133" i="2"/>
  <c r="I133" i="2" s="1"/>
  <c r="J2" i="2"/>
  <c r="K2" i="2" s="1"/>
  <c r="E4" i="2"/>
  <c r="I4" i="2" s="1"/>
  <c r="E8" i="2"/>
  <c r="I8" i="2" s="1"/>
  <c r="E11" i="2"/>
  <c r="I11" i="2" s="1"/>
  <c r="E15" i="2"/>
  <c r="I15" i="2" s="1"/>
  <c r="J20" i="2"/>
  <c r="K20" i="2" s="1"/>
  <c r="E22" i="2"/>
  <c r="I22" i="2" s="1"/>
  <c r="E26" i="2"/>
  <c r="I26" i="2" s="1"/>
  <c r="E29" i="2"/>
  <c r="I29" i="2" s="1"/>
  <c r="J40" i="2"/>
  <c r="K40" i="2" s="1"/>
  <c r="E46" i="2"/>
  <c r="I46" i="2" s="1"/>
  <c r="J46" i="2"/>
  <c r="K46" i="2" s="1"/>
  <c r="E49" i="2"/>
  <c r="I49" i="2" s="1"/>
  <c r="E58" i="2"/>
  <c r="I58" i="2" s="1"/>
  <c r="J58" i="2"/>
  <c r="K58" i="2" s="1"/>
  <c r="E61" i="2"/>
  <c r="I61" i="2" s="1"/>
  <c r="E70" i="2"/>
  <c r="I70" i="2" s="1"/>
  <c r="J70" i="2"/>
  <c r="K70" i="2" s="1"/>
  <c r="E73" i="2"/>
  <c r="I73" i="2" s="1"/>
  <c r="E82" i="2"/>
  <c r="I82" i="2" s="1"/>
  <c r="J82" i="2"/>
  <c r="K82" i="2" s="1"/>
  <c r="E85" i="2"/>
  <c r="I85" i="2" s="1"/>
  <c r="J93" i="2"/>
  <c r="K93" i="2" s="1"/>
  <c r="I95" i="2"/>
  <c r="J98" i="2"/>
  <c r="K98" i="2" s="1"/>
  <c r="I98" i="2"/>
  <c r="J117" i="2"/>
  <c r="K117" i="2" s="1"/>
  <c r="E121" i="2"/>
  <c r="I121" i="2" s="1"/>
  <c r="E139" i="2"/>
  <c r="I139" i="2" s="1"/>
  <c r="E145" i="2"/>
  <c r="I145" i="2" s="1"/>
  <c r="E151" i="2"/>
  <c r="I151" i="2" s="1"/>
  <c r="E157" i="2"/>
  <c r="I157" i="2" s="1"/>
  <c r="J33" i="2"/>
  <c r="K33" i="2" s="1"/>
  <c r="I96" i="2"/>
  <c r="J96" i="2"/>
  <c r="K96" i="2" s="1"/>
  <c r="E109" i="2"/>
  <c r="I109" i="2" s="1"/>
  <c r="I114" i="2"/>
  <c r="J114" i="2"/>
  <c r="K114" i="2" s="1"/>
  <c r="I123" i="2"/>
  <c r="J123" i="2"/>
  <c r="K123" i="2" s="1"/>
  <c r="J47" i="2"/>
  <c r="K47" i="2" s="1"/>
  <c r="J54" i="2"/>
  <c r="K54" i="2" s="1"/>
  <c r="J59" i="2"/>
  <c r="K59" i="2" s="1"/>
  <c r="J66" i="2"/>
  <c r="K66" i="2" s="1"/>
  <c r="J71" i="2"/>
  <c r="K71" i="2" s="1"/>
  <c r="J78" i="2"/>
  <c r="K78" i="2" s="1"/>
  <c r="J83" i="2"/>
  <c r="K83" i="2" s="1"/>
  <c r="J90" i="2"/>
  <c r="K90" i="2" s="1"/>
  <c r="J104" i="2"/>
  <c r="K104" i="2" s="1"/>
  <c r="I104" i="2"/>
  <c r="I129" i="2"/>
  <c r="J129" i="2"/>
  <c r="K129" i="2" s="1"/>
  <c r="J137" i="2"/>
  <c r="K137" i="2" s="1"/>
  <c r="I165" i="2"/>
  <c r="J165" i="2"/>
  <c r="K165" i="2" s="1"/>
  <c r="J42" i="2"/>
  <c r="K42" i="2" s="1"/>
  <c r="E43" i="2"/>
  <c r="I43" i="2" s="1"/>
  <c r="E52" i="2"/>
  <c r="I52" i="2" s="1"/>
  <c r="E55" i="2"/>
  <c r="I55" i="2" s="1"/>
  <c r="E64" i="2"/>
  <c r="I64" i="2" s="1"/>
  <c r="J64" i="2"/>
  <c r="K64" i="2" s="1"/>
  <c r="E67" i="2"/>
  <c r="I67" i="2" s="1"/>
  <c r="E76" i="2"/>
  <c r="I76" i="2" s="1"/>
  <c r="E79" i="2"/>
  <c r="I79" i="2" s="1"/>
  <c r="E88" i="2"/>
  <c r="I88" i="2" s="1"/>
  <c r="J88" i="2"/>
  <c r="K88" i="2" s="1"/>
  <c r="E91" i="2"/>
  <c r="I91" i="2" s="1"/>
  <c r="E97" i="2"/>
  <c r="I97" i="2" s="1"/>
  <c r="J99" i="2"/>
  <c r="K99" i="2" s="1"/>
  <c r="I102" i="2"/>
  <c r="J102" i="2"/>
  <c r="K102" i="2" s="1"/>
  <c r="E115" i="2"/>
  <c r="I115" i="2" s="1"/>
  <c r="I135" i="2"/>
  <c r="J135" i="2"/>
  <c r="K135" i="2" s="1"/>
  <c r="I141" i="2"/>
  <c r="J141" i="2"/>
  <c r="K141" i="2" s="1"/>
  <c r="I147" i="2"/>
  <c r="J147" i="2"/>
  <c r="K147" i="2" s="1"/>
  <c r="I153" i="2"/>
  <c r="J153" i="2"/>
  <c r="K153" i="2" s="1"/>
  <c r="E163" i="2"/>
  <c r="I163" i="2" s="1"/>
  <c r="J18" i="2"/>
  <c r="K18" i="2" s="1"/>
  <c r="J21" i="2"/>
  <c r="K21" i="2" s="1"/>
  <c r="I25" i="2"/>
  <c r="E9" i="2"/>
  <c r="I9" i="2" s="1"/>
  <c r="E27" i="2"/>
  <c r="I27" i="2" s="1"/>
  <c r="J37" i="2"/>
  <c r="K37" i="2" s="1"/>
  <c r="J45" i="2"/>
  <c r="K45" i="2" s="1"/>
  <c r="E48" i="2"/>
  <c r="I48" i="2" s="1"/>
  <c r="I50" i="2"/>
  <c r="J57" i="2"/>
  <c r="K57" i="2" s="1"/>
  <c r="E60" i="2"/>
  <c r="I60" i="2" s="1"/>
  <c r="I62" i="2"/>
  <c r="J69" i="2"/>
  <c r="K69" i="2" s="1"/>
  <c r="E72" i="2"/>
  <c r="I72" i="2" s="1"/>
  <c r="I74" i="2"/>
  <c r="J81" i="2"/>
  <c r="K81" i="2" s="1"/>
  <c r="E84" i="2"/>
  <c r="I84" i="2" s="1"/>
  <c r="I86" i="2"/>
  <c r="I107" i="2"/>
  <c r="J110" i="2"/>
  <c r="K110" i="2" s="1"/>
  <c r="I110" i="2"/>
  <c r="I119" i="2"/>
  <c r="E127" i="2"/>
  <c r="I127" i="2" s="1"/>
  <c r="J143" i="2"/>
  <c r="K143" i="2" s="1"/>
  <c r="J149" i="2"/>
  <c r="K149" i="2" s="1"/>
  <c r="J155" i="2"/>
  <c r="K155" i="2" s="1"/>
  <c r="J41" i="2"/>
  <c r="K41" i="2" s="1"/>
  <c r="E94" i="2"/>
  <c r="I94" i="2" s="1"/>
  <c r="E100" i="2"/>
  <c r="I100" i="2" s="1"/>
  <c r="J100" i="2"/>
  <c r="K100" i="2" s="1"/>
  <c r="E106" i="2"/>
  <c r="I106" i="2" s="1"/>
  <c r="E112" i="2"/>
  <c r="I112" i="2" s="1"/>
  <c r="E120" i="2"/>
  <c r="I120" i="2" s="1"/>
  <c r="E118" i="2"/>
  <c r="I118" i="2" s="1"/>
  <c r="J118" i="2"/>
  <c r="K118" i="2" s="1"/>
  <c r="J159" i="2"/>
  <c r="K159" i="2" s="1"/>
  <c r="E166" i="2"/>
  <c r="I166" i="2" s="1"/>
  <c r="E124" i="2"/>
  <c r="I124" i="2" s="1"/>
  <c r="E130" i="2"/>
  <c r="I130" i="2" s="1"/>
  <c r="J130" i="2"/>
  <c r="K130" i="2" s="1"/>
  <c r="E136" i="2"/>
  <c r="I136" i="2" s="1"/>
  <c r="E142" i="2"/>
  <c r="I142" i="2" s="1"/>
  <c r="J142" i="2"/>
  <c r="K142" i="2" s="1"/>
  <c r="E148" i="2"/>
  <c r="I148" i="2" s="1"/>
  <c r="J148" i="2"/>
  <c r="K148" i="2" s="1"/>
  <c r="E154" i="2"/>
  <c r="I154" i="2" s="1"/>
  <c r="E160" i="2"/>
  <c r="I160" i="2" s="1"/>
  <c r="J168" i="2"/>
  <c r="K168" i="2" s="1"/>
  <c r="E169" i="2"/>
  <c r="I169" i="2" s="1"/>
  <c r="G30" i="1"/>
  <c r="E30" i="1" s="1"/>
  <c r="I30" i="1" s="1"/>
  <c r="J124" i="2" l="1"/>
  <c r="K124" i="2" s="1"/>
  <c r="J127" i="2"/>
  <c r="K127" i="2" s="1"/>
  <c r="J163" i="2"/>
  <c r="K163" i="2" s="1"/>
  <c r="J76" i="2"/>
  <c r="K76" i="2" s="1"/>
  <c r="J52" i="2"/>
  <c r="K52" i="2" s="1"/>
  <c r="J77" i="2"/>
  <c r="K77" i="2" s="1"/>
  <c r="J19" i="2"/>
  <c r="K19" i="2" s="1"/>
  <c r="J160" i="2"/>
  <c r="K160" i="2" s="1"/>
  <c r="J106" i="2"/>
  <c r="K106" i="2" s="1"/>
  <c r="J139" i="2"/>
  <c r="K139" i="2" s="1"/>
  <c r="J15" i="2"/>
  <c r="K15" i="2" s="1"/>
  <c r="J28" i="2"/>
  <c r="K28" i="2" s="1"/>
  <c r="J157" i="2"/>
  <c r="K157" i="2" s="1"/>
  <c r="J14" i="2"/>
  <c r="K14" i="2" s="1"/>
  <c r="J158" i="2"/>
  <c r="K158" i="2" s="1"/>
  <c r="J67" i="2"/>
  <c r="K67" i="2" s="1"/>
  <c r="J115" i="2"/>
  <c r="K115" i="2" s="1"/>
  <c r="J145" i="2"/>
  <c r="K145" i="2" s="1"/>
  <c r="J48" i="2"/>
  <c r="K48" i="2" s="1"/>
  <c r="J154" i="2"/>
  <c r="K154" i="2" s="1"/>
  <c r="J136" i="2"/>
  <c r="K136" i="2" s="1"/>
  <c r="J166" i="2"/>
  <c r="K166" i="2" s="1"/>
  <c r="J112" i="2"/>
  <c r="K112" i="2" s="1"/>
  <c r="J94" i="2"/>
  <c r="K94" i="2" s="1"/>
  <c r="J91" i="2"/>
  <c r="K91" i="2" s="1"/>
  <c r="J55" i="2"/>
  <c r="K55" i="2" s="1"/>
  <c r="J61" i="2"/>
  <c r="K61" i="2" s="1"/>
  <c r="J133" i="2"/>
  <c r="K133" i="2" s="1"/>
  <c r="J29" i="2"/>
  <c r="K29" i="2" s="1"/>
  <c r="J27" i="2"/>
  <c r="K27" i="2" s="1"/>
  <c r="J169" i="2"/>
  <c r="K169" i="2" s="1"/>
  <c r="J109" i="2"/>
  <c r="K109" i="2" s="1"/>
  <c r="J73" i="2"/>
  <c r="K73" i="2" s="1"/>
  <c r="J84" i="2"/>
  <c r="K84" i="2" s="1"/>
  <c r="J8" i="2"/>
  <c r="K8" i="2" s="1"/>
  <c r="J151" i="2"/>
  <c r="K151" i="2" s="1"/>
  <c r="J121" i="2"/>
  <c r="K121" i="2" s="1"/>
  <c r="J120" i="2"/>
  <c r="K120" i="2" s="1"/>
  <c r="J72" i="2"/>
  <c r="K72" i="2" s="1"/>
  <c r="J4" i="2"/>
  <c r="K4" i="2" s="1"/>
  <c r="J26" i="2"/>
  <c r="K26" i="2" s="1"/>
  <c r="J97" i="2"/>
  <c r="K97" i="2" s="1"/>
  <c r="J79" i="2"/>
  <c r="K79" i="2" s="1"/>
  <c r="J43" i="2"/>
  <c r="K43" i="2" s="1"/>
  <c r="J85" i="2"/>
  <c r="K85" i="2" s="1"/>
  <c r="J49" i="2"/>
  <c r="K49" i="2" s="1"/>
  <c r="J60" i="2"/>
  <c r="K60" i="2" s="1"/>
  <c r="J9" i="2"/>
  <c r="K9" i="2" s="1"/>
  <c r="J11" i="2"/>
  <c r="K11" i="2" s="1"/>
  <c r="J30" i="1"/>
  <c r="K30" i="1" s="1"/>
  <c r="G169" i="1" l="1"/>
  <c r="G168" i="1"/>
  <c r="E168" i="1"/>
  <c r="J168" i="1" s="1"/>
  <c r="K168" i="1" s="1"/>
  <c r="G167" i="1"/>
  <c r="E167" i="1" s="1"/>
  <c r="I167" i="1" s="1"/>
  <c r="G166" i="1"/>
  <c r="E166" i="1" s="1"/>
  <c r="I166" i="1" s="1"/>
  <c r="G165" i="1"/>
  <c r="G164" i="1"/>
  <c r="E164" i="1"/>
  <c r="I164" i="1" s="1"/>
  <c r="G163" i="1"/>
  <c r="E163" i="1" s="1"/>
  <c r="I163" i="1" s="1"/>
  <c r="G162" i="1"/>
  <c r="J162" i="1" s="1"/>
  <c r="K162" i="1" s="1"/>
  <c r="E162" i="1"/>
  <c r="I162" i="1" s="1"/>
  <c r="G161" i="1"/>
  <c r="E161" i="1" s="1"/>
  <c r="I161" i="1" s="1"/>
  <c r="G160" i="1"/>
  <c r="E160" i="1"/>
  <c r="I160" i="1" s="1"/>
  <c r="G159" i="1"/>
  <c r="E159" i="1" s="1"/>
  <c r="G158" i="1"/>
  <c r="E158" i="1"/>
  <c r="I158" i="1" s="1"/>
  <c r="G157" i="1"/>
  <c r="E157" i="1" s="1"/>
  <c r="I157" i="1" s="1"/>
  <c r="G156" i="1"/>
  <c r="E156" i="1"/>
  <c r="J156" i="1" s="1"/>
  <c r="K156" i="1" s="1"/>
  <c r="G155" i="1"/>
  <c r="E155" i="1" s="1"/>
  <c r="I155" i="1" s="1"/>
  <c r="G154" i="1"/>
  <c r="E154" i="1"/>
  <c r="I154" i="1" s="1"/>
  <c r="G153" i="1"/>
  <c r="E153" i="1"/>
  <c r="I153" i="1" s="1"/>
  <c r="G152" i="1"/>
  <c r="E152" i="1" s="1"/>
  <c r="I152" i="1" s="1"/>
  <c r="G151" i="1"/>
  <c r="E151" i="1" s="1"/>
  <c r="I151" i="1" s="1"/>
  <c r="G150" i="1"/>
  <c r="E150" i="1" s="1"/>
  <c r="J150" i="1" s="1"/>
  <c r="K150" i="1" s="1"/>
  <c r="G149" i="1"/>
  <c r="E149" i="1" s="1"/>
  <c r="I149" i="1" s="1"/>
  <c r="G148" i="1"/>
  <c r="E148" i="1" s="1"/>
  <c r="I148" i="1" s="1"/>
  <c r="G147" i="1"/>
  <c r="G146" i="1"/>
  <c r="E146" i="1" s="1"/>
  <c r="I146" i="1" s="1"/>
  <c r="G145" i="1"/>
  <c r="E145" i="1" s="1"/>
  <c r="I145" i="1" s="1"/>
  <c r="G144" i="1"/>
  <c r="I143" i="1"/>
  <c r="G143" i="1"/>
  <c r="E143" i="1" s="1"/>
  <c r="G142" i="1"/>
  <c r="E142" i="1"/>
  <c r="I142" i="1" s="1"/>
  <c r="G141" i="1"/>
  <c r="E141" i="1" s="1"/>
  <c r="G140" i="1"/>
  <c r="E140" i="1" s="1"/>
  <c r="I140" i="1" s="1"/>
  <c r="G139" i="1"/>
  <c r="E139" i="1" s="1"/>
  <c r="I139" i="1" s="1"/>
  <c r="G138" i="1"/>
  <c r="E138" i="1" s="1"/>
  <c r="J137" i="1"/>
  <c r="K137" i="1" s="1"/>
  <c r="G137" i="1"/>
  <c r="E137" i="1" s="1"/>
  <c r="I137" i="1" s="1"/>
  <c r="G136" i="1"/>
  <c r="E136" i="1"/>
  <c r="I136" i="1" s="1"/>
  <c r="G135" i="1"/>
  <c r="E135" i="1" s="1"/>
  <c r="I135" i="1" s="1"/>
  <c r="I134" i="1"/>
  <c r="G134" i="1"/>
  <c r="E134" i="1"/>
  <c r="G133" i="1"/>
  <c r="E133" i="1" s="1"/>
  <c r="I133" i="1" s="1"/>
  <c r="G132" i="1"/>
  <c r="E132" i="1"/>
  <c r="J132" i="1" s="1"/>
  <c r="K132" i="1" s="1"/>
  <c r="G131" i="1"/>
  <c r="E131" i="1" s="1"/>
  <c r="I131" i="1" s="1"/>
  <c r="G130" i="1"/>
  <c r="E130" i="1" s="1"/>
  <c r="I130" i="1" s="1"/>
  <c r="G129" i="1"/>
  <c r="G128" i="1"/>
  <c r="E128" i="1"/>
  <c r="I128" i="1" s="1"/>
  <c r="G127" i="1"/>
  <c r="E127" i="1" s="1"/>
  <c r="I127" i="1" s="1"/>
  <c r="G126" i="1"/>
  <c r="J126" i="1" s="1"/>
  <c r="K126" i="1" s="1"/>
  <c r="E126" i="1"/>
  <c r="I126" i="1" s="1"/>
  <c r="G125" i="1"/>
  <c r="E125" i="1" s="1"/>
  <c r="I125" i="1" s="1"/>
  <c r="G124" i="1"/>
  <c r="E124" i="1" s="1"/>
  <c r="I124" i="1" s="1"/>
  <c r="G123" i="1"/>
  <c r="E123" i="1" s="1"/>
  <c r="G122" i="1"/>
  <c r="E122" i="1"/>
  <c r="I122" i="1" s="1"/>
  <c r="G121" i="1"/>
  <c r="E121" i="1" s="1"/>
  <c r="I121" i="1" s="1"/>
  <c r="G120" i="1"/>
  <c r="E120" i="1"/>
  <c r="J120" i="1" s="1"/>
  <c r="K120" i="1" s="1"/>
  <c r="G119" i="1"/>
  <c r="E119" i="1" s="1"/>
  <c r="I119" i="1" s="1"/>
  <c r="G118" i="1"/>
  <c r="E118" i="1"/>
  <c r="I118" i="1" s="1"/>
  <c r="G117" i="1"/>
  <c r="E117" i="1"/>
  <c r="I117" i="1" s="1"/>
  <c r="G116" i="1"/>
  <c r="E116" i="1"/>
  <c r="I116" i="1" s="1"/>
  <c r="J115" i="1"/>
  <c r="K115" i="1" s="1"/>
  <c r="G115" i="1"/>
  <c r="E115" i="1" s="1"/>
  <c r="I115" i="1" s="1"/>
  <c r="J114" i="1"/>
  <c r="K114" i="1" s="1"/>
  <c r="G114" i="1"/>
  <c r="E114" i="1"/>
  <c r="I114" i="1" s="1"/>
  <c r="G113" i="1"/>
  <c r="E113" i="1" s="1"/>
  <c r="I113" i="1" s="1"/>
  <c r="G112" i="1"/>
  <c r="E112" i="1" s="1"/>
  <c r="I112" i="1" s="1"/>
  <c r="J111" i="1"/>
  <c r="K111" i="1" s="1"/>
  <c r="I111" i="1"/>
  <c r="G111" i="1"/>
  <c r="E111" i="1"/>
  <c r="G110" i="1"/>
  <c r="E110" i="1"/>
  <c r="I110" i="1" s="1"/>
  <c r="G109" i="1"/>
  <c r="E109" i="1" s="1"/>
  <c r="I109" i="1" s="1"/>
  <c r="J108" i="1"/>
  <c r="K108" i="1" s="1"/>
  <c r="G108" i="1"/>
  <c r="E108" i="1"/>
  <c r="I108" i="1" s="1"/>
  <c r="I107" i="1"/>
  <c r="G107" i="1"/>
  <c r="E107" i="1" s="1"/>
  <c r="G106" i="1"/>
  <c r="E106" i="1" s="1"/>
  <c r="J106" i="1" s="1"/>
  <c r="K106" i="1" s="1"/>
  <c r="G105" i="1"/>
  <c r="E105" i="1" s="1"/>
  <c r="I105" i="1" s="1"/>
  <c r="G104" i="1"/>
  <c r="E104" i="1" s="1"/>
  <c r="I104" i="1" s="1"/>
  <c r="G103" i="1"/>
  <c r="E103" i="1" s="1"/>
  <c r="I103" i="1" s="1"/>
  <c r="G102" i="1"/>
  <c r="E102" i="1"/>
  <c r="J102" i="1" s="1"/>
  <c r="K102" i="1" s="1"/>
  <c r="G101" i="1"/>
  <c r="E101" i="1" s="1"/>
  <c r="I101" i="1" s="1"/>
  <c r="J100" i="1"/>
  <c r="K100" i="1" s="1"/>
  <c r="G100" i="1"/>
  <c r="E100" i="1"/>
  <c r="I100" i="1" s="1"/>
  <c r="G99" i="1"/>
  <c r="E99" i="1" s="1"/>
  <c r="I99" i="1" s="1"/>
  <c r="G98" i="1"/>
  <c r="E98" i="1" s="1"/>
  <c r="I98" i="1" s="1"/>
  <c r="G97" i="1"/>
  <c r="J97" i="1" s="1"/>
  <c r="K97" i="1" s="1"/>
  <c r="E97" i="1"/>
  <c r="I97" i="1" s="1"/>
  <c r="K96" i="1"/>
  <c r="J96" i="1"/>
  <c r="I96" i="1"/>
  <c r="G96" i="1"/>
  <c r="E96" i="1"/>
  <c r="G95" i="1"/>
  <c r="E95" i="1" s="1"/>
  <c r="I95" i="1" s="1"/>
  <c r="G94" i="1"/>
  <c r="E94" i="1" s="1"/>
  <c r="I94" i="1" s="1"/>
  <c r="J93" i="1"/>
  <c r="K93" i="1" s="1"/>
  <c r="G93" i="1"/>
  <c r="E93" i="1"/>
  <c r="I93" i="1" s="1"/>
  <c r="G92" i="1"/>
  <c r="E92" i="1" s="1"/>
  <c r="I92" i="1" s="1"/>
  <c r="G91" i="1"/>
  <c r="E91" i="1" s="1"/>
  <c r="I91" i="1" s="1"/>
  <c r="G90" i="1"/>
  <c r="J90" i="1" s="1"/>
  <c r="K90" i="1" s="1"/>
  <c r="E90" i="1"/>
  <c r="I90" i="1" s="1"/>
  <c r="G89" i="1"/>
  <c r="E89" i="1" s="1"/>
  <c r="I89" i="1" s="1"/>
  <c r="G88" i="1"/>
  <c r="E88" i="1"/>
  <c r="G87" i="1"/>
  <c r="E87" i="1" s="1"/>
  <c r="I87" i="1" s="1"/>
  <c r="G86" i="1"/>
  <c r="E86" i="1"/>
  <c r="I86" i="1" s="1"/>
  <c r="G85" i="1"/>
  <c r="E85" i="1"/>
  <c r="I85" i="1" s="1"/>
  <c r="G84" i="1"/>
  <c r="E84" i="1" s="1"/>
  <c r="G83" i="1"/>
  <c r="G82" i="1"/>
  <c r="J82" i="1" s="1"/>
  <c r="K82" i="1" s="1"/>
  <c r="E82" i="1"/>
  <c r="I82" i="1" s="1"/>
  <c r="G81" i="1"/>
  <c r="G80" i="1"/>
  <c r="G79" i="1"/>
  <c r="G78" i="1"/>
  <c r="J78" i="1" s="1"/>
  <c r="K78" i="1" s="1"/>
  <c r="E78" i="1"/>
  <c r="I78" i="1" s="1"/>
  <c r="G77" i="1"/>
  <c r="E77" i="1" s="1"/>
  <c r="I77" i="1" s="1"/>
  <c r="G76" i="1"/>
  <c r="G75" i="1"/>
  <c r="E75" i="1" s="1"/>
  <c r="I75" i="1" s="1"/>
  <c r="G74" i="1"/>
  <c r="E74" i="1" s="1"/>
  <c r="I74" i="1" s="1"/>
  <c r="G73" i="1"/>
  <c r="G72" i="1"/>
  <c r="J71" i="1"/>
  <c r="K71" i="1" s="1"/>
  <c r="G71" i="1"/>
  <c r="E71" i="1" s="1"/>
  <c r="I71" i="1" s="1"/>
  <c r="G70" i="1"/>
  <c r="G69" i="1"/>
  <c r="G68" i="1"/>
  <c r="E68" i="1"/>
  <c r="I68" i="1" s="1"/>
  <c r="G67" i="1"/>
  <c r="E67" i="1" s="1"/>
  <c r="I67" i="1" s="1"/>
  <c r="G66" i="1"/>
  <c r="E66" i="1" s="1"/>
  <c r="G65" i="1"/>
  <c r="G64" i="1"/>
  <c r="J64" i="1" s="1"/>
  <c r="K64" i="1" s="1"/>
  <c r="E64" i="1"/>
  <c r="I64" i="1" s="1"/>
  <c r="G63" i="1"/>
  <c r="E63" i="1" s="1"/>
  <c r="G62" i="1"/>
  <c r="G61" i="1"/>
  <c r="E61" i="1"/>
  <c r="I61" i="1" s="1"/>
  <c r="G60" i="1"/>
  <c r="E60" i="1" s="1"/>
  <c r="I60" i="1" s="1"/>
  <c r="J59" i="1"/>
  <c r="K59" i="1" s="1"/>
  <c r="G59" i="1"/>
  <c r="E59" i="1" s="1"/>
  <c r="I59" i="1" s="1"/>
  <c r="G58" i="1"/>
  <c r="G57" i="1"/>
  <c r="J57" i="1" s="1"/>
  <c r="K57" i="1" s="1"/>
  <c r="E57" i="1"/>
  <c r="I57" i="1" s="1"/>
  <c r="G56" i="1"/>
  <c r="G55" i="1"/>
  <c r="G54" i="1"/>
  <c r="E54" i="1"/>
  <c r="I54" i="1" s="1"/>
  <c r="J53" i="1"/>
  <c r="K53" i="1" s="1"/>
  <c r="I53" i="1"/>
  <c r="G53" i="1"/>
  <c r="E53" i="1" s="1"/>
  <c r="G52" i="1"/>
  <c r="E52" i="1"/>
  <c r="I52" i="1" s="1"/>
  <c r="G51" i="1"/>
  <c r="G50" i="1"/>
  <c r="E50" i="1" s="1"/>
  <c r="I50" i="1" s="1"/>
  <c r="G49" i="1"/>
  <c r="E49" i="1"/>
  <c r="I49" i="1" s="1"/>
  <c r="G48" i="1"/>
  <c r="E48" i="1"/>
  <c r="J48" i="1" s="1"/>
  <c r="K48" i="1" s="1"/>
  <c r="G47" i="1"/>
  <c r="G46" i="1"/>
  <c r="J46" i="1" s="1"/>
  <c r="K46" i="1" s="1"/>
  <c r="E46" i="1"/>
  <c r="I46" i="1" s="1"/>
  <c r="G45" i="1"/>
  <c r="G44" i="1"/>
  <c r="J44" i="1" s="1"/>
  <c r="K44" i="1" s="1"/>
  <c r="E44" i="1"/>
  <c r="I44" i="1" s="1"/>
  <c r="G43" i="1"/>
  <c r="E43" i="1"/>
  <c r="I43" i="1" s="1"/>
  <c r="G42" i="1"/>
  <c r="G41" i="1"/>
  <c r="J41" i="1" s="1"/>
  <c r="K41" i="1" s="1"/>
  <c r="E41" i="1"/>
  <c r="I41" i="1" s="1"/>
  <c r="J40" i="1"/>
  <c r="K40" i="1" s="1"/>
  <c r="I40" i="1"/>
  <c r="G40" i="1"/>
  <c r="E40" i="1"/>
  <c r="G39" i="1"/>
  <c r="G38" i="1"/>
  <c r="E38" i="1"/>
  <c r="I38" i="1" s="1"/>
  <c r="G37" i="1"/>
  <c r="E37" i="1" s="1"/>
  <c r="I37" i="1" s="1"/>
  <c r="K36" i="1"/>
  <c r="G36" i="1"/>
  <c r="E36" i="1"/>
  <c r="G35" i="1"/>
  <c r="G34" i="1"/>
  <c r="G33" i="1"/>
  <c r="E33" i="1"/>
  <c r="I33" i="1" s="1"/>
  <c r="G32" i="1"/>
  <c r="G31" i="1"/>
  <c r="E31" i="1"/>
  <c r="I31" i="1" s="1"/>
  <c r="G29" i="1"/>
  <c r="J29" i="1" s="1"/>
  <c r="K29" i="1" s="1"/>
  <c r="E29" i="1"/>
  <c r="I29" i="1" s="1"/>
  <c r="G28" i="1"/>
  <c r="G27" i="1"/>
  <c r="E27" i="1" s="1"/>
  <c r="I27" i="1" s="1"/>
  <c r="G26" i="1"/>
  <c r="E26" i="1"/>
  <c r="I26" i="1" s="1"/>
  <c r="G25" i="1"/>
  <c r="G24" i="1"/>
  <c r="E24" i="1" s="1"/>
  <c r="I24" i="1" s="1"/>
  <c r="G23" i="1"/>
  <c r="J23" i="1" s="1"/>
  <c r="K23" i="1" s="1"/>
  <c r="E23" i="1"/>
  <c r="I23" i="1" s="1"/>
  <c r="G22" i="1"/>
  <c r="G21" i="1"/>
  <c r="J21" i="1" s="1"/>
  <c r="K21" i="1" s="1"/>
  <c r="E21" i="1"/>
  <c r="I21" i="1" s="1"/>
  <c r="G20" i="1"/>
  <c r="E20" i="1"/>
  <c r="I20" i="1" s="1"/>
  <c r="G19" i="1"/>
  <c r="G18" i="1"/>
  <c r="J18" i="1" s="1"/>
  <c r="K18" i="1" s="1"/>
  <c r="E18" i="1"/>
  <c r="I18" i="1" s="1"/>
  <c r="J17" i="1"/>
  <c r="K17" i="1" s="1"/>
  <c r="I17" i="1"/>
  <c r="G17" i="1"/>
  <c r="E17" i="1"/>
  <c r="G16" i="1"/>
  <c r="G15" i="1"/>
  <c r="E15" i="1"/>
  <c r="I15" i="1" s="1"/>
  <c r="G14" i="1"/>
  <c r="E14" i="1" s="1"/>
  <c r="I14" i="1" s="1"/>
  <c r="G13" i="1"/>
  <c r="G12" i="1"/>
  <c r="E12" i="1"/>
  <c r="I12" i="1" s="1"/>
  <c r="J11" i="1"/>
  <c r="K11" i="1" s="1"/>
  <c r="I11" i="1"/>
  <c r="G11" i="1"/>
  <c r="E11" i="1"/>
  <c r="G10" i="1"/>
  <c r="G9" i="1"/>
  <c r="G8" i="1"/>
  <c r="E8" i="1"/>
  <c r="I8" i="1" s="1"/>
  <c r="G7" i="1"/>
  <c r="G6" i="1"/>
  <c r="E6" i="1"/>
  <c r="I6" i="1" s="1"/>
  <c r="G5" i="1"/>
  <c r="G4" i="1"/>
  <c r="E4" i="1" s="1"/>
  <c r="I4" i="1" s="1"/>
  <c r="G3" i="1"/>
  <c r="E3" i="1" s="1"/>
  <c r="I3" i="1" s="1"/>
  <c r="G2" i="1"/>
  <c r="E2" i="1" s="1"/>
  <c r="I2" i="1" s="1"/>
  <c r="J72" i="1" l="1"/>
  <c r="K72" i="1" s="1"/>
  <c r="J79" i="1"/>
  <c r="K79" i="1" s="1"/>
  <c r="J84" i="1"/>
  <c r="K84" i="1" s="1"/>
  <c r="I84" i="1"/>
  <c r="J138" i="1"/>
  <c r="K138" i="1" s="1"/>
  <c r="I138" i="1"/>
  <c r="J81" i="1"/>
  <c r="K81" i="1" s="1"/>
  <c r="J66" i="1"/>
  <c r="K66" i="1" s="1"/>
  <c r="I66" i="1"/>
  <c r="J144" i="1"/>
  <c r="K144" i="1" s="1"/>
  <c r="J8" i="1"/>
  <c r="K8" i="1" s="1"/>
  <c r="J24" i="1"/>
  <c r="K24" i="1" s="1"/>
  <c r="J15" i="1"/>
  <c r="K15" i="1" s="1"/>
  <c r="J38" i="1"/>
  <c r="K38" i="1" s="1"/>
  <c r="I48" i="1"/>
  <c r="J61" i="1"/>
  <c r="K61" i="1" s="1"/>
  <c r="I120" i="1"/>
  <c r="J60" i="1"/>
  <c r="K60" i="1" s="1"/>
  <c r="J75" i="1"/>
  <c r="K75" i="1" s="1"/>
  <c r="E5" i="1"/>
  <c r="I5" i="1" s="1"/>
  <c r="E34" i="1"/>
  <c r="I34" i="1" s="1"/>
  <c r="E81" i="1"/>
  <c r="I81" i="1" s="1"/>
  <c r="J119" i="1"/>
  <c r="K119" i="1" s="1"/>
  <c r="J134" i="1"/>
  <c r="K134" i="1" s="1"/>
  <c r="E70" i="1"/>
  <c r="I70" i="1" s="1"/>
  <c r="E72" i="1"/>
  <c r="I72" i="1" s="1"/>
  <c r="J77" i="1"/>
  <c r="K77" i="1" s="1"/>
  <c r="E79" i="1"/>
  <c r="I79" i="1" s="1"/>
  <c r="J117" i="1"/>
  <c r="K117" i="1" s="1"/>
  <c r="J128" i="1"/>
  <c r="K128" i="1" s="1"/>
  <c r="E144" i="1"/>
  <c r="I144" i="1" s="1"/>
  <c r="J155" i="1"/>
  <c r="K155" i="1" s="1"/>
  <c r="J103" i="1"/>
  <c r="K103" i="1" s="1"/>
  <c r="J89" i="1"/>
  <c r="K89" i="1" s="1"/>
  <c r="J135" i="1"/>
  <c r="K135" i="1" s="1"/>
  <c r="J146" i="1"/>
  <c r="K146" i="1" s="1"/>
  <c r="J107" i="1"/>
  <c r="K107" i="1" s="1"/>
  <c r="J133" i="1"/>
  <c r="K133" i="1" s="1"/>
  <c r="J153" i="1"/>
  <c r="K153" i="1" s="1"/>
  <c r="J152" i="1"/>
  <c r="K152" i="1" s="1"/>
  <c r="J95" i="1"/>
  <c r="K95" i="1" s="1"/>
  <c r="J26" i="1"/>
  <c r="K26" i="1" s="1"/>
  <c r="J52" i="1"/>
  <c r="K52" i="1" s="1"/>
  <c r="I102" i="1"/>
  <c r="J116" i="1"/>
  <c r="K116" i="1" s="1"/>
  <c r="J151" i="1"/>
  <c r="K151" i="1" s="1"/>
  <c r="I156" i="1"/>
  <c r="I63" i="1"/>
  <c r="J63" i="1"/>
  <c r="K63" i="1" s="1"/>
  <c r="J56" i="1"/>
  <c r="K56" i="1" s="1"/>
  <c r="J6" i="1"/>
  <c r="K6" i="1" s="1"/>
  <c r="J14" i="1"/>
  <c r="K14" i="1" s="1"/>
  <c r="E22" i="1"/>
  <c r="I22" i="1" s="1"/>
  <c r="J27" i="1"/>
  <c r="K27" i="1" s="1"/>
  <c r="E32" i="1"/>
  <c r="I32" i="1" s="1"/>
  <c r="J32" i="1"/>
  <c r="K32" i="1" s="1"/>
  <c r="E62" i="1"/>
  <c r="I62" i="1" s="1"/>
  <c r="E73" i="1"/>
  <c r="I73" i="1" s="1"/>
  <c r="J73" i="1"/>
  <c r="K73" i="1" s="1"/>
  <c r="I123" i="1"/>
  <c r="J123" i="1"/>
  <c r="K123" i="1" s="1"/>
  <c r="J3" i="1"/>
  <c r="K3" i="1" s="1"/>
  <c r="E9" i="1"/>
  <c r="I9" i="1" s="1"/>
  <c r="J12" i="1"/>
  <c r="K12" i="1" s="1"/>
  <c r="J20" i="1"/>
  <c r="K20" i="1" s="1"/>
  <c r="E28" i="1"/>
  <c r="I28" i="1" s="1"/>
  <c r="E42" i="1"/>
  <c r="I42" i="1" s="1"/>
  <c r="J42" i="1"/>
  <c r="K42" i="1" s="1"/>
  <c r="J54" i="1"/>
  <c r="K54" i="1" s="1"/>
  <c r="I141" i="1"/>
  <c r="J141" i="1"/>
  <c r="K141" i="1" s="1"/>
  <c r="J2" i="1"/>
  <c r="K2" i="1" s="1"/>
  <c r="E7" i="1"/>
  <c r="I7" i="1" s="1"/>
  <c r="J7" i="1"/>
  <c r="K7" i="1" s="1"/>
  <c r="E35" i="1"/>
  <c r="I35" i="1" s="1"/>
  <c r="E39" i="1"/>
  <c r="I39" i="1" s="1"/>
  <c r="E65" i="1"/>
  <c r="I65" i="1" s="1"/>
  <c r="J67" i="1"/>
  <c r="K67" i="1" s="1"/>
  <c r="E69" i="1"/>
  <c r="I69" i="1" s="1"/>
  <c r="E76" i="1"/>
  <c r="I76" i="1" s="1"/>
  <c r="E80" i="1"/>
  <c r="I80" i="1" s="1"/>
  <c r="I159" i="1"/>
  <c r="J159" i="1"/>
  <c r="K159" i="1" s="1"/>
  <c r="E58" i="1"/>
  <c r="I58" i="1" s="1"/>
  <c r="E13" i="1"/>
  <c r="I13" i="1" s="1"/>
  <c r="J33" i="1"/>
  <c r="K33" i="1" s="1"/>
  <c r="J37" i="1"/>
  <c r="K37" i="1" s="1"/>
  <c r="J45" i="1"/>
  <c r="K45" i="1" s="1"/>
  <c r="E45" i="1"/>
  <c r="I45" i="1" s="1"/>
  <c r="E55" i="1"/>
  <c r="I55" i="1" s="1"/>
  <c r="J88" i="1"/>
  <c r="K88" i="1" s="1"/>
  <c r="I88" i="1"/>
  <c r="J129" i="1"/>
  <c r="K129" i="1" s="1"/>
  <c r="E16" i="1"/>
  <c r="I16" i="1" s="1"/>
  <c r="E25" i="1"/>
  <c r="I25" i="1" s="1"/>
  <c r="J4" i="1"/>
  <c r="K4" i="1" s="1"/>
  <c r="J10" i="1"/>
  <c r="K10" i="1" s="1"/>
  <c r="E10" i="1"/>
  <c r="I10" i="1" s="1"/>
  <c r="E19" i="1"/>
  <c r="I19" i="1" s="1"/>
  <c r="J19" i="1"/>
  <c r="K19" i="1" s="1"/>
  <c r="J31" i="1"/>
  <c r="K31" i="1" s="1"/>
  <c r="J43" i="1"/>
  <c r="K43" i="1" s="1"/>
  <c r="E47" i="1"/>
  <c r="I47" i="1" s="1"/>
  <c r="J49" i="1"/>
  <c r="K49" i="1" s="1"/>
  <c r="E51" i="1"/>
  <c r="I51" i="1" s="1"/>
  <c r="J51" i="1"/>
  <c r="K51" i="1" s="1"/>
  <c r="E56" i="1"/>
  <c r="I56" i="1" s="1"/>
  <c r="E83" i="1"/>
  <c r="I83" i="1" s="1"/>
  <c r="J85" i="1"/>
  <c r="K85" i="1" s="1"/>
  <c r="J99" i="1"/>
  <c r="K99" i="1" s="1"/>
  <c r="J91" i="1"/>
  <c r="K91" i="1" s="1"/>
  <c r="J109" i="1"/>
  <c r="K109" i="1" s="1"/>
  <c r="J122" i="1"/>
  <c r="K122" i="1" s="1"/>
  <c r="J125" i="1"/>
  <c r="K125" i="1" s="1"/>
  <c r="J140" i="1"/>
  <c r="K140" i="1" s="1"/>
  <c r="J143" i="1"/>
  <c r="K143" i="1" s="1"/>
  <c r="J158" i="1"/>
  <c r="K158" i="1" s="1"/>
  <c r="J161" i="1"/>
  <c r="K161" i="1" s="1"/>
  <c r="J50" i="1"/>
  <c r="K50" i="1" s="1"/>
  <c r="J68" i="1"/>
  <c r="K68" i="1" s="1"/>
  <c r="J86" i="1"/>
  <c r="K86" i="1" s="1"/>
  <c r="J87" i="1"/>
  <c r="K87" i="1" s="1"/>
  <c r="J94" i="1"/>
  <c r="K94" i="1" s="1"/>
  <c r="J101" i="1"/>
  <c r="K101" i="1" s="1"/>
  <c r="J104" i="1"/>
  <c r="K104" i="1" s="1"/>
  <c r="J105" i="1"/>
  <c r="K105" i="1" s="1"/>
  <c r="J124" i="1"/>
  <c r="K124" i="1" s="1"/>
  <c r="J127" i="1"/>
  <c r="K127" i="1" s="1"/>
  <c r="E129" i="1"/>
  <c r="I129" i="1" s="1"/>
  <c r="I132" i="1"/>
  <c r="J142" i="1"/>
  <c r="K142" i="1" s="1"/>
  <c r="J145" i="1"/>
  <c r="K145" i="1" s="1"/>
  <c r="E147" i="1"/>
  <c r="I147" i="1" s="1"/>
  <c r="I150" i="1"/>
  <c r="J160" i="1"/>
  <c r="K160" i="1" s="1"/>
  <c r="J163" i="1"/>
  <c r="K163" i="1" s="1"/>
  <c r="E165" i="1"/>
  <c r="I165" i="1" s="1"/>
  <c r="I168" i="1"/>
  <c r="J74" i="1"/>
  <c r="K74" i="1" s="1"/>
  <c r="J92" i="1"/>
  <c r="K92" i="1" s="1"/>
  <c r="J110" i="1"/>
  <c r="K110" i="1" s="1"/>
  <c r="J118" i="1"/>
  <c r="K118" i="1" s="1"/>
  <c r="J121" i="1"/>
  <c r="K121" i="1" s="1"/>
  <c r="J136" i="1"/>
  <c r="K136" i="1" s="1"/>
  <c r="J139" i="1"/>
  <c r="K139" i="1" s="1"/>
  <c r="J154" i="1"/>
  <c r="K154" i="1" s="1"/>
  <c r="J157" i="1"/>
  <c r="K157" i="1" s="1"/>
  <c r="E169" i="1"/>
  <c r="I169" i="1" s="1"/>
  <c r="I106" i="1"/>
  <c r="J113" i="1"/>
  <c r="K113" i="1" s="1"/>
  <c r="J131" i="1"/>
  <c r="K131" i="1" s="1"/>
  <c r="J149" i="1"/>
  <c r="K149" i="1" s="1"/>
  <c r="J164" i="1"/>
  <c r="K164" i="1" s="1"/>
  <c r="J167" i="1"/>
  <c r="K167" i="1" s="1"/>
  <c r="J98" i="1"/>
  <c r="K98" i="1" s="1"/>
  <c r="J112" i="1"/>
  <c r="K112" i="1" s="1"/>
  <c r="J130" i="1"/>
  <c r="K130" i="1" s="1"/>
  <c r="J148" i="1"/>
  <c r="K148" i="1" s="1"/>
  <c r="J166" i="1"/>
  <c r="K166" i="1" s="1"/>
  <c r="J9" i="1" l="1"/>
  <c r="K9" i="1" s="1"/>
  <c r="J65" i="1"/>
  <c r="K65" i="1" s="1"/>
  <c r="J70" i="1"/>
  <c r="K70" i="1" s="1"/>
  <c r="J5" i="1"/>
  <c r="K5" i="1" s="1"/>
  <c r="J25" i="1"/>
  <c r="K25" i="1" s="1"/>
  <c r="J55" i="1"/>
  <c r="K55" i="1" s="1"/>
  <c r="J13" i="1"/>
  <c r="K13" i="1" s="1"/>
  <c r="J34" i="1"/>
  <c r="K34" i="1" s="1"/>
  <c r="J69" i="1"/>
  <c r="K69" i="1" s="1"/>
  <c r="J39" i="1"/>
  <c r="K39" i="1" s="1"/>
  <c r="J28" i="1"/>
  <c r="K28" i="1" s="1"/>
  <c r="J165" i="1"/>
  <c r="K165" i="1" s="1"/>
  <c r="J147" i="1"/>
  <c r="K147" i="1" s="1"/>
  <c r="J35" i="1"/>
  <c r="K35" i="1" s="1"/>
  <c r="J80" i="1"/>
  <c r="K80" i="1" s="1"/>
  <c r="J22" i="1"/>
  <c r="K22" i="1" s="1"/>
  <c r="J169" i="1"/>
  <c r="K169" i="1" s="1"/>
  <c r="J83" i="1"/>
  <c r="K83" i="1" s="1"/>
  <c r="J47" i="1"/>
  <c r="K47" i="1" s="1"/>
  <c r="J16" i="1"/>
  <c r="K16" i="1" s="1"/>
  <c r="J58" i="1"/>
  <c r="K58" i="1" s="1"/>
  <c r="J76" i="1"/>
  <c r="K76" i="1" s="1"/>
  <c r="J62" i="1"/>
  <c r="K62" i="1" s="1"/>
</calcChain>
</file>

<file path=xl/sharedStrings.xml><?xml version="1.0" encoding="utf-8"?>
<sst xmlns="http://schemas.openxmlformats.org/spreadsheetml/2006/main" count="3536" uniqueCount="261">
  <si>
    <t>Item</t>
  </si>
  <si>
    <t>Sale Qty.</t>
  </si>
  <si>
    <t>Available Slabs</t>
  </si>
  <si>
    <t>Lead Time (Days)</t>
  </si>
  <si>
    <t>Max. Daily Usage</t>
  </si>
  <si>
    <t>Max. Lead Time (Days)</t>
  </si>
  <si>
    <t>Avg. Daily Usage</t>
  </si>
  <si>
    <t>Avg. Lead Time (Days)</t>
  </si>
  <si>
    <t>Safety stock</t>
  </si>
  <si>
    <t>Reorder Point</t>
  </si>
  <si>
    <t>Order</t>
  </si>
  <si>
    <t>PO/Pre Request</t>
  </si>
  <si>
    <t>Pre Request Date</t>
  </si>
  <si>
    <t>Pre Request  Quantity</t>
  </si>
  <si>
    <t>Ordered Quantity</t>
  </si>
  <si>
    <t>SIPL Quantity</t>
  </si>
  <si>
    <t>ETA</t>
  </si>
  <si>
    <t>Cement 2cm</t>
  </si>
  <si>
    <t>production</t>
  </si>
  <si>
    <t>Pre Purchase</t>
  </si>
  <si>
    <t>Calacatta Tuono 3cm</t>
  </si>
  <si>
    <t>White Frost 3cm</t>
  </si>
  <si>
    <t>05 Nov</t>
  </si>
  <si>
    <t>Carrara Cassa 3cm</t>
  </si>
  <si>
    <t>Chukchi Sea 3cm</t>
  </si>
  <si>
    <t>White Crystalo 3cm</t>
  </si>
  <si>
    <t>Calacatta Leyla 3cm</t>
  </si>
  <si>
    <t>Calacatta Super White 3cm</t>
  </si>
  <si>
    <t>Calacatta Tuscany 3cm</t>
  </si>
  <si>
    <t>White Pearl 2cm</t>
  </si>
  <si>
    <t>25 Nov</t>
  </si>
  <si>
    <t>Arbescato White 3cm</t>
  </si>
  <si>
    <t>Nordic White 3cm</t>
  </si>
  <si>
    <t>White Pearl 3cm</t>
  </si>
  <si>
    <t>Nougat Classic 3cm</t>
  </si>
  <si>
    <t>Carrara White 3cm</t>
  </si>
  <si>
    <t>Manitou 3cm</t>
  </si>
  <si>
    <t>Calacatta Borghini 3cm</t>
  </si>
  <si>
    <t>Argento 3cm</t>
  </si>
  <si>
    <t>Dolomite White -3cm</t>
  </si>
  <si>
    <t>Calacatta Gold 3cm</t>
  </si>
  <si>
    <t>Frosty Glaze- 3cm</t>
  </si>
  <si>
    <t>Madawaska 3cm</t>
  </si>
  <si>
    <t>Calacatta Statuario 3cm</t>
  </si>
  <si>
    <t>Karina Mist 3cm</t>
  </si>
  <si>
    <t>Calacatta Neve 3cm</t>
  </si>
  <si>
    <t>Rococa 3cm</t>
  </si>
  <si>
    <t>Imperial Grey 3cm</t>
  </si>
  <si>
    <t>Sea Salt 3cm</t>
  </si>
  <si>
    <t>Calacatta Royale 3cm</t>
  </si>
  <si>
    <t>Camrose 3cm</t>
  </si>
  <si>
    <t>Linen White 3cm</t>
  </si>
  <si>
    <t>Black Crystal 3cm</t>
  </si>
  <si>
    <t>Perla Classic 3cm (New)</t>
  </si>
  <si>
    <t>Polar White 3cm</t>
  </si>
  <si>
    <t>Atlantis Grey 3cm</t>
  </si>
  <si>
    <t>Bottocinio 3cm</t>
  </si>
  <si>
    <t>Cashmere Original 3cm</t>
  </si>
  <si>
    <t>Aqua White 3cm</t>
  </si>
  <si>
    <t>Carrara Gold 3cm</t>
  </si>
  <si>
    <t>Lincoln 3cm</t>
  </si>
  <si>
    <t>Madrid Night 3cm</t>
  </si>
  <si>
    <t>Volga Antique 3cm</t>
  </si>
  <si>
    <t>New Frost 3cm</t>
  </si>
  <si>
    <t>Lava Grey 3cm (127 x 64)</t>
  </si>
  <si>
    <t>Alaska Wave 3cm - Discontinued</t>
  </si>
  <si>
    <t>Calacatta Elite 3cm</t>
  </si>
  <si>
    <t>Dolomite White -2cm</t>
  </si>
  <si>
    <t>Helmand Brown 3cm</t>
  </si>
  <si>
    <t>Ice Berg 3cm</t>
  </si>
  <si>
    <t>Orient Grey 3cm</t>
  </si>
  <si>
    <t>Vestige Grey 3cm</t>
  </si>
  <si>
    <t>Antique Concrete Honed 3cm(New)</t>
  </si>
  <si>
    <t>Bomyaan Sparkle 2cm</t>
  </si>
  <si>
    <t>Bomyaan Sparkle 3cm</t>
  </si>
  <si>
    <t>Royal White Quartz 3cm</t>
  </si>
  <si>
    <t>Bianco Luna 3cm</t>
  </si>
  <si>
    <t>Calacatta Super White 2cm</t>
  </si>
  <si>
    <t>Calacatta Tuscany 2cm</t>
  </si>
  <si>
    <t>Crema Marfil 3cm</t>
  </si>
  <si>
    <t>Emprodor Brown 3cm</t>
  </si>
  <si>
    <t>Bianco Venetino 3cm</t>
  </si>
  <si>
    <t>Calacatta Statuario 2cm</t>
  </si>
  <si>
    <t>Carrara Azzano 3cm</t>
  </si>
  <si>
    <t>Dry Concrete 3cm</t>
  </si>
  <si>
    <t>White Frost 2cm</t>
  </si>
  <si>
    <t>Bianca Glid 3cm</t>
  </si>
  <si>
    <t>Cemento Leathered 3cm</t>
  </si>
  <si>
    <t>Grey Concrete 3cm</t>
  </si>
  <si>
    <t>Stella Marrone 3cm</t>
  </si>
  <si>
    <t>Bianco Venetino 2cm</t>
  </si>
  <si>
    <t>Calacatta Borghini 2cm</t>
  </si>
  <si>
    <t>Calacatta Tuono-2cm</t>
  </si>
  <si>
    <t>Cemento 3cm</t>
  </si>
  <si>
    <t>Frosty Glaze-2cm</t>
  </si>
  <si>
    <t>Linen White 2cm</t>
  </si>
  <si>
    <t>Mysterio 3cm</t>
  </si>
  <si>
    <t>Sanana Wave 3cm</t>
  </si>
  <si>
    <t>Antique Concrete 3cm</t>
  </si>
  <si>
    <t>Antonio 3cm</t>
  </si>
  <si>
    <t>Aqua White 2cm</t>
  </si>
  <si>
    <t>Arbescato White 2cm</t>
  </si>
  <si>
    <t>Atlantis Grey 2cm</t>
  </si>
  <si>
    <t>Black Crystal 2cm</t>
  </si>
  <si>
    <t>Calacatta Royale 2cm</t>
  </si>
  <si>
    <t>Camrose 2cm</t>
  </si>
  <si>
    <t>Carrara Cassa 2cm</t>
  </si>
  <si>
    <t>Cascade White 3cm</t>
  </si>
  <si>
    <t>Cement 3cm</t>
  </si>
  <si>
    <t>Ceramica Statuario 1.2cm</t>
  </si>
  <si>
    <t>Clouet 3cm</t>
  </si>
  <si>
    <t>Crema Marfil 2cm</t>
  </si>
  <si>
    <t>Emprodor Brown 2cm</t>
  </si>
  <si>
    <t>New Frost 2cm</t>
  </si>
  <si>
    <t>Nordic Grey 3cm</t>
  </si>
  <si>
    <t>Statuario Venato 3cm</t>
  </si>
  <si>
    <t>Vintage Black 3cm</t>
  </si>
  <si>
    <t>Argento 2cm</t>
  </si>
  <si>
    <t>Carrara Grey 3cm</t>
  </si>
  <si>
    <t>Dry Concrete 2cm</t>
  </si>
  <si>
    <t>Epitome 2cm</t>
  </si>
  <si>
    <t>Epitome 3cm</t>
  </si>
  <si>
    <t>Grey Concrete 2cm</t>
  </si>
  <si>
    <t>Ice Berg 2cm</t>
  </si>
  <si>
    <t>Karina Mist 2cm</t>
  </si>
  <si>
    <t>Manitou 2cm</t>
  </si>
  <si>
    <t>Masaccio 3cm</t>
  </si>
  <si>
    <t>Mystique Alpine 3cm</t>
  </si>
  <si>
    <t>Nordic White 2cm</t>
  </si>
  <si>
    <t>Opus Grey 3cm</t>
  </si>
  <si>
    <t>Orient Grey 2cm</t>
  </si>
  <si>
    <t>Perla Classic 2cm</t>
  </si>
  <si>
    <t>Statuario Venato 2cm</t>
  </si>
  <si>
    <t>Urbane White 3cm</t>
  </si>
  <si>
    <t>Volakas White 3cm</t>
  </si>
  <si>
    <t>White Crystalo 2cm</t>
  </si>
  <si>
    <t>Alaska Wave 2cm</t>
  </si>
  <si>
    <t>Amethyst 2cm</t>
  </si>
  <si>
    <t>Amethyst 3cm</t>
  </si>
  <si>
    <t>Antique Concrete 2cm</t>
  </si>
  <si>
    <t>Bianca Glid 2cm</t>
  </si>
  <si>
    <t>Bianco Luna 2cm</t>
  </si>
  <si>
    <t>Bianco Perlino 2cm</t>
  </si>
  <si>
    <t>Black Sapphire 3cm</t>
  </si>
  <si>
    <t>Bora Sand 2cm</t>
  </si>
  <si>
    <t>Bottocinio 2cm</t>
  </si>
  <si>
    <t>Britannia Wave 2cm</t>
  </si>
  <si>
    <t>Calacatta Elite 2cm</t>
  </si>
  <si>
    <t>Calacatta Fantasy 2cm</t>
  </si>
  <si>
    <t>Calacatta Neve 2cm</t>
  </si>
  <si>
    <t>Calacutta Vera 2cm</t>
  </si>
  <si>
    <t>Carrara Azzano 2cm</t>
  </si>
  <si>
    <t>Carrara Gold 2cm</t>
  </si>
  <si>
    <t>Carrara Grey 2cm</t>
  </si>
  <si>
    <t>Cascade White 2cm</t>
  </si>
  <si>
    <t>Cashmere Original 2cm</t>
  </si>
  <si>
    <t>Catania 3cm</t>
  </si>
  <si>
    <t>Cemento 2cm</t>
  </si>
  <si>
    <t>Ceramica Calacatta Polished 1.2cm</t>
  </si>
  <si>
    <t>Chukchi Sea 2cm</t>
  </si>
  <si>
    <t>Crivelli 3cm</t>
  </si>
  <si>
    <t>Dry Concrete Leathered 3cm</t>
  </si>
  <si>
    <t>Helmand Brown 2cm</t>
  </si>
  <si>
    <t>Jet Noir 3cm</t>
  </si>
  <si>
    <t>Lava Grey 2cm</t>
  </si>
  <si>
    <t>Lincoln 2cm</t>
  </si>
  <si>
    <t>Lunar Night 3cm</t>
  </si>
  <si>
    <t>Madawaska 2cm</t>
  </si>
  <si>
    <t>Madrid Night 2cm</t>
  </si>
  <si>
    <t>Mystique Alpine 2cm</t>
  </si>
  <si>
    <t>Nougat Classic 2cm</t>
  </si>
  <si>
    <t>Ottaman 2cm</t>
  </si>
  <si>
    <t>Ottaman 3cm</t>
  </si>
  <si>
    <t>Pierre Nero 2cm</t>
  </si>
  <si>
    <t>Polar White 2cm</t>
  </si>
  <si>
    <t>Rococa 2cm</t>
  </si>
  <si>
    <t>Royal White 2cm</t>
  </si>
  <si>
    <t>Ruby Sparkle 2cm</t>
  </si>
  <si>
    <t>Sanana Wave 2cm</t>
  </si>
  <si>
    <t>Sea Salt 2cm</t>
  </si>
  <si>
    <t>Stella Marrone 2cm</t>
  </si>
  <si>
    <t>Vermont 2cm</t>
  </si>
  <si>
    <t>Vermont 3cm</t>
  </si>
  <si>
    <t>Vintage Black 2cm</t>
  </si>
  <si>
    <t>Volakas White 2cm</t>
  </si>
  <si>
    <t>Volga Antique 2cm</t>
  </si>
  <si>
    <t>Opus Grey 2cm</t>
  </si>
  <si>
    <t>Britannia Wave 3cm</t>
  </si>
  <si>
    <t>produced</t>
  </si>
  <si>
    <t>Produced</t>
  </si>
  <si>
    <t>05 nov</t>
  </si>
  <si>
    <t>Shipped</t>
  </si>
  <si>
    <t>Imperial Grey 2cm</t>
  </si>
  <si>
    <t>???</t>
  </si>
  <si>
    <t>Carrara White 2cm</t>
  </si>
  <si>
    <t>imperial Grey 2cm</t>
  </si>
  <si>
    <t>QC Job</t>
  </si>
  <si>
    <t>Arrived</t>
  </si>
  <si>
    <t>Received</t>
  </si>
  <si>
    <t>arrived</t>
  </si>
  <si>
    <t>Calacatta Gold 2cm</t>
  </si>
  <si>
    <t>Ready to dispatch</t>
  </si>
  <si>
    <t>QC job</t>
  </si>
  <si>
    <t>ready to dispatch</t>
  </si>
  <si>
    <t>30 Jan</t>
  </si>
  <si>
    <t>25 nov</t>
  </si>
  <si>
    <t>Dispatched</t>
  </si>
  <si>
    <t>Calacatta Leyla 2cm</t>
  </si>
  <si>
    <t>Ready to Ship</t>
  </si>
  <si>
    <t>Ordered</t>
  </si>
  <si>
    <t>13 Feb</t>
  </si>
  <si>
    <t>13 feb</t>
  </si>
  <si>
    <t>Pre purchase</t>
  </si>
  <si>
    <t>Arte Black 3cm</t>
  </si>
  <si>
    <t>Barocco Soapstone 3cm</t>
  </si>
  <si>
    <t>Calacatta Valiente 2cm</t>
  </si>
  <si>
    <t>Calacatta Valiente 3cm</t>
  </si>
  <si>
    <t>Paragon 2cm</t>
  </si>
  <si>
    <t>Paragon 3cm</t>
  </si>
  <si>
    <t>Phidias 2cm</t>
  </si>
  <si>
    <t>Phidias 3cm</t>
  </si>
  <si>
    <t>Talia Grey 2cm</t>
  </si>
  <si>
    <t>Talia Grey 3cm</t>
  </si>
  <si>
    <t>10 Mar</t>
  </si>
  <si>
    <t>At the Port</t>
  </si>
  <si>
    <t>11 Mar</t>
  </si>
  <si>
    <t>Piatra Gris 2cm</t>
  </si>
  <si>
    <t>Piatra Gris 3cm</t>
  </si>
  <si>
    <t>Donatello 3cm</t>
  </si>
  <si>
    <t>Bora Sand 3cm</t>
  </si>
  <si>
    <t>02 Jun</t>
  </si>
  <si>
    <t>02 jun</t>
  </si>
  <si>
    <t>Vestige Grey 2cm</t>
  </si>
  <si>
    <t>15 Jun</t>
  </si>
  <si>
    <t>Pre Purchsae</t>
  </si>
  <si>
    <t>11 Jun</t>
  </si>
  <si>
    <t>15 JUn</t>
  </si>
  <si>
    <t>On Water</t>
  </si>
  <si>
    <t>30 Jun</t>
  </si>
  <si>
    <t>15 jun</t>
  </si>
  <si>
    <t>26 Jun</t>
  </si>
  <si>
    <t>26 jun</t>
  </si>
  <si>
    <t>Cemento Leathered  3cm</t>
  </si>
  <si>
    <t>Royal White Quartz 3cm (discontinued)</t>
  </si>
  <si>
    <t>Athens Sparkle 2cm</t>
  </si>
  <si>
    <t>Manchester Grey 3cm</t>
  </si>
  <si>
    <t>07 Jul</t>
  </si>
  <si>
    <t>23 Jul</t>
  </si>
  <si>
    <t>Cemento 3cm Leathered</t>
  </si>
  <si>
    <t>16 Jul</t>
  </si>
  <si>
    <t>Qc Job</t>
  </si>
  <si>
    <t>Bellini 3cm</t>
  </si>
  <si>
    <t>11 Aug</t>
  </si>
  <si>
    <t>11 Agu</t>
  </si>
  <si>
    <t>08 Aug</t>
  </si>
  <si>
    <t>at port</t>
  </si>
  <si>
    <t>Calacatta Tuono 2cm</t>
  </si>
  <si>
    <t>Ready To Dispatch</t>
  </si>
  <si>
    <t>09 Sep</t>
  </si>
  <si>
    <t>04 Sep</t>
  </si>
  <si>
    <t>14 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</si>
</sst>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9]d/mmm/yy;@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Raleway Regular"/>
    </font>
    <font>
      <sz val="11"/>
      <color theme="1"/>
      <name val="Open Sans"/>
    </font>
    <font>
      <b/>
      <sz val="11"/>
      <color theme="1"/>
      <name val="Open Sans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auto="1"/>
      </patternFill>
    </fill>
  </fills>
  <borders count="7">
    <border>
      <left/>
      <right/>
      <top/>
      <bottom/>
      <diagonal/>
    </border>
    <border>
      <left style="double">
        <color theme="5" tint="-0.249977111117893"/>
      </left>
      <right style="double">
        <color theme="5" tint="-0.249977111117893"/>
      </right>
      <top style="double">
        <color theme="5" tint="-0.249977111117893"/>
      </top>
      <bottom/>
      <diagonal/>
    </border>
    <border>
      <left style="double">
        <color theme="5" tint="-0.249977111117893"/>
      </left>
      <right style="double">
        <color theme="5" tint="-0.249977111117893"/>
      </right>
      <top style="double">
        <color theme="5" tint="-0.249977111117893"/>
      </top>
      <bottom style="double">
        <color theme="5" tint="-0.249977111117893"/>
      </bottom>
      <diagonal/>
    </border>
    <border>
      <left style="double">
        <color theme="5" tint="-0.24994659260841701"/>
      </left>
      <right style="double">
        <color theme="5" tint="-0.24994659260841701"/>
      </right>
      <top style="double">
        <color theme="5" tint="-0.24994659260841701"/>
      </top>
      <bottom style="double">
        <color theme="5" tint="-0.24994659260841701"/>
      </bottom>
      <diagonal/>
    </border>
    <border>
      <left/>
      <right style="double">
        <color theme="5" tint="-0.249977111117893"/>
      </right>
      <top style="double">
        <color theme="5" tint="-0.249977111117893"/>
      </top>
      <bottom style="double">
        <color theme="5" tint="-0.249977111117893"/>
      </bottom>
      <diagonal/>
    </border>
    <border>
      <left style="double">
        <color theme="5" tint="-0.249977111117893"/>
      </left>
      <right/>
      <top style="double">
        <color theme="5" tint="-0.249977111117893"/>
      </top>
      <bottom style="double">
        <color theme="5" tint="-0.249977111117893"/>
      </bottom>
      <diagonal/>
    </border>
    <border>
      <left style="double">
        <color theme="5" tint="-0.249977111117893"/>
      </left>
      <right style="double">
        <color theme="5" tint="-0.249977111117893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49" fontId="1" fillId="2" borderId="1" xfId="0" applyNumberFormat="1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right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/>
    </xf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49" fontId="3" fillId="3" borderId="2" xfId="0" applyNumberFormat="1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16" fontId="0" fillId="0" borderId="2" xfId="0" applyNumberFormat="1" applyBorder="1"/>
    <xf numFmtId="2" fontId="0" fillId="0" borderId="2" xfId="0" applyNumberFormat="1" applyBorder="1"/>
    <xf numFmtId="164" fontId="0" fillId="0" borderId="2" xfId="0" applyNumberFormat="1" applyBorder="1"/>
    <xf numFmtId="16" fontId="0" fillId="0" borderId="5" xfId="0" applyNumberFormat="1" applyBorder="1"/>
    <xf numFmtId="0" fontId="0" fillId="0" borderId="5" xfId="0" applyBorder="1"/>
    <xf numFmtId="16" fontId="3" fillId="0" borderId="2" xfId="0" applyNumberFormat="1" applyFont="1" applyBorder="1" applyAlignment="1">
      <alignment horizontal="center" vertical="center"/>
    </xf>
    <xf numFmtId="1" fontId="0" fillId="0" borderId="2" xfId="0" applyNumberFormat="1" applyBorder="1"/>
    <xf numFmtId="1" fontId="4" fillId="3" borderId="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0" fillId="0" borderId="3" xfId="0" applyBorder="1" applyAlignment="1">
      <alignment horizontal="right" vertical="center" wrapText="1"/>
    </xf>
    <xf numFmtId="0" fontId="0" fillId="0" borderId="2" xfId="0" applyNumberFormat="1" applyBorder="1"/>
    <xf numFmtId="0" fontId="2" fillId="2" borderId="2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0" fillId="0" borderId="3" xfId="0" applyBorder="1" applyAlignment="1">
      <alignment horizontal="right" wrapText="1"/>
    </xf>
    <xf numFmtId="16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vertical="center"/>
    </xf>
    <xf numFmtId="16" fontId="0" fillId="0" borderId="2" xfId="0" applyNumberFormat="1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/>
    </xf>
    <xf numFmtId="0" fontId="0" fillId="0" borderId="2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6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16" fontId="0" fillId="0" borderId="0" xfId="0" applyNumberFormat="1"/>
  </cellXfs>
  <cellStyles count="1">
    <cellStyle name="Normal" xfId="0" builtinId="0"/>
  </cellStyles>
  <dxfs count="384"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  <dxf>
      <font>
        <b/>
        <color rgb="FFFFFFFF"/>
      </font>
      <fill>
        <patternFill patternType="solid">
          <fgColor indexed="15"/>
          <bgColor indexed="17"/>
        </patternFill>
      </fill>
    </dxf>
    <dxf>
      <font>
        <b/>
        <color rgb="FFFFFFFF"/>
      </font>
      <fill>
        <patternFill patternType="solid">
          <fgColor indexed="15"/>
          <bgColor indexed="1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84"/>
  <sheetViews>
    <sheetView workbookViewId="0">
      <pane ySplit="1" topLeftCell="A2" activePane="bottomLeft" state="frozen"/>
      <selection pane="bottomLeft" sqref="A1:XFD1048576"/>
    </sheetView>
  </sheetViews>
  <sheetFormatPr defaultRowHeight="15"/>
  <cols>
    <col min="1" max="1" width="25.140625" customWidth="1"/>
    <col min="2" max="2" width="8.5703125" customWidth="1"/>
    <col min="3" max="3" width="10.42578125" customWidth="1"/>
    <col min="4" max="4" width="7.28515625" hidden="1" customWidth="1"/>
    <col min="5" max="5" width="12" hidden="1" customWidth="1"/>
    <col min="6" max="6" width="8.28515625" hidden="1" customWidth="1"/>
    <col min="7" max="7" width="19.5703125" hidden="1" customWidth="1"/>
    <col min="8" max="8" width="18.42578125" hidden="1" customWidth="1"/>
    <col min="9" max="9" width="9.42578125" customWidth="1"/>
    <col min="10" max="10" width="10.28515625" style="25" customWidth="1"/>
    <col min="11" max="11" width="7" bestFit="1" customWidth="1"/>
    <col min="12" max="12" width="18.7109375" customWidth="1"/>
    <col min="13" max="13" width="15.140625" customWidth="1"/>
    <col min="14" max="14" width="15.140625" style="26" customWidth="1"/>
    <col min="15" max="15" width="18.5703125" customWidth="1"/>
    <col min="16" max="16" width="12.85546875" customWidth="1"/>
    <col min="17" max="17" width="10.7109375" style="26" customWidth="1"/>
    <col min="18" max="18" width="13.85546875" style="26" customWidth="1"/>
    <col min="19" max="19" width="12.28515625" style="27" customWidth="1"/>
    <col min="20" max="20" width="10.7109375" style="26" customWidth="1"/>
    <col min="21" max="21" width="10.5703125" customWidth="1"/>
    <col min="22" max="22" width="9.85546875" customWidth="1"/>
  </cols>
  <sheetData>
    <row r="1" spans="1:26" ht="61.5" thickTop="1" thickBo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5" t="s">
        <v>11</v>
      </c>
      <c r="P1" s="5" t="s">
        <v>12</v>
      </c>
      <c r="Q1" s="6" t="s">
        <v>14</v>
      </c>
      <c r="R1" s="5" t="s">
        <v>11</v>
      </c>
      <c r="S1" s="7" t="s">
        <v>12</v>
      </c>
      <c r="T1" s="6" t="s">
        <v>14</v>
      </c>
      <c r="U1" s="5" t="s">
        <v>15</v>
      </c>
      <c r="V1" s="5" t="s">
        <v>16</v>
      </c>
      <c r="W1" s="5" t="s">
        <v>15</v>
      </c>
      <c r="X1" s="5" t="s">
        <v>16</v>
      </c>
      <c r="Y1" s="5" t="s">
        <v>15</v>
      </c>
      <c r="Z1" s="5" t="s">
        <v>16</v>
      </c>
    </row>
    <row r="2" spans="1:26" ht="28.5" customHeight="1" thickTop="1" thickBot="1">
      <c r="A2" s="8" t="s">
        <v>17</v>
      </c>
      <c r="B2" s="9">
        <v>93</v>
      </c>
      <c r="C2" s="10">
        <v>42</v>
      </c>
      <c r="D2" s="11">
        <v>80</v>
      </c>
      <c r="E2" s="12">
        <f>+G2*1.6</f>
        <v>1.2400000000000002</v>
      </c>
      <c r="F2" s="12">
        <v>100</v>
      </c>
      <c r="G2" s="12">
        <f t="shared" ref="G2:G67" si="0">B2/(30*4)</f>
        <v>0.77500000000000002</v>
      </c>
      <c r="H2" s="12">
        <v>80</v>
      </c>
      <c r="I2" s="12">
        <f t="shared" ref="I2:I35" si="1">+(E2*F2)-(H2*G2)</f>
        <v>62.000000000000028</v>
      </c>
      <c r="J2" s="13">
        <f t="shared" ref="J2:J35" si="2">IF(ISBLANK(C2),"",(D2*G2)+(E2*F2-G2*H2))</f>
        <v>124.00000000000003</v>
      </c>
      <c r="K2" s="14" t="str">
        <f t="shared" ref="K2:K67" si="3">IF(J2="","",IF(C2&lt;J2,"Yes","No"))</f>
        <v>Yes</v>
      </c>
      <c r="L2" s="15" t="s">
        <v>18</v>
      </c>
      <c r="M2" s="15"/>
      <c r="N2" s="16">
        <v>35</v>
      </c>
      <c r="O2" s="12"/>
      <c r="P2" s="17"/>
      <c r="Q2" s="18"/>
      <c r="R2" s="18" t="s">
        <v>19</v>
      </c>
      <c r="S2" s="19">
        <v>44160</v>
      </c>
      <c r="T2" s="18">
        <v>105</v>
      </c>
      <c r="U2" s="12">
        <v>45</v>
      </c>
      <c r="V2" s="17">
        <v>43864</v>
      </c>
      <c r="W2" s="12"/>
      <c r="X2" s="20"/>
      <c r="Y2" s="12"/>
      <c r="Z2" s="12"/>
    </row>
    <row r="3" spans="1:26" ht="28.5" customHeight="1" thickTop="1" thickBot="1">
      <c r="A3" s="8" t="s">
        <v>20</v>
      </c>
      <c r="B3" s="9">
        <v>68</v>
      </c>
      <c r="C3" s="10">
        <v>9</v>
      </c>
      <c r="D3" s="11">
        <v>80</v>
      </c>
      <c r="E3" s="12">
        <f t="shared" ref="E3:E76" si="4">+G3*1.6</f>
        <v>0.90666666666666673</v>
      </c>
      <c r="F3" s="12">
        <v>100</v>
      </c>
      <c r="G3" s="12">
        <f t="shared" si="0"/>
        <v>0.56666666666666665</v>
      </c>
      <c r="H3" s="12">
        <v>80</v>
      </c>
      <c r="I3" s="12">
        <f t="shared" si="1"/>
        <v>45.333333333333343</v>
      </c>
      <c r="J3" s="13">
        <f t="shared" si="2"/>
        <v>90.666666666666671</v>
      </c>
      <c r="K3" s="14" t="str">
        <f t="shared" si="3"/>
        <v>Yes</v>
      </c>
      <c r="L3" s="15"/>
      <c r="M3" s="15"/>
      <c r="N3" s="16"/>
      <c r="O3" s="12"/>
      <c r="P3" s="12"/>
      <c r="Q3" s="18"/>
      <c r="R3" s="18"/>
      <c r="S3" s="19"/>
      <c r="T3" s="18"/>
      <c r="U3" s="12">
        <v>30</v>
      </c>
      <c r="V3" s="17">
        <v>43860</v>
      </c>
      <c r="W3" s="12">
        <v>30</v>
      </c>
      <c r="X3" s="20">
        <v>43889</v>
      </c>
      <c r="Y3" s="12"/>
      <c r="Z3" s="12"/>
    </row>
    <row r="4" spans="1:26" ht="28.5" customHeight="1" thickTop="1" thickBot="1">
      <c r="A4" s="8" t="s">
        <v>21</v>
      </c>
      <c r="B4" s="9">
        <v>55</v>
      </c>
      <c r="C4" s="10">
        <v>7</v>
      </c>
      <c r="D4" s="11">
        <v>80</v>
      </c>
      <c r="E4" s="12">
        <f t="shared" si="4"/>
        <v>0.73333333333333339</v>
      </c>
      <c r="F4" s="12">
        <v>100</v>
      </c>
      <c r="G4" s="12">
        <f t="shared" si="0"/>
        <v>0.45833333333333331</v>
      </c>
      <c r="H4" s="12">
        <v>80</v>
      </c>
      <c r="I4" s="12">
        <f t="shared" si="1"/>
        <v>36.666666666666679</v>
      </c>
      <c r="J4" s="13">
        <f t="shared" si="2"/>
        <v>73.333333333333343</v>
      </c>
      <c r="K4" s="14" t="str">
        <f t="shared" si="3"/>
        <v>Yes</v>
      </c>
      <c r="L4" s="15" t="s">
        <v>19</v>
      </c>
      <c r="M4" s="15" t="s">
        <v>190</v>
      </c>
      <c r="N4" s="16">
        <v>12</v>
      </c>
      <c r="O4" s="12"/>
      <c r="P4" s="17"/>
      <c r="Q4" s="18"/>
      <c r="R4" s="18"/>
      <c r="S4" s="19"/>
      <c r="T4" s="18"/>
      <c r="U4" s="12">
        <v>38</v>
      </c>
      <c r="V4" s="17" t="s">
        <v>193</v>
      </c>
      <c r="W4" s="12"/>
      <c r="X4" s="21"/>
      <c r="Y4" s="12"/>
      <c r="Z4" s="12"/>
    </row>
    <row r="5" spans="1:26" ht="28.5" customHeight="1" thickTop="1" thickBot="1">
      <c r="A5" s="8" t="s">
        <v>23</v>
      </c>
      <c r="B5" s="9">
        <v>49</v>
      </c>
      <c r="C5" s="10">
        <v>39</v>
      </c>
      <c r="D5" s="11">
        <v>80</v>
      </c>
      <c r="E5" s="12">
        <f t="shared" si="4"/>
        <v>0.65333333333333332</v>
      </c>
      <c r="F5" s="12">
        <v>100</v>
      </c>
      <c r="G5" s="12">
        <f t="shared" si="0"/>
        <v>0.40833333333333333</v>
      </c>
      <c r="H5" s="12">
        <v>80</v>
      </c>
      <c r="I5" s="12">
        <f t="shared" si="1"/>
        <v>32.666666666666664</v>
      </c>
      <c r="J5" s="13">
        <f t="shared" si="2"/>
        <v>65.333333333333329</v>
      </c>
      <c r="K5" s="14" t="str">
        <f t="shared" si="3"/>
        <v>Yes</v>
      </c>
      <c r="L5" s="15" t="s">
        <v>19</v>
      </c>
      <c r="M5" s="15" t="s">
        <v>30</v>
      </c>
      <c r="N5" s="16">
        <v>70</v>
      </c>
      <c r="O5" s="15"/>
      <c r="P5" s="17"/>
      <c r="Q5" s="18"/>
      <c r="R5" s="18"/>
      <c r="S5" s="19"/>
      <c r="T5" s="18"/>
      <c r="U5" s="12">
        <v>19</v>
      </c>
      <c r="V5" s="17">
        <v>43874</v>
      </c>
      <c r="W5" s="12">
        <v>12</v>
      </c>
      <c r="X5" s="21" t="s">
        <v>193</v>
      </c>
      <c r="Y5" s="12"/>
      <c r="Z5" s="12"/>
    </row>
    <row r="6" spans="1:26" ht="28.5" customHeight="1" thickTop="1" thickBot="1">
      <c r="A6" s="8" t="s">
        <v>29</v>
      </c>
      <c r="B6" s="9">
        <v>45</v>
      </c>
      <c r="C6" s="10">
        <v>8</v>
      </c>
      <c r="D6" s="11">
        <v>80</v>
      </c>
      <c r="E6" s="12">
        <f t="shared" si="4"/>
        <v>0.60000000000000009</v>
      </c>
      <c r="F6" s="12">
        <v>100</v>
      </c>
      <c r="G6" s="12">
        <f t="shared" si="0"/>
        <v>0.375</v>
      </c>
      <c r="H6" s="12">
        <v>80</v>
      </c>
      <c r="I6" s="12">
        <f t="shared" si="1"/>
        <v>30.000000000000007</v>
      </c>
      <c r="J6" s="13">
        <f t="shared" si="2"/>
        <v>60.000000000000007</v>
      </c>
      <c r="K6" s="14" t="str">
        <f t="shared" si="3"/>
        <v>Yes</v>
      </c>
      <c r="L6" s="15" t="s">
        <v>19</v>
      </c>
      <c r="M6" s="15" t="s">
        <v>30</v>
      </c>
      <c r="N6" s="16">
        <v>105</v>
      </c>
      <c r="O6" s="12"/>
      <c r="P6" s="17"/>
      <c r="Q6" s="18"/>
      <c r="R6" s="18"/>
      <c r="S6" s="19"/>
      <c r="T6" s="18"/>
      <c r="U6" s="12">
        <v>30</v>
      </c>
      <c r="V6" s="17">
        <v>43865</v>
      </c>
      <c r="W6" s="12"/>
      <c r="X6" s="21"/>
      <c r="Y6" s="12"/>
      <c r="Z6" s="12"/>
    </row>
    <row r="7" spans="1:26" ht="28.5" customHeight="1" thickTop="1" thickBot="1">
      <c r="A7" s="10" t="s">
        <v>24</v>
      </c>
      <c r="B7" s="9">
        <v>42</v>
      </c>
      <c r="C7" s="10">
        <v>2</v>
      </c>
      <c r="D7" s="11">
        <v>80</v>
      </c>
      <c r="E7" s="12">
        <f t="shared" si="4"/>
        <v>0.55999999999999994</v>
      </c>
      <c r="F7" s="12">
        <v>100</v>
      </c>
      <c r="G7" s="12">
        <f t="shared" si="0"/>
        <v>0.35</v>
      </c>
      <c r="H7" s="12">
        <v>80</v>
      </c>
      <c r="I7" s="12">
        <f t="shared" si="1"/>
        <v>27.999999999999993</v>
      </c>
      <c r="J7" s="13">
        <f t="shared" si="2"/>
        <v>55.999999999999993</v>
      </c>
      <c r="K7" s="14" t="str">
        <f t="shared" si="3"/>
        <v>Yes</v>
      </c>
      <c r="L7" s="15" t="s">
        <v>188</v>
      </c>
      <c r="M7" s="15"/>
      <c r="N7" s="16">
        <v>36</v>
      </c>
      <c r="O7" s="12" t="s">
        <v>19</v>
      </c>
      <c r="P7" s="17">
        <v>44160</v>
      </c>
      <c r="Q7" s="18">
        <v>70</v>
      </c>
      <c r="R7" s="18"/>
      <c r="S7" s="19"/>
      <c r="T7" s="18"/>
      <c r="U7" s="12">
        <v>10</v>
      </c>
      <c r="V7" s="17">
        <v>43874</v>
      </c>
      <c r="W7" s="12">
        <v>19</v>
      </c>
      <c r="X7" s="20">
        <v>43886</v>
      </c>
      <c r="Y7" s="12"/>
      <c r="Z7" s="12"/>
    </row>
    <row r="8" spans="1:26" ht="28.5" customHeight="1" thickTop="1" thickBot="1">
      <c r="A8" s="8" t="s">
        <v>26</v>
      </c>
      <c r="B8" s="9">
        <v>39</v>
      </c>
      <c r="C8" s="10">
        <v>3</v>
      </c>
      <c r="D8" s="11">
        <v>80</v>
      </c>
      <c r="E8" s="12">
        <f t="shared" si="4"/>
        <v>0.52</v>
      </c>
      <c r="F8" s="12">
        <v>100</v>
      </c>
      <c r="G8" s="12">
        <f t="shared" si="0"/>
        <v>0.32500000000000001</v>
      </c>
      <c r="H8" s="12">
        <v>80</v>
      </c>
      <c r="I8" s="12">
        <f t="shared" si="1"/>
        <v>26</v>
      </c>
      <c r="J8" s="13">
        <f t="shared" si="2"/>
        <v>52</v>
      </c>
      <c r="K8" s="14" t="str">
        <f t="shared" si="3"/>
        <v>Yes</v>
      </c>
      <c r="L8" s="15" t="s">
        <v>19</v>
      </c>
      <c r="M8" s="22">
        <v>44160</v>
      </c>
      <c r="N8" s="16">
        <v>70</v>
      </c>
      <c r="O8" s="12"/>
      <c r="P8" s="17"/>
      <c r="Q8" s="18"/>
      <c r="R8" s="18"/>
      <c r="S8" s="19"/>
      <c r="T8" s="18"/>
      <c r="U8" s="12">
        <v>30</v>
      </c>
      <c r="V8" s="17">
        <v>43874</v>
      </c>
      <c r="W8" s="12">
        <v>6</v>
      </c>
      <c r="X8" s="20" t="s">
        <v>193</v>
      </c>
      <c r="Y8" s="12"/>
      <c r="Z8" s="12"/>
    </row>
    <row r="9" spans="1:26" ht="28.5" customHeight="1" thickTop="1" thickBot="1">
      <c r="A9" s="8" t="s">
        <v>25</v>
      </c>
      <c r="B9" s="9">
        <v>38</v>
      </c>
      <c r="C9" s="10">
        <v>1</v>
      </c>
      <c r="D9" s="11">
        <v>80</v>
      </c>
      <c r="E9" s="12">
        <f t="shared" si="4"/>
        <v>0.50666666666666671</v>
      </c>
      <c r="F9" s="12">
        <v>100</v>
      </c>
      <c r="G9" s="12">
        <f t="shared" si="0"/>
        <v>0.31666666666666665</v>
      </c>
      <c r="H9" s="12">
        <v>80</v>
      </c>
      <c r="I9" s="12">
        <f t="shared" si="1"/>
        <v>25.333333333333339</v>
      </c>
      <c r="J9" s="13">
        <f t="shared" si="2"/>
        <v>50.666666666666671</v>
      </c>
      <c r="K9" s="14" t="str">
        <f t="shared" si="3"/>
        <v>Yes</v>
      </c>
      <c r="L9" s="15" t="s">
        <v>19</v>
      </c>
      <c r="M9" s="15" t="s">
        <v>30</v>
      </c>
      <c r="N9" s="16">
        <v>70</v>
      </c>
      <c r="O9" s="12"/>
      <c r="P9" s="12"/>
      <c r="Q9" s="18"/>
      <c r="R9" s="18"/>
      <c r="S9" s="19"/>
      <c r="T9" s="18"/>
      <c r="U9" s="12">
        <v>40</v>
      </c>
      <c r="V9" s="17">
        <v>43853</v>
      </c>
      <c r="W9" s="12">
        <v>10</v>
      </c>
      <c r="X9" s="20">
        <v>43864</v>
      </c>
      <c r="Y9" s="12"/>
      <c r="Z9" s="12"/>
    </row>
    <row r="10" spans="1:26" ht="28.5" customHeight="1" thickTop="1" thickBot="1">
      <c r="A10" s="8" t="s">
        <v>28</v>
      </c>
      <c r="B10" s="9">
        <v>35</v>
      </c>
      <c r="C10" s="10">
        <v>21</v>
      </c>
      <c r="D10" s="11">
        <v>80</v>
      </c>
      <c r="E10" s="12">
        <f t="shared" si="4"/>
        <v>0.46666666666666673</v>
      </c>
      <c r="F10" s="12">
        <v>100</v>
      </c>
      <c r="G10" s="12">
        <f t="shared" si="0"/>
        <v>0.29166666666666669</v>
      </c>
      <c r="H10" s="12">
        <v>80</v>
      </c>
      <c r="I10" s="12">
        <f t="shared" si="1"/>
        <v>23.333333333333336</v>
      </c>
      <c r="J10" s="13">
        <f t="shared" si="2"/>
        <v>46.666666666666671</v>
      </c>
      <c r="K10" s="14" t="str">
        <f t="shared" si="3"/>
        <v>Yes</v>
      </c>
      <c r="L10" s="15"/>
      <c r="M10" s="15"/>
      <c r="N10" s="16"/>
      <c r="O10" s="12"/>
      <c r="P10" s="17"/>
      <c r="Q10" s="18"/>
      <c r="R10" s="18"/>
      <c r="S10" s="19"/>
      <c r="T10" s="18"/>
      <c r="U10" s="12">
        <v>30</v>
      </c>
      <c r="V10" s="17">
        <v>43860</v>
      </c>
      <c r="W10" s="12">
        <v>30</v>
      </c>
      <c r="X10" s="20">
        <v>43889</v>
      </c>
      <c r="Y10" s="12"/>
      <c r="Z10" s="12"/>
    </row>
    <row r="11" spans="1:26" ht="28.5" customHeight="1" thickTop="1" thickBot="1">
      <c r="A11" s="8" t="s">
        <v>31</v>
      </c>
      <c r="B11" s="9">
        <v>32</v>
      </c>
      <c r="C11" s="10">
        <v>30</v>
      </c>
      <c r="D11" s="11">
        <v>80</v>
      </c>
      <c r="E11" s="12">
        <f t="shared" si="4"/>
        <v>0.42666666666666669</v>
      </c>
      <c r="F11" s="12">
        <v>100</v>
      </c>
      <c r="G11" s="12">
        <f t="shared" si="0"/>
        <v>0.26666666666666666</v>
      </c>
      <c r="H11" s="12">
        <v>80</v>
      </c>
      <c r="I11" s="12">
        <f t="shared" si="1"/>
        <v>21.333333333333339</v>
      </c>
      <c r="J11" s="13">
        <f t="shared" si="2"/>
        <v>42.666666666666671</v>
      </c>
      <c r="K11" s="14" t="str">
        <f t="shared" si="3"/>
        <v>Yes</v>
      </c>
      <c r="L11" s="15"/>
      <c r="M11" s="15"/>
      <c r="N11" s="16"/>
      <c r="O11" s="12"/>
      <c r="P11" s="17"/>
      <c r="Q11" s="18"/>
      <c r="R11" s="18"/>
      <c r="S11" s="19"/>
      <c r="T11" s="18"/>
      <c r="U11" s="12">
        <v>58</v>
      </c>
      <c r="V11" s="17">
        <v>43849</v>
      </c>
      <c r="W11" s="12">
        <v>29</v>
      </c>
      <c r="X11" s="20">
        <v>43886</v>
      </c>
      <c r="Y11" s="12"/>
      <c r="Z11" s="12"/>
    </row>
    <row r="12" spans="1:26" ht="28.5" customHeight="1" thickTop="1" thickBot="1">
      <c r="A12" s="8" t="s">
        <v>39</v>
      </c>
      <c r="B12" s="9">
        <v>30</v>
      </c>
      <c r="C12" s="10">
        <v>35</v>
      </c>
      <c r="D12" s="11">
        <v>80</v>
      </c>
      <c r="E12" s="12">
        <f t="shared" si="4"/>
        <v>0.4</v>
      </c>
      <c r="F12" s="12">
        <v>100</v>
      </c>
      <c r="G12" s="12">
        <f t="shared" si="0"/>
        <v>0.25</v>
      </c>
      <c r="H12" s="12">
        <v>80</v>
      </c>
      <c r="I12" s="12">
        <f t="shared" si="1"/>
        <v>20</v>
      </c>
      <c r="J12" s="13">
        <f t="shared" si="2"/>
        <v>40</v>
      </c>
      <c r="K12" s="14" t="str">
        <f t="shared" si="3"/>
        <v>Yes</v>
      </c>
      <c r="L12" s="15"/>
      <c r="M12" s="15"/>
      <c r="N12" s="16"/>
      <c r="O12" s="12"/>
      <c r="P12" s="17"/>
      <c r="Q12" s="18"/>
      <c r="R12" s="18"/>
      <c r="S12" s="19"/>
      <c r="T12" s="18"/>
      <c r="U12" s="12"/>
      <c r="V12" s="17"/>
      <c r="W12" s="12"/>
      <c r="X12" s="21"/>
      <c r="Y12" s="12"/>
      <c r="Z12" s="12"/>
    </row>
    <row r="13" spans="1:26" ht="28.5" customHeight="1" thickTop="1" thickBot="1">
      <c r="A13" s="8" t="s">
        <v>27</v>
      </c>
      <c r="B13" s="9">
        <v>29</v>
      </c>
      <c r="C13" s="10">
        <v>42</v>
      </c>
      <c r="D13" s="11">
        <v>80</v>
      </c>
      <c r="E13" s="12">
        <f t="shared" si="4"/>
        <v>0.38666666666666671</v>
      </c>
      <c r="F13" s="12">
        <v>100</v>
      </c>
      <c r="G13" s="12">
        <f t="shared" si="0"/>
        <v>0.24166666666666667</v>
      </c>
      <c r="H13" s="12">
        <v>80</v>
      </c>
      <c r="I13" s="12">
        <f t="shared" si="1"/>
        <v>19.333333333333339</v>
      </c>
      <c r="J13" s="13">
        <f t="shared" si="2"/>
        <v>38.666666666666671</v>
      </c>
      <c r="K13" s="14" t="str">
        <f t="shared" si="3"/>
        <v>No</v>
      </c>
      <c r="L13" s="15"/>
      <c r="M13" s="15"/>
      <c r="N13" s="16"/>
      <c r="O13" s="12"/>
      <c r="P13" s="17"/>
      <c r="Q13" s="18"/>
      <c r="R13" s="18"/>
      <c r="S13" s="19"/>
      <c r="T13" s="18"/>
      <c r="U13" s="12"/>
      <c r="V13" s="17"/>
      <c r="W13" s="12"/>
      <c r="X13" s="20"/>
      <c r="Y13" s="12"/>
      <c r="Z13" s="12"/>
    </row>
    <row r="14" spans="1:26" ht="28.5" customHeight="1" thickTop="1" thickBot="1">
      <c r="A14" s="8" t="s">
        <v>32</v>
      </c>
      <c r="B14" s="9">
        <v>29</v>
      </c>
      <c r="C14" s="10">
        <v>0</v>
      </c>
      <c r="D14" s="11">
        <v>80</v>
      </c>
      <c r="E14" s="12">
        <f t="shared" si="4"/>
        <v>0.38666666666666671</v>
      </c>
      <c r="F14" s="12">
        <v>100</v>
      </c>
      <c r="G14" s="12">
        <f t="shared" si="0"/>
        <v>0.24166666666666667</v>
      </c>
      <c r="H14" s="12">
        <v>80</v>
      </c>
      <c r="I14" s="12">
        <f t="shared" si="1"/>
        <v>19.333333333333339</v>
      </c>
      <c r="J14" s="13">
        <f t="shared" si="2"/>
        <v>38.666666666666671</v>
      </c>
      <c r="K14" s="14" t="str">
        <f t="shared" si="3"/>
        <v>Yes</v>
      </c>
      <c r="L14" s="15" t="s">
        <v>19</v>
      </c>
      <c r="M14" s="15" t="s">
        <v>22</v>
      </c>
      <c r="N14" s="16">
        <v>70</v>
      </c>
      <c r="O14" s="12"/>
      <c r="P14" s="12"/>
      <c r="Q14" s="18"/>
      <c r="R14" s="18"/>
      <c r="S14" s="19"/>
      <c r="T14" s="18"/>
      <c r="U14" s="12">
        <v>20</v>
      </c>
      <c r="V14" s="17">
        <v>43865</v>
      </c>
      <c r="W14" s="12">
        <v>5</v>
      </c>
      <c r="X14" s="20">
        <v>43886</v>
      </c>
      <c r="Y14" s="12"/>
      <c r="Z14" s="12"/>
    </row>
    <row r="15" spans="1:26" ht="28.5" customHeight="1" thickTop="1" thickBot="1">
      <c r="A15" s="8" t="s">
        <v>33</v>
      </c>
      <c r="B15" s="9">
        <v>29</v>
      </c>
      <c r="C15" s="10">
        <v>30</v>
      </c>
      <c r="D15" s="11">
        <v>80</v>
      </c>
      <c r="E15" s="12">
        <f t="shared" si="4"/>
        <v>0.38666666666666671</v>
      </c>
      <c r="F15" s="12">
        <v>100</v>
      </c>
      <c r="G15" s="12">
        <f t="shared" si="0"/>
        <v>0.24166666666666667</v>
      </c>
      <c r="H15" s="12">
        <v>80</v>
      </c>
      <c r="I15" s="12">
        <f t="shared" si="1"/>
        <v>19.333333333333339</v>
      </c>
      <c r="J15" s="13">
        <f t="shared" si="2"/>
        <v>38.666666666666671</v>
      </c>
      <c r="K15" s="14" t="str">
        <f t="shared" si="3"/>
        <v>Yes</v>
      </c>
      <c r="L15" s="15"/>
      <c r="M15" s="15"/>
      <c r="N15" s="16"/>
      <c r="O15" s="12"/>
      <c r="P15" s="17"/>
      <c r="Q15" s="18"/>
      <c r="R15" s="18"/>
      <c r="S15" s="19"/>
      <c r="T15" s="18"/>
      <c r="U15" s="12">
        <v>20</v>
      </c>
      <c r="V15" s="17">
        <v>43865</v>
      </c>
      <c r="W15" s="12"/>
      <c r="X15" s="20"/>
      <c r="Y15" s="12"/>
      <c r="Z15" s="12"/>
    </row>
    <row r="16" spans="1:26" ht="28.5" customHeight="1" thickTop="1" thickBot="1">
      <c r="A16" s="8" t="s">
        <v>35</v>
      </c>
      <c r="B16" s="9">
        <v>27</v>
      </c>
      <c r="C16" s="10">
        <v>12</v>
      </c>
      <c r="D16" s="11">
        <v>80</v>
      </c>
      <c r="E16" s="12">
        <f t="shared" si="4"/>
        <v>0.36000000000000004</v>
      </c>
      <c r="F16" s="12">
        <v>100</v>
      </c>
      <c r="G16" s="12">
        <f t="shared" si="0"/>
        <v>0.22500000000000001</v>
      </c>
      <c r="H16" s="12">
        <v>80</v>
      </c>
      <c r="I16" s="12">
        <f t="shared" si="1"/>
        <v>18.000000000000007</v>
      </c>
      <c r="J16" s="13">
        <f t="shared" si="2"/>
        <v>36.000000000000007</v>
      </c>
      <c r="K16" s="14" t="str">
        <f t="shared" si="3"/>
        <v>Yes</v>
      </c>
      <c r="L16" s="15" t="s">
        <v>189</v>
      </c>
      <c r="M16" s="15"/>
      <c r="N16" s="16">
        <v>20</v>
      </c>
      <c r="O16" s="12"/>
      <c r="P16" s="17"/>
      <c r="Q16" s="18"/>
      <c r="R16" s="18"/>
      <c r="S16" s="19"/>
      <c r="T16" s="18"/>
      <c r="U16" s="12">
        <v>9</v>
      </c>
      <c r="V16" s="17">
        <v>43865</v>
      </c>
      <c r="W16" s="12"/>
      <c r="X16" s="21"/>
      <c r="Y16" s="12"/>
      <c r="Z16" s="12"/>
    </row>
    <row r="17" spans="1:26" ht="28.5" customHeight="1" thickTop="1" thickBot="1">
      <c r="A17" s="8" t="s">
        <v>36</v>
      </c>
      <c r="B17" s="9">
        <v>27</v>
      </c>
      <c r="C17" s="10">
        <v>31</v>
      </c>
      <c r="D17" s="11">
        <v>80</v>
      </c>
      <c r="E17" s="12">
        <f t="shared" si="4"/>
        <v>0.36000000000000004</v>
      </c>
      <c r="F17" s="12">
        <v>100</v>
      </c>
      <c r="G17" s="12">
        <f t="shared" si="0"/>
        <v>0.22500000000000001</v>
      </c>
      <c r="H17" s="12">
        <v>80</v>
      </c>
      <c r="I17" s="12">
        <f t="shared" si="1"/>
        <v>18.000000000000007</v>
      </c>
      <c r="J17" s="13">
        <f t="shared" si="2"/>
        <v>36.000000000000007</v>
      </c>
      <c r="K17" s="14" t="str">
        <f t="shared" si="3"/>
        <v>Yes</v>
      </c>
      <c r="L17" s="15" t="s">
        <v>191</v>
      </c>
      <c r="M17" s="15"/>
      <c r="N17" s="16">
        <v>70</v>
      </c>
      <c r="O17" s="12"/>
      <c r="P17" s="17"/>
      <c r="Q17" s="18"/>
      <c r="R17" s="18"/>
      <c r="S17" s="19"/>
      <c r="T17" s="18"/>
      <c r="U17" s="12"/>
      <c r="V17" s="17"/>
      <c r="W17" s="12"/>
      <c r="X17" s="21"/>
      <c r="Y17" s="12"/>
      <c r="Z17" s="12"/>
    </row>
    <row r="18" spans="1:26" ht="28.5" customHeight="1" thickTop="1" thickBot="1">
      <c r="A18" s="8" t="s">
        <v>34</v>
      </c>
      <c r="B18" s="9">
        <v>27</v>
      </c>
      <c r="C18" s="10">
        <v>19</v>
      </c>
      <c r="D18" s="11">
        <v>80</v>
      </c>
      <c r="E18" s="12">
        <f t="shared" si="4"/>
        <v>0.36000000000000004</v>
      </c>
      <c r="F18" s="12">
        <v>100</v>
      </c>
      <c r="G18" s="12">
        <f t="shared" si="0"/>
        <v>0.22500000000000001</v>
      </c>
      <c r="H18" s="12">
        <v>80</v>
      </c>
      <c r="I18" s="12">
        <f t="shared" si="1"/>
        <v>18.000000000000007</v>
      </c>
      <c r="J18" s="13">
        <f t="shared" si="2"/>
        <v>36.000000000000007</v>
      </c>
      <c r="K18" s="14" t="str">
        <f t="shared" si="3"/>
        <v>Yes</v>
      </c>
      <c r="L18" s="15" t="s">
        <v>19</v>
      </c>
      <c r="M18" s="15" t="s">
        <v>30</v>
      </c>
      <c r="N18" s="16">
        <v>30</v>
      </c>
      <c r="O18" s="12"/>
      <c r="P18" s="17"/>
      <c r="Q18" s="18"/>
      <c r="R18" s="18"/>
      <c r="S18" s="19"/>
      <c r="T18" s="18"/>
      <c r="U18" s="12">
        <v>20</v>
      </c>
      <c r="V18" s="17">
        <v>43900</v>
      </c>
      <c r="W18" s="12"/>
      <c r="X18" s="21"/>
      <c r="Y18" s="12"/>
      <c r="Z18" s="12"/>
    </row>
    <row r="19" spans="1:26" ht="28.5" customHeight="1" thickTop="1" thickBot="1">
      <c r="A19" s="8" t="s">
        <v>37</v>
      </c>
      <c r="B19" s="9">
        <v>23</v>
      </c>
      <c r="C19" s="10">
        <v>1</v>
      </c>
      <c r="D19" s="11">
        <v>80</v>
      </c>
      <c r="E19" s="12">
        <f t="shared" si="4"/>
        <v>0.3066666666666667</v>
      </c>
      <c r="F19" s="12">
        <v>100</v>
      </c>
      <c r="G19" s="12">
        <f t="shared" si="0"/>
        <v>0.19166666666666668</v>
      </c>
      <c r="H19" s="12">
        <v>80</v>
      </c>
      <c r="I19" s="12">
        <f t="shared" si="1"/>
        <v>15.333333333333337</v>
      </c>
      <c r="J19" s="13">
        <f t="shared" si="2"/>
        <v>30.666666666666671</v>
      </c>
      <c r="K19" s="14" t="str">
        <f t="shared" si="3"/>
        <v>Yes</v>
      </c>
      <c r="L19" s="15" t="s">
        <v>188</v>
      </c>
      <c r="M19" s="15"/>
      <c r="N19" s="16">
        <v>10</v>
      </c>
      <c r="O19" s="12" t="s">
        <v>19</v>
      </c>
      <c r="P19" s="17">
        <v>44160</v>
      </c>
      <c r="Q19" s="18">
        <v>40</v>
      </c>
      <c r="R19" s="18"/>
      <c r="S19" s="19"/>
      <c r="T19" s="18"/>
      <c r="U19" s="12">
        <v>15</v>
      </c>
      <c r="V19" s="17">
        <v>43874</v>
      </c>
      <c r="W19" s="12">
        <v>15</v>
      </c>
      <c r="X19" s="20">
        <v>43886</v>
      </c>
      <c r="Y19" s="12"/>
      <c r="Z19" s="12"/>
    </row>
    <row r="20" spans="1:26" ht="28.5" customHeight="1" thickTop="1" thickBot="1">
      <c r="A20" s="8" t="s">
        <v>51</v>
      </c>
      <c r="B20" s="9">
        <v>22</v>
      </c>
      <c r="C20" s="10">
        <v>16</v>
      </c>
      <c r="D20" s="11">
        <v>80</v>
      </c>
      <c r="E20" s="12">
        <f t="shared" si="4"/>
        <v>0.29333333333333333</v>
      </c>
      <c r="F20" s="12">
        <v>100</v>
      </c>
      <c r="G20" s="12">
        <f t="shared" si="0"/>
        <v>0.18333333333333332</v>
      </c>
      <c r="H20" s="12">
        <v>80</v>
      </c>
      <c r="I20" s="12">
        <f t="shared" si="1"/>
        <v>14.666666666666666</v>
      </c>
      <c r="J20" s="13">
        <f t="shared" si="2"/>
        <v>29.333333333333332</v>
      </c>
      <c r="K20" s="14" t="str">
        <f t="shared" si="3"/>
        <v>Yes</v>
      </c>
      <c r="L20" s="15" t="s">
        <v>19</v>
      </c>
      <c r="M20" s="15" t="s">
        <v>30</v>
      </c>
      <c r="N20" s="16">
        <v>50</v>
      </c>
      <c r="O20" s="12"/>
      <c r="P20" s="17"/>
      <c r="Q20" s="18"/>
      <c r="R20" s="18"/>
      <c r="S20" s="19"/>
      <c r="T20" s="18"/>
      <c r="U20" s="12">
        <v>15</v>
      </c>
      <c r="V20" s="17">
        <v>43853</v>
      </c>
      <c r="W20" s="12"/>
      <c r="X20" s="20"/>
      <c r="Y20" s="12"/>
      <c r="Z20" s="17"/>
    </row>
    <row r="21" spans="1:26" ht="28.5" customHeight="1" thickTop="1" thickBot="1">
      <c r="A21" s="8" t="s">
        <v>41</v>
      </c>
      <c r="B21" s="9">
        <v>20</v>
      </c>
      <c r="C21" s="10">
        <v>0</v>
      </c>
      <c r="D21" s="11">
        <v>80</v>
      </c>
      <c r="E21" s="12">
        <f t="shared" si="4"/>
        <v>0.26666666666666666</v>
      </c>
      <c r="F21" s="12">
        <v>100</v>
      </c>
      <c r="G21" s="12">
        <f t="shared" si="0"/>
        <v>0.16666666666666666</v>
      </c>
      <c r="H21" s="12">
        <v>80</v>
      </c>
      <c r="I21" s="12">
        <f t="shared" si="1"/>
        <v>13.333333333333336</v>
      </c>
      <c r="J21" s="13">
        <f t="shared" si="2"/>
        <v>26.666666666666668</v>
      </c>
      <c r="K21" s="14" t="str">
        <f t="shared" si="3"/>
        <v>Yes</v>
      </c>
      <c r="L21" s="15" t="s">
        <v>188</v>
      </c>
      <c r="M21" s="15"/>
      <c r="N21" s="16">
        <v>5</v>
      </c>
      <c r="O21" s="12"/>
      <c r="P21" s="12"/>
      <c r="Q21" s="18"/>
      <c r="R21" s="18"/>
      <c r="S21" s="19"/>
      <c r="T21" s="18"/>
      <c r="U21" s="12">
        <v>15</v>
      </c>
      <c r="V21" s="17">
        <v>43886</v>
      </c>
      <c r="W21" s="12">
        <v>25</v>
      </c>
      <c r="X21" s="20">
        <v>43900</v>
      </c>
      <c r="Y21" s="12"/>
      <c r="Z21" s="12"/>
    </row>
    <row r="22" spans="1:26" ht="28.5" customHeight="1" thickTop="1" thickBot="1">
      <c r="A22" s="8" t="s">
        <v>40</v>
      </c>
      <c r="B22" s="9">
        <v>19</v>
      </c>
      <c r="C22" s="10">
        <v>22</v>
      </c>
      <c r="D22" s="11">
        <v>80</v>
      </c>
      <c r="E22" s="12">
        <f t="shared" si="4"/>
        <v>0.25333333333333335</v>
      </c>
      <c r="F22" s="12">
        <v>100</v>
      </c>
      <c r="G22" s="12">
        <f t="shared" si="0"/>
        <v>0.15833333333333333</v>
      </c>
      <c r="H22" s="12">
        <v>80</v>
      </c>
      <c r="I22" s="12">
        <f t="shared" si="1"/>
        <v>12.66666666666667</v>
      </c>
      <c r="J22" s="13">
        <f t="shared" si="2"/>
        <v>25.333333333333336</v>
      </c>
      <c r="K22" s="14" t="str">
        <f t="shared" si="3"/>
        <v>Yes</v>
      </c>
      <c r="L22" s="15" t="s">
        <v>189</v>
      </c>
      <c r="M22" s="15"/>
      <c r="N22" s="16">
        <v>55</v>
      </c>
      <c r="O22" s="12"/>
      <c r="P22" s="12"/>
      <c r="Q22" s="18"/>
      <c r="R22" s="18"/>
      <c r="S22" s="19"/>
      <c r="T22" s="18"/>
      <c r="U22" s="12">
        <v>15</v>
      </c>
      <c r="V22" s="17">
        <v>43886</v>
      </c>
      <c r="W22" s="12">
        <v>15</v>
      </c>
      <c r="X22" s="20">
        <v>43900</v>
      </c>
      <c r="Y22" s="12"/>
      <c r="Z22" s="12"/>
    </row>
    <row r="23" spans="1:26" ht="28.5" customHeight="1" thickTop="1" thickBot="1">
      <c r="A23" s="8" t="s">
        <v>43</v>
      </c>
      <c r="B23" s="9">
        <v>19</v>
      </c>
      <c r="C23" s="10">
        <v>28</v>
      </c>
      <c r="D23" s="11">
        <v>80</v>
      </c>
      <c r="E23" s="12">
        <f t="shared" si="4"/>
        <v>0.25333333333333335</v>
      </c>
      <c r="F23" s="12">
        <v>100</v>
      </c>
      <c r="G23" s="12">
        <f t="shared" si="0"/>
        <v>0.15833333333333333</v>
      </c>
      <c r="H23" s="12">
        <v>80</v>
      </c>
      <c r="I23" s="12">
        <f t="shared" si="1"/>
        <v>12.66666666666667</v>
      </c>
      <c r="J23" s="13">
        <f t="shared" si="2"/>
        <v>25.333333333333336</v>
      </c>
      <c r="K23" s="14" t="str">
        <f t="shared" si="3"/>
        <v>No</v>
      </c>
      <c r="L23" s="15"/>
      <c r="M23" s="15"/>
      <c r="N23" s="16"/>
      <c r="O23" s="12"/>
      <c r="P23" s="17"/>
      <c r="Q23" s="18"/>
      <c r="R23" s="18"/>
      <c r="S23" s="19"/>
      <c r="T23" s="18"/>
      <c r="U23" s="12">
        <v>20</v>
      </c>
      <c r="V23" s="17">
        <v>43886</v>
      </c>
      <c r="W23" s="12"/>
      <c r="X23" s="21"/>
      <c r="Y23" s="12"/>
      <c r="Z23" s="12"/>
    </row>
    <row r="24" spans="1:26" ht="28.5" customHeight="1" thickTop="1" thickBot="1">
      <c r="A24" s="8" t="s">
        <v>60</v>
      </c>
      <c r="B24" s="9">
        <v>19</v>
      </c>
      <c r="C24" s="10">
        <v>2</v>
      </c>
      <c r="D24" s="11">
        <v>80</v>
      </c>
      <c r="E24" s="12">
        <f t="shared" si="4"/>
        <v>0.25333333333333335</v>
      </c>
      <c r="F24" s="12">
        <v>100</v>
      </c>
      <c r="G24" s="12">
        <f t="shared" si="0"/>
        <v>0.15833333333333333</v>
      </c>
      <c r="H24" s="12">
        <v>80</v>
      </c>
      <c r="I24" s="12">
        <f t="shared" si="1"/>
        <v>12.66666666666667</v>
      </c>
      <c r="J24" s="13">
        <f t="shared" si="2"/>
        <v>25.333333333333336</v>
      </c>
      <c r="K24" s="14" t="str">
        <f t="shared" si="3"/>
        <v>Yes</v>
      </c>
      <c r="L24" s="15"/>
      <c r="M24" s="15"/>
      <c r="N24" s="16"/>
      <c r="O24" s="12"/>
      <c r="P24" s="12"/>
      <c r="Q24" s="18"/>
      <c r="R24" s="18"/>
      <c r="S24" s="19"/>
      <c r="T24" s="18"/>
      <c r="U24" s="12"/>
      <c r="V24" s="17"/>
      <c r="W24" s="12"/>
      <c r="X24" s="21"/>
      <c r="Y24" s="12"/>
      <c r="Z24" s="12"/>
    </row>
    <row r="25" spans="1:26" ht="28.5" customHeight="1" thickTop="1" thickBot="1">
      <c r="A25" s="8" t="s">
        <v>58</v>
      </c>
      <c r="B25" s="9">
        <v>18</v>
      </c>
      <c r="C25" s="10">
        <v>30</v>
      </c>
      <c r="D25" s="11">
        <v>80</v>
      </c>
      <c r="E25" s="12">
        <f t="shared" si="4"/>
        <v>0.24</v>
      </c>
      <c r="F25" s="12">
        <v>100</v>
      </c>
      <c r="G25" s="12">
        <f t="shared" si="0"/>
        <v>0.15</v>
      </c>
      <c r="H25" s="12">
        <v>80</v>
      </c>
      <c r="I25" s="12">
        <f t="shared" si="1"/>
        <v>12</v>
      </c>
      <c r="J25" s="13">
        <f t="shared" si="2"/>
        <v>24</v>
      </c>
      <c r="K25" s="14" t="str">
        <f t="shared" si="3"/>
        <v>No</v>
      </c>
      <c r="L25" s="15"/>
      <c r="M25" s="15"/>
      <c r="N25" s="16"/>
      <c r="O25" s="12"/>
      <c r="P25" s="17"/>
      <c r="Q25" s="18"/>
      <c r="R25" s="18"/>
      <c r="S25" s="19"/>
      <c r="T25" s="18"/>
      <c r="U25" s="12"/>
      <c r="V25" s="17"/>
      <c r="W25" s="12"/>
      <c r="X25" s="20"/>
      <c r="Y25" s="12"/>
      <c r="Z25" s="17"/>
    </row>
    <row r="26" spans="1:26" ht="28.5" customHeight="1" thickTop="1" thickBot="1">
      <c r="A26" s="8" t="s">
        <v>38</v>
      </c>
      <c r="B26" s="9">
        <v>18</v>
      </c>
      <c r="C26" s="10">
        <v>34</v>
      </c>
      <c r="D26" s="11">
        <v>80</v>
      </c>
      <c r="E26" s="12">
        <f t="shared" si="4"/>
        <v>0.24</v>
      </c>
      <c r="F26" s="12">
        <v>100</v>
      </c>
      <c r="G26" s="12">
        <f t="shared" si="0"/>
        <v>0.15</v>
      </c>
      <c r="H26" s="12">
        <v>80</v>
      </c>
      <c r="I26" s="12">
        <f t="shared" si="1"/>
        <v>12</v>
      </c>
      <c r="J26" s="13">
        <f t="shared" si="2"/>
        <v>24</v>
      </c>
      <c r="K26" s="14" t="str">
        <f t="shared" si="3"/>
        <v>No</v>
      </c>
      <c r="L26" s="15"/>
      <c r="M26" s="15"/>
      <c r="N26" s="16"/>
      <c r="O26" s="12"/>
      <c r="P26" s="17"/>
      <c r="Q26" s="18"/>
      <c r="R26" s="18"/>
      <c r="S26" s="19"/>
      <c r="T26" s="18"/>
      <c r="U26" s="12"/>
      <c r="V26" s="17"/>
      <c r="W26" s="12"/>
      <c r="X26" s="21"/>
      <c r="Y26" s="12"/>
      <c r="Z26" s="12"/>
    </row>
    <row r="27" spans="1:26" ht="28.5" customHeight="1" thickTop="1" thickBot="1">
      <c r="A27" s="8" t="s">
        <v>44</v>
      </c>
      <c r="B27" s="9">
        <v>18</v>
      </c>
      <c r="C27" s="10">
        <v>26</v>
      </c>
      <c r="D27" s="11">
        <v>80</v>
      </c>
      <c r="E27" s="12">
        <f t="shared" si="4"/>
        <v>0.24</v>
      </c>
      <c r="F27" s="12">
        <v>100</v>
      </c>
      <c r="G27" s="12">
        <f t="shared" si="0"/>
        <v>0.15</v>
      </c>
      <c r="H27" s="12">
        <v>80</v>
      </c>
      <c r="I27" s="12">
        <f t="shared" si="1"/>
        <v>12</v>
      </c>
      <c r="J27" s="13">
        <f t="shared" si="2"/>
        <v>24</v>
      </c>
      <c r="K27" s="14" t="str">
        <f t="shared" si="3"/>
        <v>No</v>
      </c>
      <c r="L27" s="15"/>
      <c r="M27" s="15"/>
      <c r="N27" s="16"/>
      <c r="O27" s="12"/>
      <c r="P27" s="17"/>
      <c r="Q27" s="18"/>
      <c r="R27" s="18"/>
      <c r="S27" s="19"/>
      <c r="T27" s="18"/>
      <c r="U27" s="12"/>
      <c r="V27" s="17"/>
      <c r="W27" s="12"/>
      <c r="X27" s="20"/>
      <c r="Y27" s="12"/>
      <c r="Z27" s="12"/>
    </row>
    <row r="28" spans="1:26" ht="28.5" customHeight="1" thickTop="1" thickBot="1">
      <c r="A28" s="8" t="s">
        <v>45</v>
      </c>
      <c r="B28" s="9">
        <v>17</v>
      </c>
      <c r="C28" s="10">
        <v>15</v>
      </c>
      <c r="D28" s="11">
        <v>80</v>
      </c>
      <c r="E28" s="12">
        <f t="shared" si="4"/>
        <v>0.22666666666666668</v>
      </c>
      <c r="F28" s="12">
        <v>100</v>
      </c>
      <c r="G28" s="12">
        <f t="shared" si="0"/>
        <v>0.14166666666666666</v>
      </c>
      <c r="H28" s="12">
        <v>80</v>
      </c>
      <c r="I28" s="12">
        <f t="shared" si="1"/>
        <v>11.333333333333336</v>
      </c>
      <c r="J28" s="13">
        <f t="shared" si="2"/>
        <v>22.666666666666668</v>
      </c>
      <c r="K28" s="14" t="str">
        <f t="shared" si="3"/>
        <v>Yes</v>
      </c>
      <c r="L28" s="15"/>
      <c r="M28" s="15"/>
      <c r="N28" s="16"/>
      <c r="O28" s="12"/>
      <c r="P28" s="12"/>
      <c r="Q28" s="18"/>
      <c r="R28" s="18"/>
      <c r="S28" s="19"/>
      <c r="T28" s="18"/>
      <c r="U28" s="12">
        <v>10</v>
      </c>
      <c r="V28" s="17">
        <v>43860</v>
      </c>
      <c r="W28" s="12">
        <v>10</v>
      </c>
      <c r="X28" s="20">
        <v>43889</v>
      </c>
      <c r="Y28" s="12"/>
      <c r="Z28" s="12"/>
    </row>
    <row r="29" spans="1:26" ht="28.5" customHeight="1" thickTop="1" thickBot="1">
      <c r="A29" s="8" t="s">
        <v>47</v>
      </c>
      <c r="B29" s="9">
        <v>17</v>
      </c>
      <c r="C29" s="10">
        <v>0</v>
      </c>
      <c r="D29" s="11">
        <v>80</v>
      </c>
      <c r="E29" s="12">
        <f t="shared" si="4"/>
        <v>0.22666666666666668</v>
      </c>
      <c r="F29" s="12">
        <v>100</v>
      </c>
      <c r="G29" s="12">
        <f t="shared" si="0"/>
        <v>0.14166666666666666</v>
      </c>
      <c r="H29" s="12">
        <v>80</v>
      </c>
      <c r="I29" s="12">
        <f t="shared" si="1"/>
        <v>11.333333333333336</v>
      </c>
      <c r="J29" s="13">
        <f t="shared" si="2"/>
        <v>22.666666666666668</v>
      </c>
      <c r="K29" s="14" t="str">
        <f t="shared" si="3"/>
        <v>Yes</v>
      </c>
      <c r="L29" s="15"/>
      <c r="M29" s="15"/>
      <c r="N29" s="16"/>
      <c r="O29" s="12"/>
      <c r="P29" s="12"/>
      <c r="Q29" s="18"/>
      <c r="R29" s="18"/>
      <c r="S29" s="19"/>
      <c r="T29" s="18"/>
      <c r="U29" s="12">
        <v>36</v>
      </c>
      <c r="V29" s="17">
        <v>43850</v>
      </c>
      <c r="W29" s="12"/>
      <c r="X29" s="21"/>
      <c r="Y29" s="12"/>
      <c r="Z29" s="12"/>
    </row>
    <row r="30" spans="1:26" ht="28.5" customHeight="1" thickTop="1" thickBot="1">
      <c r="A30" s="8" t="s">
        <v>192</v>
      </c>
      <c r="B30" s="9">
        <v>0</v>
      </c>
      <c r="C30" s="10">
        <v>0</v>
      </c>
      <c r="D30" s="11">
        <v>80</v>
      </c>
      <c r="E30" s="12">
        <f t="shared" ref="E30" si="5">+G30*1.6</f>
        <v>0</v>
      </c>
      <c r="F30" s="12">
        <v>100</v>
      </c>
      <c r="G30" s="12">
        <f t="shared" ref="G30" si="6">B30/(30*4)</f>
        <v>0</v>
      </c>
      <c r="H30" s="12">
        <v>80</v>
      </c>
      <c r="I30" s="12">
        <f t="shared" ref="I30" si="7">+(E30*F30)-(H30*G30)</f>
        <v>0</v>
      </c>
      <c r="J30" s="13">
        <f t="shared" ref="J30" si="8">IF(ISBLANK(C30),"",(D30*G30)+(E30*F30-G30*H30))</f>
        <v>0</v>
      </c>
      <c r="K30" s="14" t="str">
        <f t="shared" ref="K30" si="9">IF(J30="","",IF(C30&lt;J30,"Yes","No"))</f>
        <v>No</v>
      </c>
      <c r="L30" s="15"/>
      <c r="M30" s="15"/>
      <c r="N30" s="16"/>
      <c r="O30" s="12"/>
      <c r="P30" s="12"/>
      <c r="Q30" s="18"/>
      <c r="R30" s="18"/>
      <c r="S30" s="19"/>
      <c r="T30" s="18"/>
      <c r="U30" s="12">
        <v>15</v>
      </c>
      <c r="V30" s="17">
        <v>43850</v>
      </c>
      <c r="W30" s="12"/>
      <c r="X30" s="21"/>
      <c r="Y30" s="12"/>
      <c r="Z30" s="12"/>
    </row>
    <row r="31" spans="1:26" ht="28.5" customHeight="1" thickTop="1" thickBot="1">
      <c r="A31" s="8" t="s">
        <v>48</v>
      </c>
      <c r="B31" s="9">
        <v>17</v>
      </c>
      <c r="C31" s="10">
        <v>6</v>
      </c>
      <c r="D31" s="11">
        <v>80</v>
      </c>
      <c r="E31" s="12">
        <f t="shared" si="4"/>
        <v>0.22666666666666668</v>
      </c>
      <c r="F31" s="12">
        <v>100</v>
      </c>
      <c r="G31" s="12">
        <f t="shared" si="0"/>
        <v>0.14166666666666666</v>
      </c>
      <c r="H31" s="12">
        <v>80</v>
      </c>
      <c r="I31" s="12">
        <f t="shared" si="1"/>
        <v>11.333333333333336</v>
      </c>
      <c r="J31" s="13">
        <f t="shared" si="2"/>
        <v>22.666666666666668</v>
      </c>
      <c r="K31" s="14" t="str">
        <f t="shared" si="3"/>
        <v>Yes</v>
      </c>
      <c r="L31" s="15"/>
      <c r="M31" s="15"/>
      <c r="N31" s="16"/>
      <c r="O31" s="12"/>
      <c r="P31" s="12"/>
      <c r="Q31" s="18"/>
      <c r="R31" s="18"/>
      <c r="S31" s="19"/>
      <c r="T31" s="18"/>
      <c r="U31" s="12"/>
      <c r="V31" s="17"/>
      <c r="W31" s="12"/>
      <c r="X31" s="21"/>
      <c r="Y31" s="12"/>
      <c r="Z31" s="12"/>
    </row>
    <row r="32" spans="1:26" ht="28.5" customHeight="1" thickTop="1" thickBot="1">
      <c r="A32" s="8" t="s">
        <v>56</v>
      </c>
      <c r="B32" s="9">
        <v>16</v>
      </c>
      <c r="C32" s="10">
        <v>66</v>
      </c>
      <c r="D32" s="11">
        <v>80</v>
      </c>
      <c r="E32" s="12">
        <f t="shared" si="4"/>
        <v>0.21333333333333335</v>
      </c>
      <c r="F32" s="12">
        <v>100</v>
      </c>
      <c r="G32" s="12">
        <f t="shared" si="0"/>
        <v>0.13333333333333333</v>
      </c>
      <c r="H32" s="12">
        <v>80</v>
      </c>
      <c r="I32" s="12">
        <f t="shared" si="1"/>
        <v>10.66666666666667</v>
      </c>
      <c r="J32" s="13">
        <f t="shared" si="2"/>
        <v>21.333333333333336</v>
      </c>
      <c r="K32" s="14" t="str">
        <f t="shared" si="3"/>
        <v>No</v>
      </c>
      <c r="L32" s="15"/>
      <c r="M32" s="15"/>
      <c r="N32" s="16"/>
      <c r="O32" s="12"/>
      <c r="P32" s="12"/>
      <c r="Q32" s="18"/>
      <c r="R32" s="18"/>
      <c r="S32" s="19"/>
      <c r="T32" s="18"/>
      <c r="U32" s="12"/>
      <c r="V32" s="17"/>
      <c r="W32" s="12"/>
      <c r="X32" s="20"/>
      <c r="Y32" s="12"/>
      <c r="Z32" s="12"/>
    </row>
    <row r="33" spans="1:26" ht="28.5" customHeight="1" thickTop="1" thickBot="1">
      <c r="A33" s="8" t="s">
        <v>42</v>
      </c>
      <c r="B33" s="9">
        <v>16</v>
      </c>
      <c r="C33" s="10">
        <v>76</v>
      </c>
      <c r="D33" s="11"/>
      <c r="E33" s="12">
        <f t="shared" si="4"/>
        <v>0.21333333333333335</v>
      </c>
      <c r="F33" s="12"/>
      <c r="G33" s="12">
        <f t="shared" si="0"/>
        <v>0.13333333333333333</v>
      </c>
      <c r="H33" s="12"/>
      <c r="I33" s="12">
        <f t="shared" si="1"/>
        <v>0</v>
      </c>
      <c r="J33" s="13">
        <f t="shared" si="2"/>
        <v>0</v>
      </c>
      <c r="K33" s="14" t="str">
        <f t="shared" si="3"/>
        <v>No</v>
      </c>
      <c r="L33" s="15" t="s">
        <v>191</v>
      </c>
      <c r="M33" s="15"/>
      <c r="N33" s="16">
        <v>20</v>
      </c>
      <c r="O33" s="12"/>
      <c r="P33" s="12"/>
      <c r="Q33" s="18"/>
      <c r="R33" s="18"/>
      <c r="S33" s="19"/>
      <c r="T33" s="18"/>
      <c r="U33" s="12"/>
      <c r="V33" s="17"/>
      <c r="W33" s="12"/>
      <c r="X33" s="20"/>
      <c r="Y33" s="12"/>
      <c r="Z33" s="12"/>
    </row>
    <row r="34" spans="1:26" ht="28.5" customHeight="1" thickTop="1" thickBot="1">
      <c r="A34" s="8" t="s">
        <v>50</v>
      </c>
      <c r="B34" s="9">
        <v>15</v>
      </c>
      <c r="C34" s="10">
        <v>12</v>
      </c>
      <c r="D34" s="11">
        <v>80</v>
      </c>
      <c r="E34" s="12">
        <f t="shared" si="4"/>
        <v>0.2</v>
      </c>
      <c r="F34" s="12">
        <v>100</v>
      </c>
      <c r="G34" s="12">
        <f t="shared" si="0"/>
        <v>0.125</v>
      </c>
      <c r="H34" s="12">
        <v>80</v>
      </c>
      <c r="I34" s="12">
        <f t="shared" si="1"/>
        <v>10</v>
      </c>
      <c r="J34" s="13">
        <f t="shared" si="2"/>
        <v>20</v>
      </c>
      <c r="K34" s="14" t="str">
        <f t="shared" si="3"/>
        <v>Yes</v>
      </c>
      <c r="L34" s="15"/>
      <c r="M34" s="15"/>
      <c r="N34" s="16"/>
      <c r="O34" s="12"/>
      <c r="P34" s="12"/>
      <c r="Q34" s="18"/>
      <c r="R34" s="18"/>
      <c r="S34" s="19"/>
      <c r="T34" s="18"/>
      <c r="U34" s="12"/>
      <c r="V34" s="17"/>
      <c r="W34" s="12"/>
      <c r="X34" s="20"/>
      <c r="Y34" s="12"/>
      <c r="Z34" s="12"/>
    </row>
    <row r="35" spans="1:26" ht="28.5" customHeight="1" thickTop="1" thickBot="1">
      <c r="A35" s="8" t="s">
        <v>46</v>
      </c>
      <c r="B35" s="9">
        <v>15</v>
      </c>
      <c r="C35" s="10">
        <v>8</v>
      </c>
      <c r="D35" s="11">
        <v>80</v>
      </c>
      <c r="E35" s="12">
        <f t="shared" si="4"/>
        <v>0.2</v>
      </c>
      <c r="F35" s="12">
        <v>100</v>
      </c>
      <c r="G35" s="12">
        <f t="shared" si="0"/>
        <v>0.125</v>
      </c>
      <c r="H35" s="12">
        <v>80</v>
      </c>
      <c r="I35" s="12">
        <f t="shared" si="1"/>
        <v>10</v>
      </c>
      <c r="J35" s="13">
        <f t="shared" si="2"/>
        <v>20</v>
      </c>
      <c r="K35" s="14" t="str">
        <f t="shared" si="3"/>
        <v>Yes</v>
      </c>
      <c r="L35" s="15" t="s">
        <v>191</v>
      </c>
      <c r="M35" s="15"/>
      <c r="N35" s="16">
        <v>20</v>
      </c>
      <c r="O35" s="12"/>
      <c r="P35" s="12"/>
      <c r="Q35" s="18"/>
      <c r="R35" s="18"/>
      <c r="S35" s="19"/>
      <c r="T35" s="18"/>
      <c r="U35" s="12">
        <v>30</v>
      </c>
      <c r="V35" s="17">
        <v>43849</v>
      </c>
      <c r="W35" s="12"/>
      <c r="X35" s="20"/>
      <c r="Y35" s="12"/>
      <c r="Z35" s="12"/>
    </row>
    <row r="36" spans="1:26" ht="28.5" customHeight="1" thickTop="1" thickBot="1">
      <c r="A36" s="8" t="s">
        <v>62</v>
      </c>
      <c r="B36" s="9">
        <v>15</v>
      </c>
      <c r="C36" s="10">
        <v>7</v>
      </c>
      <c r="D36" s="11">
        <v>80</v>
      </c>
      <c r="E36" s="12">
        <f t="shared" si="4"/>
        <v>0.2</v>
      </c>
      <c r="F36" s="12">
        <v>100</v>
      </c>
      <c r="G36" s="12">
        <f t="shared" si="0"/>
        <v>0.125</v>
      </c>
      <c r="H36" s="12">
        <v>80</v>
      </c>
      <c r="I36" s="12">
        <v>14.63</v>
      </c>
      <c r="J36" s="13">
        <v>28.88</v>
      </c>
      <c r="K36" s="14" t="str">
        <f t="shared" si="3"/>
        <v>Yes</v>
      </c>
      <c r="L36" s="15"/>
      <c r="M36" s="15"/>
      <c r="N36" s="16"/>
      <c r="O36" s="12"/>
      <c r="P36" s="12"/>
      <c r="Q36" s="18"/>
      <c r="R36" s="18"/>
      <c r="S36" s="19"/>
      <c r="T36" s="18"/>
      <c r="U36" s="12"/>
      <c r="V36" s="17"/>
      <c r="W36" s="12"/>
      <c r="X36" s="20"/>
      <c r="Y36" s="12"/>
      <c r="Z36" s="12"/>
    </row>
    <row r="37" spans="1:26" ht="28.5" customHeight="1" thickTop="1" thickBot="1">
      <c r="A37" s="8" t="s">
        <v>52</v>
      </c>
      <c r="B37" s="9">
        <v>13</v>
      </c>
      <c r="C37" s="10">
        <v>15</v>
      </c>
      <c r="D37" s="11">
        <v>80</v>
      </c>
      <c r="E37" s="12">
        <f t="shared" si="4"/>
        <v>0.17333333333333334</v>
      </c>
      <c r="F37" s="12">
        <v>100</v>
      </c>
      <c r="G37" s="12">
        <f t="shared" si="0"/>
        <v>0.10833333333333334</v>
      </c>
      <c r="H37" s="12">
        <v>80</v>
      </c>
      <c r="I37" s="12">
        <f t="shared" ref="I37:I100" si="10">+(E37*F37)-(H37*G37)</f>
        <v>8.6666666666666679</v>
      </c>
      <c r="J37" s="13">
        <f t="shared" ref="J37:J100" si="11">IF(ISBLANK(C37),"",(D37*G37)+(E37*F37-G37*H37))</f>
        <v>17.333333333333336</v>
      </c>
      <c r="K37" s="14" t="str">
        <f t="shared" si="3"/>
        <v>Yes</v>
      </c>
      <c r="L37" s="15" t="s">
        <v>19</v>
      </c>
      <c r="M37" s="15" t="s">
        <v>30</v>
      </c>
      <c r="N37" s="16">
        <v>20</v>
      </c>
      <c r="O37" s="12"/>
      <c r="P37" s="12"/>
      <c r="Q37" s="18"/>
      <c r="R37" s="18"/>
      <c r="S37" s="19"/>
      <c r="T37" s="18"/>
      <c r="U37" s="12"/>
      <c r="V37" s="17"/>
      <c r="W37" s="12"/>
      <c r="X37" s="21"/>
      <c r="Y37" s="12"/>
      <c r="Z37" s="12"/>
    </row>
    <row r="38" spans="1:26" ht="28.5" customHeight="1" thickTop="1" thickBot="1">
      <c r="A38" s="8" t="s">
        <v>53</v>
      </c>
      <c r="B38" s="9">
        <v>13</v>
      </c>
      <c r="C38" s="10">
        <v>0</v>
      </c>
      <c r="D38" s="11">
        <v>80</v>
      </c>
      <c r="E38" s="12">
        <f t="shared" si="4"/>
        <v>0.17333333333333334</v>
      </c>
      <c r="F38" s="12">
        <v>100</v>
      </c>
      <c r="G38" s="12">
        <f t="shared" si="0"/>
        <v>0.10833333333333334</v>
      </c>
      <c r="H38" s="12">
        <v>80</v>
      </c>
      <c r="I38" s="12">
        <f t="shared" si="10"/>
        <v>8.6666666666666679</v>
      </c>
      <c r="J38" s="13">
        <f t="shared" si="11"/>
        <v>17.333333333333336</v>
      </c>
      <c r="K38" s="14" t="str">
        <f t="shared" si="3"/>
        <v>Yes</v>
      </c>
      <c r="L38" s="15" t="s">
        <v>191</v>
      </c>
      <c r="M38" s="15"/>
      <c r="N38" s="16">
        <v>50</v>
      </c>
      <c r="O38" s="12"/>
      <c r="P38" s="12"/>
      <c r="Q38" s="18"/>
      <c r="R38" s="18"/>
      <c r="S38" s="19"/>
      <c r="T38" s="18"/>
      <c r="U38" s="12">
        <v>40</v>
      </c>
      <c r="V38" s="17">
        <v>43849</v>
      </c>
      <c r="W38" s="12"/>
      <c r="X38" s="21"/>
      <c r="Y38" s="12"/>
      <c r="Z38" s="12"/>
    </row>
    <row r="39" spans="1:26" ht="28.5" customHeight="1" thickTop="1" thickBot="1">
      <c r="A39" s="8" t="s">
        <v>49</v>
      </c>
      <c r="B39" s="9">
        <v>12</v>
      </c>
      <c r="C39" s="10">
        <v>0</v>
      </c>
      <c r="D39" s="11">
        <v>80</v>
      </c>
      <c r="E39" s="12">
        <f t="shared" si="4"/>
        <v>0.16000000000000003</v>
      </c>
      <c r="F39" s="12">
        <v>100</v>
      </c>
      <c r="G39" s="12">
        <f t="shared" si="0"/>
        <v>0.1</v>
      </c>
      <c r="H39" s="12">
        <v>80</v>
      </c>
      <c r="I39" s="12">
        <f t="shared" si="10"/>
        <v>8.0000000000000036</v>
      </c>
      <c r="J39" s="13">
        <f t="shared" si="11"/>
        <v>16.000000000000004</v>
      </c>
      <c r="K39" s="14" t="str">
        <f t="shared" si="3"/>
        <v>Yes</v>
      </c>
      <c r="L39" s="15"/>
      <c r="M39" s="15"/>
      <c r="N39" s="16"/>
      <c r="O39" s="12"/>
      <c r="P39" s="17"/>
      <c r="Q39" s="18"/>
      <c r="R39" s="18"/>
      <c r="S39" s="19"/>
      <c r="T39" s="18"/>
      <c r="U39" s="12">
        <v>21</v>
      </c>
      <c r="V39" s="17">
        <v>43874</v>
      </c>
      <c r="W39" s="12">
        <v>11</v>
      </c>
      <c r="X39" s="20" t="s">
        <v>193</v>
      </c>
      <c r="Y39" s="12"/>
      <c r="Z39" s="12"/>
    </row>
    <row r="40" spans="1:26" ht="28.5" customHeight="1" thickTop="1" thickBot="1">
      <c r="A40" s="8" t="s">
        <v>57</v>
      </c>
      <c r="B40" s="9">
        <v>12</v>
      </c>
      <c r="C40" s="10">
        <v>0</v>
      </c>
      <c r="D40" s="11">
        <v>80</v>
      </c>
      <c r="E40" s="12">
        <f t="shared" si="4"/>
        <v>0.16000000000000003</v>
      </c>
      <c r="F40" s="12">
        <v>100</v>
      </c>
      <c r="G40" s="12">
        <f t="shared" si="0"/>
        <v>0.1</v>
      </c>
      <c r="H40" s="12">
        <v>80</v>
      </c>
      <c r="I40" s="12">
        <f t="shared" si="10"/>
        <v>8.0000000000000036</v>
      </c>
      <c r="J40" s="13">
        <f t="shared" si="11"/>
        <v>16.000000000000004</v>
      </c>
      <c r="K40" s="14" t="str">
        <f t="shared" si="3"/>
        <v>Yes</v>
      </c>
      <c r="L40" s="15"/>
      <c r="M40" s="15"/>
      <c r="N40" s="16"/>
      <c r="O40" s="12"/>
      <c r="P40" s="17"/>
      <c r="Q40" s="18"/>
      <c r="R40" s="18"/>
      <c r="S40" s="19"/>
      <c r="T40" s="18"/>
      <c r="U40" s="12">
        <v>15</v>
      </c>
      <c r="V40" s="17">
        <v>43853</v>
      </c>
      <c r="W40" s="12">
        <v>20</v>
      </c>
      <c r="X40" s="20">
        <v>43864</v>
      </c>
      <c r="Y40" s="12"/>
      <c r="Z40" s="12"/>
    </row>
    <row r="41" spans="1:26" ht="28.5" customHeight="1" thickTop="1" thickBot="1">
      <c r="A41" s="8" t="s">
        <v>61</v>
      </c>
      <c r="B41" s="9">
        <v>12</v>
      </c>
      <c r="C41" s="10">
        <v>22</v>
      </c>
      <c r="D41" s="11">
        <v>80</v>
      </c>
      <c r="E41" s="12">
        <f t="shared" si="4"/>
        <v>0.16000000000000003</v>
      </c>
      <c r="F41" s="12">
        <v>100</v>
      </c>
      <c r="G41" s="12">
        <f t="shared" si="0"/>
        <v>0.1</v>
      </c>
      <c r="H41" s="12">
        <v>80</v>
      </c>
      <c r="I41" s="12">
        <f t="shared" si="10"/>
        <v>8.0000000000000036</v>
      </c>
      <c r="J41" s="13">
        <f t="shared" si="11"/>
        <v>16.000000000000004</v>
      </c>
      <c r="K41" s="14" t="str">
        <f t="shared" si="3"/>
        <v>No</v>
      </c>
      <c r="L41" s="15"/>
      <c r="M41" s="15"/>
      <c r="N41" s="16"/>
      <c r="O41" s="12"/>
      <c r="P41" s="12"/>
      <c r="Q41" s="18"/>
      <c r="R41" s="18"/>
      <c r="S41" s="19"/>
      <c r="T41" s="18"/>
      <c r="U41" s="12"/>
      <c r="V41" s="17"/>
      <c r="W41" s="12"/>
      <c r="X41" s="20"/>
      <c r="Y41" s="12"/>
      <c r="Z41" s="12"/>
    </row>
    <row r="42" spans="1:26" ht="28.5" customHeight="1" thickTop="1" thickBot="1">
      <c r="A42" s="8" t="s">
        <v>67</v>
      </c>
      <c r="B42" s="9">
        <v>10</v>
      </c>
      <c r="C42" s="10">
        <v>8</v>
      </c>
      <c r="D42" s="11">
        <v>80</v>
      </c>
      <c r="E42" s="12">
        <f t="shared" si="4"/>
        <v>0.13333333333333333</v>
      </c>
      <c r="F42" s="12">
        <v>100</v>
      </c>
      <c r="G42" s="12">
        <f t="shared" si="0"/>
        <v>8.3333333333333329E-2</v>
      </c>
      <c r="H42" s="12">
        <v>80</v>
      </c>
      <c r="I42" s="12">
        <f t="shared" si="10"/>
        <v>6.6666666666666679</v>
      </c>
      <c r="J42" s="13">
        <f t="shared" si="11"/>
        <v>13.333333333333334</v>
      </c>
      <c r="K42" s="14" t="str">
        <f t="shared" si="3"/>
        <v>Yes</v>
      </c>
      <c r="L42" s="15"/>
      <c r="M42" s="15"/>
      <c r="N42" s="16"/>
      <c r="O42" s="12"/>
      <c r="P42" s="12"/>
      <c r="Q42" s="18"/>
      <c r="R42" s="18"/>
      <c r="S42" s="19"/>
      <c r="T42" s="18"/>
      <c r="U42" s="12"/>
      <c r="V42" s="17"/>
      <c r="W42" s="12"/>
      <c r="X42" s="21"/>
      <c r="Y42" s="12"/>
      <c r="Z42" s="12"/>
    </row>
    <row r="43" spans="1:26" ht="28.5" customHeight="1" thickTop="1" thickBot="1">
      <c r="A43" s="8" t="s">
        <v>54</v>
      </c>
      <c r="B43" s="9">
        <v>10</v>
      </c>
      <c r="C43" s="10">
        <v>4</v>
      </c>
      <c r="D43" s="11">
        <v>80</v>
      </c>
      <c r="E43" s="12">
        <f t="shared" si="4"/>
        <v>0.13333333333333333</v>
      </c>
      <c r="F43" s="12">
        <v>100</v>
      </c>
      <c r="G43" s="12">
        <f t="shared" si="0"/>
        <v>8.3333333333333329E-2</v>
      </c>
      <c r="H43" s="12">
        <v>80</v>
      </c>
      <c r="I43" s="12">
        <f t="shared" si="10"/>
        <v>6.6666666666666679</v>
      </c>
      <c r="J43" s="13">
        <f t="shared" si="11"/>
        <v>13.333333333333334</v>
      </c>
      <c r="K43" s="14" t="str">
        <f t="shared" si="3"/>
        <v>Yes</v>
      </c>
      <c r="L43" s="15" t="s">
        <v>19</v>
      </c>
      <c r="M43" s="15" t="s">
        <v>30</v>
      </c>
      <c r="N43" s="16">
        <v>20</v>
      </c>
      <c r="O43" s="12"/>
      <c r="P43" s="12"/>
      <c r="Q43" s="18"/>
      <c r="R43" s="18"/>
      <c r="S43" s="19"/>
      <c r="T43" s="18"/>
      <c r="U43" s="12"/>
      <c r="V43" s="17"/>
      <c r="W43" s="12"/>
      <c r="X43" s="21"/>
      <c r="Y43" s="12"/>
      <c r="Z43" s="12"/>
    </row>
    <row r="44" spans="1:26" ht="28.5" customHeight="1" thickTop="1" thickBot="1">
      <c r="A44" s="8" t="s">
        <v>59</v>
      </c>
      <c r="B44" s="9">
        <v>9</v>
      </c>
      <c r="C44" s="10">
        <v>13</v>
      </c>
      <c r="D44" s="11">
        <v>80</v>
      </c>
      <c r="E44" s="12">
        <f t="shared" si="4"/>
        <v>0.12</v>
      </c>
      <c r="F44" s="12">
        <v>100</v>
      </c>
      <c r="G44" s="12">
        <f t="shared" si="0"/>
        <v>7.4999999999999997E-2</v>
      </c>
      <c r="H44" s="12">
        <v>80</v>
      </c>
      <c r="I44" s="12">
        <f t="shared" si="10"/>
        <v>6</v>
      </c>
      <c r="J44" s="13">
        <f t="shared" si="11"/>
        <v>12</v>
      </c>
      <c r="K44" s="14" t="str">
        <f t="shared" si="3"/>
        <v>No</v>
      </c>
      <c r="L44" s="15" t="s">
        <v>19</v>
      </c>
      <c r="M44" s="15" t="s">
        <v>22</v>
      </c>
      <c r="N44" s="16">
        <v>20</v>
      </c>
      <c r="O44" s="12"/>
      <c r="P44" s="12"/>
      <c r="Q44" s="18"/>
      <c r="R44" s="18"/>
      <c r="S44" s="19"/>
      <c r="T44" s="18"/>
      <c r="U44" s="12"/>
      <c r="V44" s="12"/>
      <c r="W44" s="12"/>
      <c r="X44" s="21"/>
      <c r="Y44" s="12"/>
      <c r="Z44" s="12"/>
    </row>
    <row r="45" spans="1:26" ht="28.5" customHeight="1" thickTop="1" thickBot="1">
      <c r="A45" s="8" t="s">
        <v>84</v>
      </c>
      <c r="B45" s="9">
        <v>9</v>
      </c>
      <c r="C45" s="10">
        <v>1</v>
      </c>
      <c r="D45" s="11">
        <v>80</v>
      </c>
      <c r="E45" s="12">
        <f t="shared" si="4"/>
        <v>0.12</v>
      </c>
      <c r="F45" s="12">
        <v>100</v>
      </c>
      <c r="G45" s="12">
        <f t="shared" si="0"/>
        <v>7.4999999999999997E-2</v>
      </c>
      <c r="H45" s="12">
        <v>80</v>
      </c>
      <c r="I45" s="12">
        <f t="shared" si="10"/>
        <v>6</v>
      </c>
      <c r="J45" s="13">
        <f t="shared" si="11"/>
        <v>12</v>
      </c>
      <c r="K45" s="14" t="str">
        <f t="shared" si="3"/>
        <v>Yes</v>
      </c>
      <c r="L45" s="15"/>
      <c r="M45" s="15"/>
      <c r="N45" s="16"/>
      <c r="O45" s="12"/>
      <c r="P45" s="17"/>
      <c r="Q45" s="18"/>
      <c r="R45" s="18"/>
      <c r="S45" s="19"/>
      <c r="T45" s="18"/>
      <c r="U45" s="12"/>
      <c r="V45" s="17"/>
      <c r="W45" s="12"/>
      <c r="X45" s="21"/>
      <c r="Y45" s="12"/>
      <c r="Z45" s="12"/>
    </row>
    <row r="46" spans="1:26" ht="28.5" customHeight="1" thickTop="1" thickBot="1">
      <c r="A46" s="8" t="s">
        <v>72</v>
      </c>
      <c r="B46" s="9">
        <v>8</v>
      </c>
      <c r="C46" s="10">
        <v>22</v>
      </c>
      <c r="D46" s="11">
        <v>80</v>
      </c>
      <c r="E46" s="12">
        <f t="shared" si="4"/>
        <v>0.10666666666666667</v>
      </c>
      <c r="F46" s="12">
        <v>100</v>
      </c>
      <c r="G46" s="12">
        <f t="shared" si="0"/>
        <v>6.6666666666666666E-2</v>
      </c>
      <c r="H46" s="12">
        <v>80</v>
      </c>
      <c r="I46" s="12">
        <f t="shared" si="10"/>
        <v>5.3333333333333348</v>
      </c>
      <c r="J46" s="13">
        <f t="shared" si="11"/>
        <v>10.666666666666668</v>
      </c>
      <c r="K46" s="14" t="str">
        <f t="shared" si="3"/>
        <v>No</v>
      </c>
      <c r="L46" s="15"/>
      <c r="M46" s="15"/>
      <c r="N46" s="16"/>
      <c r="O46" s="12"/>
      <c r="P46" s="12"/>
      <c r="Q46" s="18"/>
      <c r="R46" s="18"/>
      <c r="S46" s="19"/>
      <c r="T46" s="18"/>
      <c r="U46" s="12"/>
      <c r="V46" s="17"/>
      <c r="W46" s="12"/>
      <c r="X46" s="20"/>
      <c r="Y46" s="12"/>
      <c r="Z46" s="12"/>
    </row>
    <row r="47" spans="1:26" ht="28.5" customHeight="1" thickTop="1" thickBot="1">
      <c r="A47" s="8" t="s">
        <v>55</v>
      </c>
      <c r="B47" s="9">
        <v>8</v>
      </c>
      <c r="C47" s="10">
        <v>20</v>
      </c>
      <c r="D47" s="11">
        <v>80</v>
      </c>
      <c r="E47" s="12">
        <f t="shared" si="4"/>
        <v>0.10666666666666667</v>
      </c>
      <c r="F47" s="12">
        <v>100</v>
      </c>
      <c r="G47" s="12">
        <f t="shared" si="0"/>
        <v>6.6666666666666666E-2</v>
      </c>
      <c r="H47" s="12">
        <v>80</v>
      </c>
      <c r="I47" s="12">
        <f t="shared" si="10"/>
        <v>5.3333333333333348</v>
      </c>
      <c r="J47" s="13">
        <f t="shared" si="11"/>
        <v>10.666666666666668</v>
      </c>
      <c r="K47" s="14" t="str">
        <f t="shared" si="3"/>
        <v>No</v>
      </c>
      <c r="L47" s="15"/>
      <c r="M47" s="15"/>
      <c r="N47" s="16"/>
      <c r="O47" s="12"/>
      <c r="P47" s="12"/>
      <c r="Q47" s="18"/>
      <c r="R47" s="18"/>
      <c r="S47" s="19"/>
      <c r="T47" s="18"/>
      <c r="U47" s="12"/>
      <c r="V47" s="17"/>
      <c r="W47" s="12"/>
      <c r="X47" s="21"/>
      <c r="Y47" s="12"/>
      <c r="Z47" s="12"/>
    </row>
    <row r="48" spans="1:26" ht="28.5" customHeight="1" thickTop="1" thickBot="1">
      <c r="A48" s="8" t="s">
        <v>76</v>
      </c>
      <c r="B48" s="9">
        <v>8</v>
      </c>
      <c r="C48" s="10">
        <v>15</v>
      </c>
      <c r="D48" s="11">
        <v>80</v>
      </c>
      <c r="E48" s="12">
        <f t="shared" si="4"/>
        <v>0.10666666666666667</v>
      </c>
      <c r="F48" s="12">
        <v>100</v>
      </c>
      <c r="G48" s="12">
        <f t="shared" si="0"/>
        <v>6.6666666666666666E-2</v>
      </c>
      <c r="H48" s="12">
        <v>80</v>
      </c>
      <c r="I48" s="12">
        <f t="shared" si="10"/>
        <v>5.3333333333333348</v>
      </c>
      <c r="J48" s="13">
        <f t="shared" si="11"/>
        <v>10.666666666666668</v>
      </c>
      <c r="K48" s="14" t="str">
        <f t="shared" si="3"/>
        <v>No</v>
      </c>
      <c r="L48" s="15" t="s">
        <v>191</v>
      </c>
      <c r="M48" s="15"/>
      <c r="N48" s="16">
        <v>20</v>
      </c>
      <c r="O48" s="12"/>
      <c r="P48" s="17"/>
      <c r="Q48" s="18"/>
      <c r="R48" s="18"/>
      <c r="S48" s="19"/>
      <c r="T48" s="18"/>
      <c r="U48" s="12"/>
      <c r="V48" s="17"/>
      <c r="W48" s="12"/>
      <c r="X48" s="21"/>
      <c r="Y48" s="12"/>
      <c r="Z48" s="12"/>
    </row>
    <row r="49" spans="1:26" ht="28.5" customHeight="1" thickTop="1" thickBot="1">
      <c r="A49" s="8" t="s">
        <v>69</v>
      </c>
      <c r="B49" s="9">
        <v>8</v>
      </c>
      <c r="C49" s="10">
        <v>0</v>
      </c>
      <c r="D49" s="11">
        <v>80</v>
      </c>
      <c r="E49" s="12">
        <f t="shared" si="4"/>
        <v>0.10666666666666667</v>
      </c>
      <c r="F49" s="12">
        <v>100</v>
      </c>
      <c r="G49" s="12">
        <f t="shared" si="0"/>
        <v>6.6666666666666666E-2</v>
      </c>
      <c r="H49" s="12">
        <v>80</v>
      </c>
      <c r="I49" s="12">
        <f t="shared" si="10"/>
        <v>5.3333333333333348</v>
      </c>
      <c r="J49" s="13">
        <f t="shared" si="11"/>
        <v>10.666666666666668</v>
      </c>
      <c r="K49" s="14" t="str">
        <f t="shared" si="3"/>
        <v>Yes</v>
      </c>
      <c r="L49" s="15"/>
      <c r="M49" s="15"/>
      <c r="N49" s="16"/>
      <c r="O49" s="12"/>
      <c r="P49" s="17"/>
      <c r="Q49" s="18"/>
      <c r="R49" s="18"/>
      <c r="S49" s="19"/>
      <c r="T49" s="18"/>
      <c r="U49" s="12">
        <v>16</v>
      </c>
      <c r="V49" s="17">
        <v>43874</v>
      </c>
      <c r="W49" s="12">
        <v>8</v>
      </c>
      <c r="X49" s="20">
        <v>43872</v>
      </c>
      <c r="Y49" s="12"/>
      <c r="Z49" s="12"/>
    </row>
    <row r="50" spans="1:26" ht="28.5" customHeight="1" thickTop="1" thickBot="1">
      <c r="A50" s="8" t="s">
        <v>64</v>
      </c>
      <c r="B50" s="9">
        <v>8</v>
      </c>
      <c r="C50" s="10">
        <v>18</v>
      </c>
      <c r="D50" s="11">
        <v>80</v>
      </c>
      <c r="E50" s="12">
        <f t="shared" si="4"/>
        <v>0.10666666666666667</v>
      </c>
      <c r="F50" s="12">
        <v>100</v>
      </c>
      <c r="G50" s="12">
        <f t="shared" si="0"/>
        <v>6.6666666666666666E-2</v>
      </c>
      <c r="H50" s="12">
        <v>80</v>
      </c>
      <c r="I50" s="12">
        <f t="shared" si="10"/>
        <v>5.3333333333333348</v>
      </c>
      <c r="J50" s="13">
        <f t="shared" si="11"/>
        <v>10.666666666666668</v>
      </c>
      <c r="K50" s="14" t="str">
        <f t="shared" si="3"/>
        <v>No</v>
      </c>
      <c r="L50" s="15"/>
      <c r="M50" s="15"/>
      <c r="N50" s="16"/>
      <c r="O50" s="12"/>
      <c r="P50" s="12"/>
      <c r="Q50" s="18"/>
      <c r="R50" s="18"/>
      <c r="S50" s="19"/>
      <c r="T50" s="18"/>
      <c r="U50" s="12"/>
      <c r="V50" s="12"/>
      <c r="W50" s="12"/>
      <c r="X50" s="21"/>
      <c r="Y50" s="12"/>
      <c r="Z50" s="12"/>
    </row>
    <row r="51" spans="1:26" ht="28.5" customHeight="1" thickTop="1" thickBot="1">
      <c r="A51" s="8" t="s">
        <v>63</v>
      </c>
      <c r="B51" s="9">
        <v>8</v>
      </c>
      <c r="C51" s="10">
        <v>0</v>
      </c>
      <c r="D51" s="11">
        <v>80</v>
      </c>
      <c r="E51" s="12">
        <f t="shared" si="4"/>
        <v>0.10666666666666667</v>
      </c>
      <c r="F51" s="12">
        <v>100</v>
      </c>
      <c r="G51" s="12">
        <f t="shared" si="0"/>
        <v>6.6666666666666666E-2</v>
      </c>
      <c r="H51" s="12">
        <v>80</v>
      </c>
      <c r="I51" s="12">
        <f t="shared" si="10"/>
        <v>5.3333333333333348</v>
      </c>
      <c r="J51" s="13">
        <f t="shared" si="11"/>
        <v>10.666666666666668</v>
      </c>
      <c r="K51" s="14" t="str">
        <f t="shared" si="3"/>
        <v>Yes</v>
      </c>
      <c r="L51" s="15" t="s">
        <v>188</v>
      </c>
      <c r="M51" s="15"/>
      <c r="N51" s="16">
        <v>20</v>
      </c>
      <c r="O51" s="12"/>
      <c r="P51" s="12"/>
      <c r="Q51" s="18"/>
      <c r="R51" s="18"/>
      <c r="S51" s="19"/>
      <c r="T51" s="18"/>
      <c r="U51" s="12">
        <v>12</v>
      </c>
      <c r="V51" s="17">
        <v>43872</v>
      </c>
      <c r="W51" s="12">
        <v>1</v>
      </c>
      <c r="X51" s="20">
        <v>43886</v>
      </c>
      <c r="Y51" s="12">
        <v>10</v>
      </c>
      <c r="Z51" s="17">
        <v>43900</v>
      </c>
    </row>
    <row r="52" spans="1:26" ht="28.5" customHeight="1" thickTop="1" thickBot="1">
      <c r="A52" s="8" t="s">
        <v>75</v>
      </c>
      <c r="B52" s="9">
        <v>8</v>
      </c>
      <c r="C52" s="10">
        <v>12</v>
      </c>
      <c r="D52" s="11">
        <v>80</v>
      </c>
      <c r="E52" s="12">
        <f t="shared" si="4"/>
        <v>0.10666666666666667</v>
      </c>
      <c r="F52" s="12">
        <v>100</v>
      </c>
      <c r="G52" s="12">
        <f t="shared" si="0"/>
        <v>6.6666666666666666E-2</v>
      </c>
      <c r="H52" s="12">
        <v>80</v>
      </c>
      <c r="I52" s="12">
        <f t="shared" si="10"/>
        <v>5.3333333333333348</v>
      </c>
      <c r="J52" s="13">
        <f t="shared" si="11"/>
        <v>10.666666666666668</v>
      </c>
      <c r="K52" s="14" t="str">
        <f t="shared" si="3"/>
        <v>No</v>
      </c>
      <c r="L52" s="15"/>
      <c r="M52" s="15"/>
      <c r="N52" s="16"/>
      <c r="O52" s="12"/>
      <c r="P52" s="12"/>
      <c r="Q52" s="18"/>
      <c r="R52" s="18"/>
      <c r="S52" s="19"/>
      <c r="T52" s="18"/>
      <c r="U52" s="12"/>
      <c r="V52" s="17"/>
      <c r="W52" s="12"/>
      <c r="X52" s="21"/>
      <c r="Y52" s="12"/>
      <c r="Z52" s="12"/>
    </row>
    <row r="53" spans="1:26" ht="28.5" customHeight="1" thickTop="1" thickBot="1">
      <c r="A53" s="8" t="s">
        <v>85</v>
      </c>
      <c r="B53" s="9">
        <v>8</v>
      </c>
      <c r="C53" s="10">
        <v>75</v>
      </c>
      <c r="D53" s="11">
        <v>80</v>
      </c>
      <c r="E53" s="12">
        <f t="shared" si="4"/>
        <v>0.10666666666666667</v>
      </c>
      <c r="F53" s="12">
        <v>100</v>
      </c>
      <c r="G53" s="12">
        <f t="shared" si="0"/>
        <v>6.6666666666666666E-2</v>
      </c>
      <c r="H53" s="12">
        <v>80</v>
      </c>
      <c r="I53" s="12">
        <f t="shared" si="10"/>
        <v>5.3333333333333348</v>
      </c>
      <c r="J53" s="13">
        <f t="shared" si="11"/>
        <v>10.666666666666668</v>
      </c>
      <c r="K53" s="14" t="str">
        <f t="shared" si="3"/>
        <v>No</v>
      </c>
      <c r="L53" s="15"/>
      <c r="M53" s="15"/>
      <c r="N53" s="16"/>
      <c r="O53" s="12"/>
      <c r="P53" s="12"/>
      <c r="Q53" s="18"/>
      <c r="R53" s="18"/>
      <c r="S53" s="19"/>
      <c r="T53" s="18"/>
      <c r="U53" s="12"/>
      <c r="V53" s="17"/>
      <c r="W53" s="12"/>
      <c r="X53" s="20"/>
      <c r="Y53" s="12"/>
      <c r="Z53" s="12"/>
    </row>
    <row r="54" spans="1:26" ht="28.5" customHeight="1" thickTop="1" thickBot="1">
      <c r="A54" s="8" t="s">
        <v>65</v>
      </c>
      <c r="B54" s="9">
        <v>7</v>
      </c>
      <c r="C54" s="10">
        <v>0</v>
      </c>
      <c r="D54" s="11">
        <v>80</v>
      </c>
      <c r="E54" s="12">
        <f t="shared" si="4"/>
        <v>9.3333333333333338E-2</v>
      </c>
      <c r="F54" s="12">
        <v>100</v>
      </c>
      <c r="G54" s="12">
        <f t="shared" si="0"/>
        <v>5.8333333333333334E-2</v>
      </c>
      <c r="H54" s="12">
        <v>80</v>
      </c>
      <c r="I54" s="12">
        <f t="shared" si="10"/>
        <v>4.666666666666667</v>
      </c>
      <c r="J54" s="13">
        <f t="shared" si="11"/>
        <v>9.3333333333333339</v>
      </c>
      <c r="K54" s="14" t="str">
        <f t="shared" si="3"/>
        <v>Yes</v>
      </c>
      <c r="L54" s="15"/>
      <c r="M54" s="15"/>
      <c r="N54" s="16"/>
      <c r="O54" s="12"/>
      <c r="P54" s="12"/>
      <c r="Q54" s="18"/>
      <c r="R54" s="18"/>
      <c r="S54" s="19"/>
      <c r="T54" s="18"/>
      <c r="U54" s="12"/>
      <c r="V54" s="17"/>
      <c r="W54" s="12"/>
      <c r="X54" s="21"/>
      <c r="Y54" s="12"/>
      <c r="Z54" s="12"/>
    </row>
    <row r="55" spans="1:26" ht="28.5" customHeight="1" thickTop="1" thickBot="1">
      <c r="A55" s="8" t="s">
        <v>73</v>
      </c>
      <c r="B55" s="9">
        <v>7</v>
      </c>
      <c r="C55" s="10">
        <v>0</v>
      </c>
      <c r="D55" s="11">
        <v>80</v>
      </c>
      <c r="E55" s="12">
        <f t="shared" si="4"/>
        <v>9.3333333333333338E-2</v>
      </c>
      <c r="F55" s="12">
        <v>100</v>
      </c>
      <c r="G55" s="12">
        <f t="shared" si="0"/>
        <v>5.8333333333333334E-2</v>
      </c>
      <c r="H55" s="12">
        <v>80</v>
      </c>
      <c r="I55" s="12">
        <f t="shared" si="10"/>
        <v>4.666666666666667</v>
      </c>
      <c r="J55" s="13">
        <f t="shared" si="11"/>
        <v>9.3333333333333339</v>
      </c>
      <c r="K55" s="14" t="str">
        <f t="shared" si="3"/>
        <v>Yes</v>
      </c>
      <c r="L55" s="15"/>
      <c r="M55" s="15"/>
      <c r="N55" s="16"/>
      <c r="O55" s="12"/>
      <c r="P55" s="12"/>
      <c r="Q55" s="18"/>
      <c r="R55" s="18"/>
      <c r="S55" s="19"/>
      <c r="T55" s="18"/>
      <c r="U55" s="12"/>
      <c r="V55" s="17"/>
      <c r="W55" s="12"/>
      <c r="X55" s="21"/>
      <c r="Y55" s="12"/>
      <c r="Z55" s="12"/>
    </row>
    <row r="56" spans="1:26" ht="28.5" customHeight="1" thickTop="1" thickBot="1">
      <c r="A56" s="8" t="s">
        <v>74</v>
      </c>
      <c r="B56" s="9">
        <v>7</v>
      </c>
      <c r="C56" s="10">
        <v>12</v>
      </c>
      <c r="D56" s="11">
        <v>80</v>
      </c>
      <c r="E56" s="12">
        <f t="shared" si="4"/>
        <v>9.3333333333333338E-2</v>
      </c>
      <c r="F56" s="12">
        <v>100</v>
      </c>
      <c r="G56" s="12">
        <f t="shared" si="0"/>
        <v>5.8333333333333334E-2</v>
      </c>
      <c r="H56" s="12">
        <v>80</v>
      </c>
      <c r="I56" s="12">
        <f t="shared" si="10"/>
        <v>4.666666666666667</v>
      </c>
      <c r="J56" s="13">
        <f t="shared" si="11"/>
        <v>9.3333333333333339</v>
      </c>
      <c r="K56" s="14" t="str">
        <f t="shared" si="3"/>
        <v>No</v>
      </c>
      <c r="L56" s="15" t="s">
        <v>19</v>
      </c>
      <c r="M56" s="15" t="s">
        <v>22</v>
      </c>
      <c r="N56" s="16">
        <v>20</v>
      </c>
      <c r="O56" s="12"/>
      <c r="P56" s="12"/>
      <c r="Q56" s="18"/>
      <c r="R56" s="18"/>
      <c r="S56" s="19"/>
      <c r="T56" s="18"/>
      <c r="U56" s="12"/>
      <c r="V56" s="17"/>
      <c r="W56" s="12"/>
      <c r="X56" s="21"/>
      <c r="Y56" s="12"/>
      <c r="Z56" s="12"/>
    </row>
    <row r="57" spans="1:26" ht="28.5" customHeight="1" thickTop="1" thickBot="1">
      <c r="A57" s="8" t="s">
        <v>66</v>
      </c>
      <c r="B57" s="9">
        <v>7</v>
      </c>
      <c r="C57" s="10">
        <v>33</v>
      </c>
      <c r="D57" s="11">
        <v>80</v>
      </c>
      <c r="E57" s="12">
        <f t="shared" si="4"/>
        <v>9.3333333333333338E-2</v>
      </c>
      <c r="F57" s="12">
        <v>100</v>
      </c>
      <c r="G57" s="12">
        <f t="shared" si="0"/>
        <v>5.8333333333333334E-2</v>
      </c>
      <c r="H57" s="12">
        <v>80</v>
      </c>
      <c r="I57" s="12">
        <f t="shared" si="10"/>
        <v>4.666666666666667</v>
      </c>
      <c r="J57" s="13">
        <f t="shared" si="11"/>
        <v>9.3333333333333339</v>
      </c>
      <c r="K57" s="14" t="str">
        <f t="shared" si="3"/>
        <v>No</v>
      </c>
      <c r="L57" s="15"/>
      <c r="M57" s="15"/>
      <c r="N57" s="16"/>
      <c r="O57" s="12"/>
      <c r="P57" s="12"/>
      <c r="Q57" s="18"/>
      <c r="R57" s="18"/>
      <c r="S57" s="19"/>
      <c r="T57" s="18"/>
      <c r="U57" s="12"/>
      <c r="V57" s="12"/>
      <c r="W57" s="12"/>
      <c r="X57" s="21"/>
      <c r="Y57" s="12"/>
      <c r="Z57" s="12"/>
    </row>
    <row r="58" spans="1:26" ht="28.5" customHeight="1" thickTop="1" thickBot="1">
      <c r="A58" s="8" t="s">
        <v>78</v>
      </c>
      <c r="B58" s="9">
        <v>7</v>
      </c>
      <c r="C58" s="10">
        <v>5</v>
      </c>
      <c r="D58" s="11">
        <v>80</v>
      </c>
      <c r="E58" s="12">
        <f t="shared" si="4"/>
        <v>9.3333333333333338E-2</v>
      </c>
      <c r="F58" s="12">
        <v>100</v>
      </c>
      <c r="G58" s="12">
        <f t="shared" si="0"/>
        <v>5.8333333333333334E-2</v>
      </c>
      <c r="H58" s="12">
        <v>80</v>
      </c>
      <c r="I58" s="12">
        <f t="shared" si="10"/>
        <v>4.666666666666667</v>
      </c>
      <c r="J58" s="13">
        <f t="shared" si="11"/>
        <v>9.3333333333333339</v>
      </c>
      <c r="K58" s="14" t="str">
        <f t="shared" si="3"/>
        <v>Yes</v>
      </c>
      <c r="L58" s="15"/>
      <c r="M58" s="15"/>
      <c r="N58" s="16"/>
      <c r="O58" s="12"/>
      <c r="P58" s="12"/>
      <c r="Q58" s="18"/>
      <c r="R58" s="18"/>
      <c r="S58" s="19"/>
      <c r="T58" s="18"/>
      <c r="U58" s="12"/>
      <c r="V58" s="17"/>
      <c r="W58" s="12"/>
      <c r="X58" s="21"/>
      <c r="Y58" s="12"/>
      <c r="Z58" s="12"/>
    </row>
    <row r="59" spans="1:26" ht="28.5" customHeight="1" thickTop="1" thickBot="1">
      <c r="A59" s="8" t="s">
        <v>79</v>
      </c>
      <c r="B59" s="9">
        <v>7</v>
      </c>
      <c r="C59" s="10">
        <v>27</v>
      </c>
      <c r="D59" s="11">
        <v>80</v>
      </c>
      <c r="E59" s="12">
        <f t="shared" si="4"/>
        <v>9.3333333333333338E-2</v>
      </c>
      <c r="F59" s="12">
        <v>100</v>
      </c>
      <c r="G59" s="12">
        <f t="shared" si="0"/>
        <v>5.8333333333333334E-2</v>
      </c>
      <c r="H59" s="12">
        <v>80</v>
      </c>
      <c r="I59" s="12">
        <f t="shared" si="10"/>
        <v>4.666666666666667</v>
      </c>
      <c r="J59" s="13">
        <f t="shared" si="11"/>
        <v>9.3333333333333339</v>
      </c>
      <c r="K59" s="14" t="str">
        <f t="shared" si="3"/>
        <v>No</v>
      </c>
      <c r="L59" s="15"/>
      <c r="M59" s="15"/>
      <c r="N59" s="16"/>
      <c r="O59" s="12"/>
      <c r="P59" s="12"/>
      <c r="Q59" s="18"/>
      <c r="R59" s="18"/>
      <c r="S59" s="19"/>
      <c r="T59" s="18"/>
      <c r="U59" s="12"/>
      <c r="V59" s="12"/>
      <c r="W59" s="12"/>
      <c r="X59" s="21"/>
      <c r="Y59" s="12"/>
      <c r="Z59" s="12"/>
    </row>
    <row r="60" spans="1:26" ht="28.5" customHeight="1" thickTop="1" thickBot="1">
      <c r="A60" s="8" t="s">
        <v>91</v>
      </c>
      <c r="B60" s="9">
        <v>6</v>
      </c>
      <c r="C60" s="10">
        <v>11</v>
      </c>
      <c r="D60" s="11">
        <v>80</v>
      </c>
      <c r="E60" s="12">
        <f t="shared" si="4"/>
        <v>8.0000000000000016E-2</v>
      </c>
      <c r="F60" s="12">
        <v>100</v>
      </c>
      <c r="G60" s="12">
        <f t="shared" si="0"/>
        <v>0.05</v>
      </c>
      <c r="H60" s="12">
        <v>80</v>
      </c>
      <c r="I60" s="12">
        <f t="shared" si="10"/>
        <v>4.0000000000000018</v>
      </c>
      <c r="J60" s="13">
        <f t="shared" si="11"/>
        <v>8.0000000000000018</v>
      </c>
      <c r="K60" s="14" t="str">
        <f t="shared" si="3"/>
        <v>No</v>
      </c>
      <c r="L60" s="15"/>
      <c r="M60" s="15"/>
      <c r="N60" s="16"/>
      <c r="O60" s="12"/>
      <c r="P60" s="12"/>
      <c r="Q60" s="18"/>
      <c r="R60" s="18"/>
      <c r="S60" s="19"/>
      <c r="T60" s="18"/>
      <c r="U60" s="12"/>
      <c r="V60" s="17"/>
      <c r="W60" s="12"/>
      <c r="X60" s="21"/>
      <c r="Y60" s="12"/>
      <c r="Z60" s="12"/>
    </row>
    <row r="61" spans="1:26" ht="28.5" customHeight="1" thickTop="1" thickBot="1">
      <c r="A61" s="8" t="s">
        <v>77</v>
      </c>
      <c r="B61" s="9">
        <v>6</v>
      </c>
      <c r="C61" s="10">
        <v>7</v>
      </c>
      <c r="D61" s="11">
        <v>80</v>
      </c>
      <c r="E61" s="12">
        <f t="shared" si="4"/>
        <v>8.0000000000000016E-2</v>
      </c>
      <c r="F61" s="12">
        <v>100</v>
      </c>
      <c r="G61" s="12">
        <f t="shared" si="0"/>
        <v>0.05</v>
      </c>
      <c r="H61" s="12">
        <v>80</v>
      </c>
      <c r="I61" s="12">
        <f t="shared" si="10"/>
        <v>4.0000000000000018</v>
      </c>
      <c r="J61" s="13">
        <f t="shared" si="11"/>
        <v>8.0000000000000018</v>
      </c>
      <c r="K61" s="14" t="str">
        <f t="shared" si="3"/>
        <v>Yes</v>
      </c>
      <c r="L61" s="15"/>
      <c r="M61" s="15"/>
      <c r="N61" s="16"/>
      <c r="O61" s="12"/>
      <c r="P61" s="17"/>
      <c r="Q61" s="18"/>
      <c r="R61" s="18"/>
      <c r="S61" s="19"/>
      <c r="T61" s="18"/>
      <c r="U61" s="12"/>
      <c r="V61" s="17"/>
      <c r="W61" s="12"/>
      <c r="X61" s="21"/>
      <c r="Y61" s="12"/>
      <c r="Z61" s="12"/>
    </row>
    <row r="62" spans="1:26" ht="28.5" customHeight="1" thickTop="1" thickBot="1">
      <c r="A62" s="8" t="s">
        <v>80</v>
      </c>
      <c r="B62" s="9">
        <v>6</v>
      </c>
      <c r="C62" s="10">
        <v>5</v>
      </c>
      <c r="D62" s="11">
        <v>80</v>
      </c>
      <c r="E62" s="12">
        <f t="shared" si="4"/>
        <v>8.0000000000000016E-2</v>
      </c>
      <c r="F62" s="12">
        <v>100</v>
      </c>
      <c r="G62" s="12">
        <f t="shared" si="0"/>
        <v>0.05</v>
      </c>
      <c r="H62" s="12">
        <v>80</v>
      </c>
      <c r="I62" s="12">
        <f t="shared" si="10"/>
        <v>4.0000000000000018</v>
      </c>
      <c r="J62" s="13">
        <f t="shared" si="11"/>
        <v>8.0000000000000018</v>
      </c>
      <c r="K62" s="14" t="str">
        <f t="shared" si="3"/>
        <v>Yes</v>
      </c>
      <c r="L62" s="15"/>
      <c r="M62" s="15"/>
      <c r="N62" s="16"/>
      <c r="O62" s="12"/>
      <c r="P62" s="12"/>
      <c r="Q62" s="18"/>
      <c r="R62" s="18"/>
      <c r="S62" s="19"/>
      <c r="T62" s="18"/>
      <c r="U62" s="12">
        <v>19</v>
      </c>
      <c r="V62" s="17">
        <v>43874</v>
      </c>
      <c r="W62" s="12">
        <v>2</v>
      </c>
      <c r="X62" s="20">
        <v>43872</v>
      </c>
      <c r="Y62" s="12"/>
      <c r="Z62" s="12"/>
    </row>
    <row r="63" spans="1:26" ht="28.5" customHeight="1" thickTop="1" thickBot="1">
      <c r="A63" s="8" t="s">
        <v>68</v>
      </c>
      <c r="B63" s="9">
        <v>6</v>
      </c>
      <c r="C63" s="10">
        <v>0</v>
      </c>
      <c r="D63" s="11">
        <v>80</v>
      </c>
      <c r="E63" s="12">
        <f t="shared" si="4"/>
        <v>8.0000000000000016E-2</v>
      </c>
      <c r="F63" s="12">
        <v>100</v>
      </c>
      <c r="G63" s="12">
        <f t="shared" si="0"/>
        <v>0.05</v>
      </c>
      <c r="H63" s="12">
        <v>80</v>
      </c>
      <c r="I63" s="12">
        <f t="shared" si="10"/>
        <v>4.0000000000000018</v>
      </c>
      <c r="J63" s="13">
        <f t="shared" si="11"/>
        <v>8.0000000000000018</v>
      </c>
      <c r="K63" s="14" t="str">
        <f t="shared" si="3"/>
        <v>Yes</v>
      </c>
      <c r="L63" s="15"/>
      <c r="M63" s="15"/>
      <c r="N63" s="16"/>
      <c r="O63" s="12"/>
      <c r="P63" s="12"/>
      <c r="Q63" s="18"/>
      <c r="R63" s="18"/>
      <c r="S63" s="19"/>
      <c r="T63" s="18"/>
      <c r="U63" s="12"/>
      <c r="V63" s="12"/>
      <c r="W63" s="12"/>
      <c r="X63" s="21"/>
      <c r="Y63" s="12"/>
      <c r="Z63" s="12"/>
    </row>
    <row r="64" spans="1:26" ht="28.5" customHeight="1" thickTop="1" thickBot="1">
      <c r="A64" s="8" t="s">
        <v>70</v>
      </c>
      <c r="B64" s="9">
        <v>6</v>
      </c>
      <c r="C64" s="10">
        <v>11</v>
      </c>
      <c r="D64" s="11">
        <v>80</v>
      </c>
      <c r="E64" s="12">
        <f t="shared" si="4"/>
        <v>8.0000000000000016E-2</v>
      </c>
      <c r="F64" s="12">
        <v>100</v>
      </c>
      <c r="G64" s="12">
        <f t="shared" si="0"/>
        <v>0.05</v>
      </c>
      <c r="H64" s="12">
        <v>80</v>
      </c>
      <c r="I64" s="12">
        <f t="shared" si="10"/>
        <v>4.0000000000000018</v>
      </c>
      <c r="J64" s="13">
        <f t="shared" si="11"/>
        <v>8.0000000000000018</v>
      </c>
      <c r="K64" s="14" t="str">
        <f t="shared" si="3"/>
        <v>No</v>
      </c>
      <c r="L64" s="15"/>
      <c r="M64" s="15"/>
      <c r="N64" s="16"/>
      <c r="O64" s="12"/>
      <c r="P64" s="12"/>
      <c r="Q64" s="18"/>
      <c r="R64" s="18"/>
      <c r="S64" s="19"/>
      <c r="T64" s="18"/>
      <c r="U64" s="12"/>
      <c r="V64" s="17"/>
      <c r="W64" s="12"/>
      <c r="X64" s="21"/>
      <c r="Y64" s="12"/>
      <c r="Z64" s="12"/>
    </row>
    <row r="65" spans="1:26" ht="28.5" customHeight="1" thickTop="1" thickBot="1">
      <c r="A65" s="8" t="s">
        <v>97</v>
      </c>
      <c r="B65" s="9">
        <v>6</v>
      </c>
      <c r="C65" s="10">
        <v>3</v>
      </c>
      <c r="D65" s="11">
        <v>80</v>
      </c>
      <c r="E65" s="12">
        <f t="shared" si="4"/>
        <v>8.0000000000000016E-2</v>
      </c>
      <c r="F65" s="12">
        <v>100</v>
      </c>
      <c r="G65" s="12">
        <f t="shared" si="0"/>
        <v>0.05</v>
      </c>
      <c r="H65" s="12">
        <v>80</v>
      </c>
      <c r="I65" s="12">
        <f t="shared" si="10"/>
        <v>4.0000000000000018</v>
      </c>
      <c r="J65" s="13">
        <f t="shared" si="11"/>
        <v>8.0000000000000018</v>
      </c>
      <c r="K65" s="14" t="str">
        <f t="shared" si="3"/>
        <v>Yes</v>
      </c>
      <c r="L65" s="15"/>
      <c r="M65" s="15"/>
      <c r="N65" s="16"/>
      <c r="O65" s="12"/>
      <c r="P65" s="12"/>
      <c r="Q65" s="18"/>
      <c r="R65" s="18"/>
      <c r="S65" s="19"/>
      <c r="T65" s="18"/>
      <c r="U65" s="12"/>
      <c r="V65" s="17"/>
      <c r="W65" s="12"/>
      <c r="X65" s="21"/>
      <c r="Y65" s="12"/>
      <c r="Z65" s="12"/>
    </row>
    <row r="66" spans="1:26" ht="28.5" customHeight="1" thickTop="1" thickBot="1">
      <c r="A66" s="8" t="s">
        <v>71</v>
      </c>
      <c r="B66" s="9">
        <v>6</v>
      </c>
      <c r="C66" s="10">
        <v>2</v>
      </c>
      <c r="D66" s="11">
        <v>80</v>
      </c>
      <c r="E66" s="12">
        <f t="shared" si="4"/>
        <v>8.0000000000000016E-2</v>
      </c>
      <c r="F66" s="12">
        <v>100</v>
      </c>
      <c r="G66" s="12">
        <f t="shared" si="0"/>
        <v>0.05</v>
      </c>
      <c r="H66" s="12">
        <v>80</v>
      </c>
      <c r="I66" s="12">
        <f t="shared" si="10"/>
        <v>4.0000000000000018</v>
      </c>
      <c r="J66" s="13">
        <f t="shared" si="11"/>
        <v>8.0000000000000018</v>
      </c>
      <c r="K66" s="14" t="str">
        <f t="shared" si="3"/>
        <v>Yes</v>
      </c>
      <c r="L66" s="15"/>
      <c r="M66" s="15"/>
      <c r="N66" s="16"/>
      <c r="O66" s="12"/>
      <c r="P66" s="12"/>
      <c r="Q66" s="18"/>
      <c r="R66" s="18"/>
      <c r="S66" s="19"/>
      <c r="T66" s="18"/>
      <c r="U66" s="12"/>
      <c r="V66" s="17"/>
      <c r="W66" s="12"/>
      <c r="X66" s="20"/>
      <c r="Y66" s="12"/>
      <c r="Z66" s="12"/>
    </row>
    <row r="67" spans="1:26" ht="28.5" customHeight="1" thickTop="1" thickBot="1">
      <c r="A67" s="8" t="s">
        <v>81</v>
      </c>
      <c r="B67" s="9">
        <v>5</v>
      </c>
      <c r="C67" s="10">
        <v>27</v>
      </c>
      <c r="D67" s="11">
        <v>80</v>
      </c>
      <c r="E67" s="12">
        <f t="shared" si="4"/>
        <v>6.6666666666666666E-2</v>
      </c>
      <c r="F67" s="12">
        <v>100</v>
      </c>
      <c r="G67" s="12">
        <f t="shared" si="0"/>
        <v>4.1666666666666664E-2</v>
      </c>
      <c r="H67" s="12">
        <v>80</v>
      </c>
      <c r="I67" s="12">
        <f t="shared" si="10"/>
        <v>3.3333333333333339</v>
      </c>
      <c r="J67" s="13">
        <f t="shared" si="11"/>
        <v>6.666666666666667</v>
      </c>
      <c r="K67" s="14" t="str">
        <f t="shared" si="3"/>
        <v>No</v>
      </c>
      <c r="L67" s="15"/>
      <c r="M67" s="15"/>
      <c r="N67" s="16"/>
      <c r="O67" s="12"/>
      <c r="P67" s="17"/>
      <c r="Q67" s="18"/>
      <c r="R67" s="18"/>
      <c r="S67" s="19"/>
      <c r="T67" s="18"/>
      <c r="U67" s="12"/>
      <c r="V67" s="17"/>
      <c r="W67" s="12"/>
      <c r="X67" s="21"/>
      <c r="Y67" s="12"/>
      <c r="Z67" s="12"/>
    </row>
    <row r="68" spans="1:26" ht="28.5" customHeight="1" thickTop="1" thickBot="1">
      <c r="A68" s="8" t="s">
        <v>82</v>
      </c>
      <c r="B68" s="9">
        <v>5</v>
      </c>
      <c r="C68" s="10">
        <v>2</v>
      </c>
      <c r="D68" s="11">
        <v>80</v>
      </c>
      <c r="E68" s="12">
        <f t="shared" si="4"/>
        <v>6.6666666666666666E-2</v>
      </c>
      <c r="F68" s="12">
        <v>100</v>
      </c>
      <c r="G68" s="12">
        <f t="shared" ref="G68:G131" si="12">B68/(30*4)</f>
        <v>4.1666666666666664E-2</v>
      </c>
      <c r="H68" s="12">
        <v>80</v>
      </c>
      <c r="I68" s="12">
        <f t="shared" si="10"/>
        <v>3.3333333333333339</v>
      </c>
      <c r="J68" s="13">
        <f t="shared" si="11"/>
        <v>6.666666666666667</v>
      </c>
      <c r="K68" s="14" t="str">
        <f t="shared" ref="K68:K131" si="13">IF(J68="","",IF(C68&lt;J68,"Yes","No"))</f>
        <v>Yes</v>
      </c>
      <c r="L68" s="15"/>
      <c r="M68" s="15"/>
      <c r="N68" s="16"/>
      <c r="O68" s="12"/>
      <c r="P68" s="12"/>
      <c r="Q68" s="18"/>
      <c r="R68" s="18"/>
      <c r="S68" s="19"/>
      <c r="T68" s="18"/>
      <c r="U68" s="12">
        <v>12</v>
      </c>
      <c r="V68" s="17">
        <v>43849</v>
      </c>
      <c r="W68" s="12"/>
      <c r="X68" s="21"/>
      <c r="Y68" s="12"/>
      <c r="Z68" s="12"/>
    </row>
    <row r="69" spans="1:26" ht="28.5" customHeight="1" thickTop="1" thickBot="1">
      <c r="A69" s="8" t="s">
        <v>88</v>
      </c>
      <c r="B69" s="9">
        <v>5</v>
      </c>
      <c r="C69" s="10">
        <v>5</v>
      </c>
      <c r="D69" s="11">
        <v>80</v>
      </c>
      <c r="E69" s="12">
        <f t="shared" si="4"/>
        <v>6.6666666666666666E-2</v>
      </c>
      <c r="F69" s="12">
        <v>100</v>
      </c>
      <c r="G69" s="12">
        <f t="shared" si="12"/>
        <v>4.1666666666666664E-2</v>
      </c>
      <c r="H69" s="12">
        <v>80</v>
      </c>
      <c r="I69" s="12">
        <f t="shared" si="10"/>
        <v>3.3333333333333339</v>
      </c>
      <c r="J69" s="13">
        <f t="shared" si="11"/>
        <v>6.666666666666667</v>
      </c>
      <c r="K69" s="14" t="str">
        <f t="shared" si="13"/>
        <v>Yes</v>
      </c>
      <c r="L69" s="15"/>
      <c r="M69" s="15"/>
      <c r="N69" s="16"/>
      <c r="O69" s="12"/>
      <c r="P69" s="17"/>
      <c r="Q69" s="18"/>
      <c r="R69" s="18"/>
      <c r="S69" s="19"/>
      <c r="T69" s="18"/>
      <c r="U69" s="12">
        <v>10</v>
      </c>
      <c r="V69" s="17">
        <v>43864</v>
      </c>
      <c r="W69" s="12"/>
      <c r="X69" s="21"/>
      <c r="Y69" s="12"/>
      <c r="Z69" s="12"/>
    </row>
    <row r="70" spans="1:26" ht="28.5" customHeight="1" thickTop="1" thickBot="1">
      <c r="A70" s="8" t="s">
        <v>86</v>
      </c>
      <c r="B70" s="9">
        <v>4</v>
      </c>
      <c r="C70" s="10">
        <v>31</v>
      </c>
      <c r="D70" s="11">
        <v>80</v>
      </c>
      <c r="E70" s="12">
        <f t="shared" si="4"/>
        <v>5.3333333333333337E-2</v>
      </c>
      <c r="F70" s="12">
        <v>100</v>
      </c>
      <c r="G70" s="12">
        <f t="shared" si="12"/>
        <v>3.3333333333333333E-2</v>
      </c>
      <c r="H70" s="12">
        <v>80</v>
      </c>
      <c r="I70" s="12">
        <f t="shared" si="10"/>
        <v>2.6666666666666674</v>
      </c>
      <c r="J70" s="13">
        <f t="shared" si="11"/>
        <v>5.3333333333333339</v>
      </c>
      <c r="K70" s="14" t="str">
        <f t="shared" si="13"/>
        <v>No</v>
      </c>
      <c r="L70" s="15"/>
      <c r="M70" s="15"/>
      <c r="N70" s="16"/>
      <c r="O70" s="12"/>
      <c r="P70" s="12"/>
      <c r="Q70" s="18"/>
      <c r="R70" s="18"/>
      <c r="S70" s="19"/>
      <c r="T70" s="18"/>
      <c r="U70" s="12"/>
      <c r="V70" s="17"/>
      <c r="W70" s="12"/>
      <c r="X70" s="21"/>
      <c r="Y70" s="12"/>
      <c r="Z70" s="12"/>
    </row>
    <row r="71" spans="1:26" ht="28.5" customHeight="1" thickTop="1" thickBot="1">
      <c r="A71" s="8" t="s">
        <v>108</v>
      </c>
      <c r="B71" s="9">
        <v>4</v>
      </c>
      <c r="C71" s="10">
        <v>28</v>
      </c>
      <c r="D71" s="11">
        <v>80</v>
      </c>
      <c r="E71" s="12">
        <f t="shared" si="4"/>
        <v>5.3333333333333337E-2</v>
      </c>
      <c r="F71" s="12">
        <v>100</v>
      </c>
      <c r="G71" s="12">
        <f t="shared" si="12"/>
        <v>3.3333333333333333E-2</v>
      </c>
      <c r="H71" s="12">
        <v>80</v>
      </c>
      <c r="I71" s="12">
        <f t="shared" si="10"/>
        <v>2.6666666666666674</v>
      </c>
      <c r="J71" s="13">
        <f t="shared" si="11"/>
        <v>5.3333333333333339</v>
      </c>
      <c r="K71" s="14" t="str">
        <f t="shared" si="13"/>
        <v>No</v>
      </c>
      <c r="L71" s="15"/>
      <c r="M71" s="15"/>
      <c r="N71" s="16"/>
      <c r="O71" s="12"/>
      <c r="P71" s="12"/>
      <c r="Q71" s="18"/>
      <c r="R71" s="18"/>
      <c r="S71" s="19"/>
      <c r="T71" s="18"/>
      <c r="U71" s="12"/>
      <c r="V71" s="17"/>
      <c r="W71" s="12"/>
      <c r="X71" s="21"/>
      <c r="Y71" s="12"/>
      <c r="Z71" s="12"/>
    </row>
    <row r="72" spans="1:26" ht="28.5" customHeight="1" thickTop="1" thickBot="1">
      <c r="A72" s="8" t="s">
        <v>93</v>
      </c>
      <c r="B72" s="9">
        <v>4</v>
      </c>
      <c r="C72" s="10">
        <v>21</v>
      </c>
      <c r="D72" s="11">
        <v>80</v>
      </c>
      <c r="E72" s="12">
        <f t="shared" si="4"/>
        <v>5.3333333333333337E-2</v>
      </c>
      <c r="F72" s="12">
        <v>100</v>
      </c>
      <c r="G72" s="12">
        <f t="shared" si="12"/>
        <v>3.3333333333333333E-2</v>
      </c>
      <c r="H72" s="12">
        <v>80</v>
      </c>
      <c r="I72" s="12">
        <f t="shared" si="10"/>
        <v>2.6666666666666674</v>
      </c>
      <c r="J72" s="13">
        <f t="shared" si="11"/>
        <v>5.3333333333333339</v>
      </c>
      <c r="K72" s="14" t="str">
        <f t="shared" si="13"/>
        <v>No</v>
      </c>
      <c r="L72" s="15"/>
      <c r="M72" s="15"/>
      <c r="N72" s="16"/>
      <c r="O72" s="12"/>
      <c r="P72" s="12"/>
      <c r="Q72" s="18"/>
      <c r="R72" s="18"/>
      <c r="S72" s="19"/>
      <c r="T72" s="18"/>
      <c r="U72" s="12"/>
      <c r="V72" s="12"/>
      <c r="W72" s="12"/>
      <c r="X72" s="21"/>
      <c r="Y72" s="12"/>
      <c r="Z72" s="12"/>
    </row>
    <row r="73" spans="1:26" ht="28.5" customHeight="1" thickTop="1" thickBot="1">
      <c r="A73" s="8" t="s">
        <v>87</v>
      </c>
      <c r="B73" s="9">
        <v>4</v>
      </c>
      <c r="C73" s="10">
        <v>0</v>
      </c>
      <c r="D73" s="11">
        <v>80</v>
      </c>
      <c r="E73" s="12">
        <f t="shared" si="4"/>
        <v>5.3333333333333337E-2</v>
      </c>
      <c r="F73" s="12">
        <v>100</v>
      </c>
      <c r="G73" s="12">
        <f t="shared" si="12"/>
        <v>3.3333333333333333E-2</v>
      </c>
      <c r="H73" s="12">
        <v>80</v>
      </c>
      <c r="I73" s="12">
        <f t="shared" si="10"/>
        <v>2.6666666666666674</v>
      </c>
      <c r="J73" s="13">
        <f t="shared" si="11"/>
        <v>5.3333333333333339</v>
      </c>
      <c r="K73" s="14" t="str">
        <f t="shared" si="13"/>
        <v>Yes</v>
      </c>
      <c r="L73" s="15"/>
      <c r="M73" s="15"/>
      <c r="N73" s="16"/>
      <c r="O73" s="12"/>
      <c r="P73" s="12"/>
      <c r="Q73" s="18"/>
      <c r="R73" s="18"/>
      <c r="S73" s="19"/>
      <c r="T73" s="18"/>
      <c r="U73" s="12"/>
      <c r="V73" s="17"/>
      <c r="W73" s="12"/>
      <c r="X73" s="21"/>
      <c r="Y73" s="12"/>
      <c r="Z73" s="12"/>
    </row>
    <row r="74" spans="1:26" ht="28.5" customHeight="1" thickTop="1" thickBot="1">
      <c r="A74" s="8" t="s">
        <v>158</v>
      </c>
      <c r="B74" s="9">
        <v>4</v>
      </c>
      <c r="C74" s="10">
        <v>22</v>
      </c>
      <c r="D74" s="11">
        <v>80</v>
      </c>
      <c r="E74" s="12">
        <f t="shared" si="4"/>
        <v>5.3333333333333337E-2</v>
      </c>
      <c r="F74" s="12">
        <v>100</v>
      </c>
      <c r="G74" s="12">
        <f t="shared" si="12"/>
        <v>3.3333333333333333E-2</v>
      </c>
      <c r="H74" s="12">
        <v>80</v>
      </c>
      <c r="I74" s="12">
        <f t="shared" si="10"/>
        <v>2.6666666666666674</v>
      </c>
      <c r="J74" s="13">
        <f t="shared" si="11"/>
        <v>5.3333333333333339</v>
      </c>
      <c r="K74" s="14" t="str">
        <f t="shared" si="13"/>
        <v>No</v>
      </c>
      <c r="L74" s="15"/>
      <c r="M74" s="15"/>
      <c r="N74" s="16"/>
      <c r="O74" s="12"/>
      <c r="P74" s="12"/>
      <c r="Q74" s="18"/>
      <c r="R74" s="18"/>
      <c r="S74" s="19"/>
      <c r="T74" s="18"/>
      <c r="U74" s="12"/>
      <c r="V74" s="12"/>
      <c r="W74" s="12"/>
      <c r="X74" s="21"/>
      <c r="Y74" s="12"/>
      <c r="Z74" s="12"/>
    </row>
    <row r="75" spans="1:26" ht="28.5" customHeight="1" thickTop="1" thickBot="1">
      <c r="A75" s="8" t="s">
        <v>159</v>
      </c>
      <c r="B75" s="9">
        <v>4</v>
      </c>
      <c r="C75" s="10">
        <v>0</v>
      </c>
      <c r="D75" s="11">
        <v>80</v>
      </c>
      <c r="E75" s="12">
        <f t="shared" si="4"/>
        <v>5.3333333333333337E-2</v>
      </c>
      <c r="F75" s="12">
        <v>100</v>
      </c>
      <c r="G75" s="12">
        <f t="shared" si="12"/>
        <v>3.3333333333333333E-2</v>
      </c>
      <c r="H75" s="12">
        <v>80</v>
      </c>
      <c r="I75" s="12">
        <f t="shared" si="10"/>
        <v>2.6666666666666674</v>
      </c>
      <c r="J75" s="13">
        <f t="shared" si="11"/>
        <v>5.3333333333333339</v>
      </c>
      <c r="K75" s="14" t="str">
        <f t="shared" si="13"/>
        <v>Yes</v>
      </c>
      <c r="L75" s="15"/>
      <c r="M75" s="15"/>
      <c r="N75" s="16"/>
      <c r="O75" s="12"/>
      <c r="P75" s="12"/>
      <c r="Q75" s="18"/>
      <c r="R75" s="18"/>
      <c r="S75" s="19"/>
      <c r="T75" s="18"/>
      <c r="U75" s="12">
        <v>13</v>
      </c>
      <c r="V75" s="17">
        <v>43874</v>
      </c>
      <c r="W75" s="12">
        <v>2</v>
      </c>
      <c r="X75" s="20">
        <v>43872</v>
      </c>
      <c r="Y75" s="12"/>
      <c r="Z75" s="12"/>
    </row>
    <row r="76" spans="1:26" ht="28.5" customHeight="1" thickTop="1" thickBot="1">
      <c r="A76" s="8" t="s">
        <v>123</v>
      </c>
      <c r="B76" s="9">
        <v>4</v>
      </c>
      <c r="C76" s="10">
        <v>4</v>
      </c>
      <c r="D76" s="11">
        <v>80</v>
      </c>
      <c r="E76" s="12">
        <f t="shared" si="4"/>
        <v>5.3333333333333337E-2</v>
      </c>
      <c r="F76" s="12">
        <v>100</v>
      </c>
      <c r="G76" s="12">
        <f t="shared" si="12"/>
        <v>3.3333333333333333E-2</v>
      </c>
      <c r="H76" s="12">
        <v>80</v>
      </c>
      <c r="I76" s="12">
        <f t="shared" si="10"/>
        <v>2.6666666666666674</v>
      </c>
      <c r="J76" s="13">
        <f t="shared" si="11"/>
        <v>5.3333333333333339</v>
      </c>
      <c r="K76" s="14" t="str">
        <f t="shared" si="13"/>
        <v>Yes</v>
      </c>
      <c r="L76" s="15"/>
      <c r="M76" s="15"/>
      <c r="N76" s="16"/>
      <c r="O76" s="12"/>
      <c r="P76" s="12"/>
      <c r="Q76" s="18"/>
      <c r="R76" s="18"/>
      <c r="S76" s="19"/>
      <c r="T76" s="18"/>
      <c r="U76" s="12"/>
      <c r="V76" s="17"/>
      <c r="W76" s="12"/>
      <c r="X76" s="21"/>
      <c r="Y76" s="12"/>
      <c r="Z76" s="12"/>
    </row>
    <row r="77" spans="1:26" ht="28.5" customHeight="1" thickTop="1" thickBot="1">
      <c r="A77" s="8" t="s">
        <v>90</v>
      </c>
      <c r="B77" s="9">
        <v>3</v>
      </c>
      <c r="C77" s="10">
        <v>6</v>
      </c>
      <c r="D77" s="11">
        <v>80</v>
      </c>
      <c r="E77" s="12">
        <f t="shared" ref="E77:E133" si="14">+G77*1.6</f>
        <v>4.0000000000000008E-2</v>
      </c>
      <c r="F77" s="12">
        <v>100</v>
      </c>
      <c r="G77" s="12">
        <f t="shared" si="12"/>
        <v>2.5000000000000001E-2</v>
      </c>
      <c r="H77" s="12">
        <v>80</v>
      </c>
      <c r="I77" s="12">
        <f t="shared" si="10"/>
        <v>2.0000000000000009</v>
      </c>
      <c r="J77" s="13">
        <f t="shared" si="11"/>
        <v>4.0000000000000009</v>
      </c>
      <c r="K77" s="14" t="str">
        <f t="shared" si="13"/>
        <v>No</v>
      </c>
      <c r="L77" s="15"/>
      <c r="M77" s="15"/>
      <c r="N77" s="16"/>
      <c r="O77" s="12"/>
      <c r="P77" s="12"/>
      <c r="Q77" s="18"/>
      <c r="R77" s="18"/>
      <c r="S77" s="19"/>
      <c r="T77" s="18"/>
      <c r="U77" s="12"/>
      <c r="V77" s="17"/>
      <c r="W77" s="12"/>
      <c r="X77" s="21"/>
      <c r="Y77" s="12"/>
      <c r="Z77" s="12"/>
    </row>
    <row r="78" spans="1:26" ht="28.5" customHeight="1" thickTop="1" thickBot="1">
      <c r="A78" s="8" t="s">
        <v>92</v>
      </c>
      <c r="B78" s="9">
        <v>3</v>
      </c>
      <c r="C78" s="10">
        <v>8</v>
      </c>
      <c r="D78" s="11">
        <v>80</v>
      </c>
      <c r="E78" s="12">
        <f t="shared" si="14"/>
        <v>4.0000000000000008E-2</v>
      </c>
      <c r="F78" s="12">
        <v>100</v>
      </c>
      <c r="G78" s="12">
        <f t="shared" si="12"/>
        <v>2.5000000000000001E-2</v>
      </c>
      <c r="H78" s="12">
        <v>80</v>
      </c>
      <c r="I78" s="12">
        <f t="shared" si="10"/>
        <v>2.0000000000000009</v>
      </c>
      <c r="J78" s="13">
        <f t="shared" si="11"/>
        <v>4.0000000000000009</v>
      </c>
      <c r="K78" s="14" t="str">
        <f t="shared" si="13"/>
        <v>No</v>
      </c>
      <c r="L78" s="15"/>
      <c r="M78" s="15"/>
      <c r="N78" s="16"/>
      <c r="O78" s="12"/>
      <c r="P78" s="12"/>
      <c r="Q78" s="18"/>
      <c r="R78" s="18"/>
      <c r="S78" s="19"/>
      <c r="T78" s="18"/>
      <c r="U78" s="12"/>
      <c r="V78" s="12"/>
      <c r="W78" s="12"/>
      <c r="X78" s="21"/>
      <c r="Y78" s="12"/>
      <c r="Z78" s="12"/>
    </row>
    <row r="79" spans="1:26" ht="28.5" customHeight="1" thickTop="1" thickBot="1">
      <c r="A79" s="8" t="s">
        <v>83</v>
      </c>
      <c r="B79" s="9">
        <v>3</v>
      </c>
      <c r="C79" s="10">
        <v>8</v>
      </c>
      <c r="D79" s="11">
        <v>80</v>
      </c>
      <c r="E79" s="12">
        <f t="shared" si="14"/>
        <v>4.0000000000000008E-2</v>
      </c>
      <c r="F79" s="12">
        <v>100</v>
      </c>
      <c r="G79" s="12">
        <f t="shared" si="12"/>
        <v>2.5000000000000001E-2</v>
      </c>
      <c r="H79" s="12">
        <v>80</v>
      </c>
      <c r="I79" s="12">
        <f t="shared" si="10"/>
        <v>2.0000000000000009</v>
      </c>
      <c r="J79" s="13">
        <f t="shared" si="11"/>
        <v>4.0000000000000009</v>
      </c>
      <c r="K79" s="14" t="str">
        <f t="shared" si="13"/>
        <v>No</v>
      </c>
      <c r="L79" s="15"/>
      <c r="M79" s="15"/>
      <c r="N79" s="16"/>
      <c r="O79" s="12"/>
      <c r="P79" s="12"/>
      <c r="Q79" s="18"/>
      <c r="R79" s="18"/>
      <c r="S79" s="19"/>
      <c r="T79" s="18"/>
      <c r="U79" s="12"/>
      <c r="V79" s="17"/>
      <c r="W79" s="12"/>
      <c r="X79" s="21"/>
      <c r="Y79" s="12"/>
      <c r="Z79" s="12"/>
    </row>
    <row r="80" spans="1:26" ht="28.5" customHeight="1" thickTop="1" thickBot="1">
      <c r="A80" s="8" t="s">
        <v>94</v>
      </c>
      <c r="B80" s="9">
        <v>3</v>
      </c>
      <c r="C80" s="10">
        <v>4</v>
      </c>
      <c r="D80" s="11">
        <v>80</v>
      </c>
      <c r="E80" s="12">
        <f t="shared" si="14"/>
        <v>4.0000000000000008E-2</v>
      </c>
      <c r="F80" s="12">
        <v>100</v>
      </c>
      <c r="G80" s="12">
        <f t="shared" si="12"/>
        <v>2.5000000000000001E-2</v>
      </c>
      <c r="H80" s="12">
        <v>80</v>
      </c>
      <c r="I80" s="12">
        <f t="shared" si="10"/>
        <v>2.0000000000000009</v>
      </c>
      <c r="J80" s="13">
        <f t="shared" si="11"/>
        <v>4.0000000000000009</v>
      </c>
      <c r="K80" s="14" t="str">
        <f t="shared" si="13"/>
        <v>No</v>
      </c>
      <c r="L80" s="15" t="s">
        <v>188</v>
      </c>
      <c r="M80" s="15"/>
      <c r="N80" s="16">
        <v>8</v>
      </c>
      <c r="O80" s="12"/>
      <c r="P80" s="12"/>
      <c r="Q80" s="18"/>
      <c r="R80" s="18"/>
      <c r="S80" s="19"/>
      <c r="T80" s="18"/>
      <c r="U80" s="12"/>
      <c r="V80" s="12"/>
      <c r="W80" s="12"/>
      <c r="X80" s="21"/>
      <c r="Y80" s="12"/>
      <c r="Z80" s="12"/>
    </row>
    <row r="81" spans="1:26" ht="28.5" customHeight="1" thickTop="1" thickBot="1">
      <c r="A81" s="8" t="s">
        <v>95</v>
      </c>
      <c r="B81" s="9">
        <v>3</v>
      </c>
      <c r="C81" s="10">
        <v>13</v>
      </c>
      <c r="D81" s="11">
        <v>80</v>
      </c>
      <c r="E81" s="12">
        <f t="shared" si="14"/>
        <v>4.0000000000000008E-2</v>
      </c>
      <c r="F81" s="12">
        <v>100</v>
      </c>
      <c r="G81" s="12">
        <f t="shared" si="12"/>
        <v>2.5000000000000001E-2</v>
      </c>
      <c r="H81" s="12">
        <v>80</v>
      </c>
      <c r="I81" s="12">
        <f t="shared" si="10"/>
        <v>2.0000000000000009</v>
      </c>
      <c r="J81" s="13">
        <f t="shared" si="11"/>
        <v>4.0000000000000009</v>
      </c>
      <c r="K81" s="14" t="str">
        <f t="shared" si="13"/>
        <v>No</v>
      </c>
      <c r="L81" s="15"/>
      <c r="M81" s="15"/>
      <c r="N81" s="16"/>
      <c r="O81" s="12"/>
      <c r="P81" s="12"/>
      <c r="Q81" s="18"/>
      <c r="R81" s="18"/>
      <c r="S81" s="19"/>
      <c r="T81" s="18"/>
      <c r="U81" s="12"/>
      <c r="V81" s="17"/>
      <c r="W81" s="12"/>
      <c r="X81" s="21"/>
      <c r="Y81" s="12"/>
      <c r="Z81" s="12"/>
    </row>
    <row r="82" spans="1:26" ht="28.5" customHeight="1" thickTop="1" thickBot="1">
      <c r="A82" s="8" t="s">
        <v>125</v>
      </c>
      <c r="B82" s="9">
        <v>3</v>
      </c>
      <c r="C82" s="10">
        <v>10</v>
      </c>
      <c r="D82" s="11">
        <v>80</v>
      </c>
      <c r="E82" s="12">
        <f t="shared" si="14"/>
        <v>4.0000000000000008E-2</v>
      </c>
      <c r="F82" s="12">
        <v>100</v>
      </c>
      <c r="G82" s="12">
        <f t="shared" si="12"/>
        <v>2.5000000000000001E-2</v>
      </c>
      <c r="H82" s="12">
        <v>80</v>
      </c>
      <c r="I82" s="12">
        <f t="shared" si="10"/>
        <v>2.0000000000000009</v>
      </c>
      <c r="J82" s="13">
        <f t="shared" si="11"/>
        <v>4.0000000000000009</v>
      </c>
      <c r="K82" s="14" t="str">
        <f t="shared" si="13"/>
        <v>No</v>
      </c>
      <c r="L82" s="15"/>
      <c r="M82" s="15"/>
      <c r="N82" s="16"/>
      <c r="O82" s="12"/>
      <c r="P82" s="12"/>
      <c r="Q82" s="18"/>
      <c r="R82" s="18"/>
      <c r="S82" s="19"/>
      <c r="T82" s="18"/>
      <c r="U82" s="12"/>
      <c r="V82" s="17"/>
      <c r="W82" s="12"/>
      <c r="X82" s="21"/>
      <c r="Y82" s="12"/>
      <c r="Z82" s="12"/>
    </row>
    <row r="83" spans="1:26" ht="28.5" customHeight="1" thickTop="1" thickBot="1">
      <c r="A83" s="8" t="s">
        <v>115</v>
      </c>
      <c r="B83" s="9">
        <v>3</v>
      </c>
      <c r="C83" s="10">
        <v>18</v>
      </c>
      <c r="D83" s="11">
        <v>80</v>
      </c>
      <c r="E83" s="12">
        <f t="shared" si="14"/>
        <v>4.0000000000000008E-2</v>
      </c>
      <c r="F83" s="12">
        <v>100</v>
      </c>
      <c r="G83" s="12">
        <f t="shared" si="12"/>
        <v>2.5000000000000001E-2</v>
      </c>
      <c r="H83" s="12">
        <v>80</v>
      </c>
      <c r="I83" s="12">
        <f t="shared" si="10"/>
        <v>2.0000000000000009</v>
      </c>
      <c r="J83" s="13">
        <f t="shared" si="11"/>
        <v>4.0000000000000009</v>
      </c>
      <c r="K83" s="14" t="str">
        <f t="shared" si="13"/>
        <v>No</v>
      </c>
      <c r="L83" s="15" t="s">
        <v>191</v>
      </c>
      <c r="M83" s="15"/>
      <c r="N83" s="16">
        <v>30</v>
      </c>
      <c r="O83" s="12" t="s">
        <v>191</v>
      </c>
      <c r="P83" s="12"/>
      <c r="Q83" s="18">
        <v>15</v>
      </c>
      <c r="R83" s="18"/>
      <c r="S83" s="19"/>
      <c r="T83" s="18"/>
      <c r="U83" s="12"/>
      <c r="V83" s="17"/>
      <c r="W83" s="12"/>
      <c r="X83" s="21"/>
      <c r="Y83" s="12"/>
      <c r="Z83" s="12"/>
    </row>
    <row r="84" spans="1:26" ht="28.5" customHeight="1" thickTop="1" thickBot="1">
      <c r="A84" s="8" t="s">
        <v>89</v>
      </c>
      <c r="B84" s="9">
        <v>3</v>
      </c>
      <c r="C84" s="10">
        <v>16</v>
      </c>
      <c r="D84" s="11">
        <v>80</v>
      </c>
      <c r="E84" s="12">
        <f t="shared" si="14"/>
        <v>4.0000000000000008E-2</v>
      </c>
      <c r="F84" s="12">
        <v>100</v>
      </c>
      <c r="G84" s="12">
        <f t="shared" si="12"/>
        <v>2.5000000000000001E-2</v>
      </c>
      <c r="H84" s="12">
        <v>80</v>
      </c>
      <c r="I84" s="12">
        <f t="shared" si="10"/>
        <v>2.0000000000000009</v>
      </c>
      <c r="J84" s="13">
        <f t="shared" si="11"/>
        <v>4.0000000000000009</v>
      </c>
      <c r="K84" s="14" t="str">
        <f t="shared" si="13"/>
        <v>No</v>
      </c>
      <c r="L84" s="15"/>
      <c r="M84" s="15"/>
      <c r="N84" s="16"/>
      <c r="O84" s="12"/>
      <c r="P84" s="12"/>
      <c r="Q84" s="18"/>
      <c r="R84" s="18"/>
      <c r="S84" s="19"/>
      <c r="T84" s="18"/>
      <c r="U84" s="12"/>
      <c r="V84" s="12"/>
      <c r="W84" s="12"/>
      <c r="X84" s="21"/>
      <c r="Y84" s="12"/>
      <c r="Z84" s="12"/>
    </row>
    <row r="85" spans="1:26" ht="28.5" customHeight="1" thickTop="1" thickBot="1">
      <c r="A85" s="8" t="s">
        <v>138</v>
      </c>
      <c r="B85" s="9">
        <v>2</v>
      </c>
      <c r="C85" s="10">
        <v>19</v>
      </c>
      <c r="D85" s="11">
        <v>80</v>
      </c>
      <c r="E85" s="12">
        <f t="shared" si="14"/>
        <v>2.6666666666666668E-2</v>
      </c>
      <c r="F85" s="12">
        <v>100</v>
      </c>
      <c r="G85" s="12">
        <f t="shared" si="12"/>
        <v>1.6666666666666666E-2</v>
      </c>
      <c r="H85" s="12">
        <v>80</v>
      </c>
      <c r="I85" s="12">
        <f t="shared" si="10"/>
        <v>1.3333333333333337</v>
      </c>
      <c r="J85" s="13">
        <f t="shared" si="11"/>
        <v>2.666666666666667</v>
      </c>
      <c r="K85" s="14" t="str">
        <f t="shared" si="13"/>
        <v>No</v>
      </c>
      <c r="L85" s="15"/>
      <c r="M85" s="15"/>
      <c r="N85" s="16"/>
      <c r="O85" s="12"/>
      <c r="P85" s="12"/>
      <c r="Q85" s="18"/>
      <c r="R85" s="18"/>
      <c r="S85" s="19"/>
      <c r="T85" s="18"/>
      <c r="U85" s="12"/>
      <c r="V85" s="17"/>
      <c r="W85" s="12"/>
      <c r="X85" s="21"/>
      <c r="Y85" s="12"/>
      <c r="Z85" s="12"/>
    </row>
    <row r="86" spans="1:26" ht="28.5" customHeight="1" thickTop="1" thickBot="1">
      <c r="A86" s="8" t="s">
        <v>98</v>
      </c>
      <c r="B86" s="9">
        <v>2</v>
      </c>
      <c r="C86" s="10">
        <v>1</v>
      </c>
      <c r="D86" s="11">
        <v>80</v>
      </c>
      <c r="E86" s="12">
        <f t="shared" si="14"/>
        <v>2.6666666666666668E-2</v>
      </c>
      <c r="F86" s="12">
        <v>100</v>
      </c>
      <c r="G86" s="12">
        <f t="shared" si="12"/>
        <v>1.6666666666666666E-2</v>
      </c>
      <c r="H86" s="12">
        <v>80</v>
      </c>
      <c r="I86" s="12">
        <f t="shared" si="10"/>
        <v>1.3333333333333337</v>
      </c>
      <c r="J86" s="13">
        <f t="shared" si="11"/>
        <v>2.666666666666667</v>
      </c>
      <c r="K86" s="14" t="str">
        <f t="shared" si="13"/>
        <v>Yes</v>
      </c>
      <c r="L86" s="15"/>
      <c r="M86" s="15"/>
      <c r="N86" s="16"/>
      <c r="O86" s="12"/>
      <c r="P86" s="12"/>
      <c r="Q86" s="18"/>
      <c r="R86" s="18"/>
      <c r="S86" s="19"/>
      <c r="T86" s="18"/>
      <c r="U86" s="12"/>
      <c r="V86" s="17"/>
      <c r="W86" s="12"/>
      <c r="X86" s="21"/>
      <c r="Y86" s="12"/>
      <c r="Z86" s="12"/>
    </row>
    <row r="87" spans="1:26" ht="28.5" customHeight="1" thickTop="1" thickBot="1">
      <c r="A87" s="8" t="s">
        <v>100</v>
      </c>
      <c r="B87" s="9">
        <v>2</v>
      </c>
      <c r="C87" s="10">
        <v>4</v>
      </c>
      <c r="D87" s="11">
        <v>80</v>
      </c>
      <c r="E87" s="12">
        <f t="shared" si="14"/>
        <v>2.6666666666666668E-2</v>
      </c>
      <c r="F87" s="12">
        <v>100</v>
      </c>
      <c r="G87" s="12">
        <f t="shared" si="12"/>
        <v>1.6666666666666666E-2</v>
      </c>
      <c r="H87" s="12">
        <v>80</v>
      </c>
      <c r="I87" s="12">
        <f t="shared" si="10"/>
        <v>1.3333333333333337</v>
      </c>
      <c r="J87" s="13">
        <f t="shared" si="11"/>
        <v>2.666666666666667</v>
      </c>
      <c r="K87" s="14" t="str">
        <f t="shared" si="13"/>
        <v>No</v>
      </c>
      <c r="L87" s="15"/>
      <c r="M87" s="15"/>
      <c r="N87" s="16"/>
      <c r="O87" s="12"/>
      <c r="P87" s="12"/>
      <c r="Q87" s="18"/>
      <c r="R87" s="18"/>
      <c r="S87" s="19"/>
      <c r="T87" s="18"/>
      <c r="U87" s="12"/>
      <c r="V87" s="12"/>
      <c r="W87" s="12"/>
      <c r="X87" s="21"/>
      <c r="Y87" s="12"/>
      <c r="Z87" s="12"/>
    </row>
    <row r="88" spans="1:26" ht="28.5" customHeight="1" thickTop="1" thickBot="1">
      <c r="A88" s="8" t="s">
        <v>101</v>
      </c>
      <c r="B88" s="9">
        <v>2</v>
      </c>
      <c r="C88" s="10">
        <v>13</v>
      </c>
      <c r="D88" s="11">
        <v>80</v>
      </c>
      <c r="E88" s="12">
        <f t="shared" si="14"/>
        <v>2.6666666666666668E-2</v>
      </c>
      <c r="F88" s="12">
        <v>100</v>
      </c>
      <c r="G88" s="12">
        <f t="shared" si="12"/>
        <v>1.6666666666666666E-2</v>
      </c>
      <c r="H88" s="12">
        <v>80</v>
      </c>
      <c r="I88" s="12">
        <f t="shared" si="10"/>
        <v>1.3333333333333337</v>
      </c>
      <c r="J88" s="13">
        <f t="shared" si="11"/>
        <v>2.666666666666667</v>
      </c>
      <c r="K88" s="14" t="str">
        <f t="shared" si="13"/>
        <v>No</v>
      </c>
      <c r="L88" s="15"/>
      <c r="M88" s="15"/>
      <c r="N88" s="16"/>
      <c r="O88" s="12"/>
      <c r="P88" s="12"/>
      <c r="Q88" s="18"/>
      <c r="R88" s="18"/>
      <c r="S88" s="19"/>
      <c r="T88" s="18"/>
      <c r="U88" s="12">
        <v>9</v>
      </c>
      <c r="V88" s="17">
        <v>43849</v>
      </c>
      <c r="W88" s="12"/>
      <c r="X88" s="21"/>
      <c r="Y88" s="12"/>
      <c r="Z88" s="12"/>
    </row>
    <row r="89" spans="1:26" ht="28.5" customHeight="1" thickTop="1" thickBot="1">
      <c r="A89" s="8" t="s">
        <v>105</v>
      </c>
      <c r="B89" s="9">
        <v>2</v>
      </c>
      <c r="C89" s="10">
        <v>8</v>
      </c>
      <c r="D89" s="11">
        <v>80</v>
      </c>
      <c r="E89" s="12">
        <f t="shared" si="14"/>
        <v>2.6666666666666668E-2</v>
      </c>
      <c r="F89" s="12">
        <v>100</v>
      </c>
      <c r="G89" s="12">
        <f t="shared" si="12"/>
        <v>1.6666666666666666E-2</v>
      </c>
      <c r="H89" s="12">
        <v>80</v>
      </c>
      <c r="I89" s="12">
        <f t="shared" si="10"/>
        <v>1.3333333333333337</v>
      </c>
      <c r="J89" s="13">
        <f t="shared" si="11"/>
        <v>2.666666666666667</v>
      </c>
      <c r="K89" s="14" t="str">
        <f t="shared" si="13"/>
        <v>No</v>
      </c>
      <c r="L89" s="15"/>
      <c r="M89" s="15"/>
      <c r="N89" s="16"/>
      <c r="O89" s="12"/>
      <c r="P89" s="12"/>
      <c r="Q89" s="18"/>
      <c r="R89" s="18"/>
      <c r="S89" s="19"/>
      <c r="T89" s="18"/>
      <c r="U89" s="12"/>
      <c r="V89" s="12"/>
      <c r="W89" s="12"/>
      <c r="X89" s="21"/>
      <c r="Y89" s="12"/>
      <c r="Z89" s="12"/>
    </row>
    <row r="90" spans="1:26" ht="28.5" customHeight="1" thickTop="1" thickBot="1">
      <c r="A90" s="8" t="s">
        <v>106</v>
      </c>
      <c r="B90" s="9">
        <v>2</v>
      </c>
      <c r="C90" s="10">
        <v>2</v>
      </c>
      <c r="D90" s="11">
        <v>80</v>
      </c>
      <c r="E90" s="12">
        <f t="shared" si="14"/>
        <v>2.6666666666666668E-2</v>
      </c>
      <c r="F90" s="12">
        <v>100</v>
      </c>
      <c r="G90" s="12">
        <f t="shared" si="12"/>
        <v>1.6666666666666666E-2</v>
      </c>
      <c r="H90" s="12">
        <v>80</v>
      </c>
      <c r="I90" s="12">
        <f t="shared" si="10"/>
        <v>1.3333333333333337</v>
      </c>
      <c r="J90" s="13">
        <f t="shared" si="11"/>
        <v>2.666666666666667</v>
      </c>
      <c r="K90" s="14" t="str">
        <f t="shared" si="13"/>
        <v>Yes</v>
      </c>
      <c r="L90" s="15"/>
      <c r="M90" s="15"/>
      <c r="N90" s="16"/>
      <c r="O90" s="12"/>
      <c r="P90" s="12"/>
      <c r="Q90" s="18"/>
      <c r="R90" s="18"/>
      <c r="S90" s="19"/>
      <c r="T90" s="18"/>
      <c r="U90" s="12">
        <v>4</v>
      </c>
      <c r="V90" s="17" t="s">
        <v>193</v>
      </c>
      <c r="W90" s="12"/>
      <c r="X90" s="20"/>
      <c r="Y90" s="12"/>
      <c r="Z90" s="12"/>
    </row>
    <row r="91" spans="1:26" ht="28.5" customHeight="1" thickTop="1" thickBot="1">
      <c r="A91" s="8" t="s">
        <v>107</v>
      </c>
      <c r="B91" s="9">
        <v>2</v>
      </c>
      <c r="C91" s="10">
        <v>0</v>
      </c>
      <c r="D91" s="11">
        <v>80</v>
      </c>
      <c r="E91" s="12">
        <f t="shared" si="14"/>
        <v>2.6666666666666668E-2</v>
      </c>
      <c r="F91" s="12">
        <v>100</v>
      </c>
      <c r="G91" s="12">
        <f t="shared" si="12"/>
        <v>1.6666666666666666E-2</v>
      </c>
      <c r="H91" s="12">
        <v>80</v>
      </c>
      <c r="I91" s="12">
        <f t="shared" si="10"/>
        <v>1.3333333333333337</v>
      </c>
      <c r="J91" s="13">
        <f t="shared" si="11"/>
        <v>2.666666666666667</v>
      </c>
      <c r="K91" s="14" t="str">
        <f t="shared" si="13"/>
        <v>Yes</v>
      </c>
      <c r="L91" s="15"/>
      <c r="M91" s="15"/>
      <c r="N91" s="16"/>
      <c r="O91" s="12"/>
      <c r="P91" s="12"/>
      <c r="Q91" s="18"/>
      <c r="R91" s="18"/>
      <c r="S91" s="19"/>
      <c r="T91" s="18"/>
      <c r="U91" s="12"/>
      <c r="V91" s="17"/>
      <c r="W91" s="12"/>
      <c r="X91" s="21"/>
      <c r="Y91" s="12"/>
      <c r="Z91" s="12"/>
    </row>
    <row r="92" spans="1:26" ht="28.5" customHeight="1" thickTop="1" thickBot="1">
      <c r="A92" s="8" t="s">
        <v>109</v>
      </c>
      <c r="B92" s="9">
        <v>2</v>
      </c>
      <c r="C92" s="10">
        <v>26</v>
      </c>
      <c r="D92" s="11">
        <v>80</v>
      </c>
      <c r="E92" s="12">
        <f t="shared" si="14"/>
        <v>2.6666666666666668E-2</v>
      </c>
      <c r="F92" s="12">
        <v>100</v>
      </c>
      <c r="G92" s="12">
        <f t="shared" si="12"/>
        <v>1.6666666666666666E-2</v>
      </c>
      <c r="H92" s="12">
        <v>80</v>
      </c>
      <c r="I92" s="12">
        <f t="shared" si="10"/>
        <v>1.3333333333333337</v>
      </c>
      <c r="J92" s="13">
        <f t="shared" si="11"/>
        <v>2.666666666666667</v>
      </c>
      <c r="K92" s="14" t="str">
        <f t="shared" si="13"/>
        <v>No</v>
      </c>
      <c r="L92" s="15"/>
      <c r="M92" s="15"/>
      <c r="N92" s="16"/>
      <c r="O92" s="12"/>
      <c r="P92" s="12"/>
      <c r="Q92" s="18"/>
      <c r="R92" s="18"/>
      <c r="S92" s="19"/>
      <c r="T92" s="18"/>
      <c r="U92" s="12"/>
      <c r="V92" s="12"/>
      <c r="W92" s="12"/>
      <c r="X92" s="21"/>
      <c r="Y92" s="12"/>
      <c r="Z92" s="12"/>
    </row>
    <row r="93" spans="1:26" ht="28.5" customHeight="1" thickTop="1" thickBot="1">
      <c r="A93" s="8" t="s">
        <v>110</v>
      </c>
      <c r="B93" s="9">
        <v>2</v>
      </c>
      <c r="C93" s="10">
        <v>15</v>
      </c>
      <c r="D93" s="11">
        <v>80</v>
      </c>
      <c r="E93" s="12">
        <f t="shared" si="14"/>
        <v>2.6666666666666668E-2</v>
      </c>
      <c r="F93" s="12">
        <v>100</v>
      </c>
      <c r="G93" s="12">
        <f t="shared" si="12"/>
        <v>1.6666666666666666E-2</v>
      </c>
      <c r="H93" s="12">
        <v>80</v>
      </c>
      <c r="I93" s="12">
        <f t="shared" si="10"/>
        <v>1.3333333333333337</v>
      </c>
      <c r="J93" s="13">
        <f t="shared" si="11"/>
        <v>2.666666666666667</v>
      </c>
      <c r="K93" s="14" t="str">
        <f t="shared" si="13"/>
        <v>No</v>
      </c>
      <c r="L93" s="15"/>
      <c r="M93" s="15"/>
      <c r="N93" s="16"/>
      <c r="O93" s="12"/>
      <c r="P93" s="12"/>
      <c r="Q93" s="18"/>
      <c r="R93" s="18"/>
      <c r="S93" s="19"/>
      <c r="T93" s="18"/>
      <c r="U93" s="12"/>
      <c r="V93" s="12"/>
      <c r="W93" s="12"/>
      <c r="X93" s="21"/>
      <c r="Y93" s="12"/>
      <c r="Z93" s="12"/>
    </row>
    <row r="94" spans="1:26" ht="28.5" customHeight="1" thickTop="1" thickBot="1">
      <c r="A94" s="8" t="s">
        <v>111</v>
      </c>
      <c r="B94" s="9">
        <v>2</v>
      </c>
      <c r="C94" s="10">
        <v>1</v>
      </c>
      <c r="D94" s="11">
        <v>80</v>
      </c>
      <c r="E94" s="12">
        <f t="shared" si="14"/>
        <v>2.6666666666666668E-2</v>
      </c>
      <c r="F94" s="12">
        <v>100</v>
      </c>
      <c r="G94" s="12">
        <f t="shared" si="12"/>
        <v>1.6666666666666666E-2</v>
      </c>
      <c r="H94" s="12">
        <v>80</v>
      </c>
      <c r="I94" s="12">
        <f t="shared" si="10"/>
        <v>1.3333333333333337</v>
      </c>
      <c r="J94" s="13">
        <f t="shared" si="11"/>
        <v>2.666666666666667</v>
      </c>
      <c r="K94" s="14" t="str">
        <f t="shared" si="13"/>
        <v>Yes</v>
      </c>
      <c r="L94" s="15"/>
      <c r="M94" s="15"/>
      <c r="N94" s="16"/>
      <c r="O94" s="12"/>
      <c r="P94" s="12"/>
      <c r="Q94" s="18"/>
      <c r="R94" s="18"/>
      <c r="S94" s="19"/>
      <c r="T94" s="18"/>
      <c r="U94" s="12"/>
      <c r="V94" s="12"/>
      <c r="W94" s="12"/>
      <c r="X94" s="21"/>
      <c r="Y94" s="12"/>
      <c r="Z94" s="12"/>
    </row>
    <row r="95" spans="1:26" ht="28.5" customHeight="1" thickTop="1" thickBot="1">
      <c r="A95" s="8" t="s">
        <v>112</v>
      </c>
      <c r="B95" s="9">
        <v>2</v>
      </c>
      <c r="C95" s="10">
        <v>2</v>
      </c>
      <c r="D95" s="11">
        <v>80</v>
      </c>
      <c r="E95" s="12">
        <f t="shared" si="14"/>
        <v>2.6666666666666668E-2</v>
      </c>
      <c r="F95" s="12">
        <v>100</v>
      </c>
      <c r="G95" s="12">
        <f t="shared" si="12"/>
        <v>1.6666666666666666E-2</v>
      </c>
      <c r="H95" s="12">
        <v>80</v>
      </c>
      <c r="I95" s="12">
        <f t="shared" si="10"/>
        <v>1.3333333333333337</v>
      </c>
      <c r="J95" s="13">
        <f t="shared" si="11"/>
        <v>2.666666666666667</v>
      </c>
      <c r="K95" s="14" t="str">
        <f t="shared" si="13"/>
        <v>Yes</v>
      </c>
      <c r="L95" s="15"/>
      <c r="M95" s="15"/>
      <c r="N95" s="16"/>
      <c r="O95" s="12"/>
      <c r="P95" s="12"/>
      <c r="Q95" s="18"/>
      <c r="R95" s="18"/>
      <c r="S95" s="19"/>
      <c r="T95" s="18"/>
      <c r="U95" s="12"/>
      <c r="V95" s="17"/>
      <c r="W95" s="12"/>
      <c r="X95" s="21"/>
      <c r="Y95" s="12"/>
      <c r="Z95" s="12"/>
    </row>
    <row r="96" spans="1:26" ht="28.5" customHeight="1" thickTop="1" thickBot="1">
      <c r="A96" s="8" t="s">
        <v>124</v>
      </c>
      <c r="B96" s="9">
        <v>2</v>
      </c>
      <c r="C96" s="10">
        <v>1</v>
      </c>
      <c r="D96" s="11">
        <v>80</v>
      </c>
      <c r="E96" s="12">
        <f t="shared" si="14"/>
        <v>2.6666666666666668E-2</v>
      </c>
      <c r="F96" s="12">
        <v>100</v>
      </c>
      <c r="G96" s="12">
        <f t="shared" si="12"/>
        <v>1.6666666666666666E-2</v>
      </c>
      <c r="H96" s="12">
        <v>80</v>
      </c>
      <c r="I96" s="12">
        <f t="shared" si="10"/>
        <v>1.3333333333333337</v>
      </c>
      <c r="J96" s="13">
        <f t="shared" si="11"/>
        <v>2.666666666666667</v>
      </c>
      <c r="K96" s="14" t="str">
        <f t="shared" si="13"/>
        <v>Yes</v>
      </c>
      <c r="L96" s="15"/>
      <c r="M96" s="15"/>
      <c r="N96" s="16"/>
      <c r="O96" s="12"/>
      <c r="P96" s="12"/>
      <c r="Q96" s="18"/>
      <c r="R96" s="18"/>
      <c r="S96" s="19"/>
      <c r="T96" s="18"/>
      <c r="U96" s="12"/>
      <c r="V96" s="12"/>
      <c r="W96" s="12"/>
      <c r="X96" s="21"/>
      <c r="Y96" s="12"/>
      <c r="Z96" s="12"/>
    </row>
    <row r="97" spans="1:26" ht="28.5" customHeight="1" thickTop="1" thickBot="1">
      <c r="A97" s="8" t="s">
        <v>96</v>
      </c>
      <c r="B97" s="9">
        <v>2</v>
      </c>
      <c r="C97" s="10">
        <v>10</v>
      </c>
      <c r="D97" s="11">
        <v>80</v>
      </c>
      <c r="E97" s="12">
        <f t="shared" si="14"/>
        <v>2.6666666666666668E-2</v>
      </c>
      <c r="F97" s="12">
        <v>100</v>
      </c>
      <c r="G97" s="12">
        <f t="shared" si="12"/>
        <v>1.6666666666666666E-2</v>
      </c>
      <c r="H97" s="12">
        <v>80</v>
      </c>
      <c r="I97" s="12">
        <f t="shared" si="10"/>
        <v>1.3333333333333337</v>
      </c>
      <c r="J97" s="13">
        <f t="shared" si="11"/>
        <v>2.666666666666667</v>
      </c>
      <c r="K97" s="14" t="str">
        <f t="shared" si="13"/>
        <v>No</v>
      </c>
      <c r="L97" s="15"/>
      <c r="M97" s="15"/>
      <c r="N97" s="16"/>
      <c r="O97" s="12"/>
      <c r="P97" s="12"/>
      <c r="Q97" s="18"/>
      <c r="R97" s="18"/>
      <c r="S97" s="19"/>
      <c r="T97" s="18"/>
      <c r="U97" s="12"/>
      <c r="V97" s="17"/>
      <c r="W97" s="12"/>
      <c r="X97" s="21"/>
      <c r="Y97" s="12"/>
      <c r="Z97" s="12"/>
    </row>
    <row r="98" spans="1:26" ht="28.5" customHeight="1" thickTop="1" thickBot="1">
      <c r="A98" s="8" t="s">
        <v>114</v>
      </c>
      <c r="B98" s="9">
        <v>2</v>
      </c>
      <c r="C98" s="10">
        <v>3</v>
      </c>
      <c r="D98" s="11">
        <v>80</v>
      </c>
      <c r="E98" s="12">
        <f t="shared" si="14"/>
        <v>2.6666666666666668E-2</v>
      </c>
      <c r="F98" s="12">
        <v>100</v>
      </c>
      <c r="G98" s="12">
        <f t="shared" si="12"/>
        <v>1.6666666666666666E-2</v>
      </c>
      <c r="H98" s="12">
        <v>80</v>
      </c>
      <c r="I98" s="12">
        <f t="shared" si="10"/>
        <v>1.3333333333333337</v>
      </c>
      <c r="J98" s="13">
        <f t="shared" si="11"/>
        <v>2.666666666666667</v>
      </c>
      <c r="K98" s="14" t="str">
        <f t="shared" si="13"/>
        <v>No</v>
      </c>
      <c r="L98" s="15"/>
      <c r="M98" s="15"/>
      <c r="N98" s="16"/>
      <c r="O98" s="12"/>
      <c r="P98" s="12"/>
      <c r="Q98" s="18"/>
      <c r="R98" s="18"/>
      <c r="S98" s="19"/>
      <c r="T98" s="18"/>
      <c r="U98" s="12"/>
      <c r="V98" s="17"/>
      <c r="W98" s="12"/>
      <c r="X98" s="21"/>
      <c r="Y98" s="12"/>
      <c r="Z98" s="12"/>
    </row>
    <row r="99" spans="1:26" ht="28.5" customHeight="1" thickTop="1" thickBot="1">
      <c r="A99" s="8" t="s">
        <v>116</v>
      </c>
      <c r="B99" s="9">
        <v>2</v>
      </c>
      <c r="C99" s="10">
        <v>6</v>
      </c>
      <c r="D99" s="11">
        <v>80</v>
      </c>
      <c r="E99" s="12">
        <f t="shared" si="14"/>
        <v>2.6666666666666668E-2</v>
      </c>
      <c r="F99" s="12">
        <v>100</v>
      </c>
      <c r="G99" s="12">
        <f t="shared" si="12"/>
        <v>1.6666666666666666E-2</v>
      </c>
      <c r="H99" s="12">
        <v>80</v>
      </c>
      <c r="I99" s="12">
        <f t="shared" si="10"/>
        <v>1.3333333333333337</v>
      </c>
      <c r="J99" s="13">
        <f t="shared" si="11"/>
        <v>2.666666666666667</v>
      </c>
      <c r="K99" s="14" t="str">
        <f t="shared" si="13"/>
        <v>No</v>
      </c>
      <c r="L99" s="15"/>
      <c r="M99" s="15"/>
      <c r="N99" s="16"/>
      <c r="O99" s="12"/>
      <c r="P99" s="12"/>
      <c r="Q99" s="18"/>
      <c r="R99" s="18"/>
      <c r="S99" s="19"/>
      <c r="T99" s="18"/>
      <c r="U99" s="12"/>
      <c r="V99" s="12"/>
      <c r="W99" s="12"/>
      <c r="X99" s="21"/>
      <c r="Y99" s="12"/>
      <c r="Z99" s="12"/>
    </row>
    <row r="100" spans="1:26" ht="28.5" customHeight="1" thickTop="1" thickBot="1">
      <c r="A100" s="8" t="s">
        <v>117</v>
      </c>
      <c r="B100" s="9">
        <v>1</v>
      </c>
      <c r="C100" s="10">
        <v>1</v>
      </c>
      <c r="D100" s="11">
        <v>80</v>
      </c>
      <c r="E100" s="12">
        <f t="shared" si="14"/>
        <v>1.3333333333333334E-2</v>
      </c>
      <c r="F100" s="12">
        <v>100</v>
      </c>
      <c r="G100" s="12">
        <f t="shared" si="12"/>
        <v>8.3333333333333332E-3</v>
      </c>
      <c r="H100" s="12">
        <v>80</v>
      </c>
      <c r="I100" s="12">
        <f t="shared" si="10"/>
        <v>0.66666666666666685</v>
      </c>
      <c r="J100" s="13">
        <f t="shared" si="11"/>
        <v>1.3333333333333335</v>
      </c>
      <c r="K100" s="14" t="str">
        <f t="shared" si="13"/>
        <v>Yes</v>
      </c>
      <c r="L100" s="15"/>
      <c r="M100" s="15"/>
      <c r="N100" s="16"/>
      <c r="O100" s="12"/>
      <c r="P100" s="12"/>
      <c r="Q100" s="18"/>
      <c r="R100" s="18"/>
      <c r="S100" s="19"/>
      <c r="T100" s="18"/>
      <c r="U100" s="12"/>
      <c r="V100" s="17"/>
      <c r="W100" s="12"/>
      <c r="X100" s="21"/>
      <c r="Y100" s="12"/>
      <c r="Z100" s="12"/>
    </row>
    <row r="101" spans="1:26" ht="28.5" customHeight="1" thickTop="1" thickBot="1">
      <c r="A101" s="8" t="s">
        <v>103</v>
      </c>
      <c r="B101" s="9">
        <v>1</v>
      </c>
      <c r="C101" s="10">
        <v>0</v>
      </c>
      <c r="D101" s="11">
        <v>80</v>
      </c>
      <c r="E101" s="12">
        <f t="shared" si="14"/>
        <v>1.3333333333333334E-2</v>
      </c>
      <c r="F101" s="12">
        <v>100</v>
      </c>
      <c r="G101" s="12">
        <f t="shared" si="12"/>
        <v>8.3333333333333332E-3</v>
      </c>
      <c r="H101" s="12">
        <v>80</v>
      </c>
      <c r="I101" s="12">
        <f t="shared" ref="I101:I164" si="15">+(E101*F101)-(H101*G101)</f>
        <v>0.66666666666666685</v>
      </c>
      <c r="J101" s="13">
        <f t="shared" ref="J101:J164" si="16">IF(ISBLANK(C101),"",(D101*G101)+(E101*F101-G101*H101))</f>
        <v>1.3333333333333335</v>
      </c>
      <c r="K101" s="14" t="str">
        <f t="shared" si="13"/>
        <v>Yes</v>
      </c>
      <c r="L101" s="15" t="s">
        <v>19</v>
      </c>
      <c r="M101" s="15" t="s">
        <v>30</v>
      </c>
      <c r="N101" s="16">
        <v>15</v>
      </c>
      <c r="O101" s="12"/>
      <c r="P101" s="12"/>
      <c r="Q101" s="18"/>
      <c r="R101" s="18"/>
      <c r="S101" s="19"/>
      <c r="T101" s="18"/>
      <c r="U101" s="12"/>
      <c r="V101" s="17"/>
      <c r="W101" s="12"/>
      <c r="X101" s="21"/>
      <c r="Y101" s="12"/>
      <c r="Z101" s="12"/>
    </row>
    <row r="102" spans="1:26" ht="28.5" customHeight="1" thickTop="1" thickBot="1">
      <c r="A102" s="8" t="s">
        <v>118</v>
      </c>
      <c r="B102" s="9">
        <v>1</v>
      </c>
      <c r="C102" s="10">
        <v>19</v>
      </c>
      <c r="D102" s="11">
        <v>80</v>
      </c>
      <c r="E102" s="12">
        <f t="shared" si="14"/>
        <v>1.3333333333333334E-2</v>
      </c>
      <c r="F102" s="12">
        <v>100</v>
      </c>
      <c r="G102" s="12">
        <f t="shared" si="12"/>
        <v>8.3333333333333332E-3</v>
      </c>
      <c r="H102" s="12">
        <v>80</v>
      </c>
      <c r="I102" s="12">
        <f t="shared" si="15"/>
        <v>0.66666666666666685</v>
      </c>
      <c r="J102" s="13">
        <f t="shared" si="16"/>
        <v>1.3333333333333335</v>
      </c>
      <c r="K102" s="14" t="str">
        <f t="shared" si="13"/>
        <v>No</v>
      </c>
      <c r="L102" s="15"/>
      <c r="M102" s="15"/>
      <c r="N102" s="16"/>
      <c r="O102" s="12"/>
      <c r="P102" s="12"/>
      <c r="Q102" s="18"/>
      <c r="R102" s="18"/>
      <c r="S102" s="19"/>
      <c r="T102" s="18"/>
      <c r="U102" s="12"/>
      <c r="V102" s="17"/>
      <c r="W102" s="12"/>
      <c r="X102" s="21"/>
      <c r="Y102" s="12"/>
      <c r="Z102" s="12"/>
    </row>
    <row r="103" spans="1:26" ht="28.5" customHeight="1" thickTop="1" thickBot="1">
      <c r="A103" s="8" t="s">
        <v>156</v>
      </c>
      <c r="B103" s="9">
        <v>1</v>
      </c>
      <c r="C103" s="10">
        <v>18</v>
      </c>
      <c r="D103" s="11">
        <v>80</v>
      </c>
      <c r="E103" s="12">
        <f t="shared" si="14"/>
        <v>1.3333333333333334E-2</v>
      </c>
      <c r="F103" s="12">
        <v>100</v>
      </c>
      <c r="G103" s="12">
        <f t="shared" si="12"/>
        <v>8.3333333333333332E-3</v>
      </c>
      <c r="H103" s="12">
        <v>80</v>
      </c>
      <c r="I103" s="12">
        <f t="shared" si="15"/>
        <v>0.66666666666666685</v>
      </c>
      <c r="J103" s="13">
        <f t="shared" si="16"/>
        <v>1.3333333333333335</v>
      </c>
      <c r="K103" s="14" t="str">
        <f t="shared" si="13"/>
        <v>No</v>
      </c>
      <c r="L103" s="15"/>
      <c r="M103" s="15"/>
      <c r="N103" s="16"/>
      <c r="O103" s="12"/>
      <c r="P103" s="12"/>
      <c r="Q103" s="18"/>
      <c r="R103" s="18"/>
      <c r="S103" s="19"/>
      <c r="T103" s="18"/>
      <c r="U103" s="12"/>
      <c r="V103" s="12"/>
      <c r="W103" s="12"/>
      <c r="X103" s="21"/>
      <c r="Y103" s="12"/>
      <c r="Z103" s="12"/>
    </row>
    <row r="104" spans="1:26" ht="28.5" customHeight="1" thickTop="1" thickBot="1">
      <c r="A104" s="8" t="s">
        <v>119</v>
      </c>
      <c r="B104" s="9">
        <v>1</v>
      </c>
      <c r="C104" s="10">
        <v>3</v>
      </c>
      <c r="D104" s="11">
        <v>80</v>
      </c>
      <c r="E104" s="12">
        <f t="shared" si="14"/>
        <v>1.3333333333333334E-2</v>
      </c>
      <c r="F104" s="12">
        <v>100</v>
      </c>
      <c r="G104" s="12">
        <f t="shared" si="12"/>
        <v>8.3333333333333332E-3</v>
      </c>
      <c r="H104" s="12">
        <v>80</v>
      </c>
      <c r="I104" s="12">
        <f t="shared" si="15"/>
        <v>0.66666666666666685</v>
      </c>
      <c r="J104" s="13">
        <f t="shared" si="16"/>
        <v>1.3333333333333335</v>
      </c>
      <c r="K104" s="14" t="str">
        <f t="shared" si="13"/>
        <v>No</v>
      </c>
      <c r="L104" s="15"/>
      <c r="M104" s="15"/>
      <c r="N104" s="16"/>
      <c r="O104" s="12"/>
      <c r="P104" s="12"/>
      <c r="Q104" s="18"/>
      <c r="R104" s="18"/>
      <c r="S104" s="19"/>
      <c r="T104" s="18"/>
      <c r="U104" s="12"/>
      <c r="V104" s="17"/>
      <c r="W104" s="12"/>
      <c r="X104" s="21"/>
      <c r="Y104" s="12"/>
      <c r="Z104" s="12"/>
    </row>
    <row r="105" spans="1:26" ht="28.5" customHeight="1" thickTop="1" thickBot="1">
      <c r="A105" s="8" t="s">
        <v>120</v>
      </c>
      <c r="B105" s="9">
        <v>1</v>
      </c>
      <c r="C105" s="10">
        <v>3</v>
      </c>
      <c r="D105" s="11">
        <v>80</v>
      </c>
      <c r="E105" s="12">
        <f t="shared" si="14"/>
        <v>1.3333333333333334E-2</v>
      </c>
      <c r="F105" s="12">
        <v>100</v>
      </c>
      <c r="G105" s="12">
        <f t="shared" si="12"/>
        <v>8.3333333333333332E-3</v>
      </c>
      <c r="H105" s="12">
        <v>80</v>
      </c>
      <c r="I105" s="12">
        <f t="shared" si="15"/>
        <v>0.66666666666666685</v>
      </c>
      <c r="J105" s="13">
        <f t="shared" si="16"/>
        <v>1.3333333333333335</v>
      </c>
      <c r="K105" s="14" t="str">
        <f t="shared" si="13"/>
        <v>No</v>
      </c>
      <c r="L105" s="15"/>
      <c r="M105" s="15"/>
      <c r="N105" s="16"/>
      <c r="O105" s="12"/>
      <c r="P105" s="12"/>
      <c r="Q105" s="18"/>
      <c r="R105" s="18"/>
      <c r="S105" s="19"/>
      <c r="T105" s="18"/>
      <c r="U105" s="12"/>
      <c r="V105" s="12"/>
      <c r="W105" s="12"/>
      <c r="X105" s="21"/>
      <c r="Y105" s="12"/>
      <c r="Z105" s="12"/>
    </row>
    <row r="106" spans="1:26" ht="28.5" customHeight="1" thickTop="1" thickBot="1">
      <c r="A106" s="8" t="s">
        <v>121</v>
      </c>
      <c r="B106" s="9">
        <v>1</v>
      </c>
      <c r="C106" s="10">
        <v>34</v>
      </c>
      <c r="D106" s="11">
        <v>80</v>
      </c>
      <c r="E106" s="12">
        <f t="shared" si="14"/>
        <v>1.3333333333333334E-2</v>
      </c>
      <c r="F106" s="12">
        <v>100</v>
      </c>
      <c r="G106" s="12">
        <f t="shared" si="12"/>
        <v>8.3333333333333332E-3</v>
      </c>
      <c r="H106" s="12">
        <v>80</v>
      </c>
      <c r="I106" s="12">
        <f t="shared" si="15"/>
        <v>0.66666666666666685</v>
      </c>
      <c r="J106" s="13">
        <f t="shared" si="16"/>
        <v>1.3333333333333335</v>
      </c>
      <c r="K106" s="14" t="str">
        <f t="shared" si="13"/>
        <v>No</v>
      </c>
      <c r="L106" s="15"/>
      <c r="M106" s="15"/>
      <c r="N106" s="16"/>
      <c r="O106" s="12"/>
      <c r="P106" s="12"/>
      <c r="Q106" s="18"/>
      <c r="R106" s="18"/>
      <c r="S106" s="19"/>
      <c r="T106" s="18"/>
      <c r="U106" s="12"/>
      <c r="V106" s="17"/>
      <c r="W106" s="12"/>
      <c r="X106" s="21"/>
      <c r="Y106" s="12"/>
      <c r="Z106" s="12"/>
    </row>
    <row r="107" spans="1:26" ht="28.5" customHeight="1" thickTop="1" thickBot="1">
      <c r="A107" s="8" t="s">
        <v>122</v>
      </c>
      <c r="B107" s="9">
        <v>1</v>
      </c>
      <c r="C107" s="10">
        <v>0</v>
      </c>
      <c r="D107" s="11">
        <v>80</v>
      </c>
      <c r="E107" s="12">
        <f t="shared" si="14"/>
        <v>1.3333333333333334E-2</v>
      </c>
      <c r="F107" s="12">
        <v>100</v>
      </c>
      <c r="G107" s="12">
        <f t="shared" si="12"/>
        <v>8.3333333333333332E-3</v>
      </c>
      <c r="H107" s="12">
        <v>80</v>
      </c>
      <c r="I107" s="12">
        <f t="shared" si="15"/>
        <v>0.66666666666666685</v>
      </c>
      <c r="J107" s="13">
        <f t="shared" si="16"/>
        <v>1.3333333333333335</v>
      </c>
      <c r="K107" s="14" t="str">
        <f t="shared" si="13"/>
        <v>Yes</v>
      </c>
      <c r="L107" s="15"/>
      <c r="M107" s="15"/>
      <c r="N107" s="16"/>
      <c r="O107" s="12"/>
      <c r="P107" s="12"/>
      <c r="Q107" s="18"/>
      <c r="R107" s="18"/>
      <c r="S107" s="19"/>
      <c r="T107" s="18"/>
      <c r="U107" s="12"/>
      <c r="V107" s="17"/>
      <c r="W107" s="12"/>
      <c r="X107" s="21"/>
      <c r="Y107" s="12"/>
      <c r="Z107" s="12"/>
    </row>
    <row r="108" spans="1:26" ht="28.5" customHeight="1" thickTop="1" thickBot="1">
      <c r="A108" s="8" t="s">
        <v>126</v>
      </c>
      <c r="B108" s="9">
        <v>1</v>
      </c>
      <c r="C108" s="10">
        <v>10</v>
      </c>
      <c r="D108" s="11">
        <v>80</v>
      </c>
      <c r="E108" s="12">
        <f t="shared" si="14"/>
        <v>1.3333333333333334E-2</v>
      </c>
      <c r="F108" s="12">
        <v>100</v>
      </c>
      <c r="G108" s="12">
        <f t="shared" si="12"/>
        <v>8.3333333333333332E-3</v>
      </c>
      <c r="H108" s="12">
        <v>80</v>
      </c>
      <c r="I108" s="12">
        <f t="shared" si="15"/>
        <v>0.66666666666666685</v>
      </c>
      <c r="J108" s="13">
        <f t="shared" si="16"/>
        <v>1.3333333333333335</v>
      </c>
      <c r="K108" s="14" t="str">
        <f t="shared" si="13"/>
        <v>No</v>
      </c>
      <c r="L108" s="15"/>
      <c r="M108" s="15"/>
      <c r="N108" s="16"/>
      <c r="O108" s="12"/>
      <c r="P108" s="12"/>
      <c r="Q108" s="18"/>
      <c r="R108" s="18"/>
      <c r="S108" s="19"/>
      <c r="T108" s="18"/>
      <c r="U108" s="12"/>
      <c r="V108" s="17"/>
      <c r="W108" s="12"/>
      <c r="X108" s="21"/>
      <c r="Y108" s="12"/>
      <c r="Z108" s="12"/>
    </row>
    <row r="109" spans="1:26" ht="28.5" customHeight="1" thickTop="1" thickBot="1">
      <c r="A109" s="8" t="s">
        <v>113</v>
      </c>
      <c r="B109" s="9">
        <v>1</v>
      </c>
      <c r="C109" s="10">
        <v>3</v>
      </c>
      <c r="D109" s="11">
        <v>80</v>
      </c>
      <c r="E109" s="12">
        <f t="shared" si="14"/>
        <v>1.3333333333333334E-2</v>
      </c>
      <c r="F109" s="12">
        <v>100</v>
      </c>
      <c r="G109" s="12">
        <f t="shared" si="12"/>
        <v>8.3333333333333332E-3</v>
      </c>
      <c r="H109" s="12">
        <v>80</v>
      </c>
      <c r="I109" s="12">
        <f t="shared" si="15"/>
        <v>0.66666666666666685</v>
      </c>
      <c r="J109" s="13">
        <f t="shared" si="16"/>
        <v>1.3333333333333335</v>
      </c>
      <c r="K109" s="14" t="str">
        <f t="shared" si="13"/>
        <v>No</v>
      </c>
      <c r="L109" s="15" t="s">
        <v>19</v>
      </c>
      <c r="M109" s="15" t="s">
        <v>30</v>
      </c>
      <c r="N109" s="16">
        <v>15</v>
      </c>
      <c r="O109" s="12"/>
      <c r="P109" s="12"/>
      <c r="Q109" s="18"/>
      <c r="R109" s="18"/>
      <c r="S109" s="19"/>
      <c r="T109" s="18"/>
      <c r="U109" s="12"/>
      <c r="V109" s="17"/>
      <c r="W109" s="12"/>
      <c r="X109" s="21"/>
      <c r="Y109" s="12"/>
      <c r="Z109" s="12"/>
    </row>
    <row r="110" spans="1:26" ht="28.5" customHeight="1" thickTop="1" thickBot="1">
      <c r="A110" s="8" t="s">
        <v>128</v>
      </c>
      <c r="B110" s="9">
        <v>1</v>
      </c>
      <c r="C110" s="10">
        <v>60</v>
      </c>
      <c r="D110" s="11">
        <v>80</v>
      </c>
      <c r="E110" s="12">
        <f t="shared" si="14"/>
        <v>1.3333333333333334E-2</v>
      </c>
      <c r="F110" s="12">
        <v>100</v>
      </c>
      <c r="G110" s="12">
        <f t="shared" si="12"/>
        <v>8.3333333333333332E-3</v>
      </c>
      <c r="H110" s="12">
        <v>80</v>
      </c>
      <c r="I110" s="12">
        <f t="shared" si="15"/>
        <v>0.66666666666666685</v>
      </c>
      <c r="J110" s="13">
        <f t="shared" si="16"/>
        <v>1.3333333333333335</v>
      </c>
      <c r="K110" s="14" t="str">
        <f t="shared" si="13"/>
        <v>No</v>
      </c>
      <c r="L110" s="15"/>
      <c r="M110" s="15"/>
      <c r="N110" s="16"/>
      <c r="O110" s="12"/>
      <c r="P110" s="12"/>
      <c r="Q110" s="18"/>
      <c r="R110" s="18"/>
      <c r="S110" s="19"/>
      <c r="T110" s="18"/>
      <c r="U110" s="12"/>
      <c r="V110" s="17"/>
      <c r="W110" s="12"/>
      <c r="X110" s="21"/>
      <c r="Y110" s="12"/>
      <c r="Z110" s="12"/>
    </row>
    <row r="111" spans="1:26" ht="28.5" customHeight="1" thickTop="1" thickBot="1">
      <c r="A111" s="8" t="s">
        <v>129</v>
      </c>
      <c r="B111" s="9">
        <v>1</v>
      </c>
      <c r="C111" s="10">
        <v>0</v>
      </c>
      <c r="D111" s="11">
        <v>80</v>
      </c>
      <c r="E111" s="12">
        <f t="shared" si="14"/>
        <v>1.3333333333333334E-2</v>
      </c>
      <c r="F111" s="12">
        <v>100</v>
      </c>
      <c r="G111" s="12">
        <f t="shared" si="12"/>
        <v>8.3333333333333332E-3</v>
      </c>
      <c r="H111" s="12">
        <v>80</v>
      </c>
      <c r="I111" s="12">
        <f t="shared" si="15"/>
        <v>0.66666666666666685</v>
      </c>
      <c r="J111" s="13">
        <f t="shared" si="16"/>
        <v>1.3333333333333335</v>
      </c>
      <c r="K111" s="14" t="str">
        <f t="shared" si="13"/>
        <v>Yes</v>
      </c>
      <c r="L111" s="15"/>
      <c r="M111" s="15"/>
      <c r="N111" s="16"/>
      <c r="O111" s="12"/>
      <c r="P111" s="12"/>
      <c r="Q111" s="18"/>
      <c r="R111" s="18"/>
      <c r="S111" s="19"/>
      <c r="T111" s="18"/>
      <c r="U111" s="12"/>
      <c r="V111" s="12"/>
      <c r="W111" s="12"/>
      <c r="X111" s="21"/>
      <c r="Y111" s="12"/>
      <c r="Z111" s="12"/>
    </row>
    <row r="112" spans="1:26" ht="28.5" customHeight="1" thickTop="1" thickBot="1">
      <c r="A112" s="8" t="s">
        <v>130</v>
      </c>
      <c r="B112" s="9">
        <v>1</v>
      </c>
      <c r="C112" s="10">
        <v>18</v>
      </c>
      <c r="D112" s="11">
        <v>80</v>
      </c>
      <c r="E112" s="12">
        <f t="shared" si="14"/>
        <v>1.3333333333333334E-2</v>
      </c>
      <c r="F112" s="12">
        <v>100</v>
      </c>
      <c r="G112" s="12">
        <f t="shared" si="12"/>
        <v>8.3333333333333332E-3</v>
      </c>
      <c r="H112" s="12">
        <v>80</v>
      </c>
      <c r="I112" s="12">
        <f t="shared" si="15"/>
        <v>0.66666666666666685</v>
      </c>
      <c r="J112" s="13">
        <f t="shared" si="16"/>
        <v>1.3333333333333335</v>
      </c>
      <c r="K112" s="14" t="str">
        <f t="shared" si="13"/>
        <v>No</v>
      </c>
      <c r="L112" s="15"/>
      <c r="M112" s="15"/>
      <c r="N112" s="16"/>
      <c r="O112" s="12"/>
      <c r="P112" s="12"/>
      <c r="Q112" s="18"/>
      <c r="R112" s="18"/>
      <c r="S112" s="19"/>
      <c r="T112" s="18"/>
      <c r="U112" s="12"/>
      <c r="V112" s="17"/>
      <c r="W112" s="12"/>
      <c r="X112" s="21"/>
      <c r="Y112" s="12"/>
      <c r="Z112" s="12"/>
    </row>
    <row r="113" spans="1:26" ht="28.5" customHeight="1" thickTop="1" thickBot="1">
      <c r="A113" s="8" t="s">
        <v>132</v>
      </c>
      <c r="B113" s="9">
        <v>1</v>
      </c>
      <c r="C113" s="10">
        <v>4</v>
      </c>
      <c r="D113" s="11">
        <v>80</v>
      </c>
      <c r="E113" s="12">
        <f t="shared" si="14"/>
        <v>1.3333333333333334E-2</v>
      </c>
      <c r="F113" s="12">
        <v>100</v>
      </c>
      <c r="G113" s="12">
        <f t="shared" si="12"/>
        <v>8.3333333333333332E-3</v>
      </c>
      <c r="H113" s="12">
        <v>80</v>
      </c>
      <c r="I113" s="12">
        <f t="shared" si="15"/>
        <v>0.66666666666666685</v>
      </c>
      <c r="J113" s="13">
        <f t="shared" si="16"/>
        <v>1.3333333333333335</v>
      </c>
      <c r="K113" s="14" t="str">
        <f t="shared" si="13"/>
        <v>No</v>
      </c>
      <c r="L113" s="15" t="s">
        <v>191</v>
      </c>
      <c r="M113" s="15"/>
      <c r="N113" s="16">
        <v>7</v>
      </c>
      <c r="O113" s="12"/>
      <c r="P113" s="12"/>
      <c r="Q113" s="18"/>
      <c r="R113" s="18"/>
      <c r="S113" s="19"/>
      <c r="T113" s="18"/>
      <c r="U113" s="12"/>
      <c r="V113" s="17"/>
      <c r="W113" s="12"/>
      <c r="X113" s="21"/>
      <c r="Y113" s="12"/>
      <c r="Z113" s="12"/>
    </row>
    <row r="114" spans="1:26" ht="28.5" customHeight="1" thickTop="1" thickBot="1">
      <c r="A114" s="8" t="s">
        <v>133</v>
      </c>
      <c r="B114" s="9">
        <v>1</v>
      </c>
      <c r="C114" s="10">
        <v>0</v>
      </c>
      <c r="D114" s="11">
        <v>80</v>
      </c>
      <c r="E114" s="12">
        <f t="shared" si="14"/>
        <v>1.3333333333333334E-2</v>
      </c>
      <c r="F114" s="12">
        <v>100</v>
      </c>
      <c r="G114" s="12">
        <f t="shared" si="12"/>
        <v>8.3333333333333332E-3</v>
      </c>
      <c r="H114" s="12">
        <v>80</v>
      </c>
      <c r="I114" s="12">
        <f t="shared" si="15"/>
        <v>0.66666666666666685</v>
      </c>
      <c r="J114" s="13">
        <f t="shared" si="16"/>
        <v>1.3333333333333335</v>
      </c>
      <c r="K114" s="14" t="str">
        <f t="shared" si="13"/>
        <v>Yes</v>
      </c>
      <c r="L114" s="15"/>
      <c r="M114" s="15"/>
      <c r="N114" s="16"/>
      <c r="O114" s="12"/>
      <c r="P114" s="12"/>
      <c r="Q114" s="18"/>
      <c r="R114" s="18"/>
      <c r="S114" s="19"/>
      <c r="T114" s="18"/>
      <c r="U114" s="12"/>
      <c r="V114" s="12"/>
      <c r="W114" s="12"/>
      <c r="X114" s="21"/>
      <c r="Y114" s="12"/>
      <c r="Z114" s="12"/>
    </row>
    <row r="115" spans="1:26" ht="28.5" customHeight="1" thickTop="1" thickBot="1">
      <c r="A115" s="8" t="s">
        <v>134</v>
      </c>
      <c r="B115" s="9">
        <v>1</v>
      </c>
      <c r="C115" s="10">
        <v>0</v>
      </c>
      <c r="D115" s="11">
        <v>80</v>
      </c>
      <c r="E115" s="12">
        <f t="shared" si="14"/>
        <v>1.3333333333333334E-2</v>
      </c>
      <c r="F115" s="12">
        <v>100</v>
      </c>
      <c r="G115" s="12">
        <f t="shared" si="12"/>
        <v>8.3333333333333332E-3</v>
      </c>
      <c r="H115" s="12">
        <v>80</v>
      </c>
      <c r="I115" s="12">
        <f t="shared" si="15"/>
        <v>0.66666666666666685</v>
      </c>
      <c r="J115" s="13">
        <f t="shared" si="16"/>
        <v>1.3333333333333335</v>
      </c>
      <c r="K115" s="14" t="str">
        <f t="shared" si="13"/>
        <v>Yes</v>
      </c>
      <c r="L115" s="15"/>
      <c r="M115" s="15"/>
      <c r="N115" s="16"/>
      <c r="O115" s="12"/>
      <c r="P115" s="12"/>
      <c r="Q115" s="18"/>
      <c r="R115" s="18"/>
      <c r="S115" s="19"/>
      <c r="T115" s="18"/>
      <c r="U115" s="12"/>
      <c r="V115" s="17"/>
      <c r="W115" s="12"/>
      <c r="X115" s="21"/>
      <c r="Y115" s="12"/>
      <c r="Z115" s="12"/>
    </row>
    <row r="116" spans="1:26" ht="28.5" customHeight="1" thickTop="1" thickBot="1">
      <c r="A116" s="8" t="s">
        <v>135</v>
      </c>
      <c r="B116" s="9">
        <v>1</v>
      </c>
      <c r="C116" s="10">
        <v>1</v>
      </c>
      <c r="D116" s="11">
        <v>80</v>
      </c>
      <c r="E116" s="12">
        <f t="shared" si="14"/>
        <v>1.3333333333333334E-2</v>
      </c>
      <c r="F116" s="12">
        <v>100</v>
      </c>
      <c r="G116" s="12">
        <f t="shared" si="12"/>
        <v>8.3333333333333332E-3</v>
      </c>
      <c r="H116" s="12">
        <v>80</v>
      </c>
      <c r="I116" s="12">
        <f t="shared" si="15"/>
        <v>0.66666666666666685</v>
      </c>
      <c r="J116" s="13">
        <f t="shared" si="16"/>
        <v>1.3333333333333335</v>
      </c>
      <c r="K116" s="14" t="str">
        <f t="shared" si="13"/>
        <v>Yes</v>
      </c>
      <c r="L116" s="15"/>
      <c r="M116" s="15"/>
      <c r="N116" s="16"/>
      <c r="O116" s="12"/>
      <c r="P116" s="12"/>
      <c r="Q116" s="18"/>
      <c r="R116" s="18"/>
      <c r="S116" s="19"/>
      <c r="T116" s="18"/>
      <c r="U116" s="12"/>
      <c r="V116" s="17"/>
      <c r="W116" s="12"/>
      <c r="X116" s="21"/>
      <c r="Y116" s="12"/>
      <c r="Z116" s="12"/>
    </row>
    <row r="117" spans="1:26" ht="28.5" customHeight="1" thickTop="1" thickBot="1">
      <c r="A117" s="10" t="s">
        <v>136</v>
      </c>
      <c r="B117" s="28">
        <v>0</v>
      </c>
      <c r="C117" s="10">
        <v>17</v>
      </c>
      <c r="D117" s="11">
        <v>80</v>
      </c>
      <c r="E117" s="12">
        <f t="shared" si="14"/>
        <v>0</v>
      </c>
      <c r="F117" s="12">
        <v>100</v>
      </c>
      <c r="G117" s="12">
        <f t="shared" si="12"/>
        <v>0</v>
      </c>
      <c r="H117" s="12">
        <v>80</v>
      </c>
      <c r="I117" s="12">
        <f t="shared" si="15"/>
        <v>0</v>
      </c>
      <c r="J117" s="13">
        <f t="shared" si="16"/>
        <v>0</v>
      </c>
      <c r="K117" s="14" t="str">
        <f t="shared" si="13"/>
        <v>No</v>
      </c>
      <c r="L117" s="15"/>
      <c r="M117" s="15"/>
      <c r="N117" s="16"/>
      <c r="O117" s="12"/>
      <c r="P117" s="12"/>
      <c r="Q117" s="18"/>
      <c r="R117" s="18"/>
      <c r="S117" s="19"/>
      <c r="T117" s="18"/>
      <c r="U117" s="12"/>
      <c r="V117" s="17"/>
      <c r="W117" s="12"/>
      <c r="X117" s="21"/>
      <c r="Y117" s="12"/>
      <c r="Z117" s="12"/>
    </row>
    <row r="118" spans="1:26" ht="28.5" customHeight="1" thickTop="1" thickBot="1">
      <c r="A118" s="10" t="s">
        <v>137</v>
      </c>
      <c r="B118" s="9">
        <v>0</v>
      </c>
      <c r="C118" s="10">
        <v>1</v>
      </c>
      <c r="D118" s="11">
        <v>80</v>
      </c>
      <c r="E118" s="12">
        <f t="shared" si="14"/>
        <v>0</v>
      </c>
      <c r="F118" s="12">
        <v>100</v>
      </c>
      <c r="G118" s="12">
        <f t="shared" si="12"/>
        <v>0</v>
      </c>
      <c r="H118" s="12">
        <v>80</v>
      </c>
      <c r="I118" s="12">
        <f t="shared" si="15"/>
        <v>0</v>
      </c>
      <c r="J118" s="13">
        <f t="shared" si="16"/>
        <v>0</v>
      </c>
      <c r="K118" s="14" t="str">
        <f t="shared" si="13"/>
        <v>No</v>
      </c>
      <c r="L118" s="15"/>
      <c r="M118" s="15"/>
      <c r="N118" s="16"/>
      <c r="O118" s="12"/>
      <c r="P118" s="12"/>
      <c r="Q118" s="18"/>
      <c r="R118" s="18"/>
      <c r="S118" s="19"/>
      <c r="T118" s="18"/>
      <c r="U118" s="12"/>
      <c r="V118" s="17"/>
      <c r="W118" s="12"/>
      <c r="X118" s="21"/>
      <c r="Y118" s="12"/>
      <c r="Z118" s="12"/>
    </row>
    <row r="119" spans="1:26" ht="28.5" customHeight="1" thickTop="1" thickBot="1">
      <c r="A119" s="10" t="s">
        <v>139</v>
      </c>
      <c r="B119" s="9">
        <v>0</v>
      </c>
      <c r="C119" s="10">
        <v>9</v>
      </c>
      <c r="D119" s="11">
        <v>80</v>
      </c>
      <c r="E119" s="12">
        <f t="shared" si="14"/>
        <v>0</v>
      </c>
      <c r="F119" s="12">
        <v>100</v>
      </c>
      <c r="G119" s="12">
        <f t="shared" si="12"/>
        <v>0</v>
      </c>
      <c r="H119" s="12">
        <v>80</v>
      </c>
      <c r="I119" s="12">
        <f t="shared" si="15"/>
        <v>0</v>
      </c>
      <c r="J119" s="13">
        <f t="shared" si="16"/>
        <v>0</v>
      </c>
      <c r="K119" s="14" t="str">
        <f t="shared" si="13"/>
        <v>No</v>
      </c>
      <c r="L119" s="15"/>
      <c r="M119" s="15"/>
      <c r="N119" s="16"/>
      <c r="O119" s="12"/>
      <c r="P119" s="12"/>
      <c r="Q119" s="18"/>
      <c r="R119" s="18"/>
      <c r="S119" s="19"/>
      <c r="T119" s="18"/>
      <c r="U119" s="12"/>
      <c r="V119" s="12"/>
      <c r="W119" s="12"/>
      <c r="X119" s="21"/>
      <c r="Y119" s="12"/>
      <c r="Z119" s="12"/>
    </row>
    <row r="120" spans="1:26" ht="28.5" customHeight="1" thickTop="1" thickBot="1">
      <c r="A120" s="10" t="s">
        <v>99</v>
      </c>
      <c r="B120" s="9">
        <v>0</v>
      </c>
      <c r="C120" s="10">
        <v>2</v>
      </c>
      <c r="D120" s="11">
        <v>80</v>
      </c>
      <c r="E120" s="12">
        <f t="shared" si="14"/>
        <v>0</v>
      </c>
      <c r="F120" s="12">
        <v>100</v>
      </c>
      <c r="G120" s="12">
        <f t="shared" si="12"/>
        <v>0</v>
      </c>
      <c r="H120" s="12">
        <v>80</v>
      </c>
      <c r="I120" s="12">
        <f t="shared" si="15"/>
        <v>0</v>
      </c>
      <c r="J120" s="13">
        <f t="shared" si="16"/>
        <v>0</v>
      </c>
      <c r="K120" s="14" t="str">
        <f t="shared" si="13"/>
        <v>No</v>
      </c>
      <c r="L120" s="15"/>
      <c r="M120" s="15"/>
      <c r="N120" s="16"/>
      <c r="O120" s="12"/>
      <c r="P120" s="12"/>
      <c r="Q120" s="18"/>
      <c r="R120" s="18"/>
      <c r="S120" s="19"/>
      <c r="T120" s="18"/>
      <c r="U120" s="12"/>
      <c r="V120" s="12"/>
      <c r="W120" s="12"/>
      <c r="X120" s="21"/>
      <c r="Y120" s="12"/>
      <c r="Z120" s="12"/>
    </row>
    <row r="121" spans="1:26" ht="28.5" customHeight="1" thickTop="1" thickBot="1">
      <c r="A121" s="10" t="s">
        <v>102</v>
      </c>
      <c r="B121" s="9">
        <v>0</v>
      </c>
      <c r="C121" s="10">
        <v>13</v>
      </c>
      <c r="D121" s="11">
        <v>80</v>
      </c>
      <c r="E121" s="12">
        <f t="shared" si="14"/>
        <v>0</v>
      </c>
      <c r="F121" s="12">
        <v>100</v>
      </c>
      <c r="G121" s="12">
        <f t="shared" si="12"/>
        <v>0</v>
      </c>
      <c r="H121" s="12">
        <v>80</v>
      </c>
      <c r="I121" s="12">
        <f t="shared" si="15"/>
        <v>0</v>
      </c>
      <c r="J121" s="13">
        <f t="shared" si="16"/>
        <v>0</v>
      </c>
      <c r="K121" s="14" t="str">
        <f t="shared" si="13"/>
        <v>No</v>
      </c>
      <c r="L121" s="15"/>
      <c r="M121" s="15"/>
      <c r="N121" s="16"/>
      <c r="O121" s="12"/>
      <c r="P121" s="12"/>
      <c r="Q121" s="18"/>
      <c r="R121" s="18"/>
      <c r="S121" s="19"/>
      <c r="T121" s="18"/>
      <c r="U121" s="12"/>
      <c r="V121" s="17"/>
      <c r="W121" s="12"/>
      <c r="X121" s="21"/>
      <c r="Y121" s="12"/>
      <c r="Z121" s="12"/>
    </row>
    <row r="122" spans="1:26" ht="28.5" customHeight="1" thickTop="1" thickBot="1">
      <c r="A122" s="10" t="s">
        <v>140</v>
      </c>
      <c r="B122" s="9">
        <v>0</v>
      </c>
      <c r="C122" s="10">
        <v>7</v>
      </c>
      <c r="D122" s="11">
        <v>80</v>
      </c>
      <c r="E122" s="12">
        <f t="shared" si="14"/>
        <v>0</v>
      </c>
      <c r="F122" s="12">
        <v>100</v>
      </c>
      <c r="G122" s="12">
        <f t="shared" si="12"/>
        <v>0</v>
      </c>
      <c r="H122" s="12">
        <v>80</v>
      </c>
      <c r="I122" s="12">
        <f t="shared" si="15"/>
        <v>0</v>
      </c>
      <c r="J122" s="13">
        <f t="shared" si="16"/>
        <v>0</v>
      </c>
      <c r="K122" s="14" t="str">
        <f t="shared" si="13"/>
        <v>No</v>
      </c>
      <c r="L122" s="15"/>
      <c r="M122" s="15"/>
      <c r="N122" s="16"/>
      <c r="O122" s="12"/>
      <c r="P122" s="12"/>
      <c r="Q122" s="18"/>
      <c r="R122" s="18"/>
      <c r="S122" s="19"/>
      <c r="T122" s="18"/>
      <c r="U122" s="12"/>
      <c r="V122" s="17"/>
      <c r="W122" s="12"/>
      <c r="X122" s="21"/>
      <c r="Y122" s="12"/>
      <c r="Z122" s="12"/>
    </row>
    <row r="123" spans="1:26" ht="28.5" customHeight="1" thickTop="1" thickBot="1">
      <c r="A123" s="10" t="s">
        <v>141</v>
      </c>
      <c r="B123" s="9">
        <v>0</v>
      </c>
      <c r="C123" s="10">
        <v>6</v>
      </c>
      <c r="D123" s="11">
        <v>80</v>
      </c>
      <c r="E123" s="12">
        <f t="shared" si="14"/>
        <v>0</v>
      </c>
      <c r="F123" s="12">
        <v>100</v>
      </c>
      <c r="G123" s="12">
        <f t="shared" si="12"/>
        <v>0</v>
      </c>
      <c r="H123" s="12">
        <v>80</v>
      </c>
      <c r="I123" s="12">
        <f t="shared" si="15"/>
        <v>0</v>
      </c>
      <c r="J123" s="13">
        <f t="shared" si="16"/>
        <v>0</v>
      </c>
      <c r="K123" s="14" t="str">
        <f t="shared" si="13"/>
        <v>No</v>
      </c>
      <c r="L123" s="15"/>
      <c r="M123" s="15"/>
      <c r="N123" s="16"/>
      <c r="O123" s="12"/>
      <c r="P123" s="12"/>
      <c r="Q123" s="18"/>
      <c r="R123" s="18"/>
      <c r="S123" s="19"/>
      <c r="T123" s="18"/>
      <c r="U123" s="12"/>
      <c r="V123" s="12"/>
      <c r="W123" s="12"/>
      <c r="X123" s="21"/>
      <c r="Y123" s="12"/>
      <c r="Z123" s="12"/>
    </row>
    <row r="124" spans="1:26" ht="28.5" customHeight="1" thickTop="1" thickBot="1">
      <c r="A124" s="10" t="s">
        <v>142</v>
      </c>
      <c r="B124" s="9">
        <v>0</v>
      </c>
      <c r="C124" s="10">
        <v>2</v>
      </c>
      <c r="D124" s="11">
        <v>80</v>
      </c>
      <c r="E124" s="12">
        <f t="shared" si="14"/>
        <v>0</v>
      </c>
      <c r="F124" s="12">
        <v>100</v>
      </c>
      <c r="G124" s="12">
        <f t="shared" si="12"/>
        <v>0</v>
      </c>
      <c r="H124" s="12">
        <v>80</v>
      </c>
      <c r="I124" s="12">
        <f t="shared" si="15"/>
        <v>0</v>
      </c>
      <c r="J124" s="13">
        <f t="shared" si="16"/>
        <v>0</v>
      </c>
      <c r="K124" s="14" t="str">
        <f t="shared" si="13"/>
        <v>No</v>
      </c>
      <c r="L124" s="15"/>
      <c r="M124" s="15"/>
      <c r="N124" s="16"/>
      <c r="O124" s="12"/>
      <c r="P124" s="12"/>
      <c r="Q124" s="18"/>
      <c r="R124" s="18"/>
      <c r="S124" s="19"/>
      <c r="T124" s="18"/>
      <c r="U124" s="12"/>
      <c r="V124" s="17"/>
      <c r="W124" s="12"/>
      <c r="X124" s="21"/>
      <c r="Y124" s="12"/>
      <c r="Z124" s="12"/>
    </row>
    <row r="125" spans="1:26" ht="28.5" customHeight="1" thickTop="1" thickBot="1">
      <c r="A125" s="10" t="s">
        <v>143</v>
      </c>
      <c r="B125" s="9">
        <v>0</v>
      </c>
      <c r="C125" s="10">
        <v>8</v>
      </c>
      <c r="D125" s="11">
        <v>80</v>
      </c>
      <c r="E125" s="12">
        <f t="shared" si="14"/>
        <v>0</v>
      </c>
      <c r="F125" s="12">
        <v>100</v>
      </c>
      <c r="G125" s="12">
        <f t="shared" si="12"/>
        <v>0</v>
      </c>
      <c r="H125" s="12">
        <v>80</v>
      </c>
      <c r="I125" s="12">
        <f t="shared" si="15"/>
        <v>0</v>
      </c>
      <c r="J125" s="13">
        <f t="shared" si="16"/>
        <v>0</v>
      </c>
      <c r="K125" s="14" t="str">
        <f t="shared" si="13"/>
        <v>No</v>
      </c>
      <c r="L125" s="15"/>
      <c r="M125" s="15"/>
      <c r="N125" s="16"/>
      <c r="O125" s="12"/>
      <c r="P125" s="12"/>
      <c r="Q125" s="18"/>
      <c r="R125" s="18"/>
      <c r="S125" s="19"/>
      <c r="T125" s="18"/>
      <c r="U125" s="12"/>
      <c r="V125" s="12"/>
      <c r="W125" s="12"/>
      <c r="X125" s="21"/>
      <c r="Y125" s="12"/>
      <c r="Z125" s="12"/>
    </row>
    <row r="126" spans="1:26" ht="28.5" customHeight="1" thickTop="1" thickBot="1">
      <c r="A126" s="10" t="s">
        <v>144</v>
      </c>
      <c r="B126" s="9">
        <v>0</v>
      </c>
      <c r="C126" s="10">
        <v>13</v>
      </c>
      <c r="D126" s="11">
        <v>80</v>
      </c>
      <c r="E126" s="12">
        <f t="shared" si="14"/>
        <v>0</v>
      </c>
      <c r="F126" s="12">
        <v>100</v>
      </c>
      <c r="G126" s="12">
        <f t="shared" si="12"/>
        <v>0</v>
      </c>
      <c r="H126" s="12">
        <v>80</v>
      </c>
      <c r="I126" s="12">
        <f t="shared" si="15"/>
        <v>0</v>
      </c>
      <c r="J126" s="13">
        <f t="shared" si="16"/>
        <v>0</v>
      </c>
      <c r="K126" s="14" t="str">
        <f t="shared" si="13"/>
        <v>No</v>
      </c>
      <c r="L126" s="15"/>
      <c r="M126" s="15"/>
      <c r="N126" s="16"/>
      <c r="O126" s="12"/>
      <c r="P126" s="12"/>
      <c r="Q126" s="18"/>
      <c r="R126" s="18"/>
      <c r="S126" s="19"/>
      <c r="T126" s="18"/>
      <c r="U126" s="12"/>
      <c r="V126" s="12"/>
      <c r="W126" s="12"/>
      <c r="X126" s="21"/>
      <c r="Y126" s="12"/>
      <c r="Z126" s="12"/>
    </row>
    <row r="127" spans="1:26" ht="28.5" customHeight="1" thickTop="1" thickBot="1">
      <c r="A127" s="10" t="s">
        <v>145</v>
      </c>
      <c r="B127" s="9">
        <v>0</v>
      </c>
      <c r="C127" s="10">
        <v>10</v>
      </c>
      <c r="D127" s="11">
        <v>80</v>
      </c>
      <c r="E127" s="12">
        <f t="shared" si="14"/>
        <v>0</v>
      </c>
      <c r="F127" s="12">
        <v>100</v>
      </c>
      <c r="G127" s="12">
        <f t="shared" si="12"/>
        <v>0</v>
      </c>
      <c r="H127" s="12">
        <v>80</v>
      </c>
      <c r="I127" s="12">
        <f t="shared" si="15"/>
        <v>0</v>
      </c>
      <c r="J127" s="13">
        <f t="shared" si="16"/>
        <v>0</v>
      </c>
      <c r="K127" s="14" t="str">
        <f t="shared" si="13"/>
        <v>No</v>
      </c>
      <c r="L127" s="15"/>
      <c r="M127" s="15"/>
      <c r="N127" s="16"/>
      <c r="O127" s="12"/>
      <c r="P127" s="12"/>
      <c r="Q127" s="18"/>
      <c r="R127" s="18"/>
      <c r="S127" s="19"/>
      <c r="T127" s="18"/>
      <c r="U127" s="12"/>
      <c r="V127" s="17"/>
      <c r="W127" s="12"/>
      <c r="X127" s="21"/>
      <c r="Y127" s="12"/>
      <c r="Z127" s="12"/>
    </row>
    <row r="128" spans="1:26" ht="28.5" customHeight="1" thickTop="1" thickBot="1">
      <c r="A128" s="10" t="s">
        <v>146</v>
      </c>
      <c r="B128" s="9">
        <v>0</v>
      </c>
      <c r="C128" s="10">
        <v>12</v>
      </c>
      <c r="D128" s="11">
        <v>80</v>
      </c>
      <c r="E128" s="12">
        <f t="shared" si="14"/>
        <v>0</v>
      </c>
      <c r="F128" s="12">
        <v>100</v>
      </c>
      <c r="G128" s="12">
        <f t="shared" si="12"/>
        <v>0</v>
      </c>
      <c r="H128" s="12">
        <v>80</v>
      </c>
      <c r="I128" s="12">
        <f t="shared" si="15"/>
        <v>0</v>
      </c>
      <c r="J128" s="13">
        <f t="shared" si="16"/>
        <v>0</v>
      </c>
      <c r="K128" s="14" t="str">
        <f t="shared" si="13"/>
        <v>No</v>
      </c>
      <c r="L128" s="15"/>
      <c r="M128" s="15"/>
      <c r="N128" s="16"/>
      <c r="O128" s="12"/>
      <c r="P128" s="12"/>
      <c r="Q128" s="18"/>
      <c r="R128" s="18"/>
      <c r="S128" s="19"/>
      <c r="T128" s="18"/>
      <c r="U128" s="12"/>
      <c r="V128" s="17"/>
      <c r="W128" s="12"/>
      <c r="X128" s="21"/>
      <c r="Y128" s="12"/>
      <c r="Z128" s="12"/>
    </row>
    <row r="129" spans="1:26" ht="28.5" customHeight="1" thickTop="1" thickBot="1">
      <c r="A129" s="10" t="s">
        <v>147</v>
      </c>
      <c r="B129" s="9">
        <v>0</v>
      </c>
      <c r="C129" s="10">
        <v>17</v>
      </c>
      <c r="D129" s="11">
        <v>80</v>
      </c>
      <c r="E129" s="12">
        <f t="shared" si="14"/>
        <v>0</v>
      </c>
      <c r="F129" s="12">
        <v>100</v>
      </c>
      <c r="G129" s="12">
        <f t="shared" si="12"/>
        <v>0</v>
      </c>
      <c r="H129" s="12">
        <v>80</v>
      </c>
      <c r="I129" s="12">
        <f t="shared" si="15"/>
        <v>0</v>
      </c>
      <c r="J129" s="13">
        <f t="shared" si="16"/>
        <v>0</v>
      </c>
      <c r="K129" s="14" t="str">
        <f t="shared" si="13"/>
        <v>No</v>
      </c>
      <c r="L129" s="15"/>
      <c r="M129" s="15"/>
      <c r="N129" s="16"/>
      <c r="O129" s="12"/>
      <c r="P129" s="12"/>
      <c r="Q129" s="18"/>
      <c r="R129" s="18"/>
      <c r="S129" s="19"/>
      <c r="T129" s="18"/>
      <c r="U129" s="12"/>
      <c r="V129" s="12"/>
      <c r="W129" s="12"/>
      <c r="X129" s="21"/>
      <c r="Y129" s="12"/>
      <c r="Z129" s="12"/>
    </row>
    <row r="130" spans="1:26" ht="28.5" customHeight="1" thickTop="1" thickBot="1">
      <c r="A130" s="10" t="s">
        <v>148</v>
      </c>
      <c r="B130" s="9">
        <v>0</v>
      </c>
      <c r="C130" s="10">
        <v>3</v>
      </c>
      <c r="D130" s="11">
        <v>80</v>
      </c>
      <c r="E130" s="12">
        <f t="shared" si="14"/>
        <v>0</v>
      </c>
      <c r="F130" s="12">
        <v>100</v>
      </c>
      <c r="G130" s="12">
        <f t="shared" si="12"/>
        <v>0</v>
      </c>
      <c r="H130" s="12">
        <v>80</v>
      </c>
      <c r="I130" s="12">
        <f t="shared" si="15"/>
        <v>0</v>
      </c>
      <c r="J130" s="13">
        <f t="shared" si="16"/>
        <v>0</v>
      </c>
      <c r="K130" s="14" t="str">
        <f t="shared" si="13"/>
        <v>No</v>
      </c>
      <c r="L130" s="15"/>
      <c r="M130" s="15"/>
      <c r="N130" s="16"/>
      <c r="O130" s="12"/>
      <c r="P130" s="12"/>
      <c r="Q130" s="18"/>
      <c r="R130" s="18"/>
      <c r="S130" s="19"/>
      <c r="T130" s="18"/>
      <c r="U130" s="12"/>
      <c r="V130" s="12"/>
      <c r="W130" s="12"/>
      <c r="X130" s="21"/>
      <c r="Y130" s="12"/>
      <c r="Z130" s="12"/>
    </row>
    <row r="131" spans="1:26" ht="28.5" customHeight="1" thickTop="1" thickBot="1">
      <c r="A131" s="10" t="s">
        <v>149</v>
      </c>
      <c r="B131" s="9">
        <v>0</v>
      </c>
      <c r="C131" s="10">
        <v>16</v>
      </c>
      <c r="D131" s="11">
        <v>80</v>
      </c>
      <c r="E131" s="12">
        <f t="shared" si="14"/>
        <v>0</v>
      </c>
      <c r="F131" s="12">
        <v>100</v>
      </c>
      <c r="G131" s="12">
        <f t="shared" si="12"/>
        <v>0</v>
      </c>
      <c r="H131" s="12">
        <v>80</v>
      </c>
      <c r="I131" s="12">
        <f t="shared" si="15"/>
        <v>0</v>
      </c>
      <c r="J131" s="13">
        <f t="shared" si="16"/>
        <v>0</v>
      </c>
      <c r="K131" s="14" t="str">
        <f t="shared" si="13"/>
        <v>No</v>
      </c>
      <c r="L131" s="15"/>
      <c r="M131" s="15"/>
      <c r="N131" s="16"/>
      <c r="O131" s="12"/>
      <c r="P131" s="12"/>
      <c r="Q131" s="18"/>
      <c r="R131" s="18"/>
      <c r="S131" s="19"/>
      <c r="T131" s="18"/>
      <c r="U131" s="12"/>
      <c r="V131" s="17"/>
      <c r="W131" s="12"/>
      <c r="X131" s="21"/>
      <c r="Y131" s="12"/>
      <c r="Z131" s="12"/>
    </row>
    <row r="132" spans="1:26" ht="28.5" customHeight="1" thickTop="1" thickBot="1">
      <c r="A132" s="10" t="s">
        <v>104</v>
      </c>
      <c r="B132" s="9">
        <v>0</v>
      </c>
      <c r="C132" s="10">
        <v>8</v>
      </c>
      <c r="D132" s="11">
        <v>80</v>
      </c>
      <c r="E132" s="12">
        <f t="shared" si="14"/>
        <v>0</v>
      </c>
      <c r="F132" s="12">
        <v>100</v>
      </c>
      <c r="G132" s="12">
        <f t="shared" ref="G132:G169" si="17">B132/(30*4)</f>
        <v>0</v>
      </c>
      <c r="H132" s="12">
        <v>80</v>
      </c>
      <c r="I132" s="12">
        <f t="shared" si="15"/>
        <v>0</v>
      </c>
      <c r="J132" s="13">
        <f t="shared" si="16"/>
        <v>0</v>
      </c>
      <c r="K132" s="14" t="str">
        <f t="shared" ref="K132:K169" si="18">IF(J132="","",IF(C132&lt;J132,"Yes","No"))</f>
        <v>No</v>
      </c>
      <c r="L132" s="15"/>
      <c r="M132" s="15"/>
      <c r="N132" s="16"/>
      <c r="O132" s="12"/>
      <c r="P132" s="12"/>
      <c r="Q132" s="18"/>
      <c r="R132" s="18"/>
      <c r="S132" s="19"/>
      <c r="T132" s="18"/>
      <c r="U132" s="12"/>
      <c r="V132" s="17"/>
      <c r="W132" s="12"/>
      <c r="X132" s="21"/>
      <c r="Y132" s="12"/>
      <c r="Z132" s="12"/>
    </row>
    <row r="133" spans="1:26" ht="28.5" customHeight="1" thickTop="1" thickBot="1">
      <c r="A133" s="10" t="s">
        <v>150</v>
      </c>
      <c r="B133" s="9">
        <v>0</v>
      </c>
      <c r="C133" s="10">
        <v>4</v>
      </c>
      <c r="D133" s="11">
        <v>80</v>
      </c>
      <c r="E133" s="12">
        <f t="shared" si="14"/>
        <v>0</v>
      </c>
      <c r="F133" s="12">
        <v>100</v>
      </c>
      <c r="G133" s="12">
        <f t="shared" si="17"/>
        <v>0</v>
      </c>
      <c r="H133" s="12">
        <v>80</v>
      </c>
      <c r="I133" s="12">
        <f t="shared" si="15"/>
        <v>0</v>
      </c>
      <c r="J133" s="13">
        <f t="shared" si="16"/>
        <v>0</v>
      </c>
      <c r="K133" s="14" t="str">
        <f t="shared" si="18"/>
        <v>No</v>
      </c>
      <c r="L133" s="15"/>
      <c r="M133" s="15"/>
      <c r="N133" s="16"/>
      <c r="O133" s="12"/>
      <c r="P133" s="12"/>
      <c r="Q133" s="18"/>
      <c r="R133" s="18"/>
      <c r="S133" s="19"/>
      <c r="T133" s="18"/>
      <c r="U133" s="12"/>
      <c r="V133" s="12"/>
      <c r="W133" s="12"/>
      <c r="X133" s="21"/>
      <c r="Y133" s="12"/>
      <c r="Z133" s="12"/>
    </row>
    <row r="134" spans="1:26" ht="28.5" customHeight="1" thickTop="1" thickBot="1">
      <c r="A134" s="10" t="s">
        <v>151</v>
      </c>
      <c r="B134" s="9">
        <v>0</v>
      </c>
      <c r="C134" s="10">
        <v>1</v>
      </c>
      <c r="D134" s="11">
        <v>80</v>
      </c>
      <c r="E134" s="12">
        <f>+G134*1.6</f>
        <v>0</v>
      </c>
      <c r="F134" s="12">
        <v>100</v>
      </c>
      <c r="G134" s="12">
        <f t="shared" si="17"/>
        <v>0</v>
      </c>
      <c r="H134" s="12">
        <v>80</v>
      </c>
      <c r="I134" s="12">
        <f t="shared" si="15"/>
        <v>0</v>
      </c>
      <c r="J134" s="13">
        <f t="shared" si="16"/>
        <v>0</v>
      </c>
      <c r="K134" s="14" t="str">
        <f t="shared" si="18"/>
        <v>No</v>
      </c>
      <c r="L134" s="15"/>
      <c r="M134" s="15"/>
      <c r="N134" s="16"/>
      <c r="O134" s="12"/>
      <c r="P134" s="12"/>
      <c r="Q134" s="18"/>
      <c r="R134" s="18"/>
      <c r="S134" s="19"/>
      <c r="T134" s="18"/>
      <c r="U134" s="12"/>
      <c r="V134" s="17"/>
      <c r="W134" s="12"/>
      <c r="X134" s="21"/>
      <c r="Y134" s="12"/>
      <c r="Z134" s="12"/>
    </row>
    <row r="135" spans="1:26" ht="28.5" customHeight="1" thickTop="1" thickBot="1">
      <c r="A135" s="10" t="s">
        <v>152</v>
      </c>
      <c r="B135" s="9">
        <v>0</v>
      </c>
      <c r="C135" s="10">
        <v>2</v>
      </c>
      <c r="D135" s="11">
        <v>80</v>
      </c>
      <c r="E135" s="12">
        <f>+G135*1.6</f>
        <v>0</v>
      </c>
      <c r="F135" s="12">
        <v>100</v>
      </c>
      <c r="G135" s="12">
        <f t="shared" si="17"/>
        <v>0</v>
      </c>
      <c r="H135" s="12">
        <v>80</v>
      </c>
      <c r="I135" s="12">
        <f t="shared" si="15"/>
        <v>0</v>
      </c>
      <c r="J135" s="13">
        <f t="shared" si="16"/>
        <v>0</v>
      </c>
      <c r="K135" s="14" t="str">
        <f t="shared" si="18"/>
        <v>No</v>
      </c>
      <c r="L135" s="15"/>
      <c r="M135" s="15"/>
      <c r="N135" s="16"/>
      <c r="O135" s="12"/>
      <c r="P135" s="12"/>
      <c r="Q135" s="18"/>
      <c r="R135" s="18"/>
      <c r="S135" s="19"/>
      <c r="T135" s="18"/>
      <c r="U135" s="12"/>
      <c r="V135" s="12"/>
      <c r="W135" s="12"/>
      <c r="X135" s="21"/>
      <c r="Y135" s="12"/>
      <c r="Z135" s="12"/>
    </row>
    <row r="136" spans="1:26" ht="28.5" customHeight="1" thickTop="1" thickBot="1">
      <c r="A136" s="10" t="s">
        <v>153</v>
      </c>
      <c r="B136" s="9">
        <v>0</v>
      </c>
      <c r="C136" s="10">
        <v>4</v>
      </c>
      <c r="D136" s="11">
        <v>80</v>
      </c>
      <c r="E136" s="12">
        <f t="shared" ref="E136:E169" si="19">+G136*1.6</f>
        <v>0</v>
      </c>
      <c r="F136" s="12">
        <v>100</v>
      </c>
      <c r="G136" s="12">
        <f t="shared" si="17"/>
        <v>0</v>
      </c>
      <c r="H136" s="12">
        <v>80</v>
      </c>
      <c r="I136" s="12">
        <f t="shared" si="15"/>
        <v>0</v>
      </c>
      <c r="J136" s="13">
        <f t="shared" si="16"/>
        <v>0</v>
      </c>
      <c r="K136" s="14" t="str">
        <f t="shared" si="18"/>
        <v>No</v>
      </c>
      <c r="L136" s="15"/>
      <c r="M136" s="15"/>
      <c r="N136" s="16"/>
      <c r="O136" s="12"/>
      <c r="P136" s="12"/>
      <c r="Q136" s="18"/>
      <c r="R136" s="18"/>
      <c r="S136" s="19"/>
      <c r="T136" s="18"/>
      <c r="U136" s="12"/>
      <c r="V136" s="12"/>
      <c r="W136" s="12"/>
      <c r="X136" s="21"/>
      <c r="Y136" s="12"/>
      <c r="Z136" s="12"/>
    </row>
    <row r="137" spans="1:26" ht="28.5" customHeight="1" thickTop="1" thickBot="1">
      <c r="A137" s="10" t="s">
        <v>154</v>
      </c>
      <c r="B137" s="9">
        <v>0</v>
      </c>
      <c r="C137" s="10">
        <v>5</v>
      </c>
      <c r="D137" s="11">
        <v>80</v>
      </c>
      <c r="E137" s="12">
        <f t="shared" si="19"/>
        <v>0</v>
      </c>
      <c r="F137" s="12">
        <v>100</v>
      </c>
      <c r="G137" s="12">
        <f t="shared" si="17"/>
        <v>0</v>
      </c>
      <c r="H137" s="12">
        <v>80</v>
      </c>
      <c r="I137" s="12">
        <f t="shared" si="15"/>
        <v>0</v>
      </c>
      <c r="J137" s="13">
        <f t="shared" si="16"/>
        <v>0</v>
      </c>
      <c r="K137" s="14" t="str">
        <f t="shared" si="18"/>
        <v>No</v>
      </c>
      <c r="L137" s="15"/>
      <c r="M137" s="15"/>
      <c r="N137" s="16"/>
      <c r="O137" s="12"/>
      <c r="P137" s="12"/>
      <c r="Q137" s="18"/>
      <c r="R137" s="18"/>
      <c r="S137" s="19"/>
      <c r="T137" s="18"/>
      <c r="U137" s="12"/>
      <c r="V137" s="12"/>
      <c r="W137" s="12"/>
      <c r="X137" s="21"/>
      <c r="Y137" s="12"/>
      <c r="Z137" s="12"/>
    </row>
    <row r="138" spans="1:26" ht="28.5" customHeight="1" thickTop="1" thickBot="1">
      <c r="A138" s="10" t="s">
        <v>155</v>
      </c>
      <c r="B138" s="9">
        <v>0</v>
      </c>
      <c r="C138" s="10">
        <v>14</v>
      </c>
      <c r="D138" s="11">
        <v>80</v>
      </c>
      <c r="E138" s="12">
        <f t="shared" si="19"/>
        <v>0</v>
      </c>
      <c r="F138" s="12">
        <v>100</v>
      </c>
      <c r="G138" s="12">
        <f t="shared" si="17"/>
        <v>0</v>
      </c>
      <c r="H138" s="12">
        <v>80</v>
      </c>
      <c r="I138" s="12">
        <f t="shared" si="15"/>
        <v>0</v>
      </c>
      <c r="J138" s="13">
        <f t="shared" si="16"/>
        <v>0</v>
      </c>
      <c r="K138" s="14" t="str">
        <f t="shared" si="18"/>
        <v>No</v>
      </c>
      <c r="L138" s="15"/>
      <c r="M138" s="15"/>
      <c r="N138" s="16"/>
      <c r="O138" s="12"/>
      <c r="P138" s="12"/>
      <c r="Q138" s="18"/>
      <c r="R138" s="18"/>
      <c r="S138" s="19"/>
      <c r="T138" s="18"/>
      <c r="U138" s="12"/>
      <c r="V138" s="12"/>
      <c r="W138" s="12"/>
      <c r="X138" s="21"/>
      <c r="Y138" s="12"/>
      <c r="Z138" s="12"/>
    </row>
    <row r="139" spans="1:26" ht="28.5" customHeight="1" thickTop="1" thickBot="1">
      <c r="A139" s="10" t="s">
        <v>157</v>
      </c>
      <c r="B139" s="9">
        <v>0</v>
      </c>
      <c r="C139" s="10">
        <v>6</v>
      </c>
      <c r="D139" s="11">
        <v>80</v>
      </c>
      <c r="E139" s="12">
        <f t="shared" si="19"/>
        <v>0</v>
      </c>
      <c r="F139" s="12">
        <v>100</v>
      </c>
      <c r="G139" s="12">
        <f t="shared" si="17"/>
        <v>0</v>
      </c>
      <c r="H139" s="12">
        <v>80</v>
      </c>
      <c r="I139" s="12">
        <f t="shared" si="15"/>
        <v>0</v>
      </c>
      <c r="J139" s="13">
        <f t="shared" si="16"/>
        <v>0</v>
      </c>
      <c r="K139" s="14" t="str">
        <f t="shared" si="18"/>
        <v>No</v>
      </c>
      <c r="L139" s="15"/>
      <c r="M139" s="15"/>
      <c r="N139" s="16"/>
      <c r="O139" s="12"/>
      <c r="P139" s="12"/>
      <c r="Q139" s="18"/>
      <c r="R139" s="18"/>
      <c r="S139" s="19"/>
      <c r="T139" s="18"/>
      <c r="U139" s="12"/>
      <c r="V139" s="17"/>
      <c r="W139" s="12"/>
      <c r="X139" s="21"/>
      <c r="Y139" s="12"/>
      <c r="Z139" s="12"/>
    </row>
    <row r="140" spans="1:26" ht="28.5" customHeight="1" thickTop="1" thickBot="1">
      <c r="A140" s="10" t="s">
        <v>160</v>
      </c>
      <c r="B140" s="9">
        <v>0</v>
      </c>
      <c r="C140" s="10">
        <v>2</v>
      </c>
      <c r="D140" s="11">
        <v>80</v>
      </c>
      <c r="E140" s="12">
        <f t="shared" si="19"/>
        <v>0</v>
      </c>
      <c r="F140" s="12">
        <v>100</v>
      </c>
      <c r="G140" s="12">
        <f t="shared" si="17"/>
        <v>0</v>
      </c>
      <c r="H140" s="12">
        <v>80</v>
      </c>
      <c r="I140" s="12">
        <f t="shared" si="15"/>
        <v>0</v>
      </c>
      <c r="J140" s="13">
        <f t="shared" si="16"/>
        <v>0</v>
      </c>
      <c r="K140" s="14" t="str">
        <f t="shared" si="18"/>
        <v>No</v>
      </c>
      <c r="L140" s="15"/>
      <c r="M140" s="15"/>
      <c r="N140" s="16"/>
      <c r="O140" s="12"/>
      <c r="P140" s="12"/>
      <c r="Q140" s="18"/>
      <c r="R140" s="18"/>
      <c r="S140" s="19"/>
      <c r="T140" s="18"/>
      <c r="U140" s="12"/>
      <c r="V140" s="12"/>
      <c r="W140" s="12"/>
      <c r="X140" s="21"/>
      <c r="Y140" s="12"/>
      <c r="Z140" s="12"/>
    </row>
    <row r="141" spans="1:26" ht="28.5" customHeight="1" thickTop="1" thickBot="1">
      <c r="A141" s="10" t="s">
        <v>161</v>
      </c>
      <c r="B141" s="9">
        <v>0</v>
      </c>
      <c r="C141" s="10">
        <v>3</v>
      </c>
      <c r="D141" s="11">
        <v>80</v>
      </c>
      <c r="E141" s="12">
        <f t="shared" si="19"/>
        <v>0</v>
      </c>
      <c r="F141" s="12">
        <v>100</v>
      </c>
      <c r="G141" s="12">
        <f t="shared" si="17"/>
        <v>0</v>
      </c>
      <c r="H141" s="12">
        <v>80</v>
      </c>
      <c r="I141" s="12">
        <f t="shared" si="15"/>
        <v>0</v>
      </c>
      <c r="J141" s="13">
        <f t="shared" si="16"/>
        <v>0</v>
      </c>
      <c r="K141" s="14" t="str">
        <f t="shared" si="18"/>
        <v>No</v>
      </c>
      <c r="L141" s="15"/>
      <c r="M141" s="15"/>
      <c r="N141" s="16"/>
      <c r="O141" s="12"/>
      <c r="P141" s="12"/>
      <c r="Q141" s="18"/>
      <c r="R141" s="18"/>
      <c r="S141" s="19"/>
      <c r="T141" s="18"/>
      <c r="U141" s="12"/>
      <c r="V141" s="12"/>
      <c r="W141" s="12"/>
      <c r="X141" s="21"/>
      <c r="Y141" s="12"/>
      <c r="Z141" s="12"/>
    </row>
    <row r="142" spans="1:26" ht="28.5" customHeight="1" thickTop="1" thickBot="1">
      <c r="A142" s="10" t="s">
        <v>162</v>
      </c>
      <c r="B142" s="9">
        <v>0</v>
      </c>
      <c r="C142" s="10">
        <v>5</v>
      </c>
      <c r="D142" s="11">
        <v>80</v>
      </c>
      <c r="E142" s="12">
        <f t="shared" si="19"/>
        <v>0</v>
      </c>
      <c r="F142" s="12">
        <v>100</v>
      </c>
      <c r="G142" s="12">
        <f t="shared" si="17"/>
        <v>0</v>
      </c>
      <c r="H142" s="12">
        <v>80</v>
      </c>
      <c r="I142" s="12">
        <f t="shared" si="15"/>
        <v>0</v>
      </c>
      <c r="J142" s="13">
        <f t="shared" si="16"/>
        <v>0</v>
      </c>
      <c r="K142" s="14" t="str">
        <f t="shared" si="18"/>
        <v>No</v>
      </c>
      <c r="L142" s="15"/>
      <c r="M142" s="15"/>
      <c r="N142" s="16"/>
      <c r="O142" s="12"/>
      <c r="P142" s="12"/>
      <c r="Q142" s="18"/>
      <c r="R142" s="18"/>
      <c r="S142" s="19"/>
      <c r="T142" s="18"/>
      <c r="U142" s="12"/>
      <c r="V142" s="12"/>
      <c r="W142" s="12"/>
      <c r="X142" s="21"/>
      <c r="Y142" s="12"/>
      <c r="Z142" s="12"/>
    </row>
    <row r="143" spans="1:26" ht="28.5" customHeight="1" thickTop="1" thickBot="1">
      <c r="A143" s="10" t="s">
        <v>163</v>
      </c>
      <c r="B143" s="9">
        <v>0</v>
      </c>
      <c r="C143" s="10">
        <v>14</v>
      </c>
      <c r="D143" s="11">
        <v>80</v>
      </c>
      <c r="E143" s="12">
        <f t="shared" si="19"/>
        <v>0</v>
      </c>
      <c r="F143" s="12">
        <v>100</v>
      </c>
      <c r="G143" s="12">
        <f t="shared" si="17"/>
        <v>0</v>
      </c>
      <c r="H143" s="12">
        <v>80</v>
      </c>
      <c r="I143" s="12">
        <f t="shared" si="15"/>
        <v>0</v>
      </c>
      <c r="J143" s="13">
        <f t="shared" si="16"/>
        <v>0</v>
      </c>
      <c r="K143" s="14" t="str">
        <f t="shared" si="18"/>
        <v>No</v>
      </c>
      <c r="L143" s="15"/>
      <c r="M143" s="15"/>
      <c r="N143" s="16"/>
      <c r="O143" s="12"/>
      <c r="P143" s="12"/>
      <c r="Q143" s="18"/>
      <c r="R143" s="18"/>
      <c r="S143" s="19"/>
      <c r="T143" s="18"/>
      <c r="U143" s="12"/>
      <c r="V143" s="12"/>
      <c r="W143" s="12"/>
      <c r="X143" s="21"/>
      <c r="Y143" s="12"/>
      <c r="Z143" s="12"/>
    </row>
    <row r="144" spans="1:26" ht="28.5" customHeight="1" thickTop="1" thickBot="1">
      <c r="A144" s="10" t="s">
        <v>164</v>
      </c>
      <c r="B144" s="9">
        <v>0</v>
      </c>
      <c r="C144" s="10">
        <v>6</v>
      </c>
      <c r="D144" s="11">
        <v>80</v>
      </c>
      <c r="E144" s="12">
        <f t="shared" si="19"/>
        <v>0</v>
      </c>
      <c r="F144" s="12">
        <v>100</v>
      </c>
      <c r="G144" s="12">
        <f t="shared" si="17"/>
        <v>0</v>
      </c>
      <c r="H144" s="12">
        <v>80</v>
      </c>
      <c r="I144" s="12">
        <f t="shared" si="15"/>
        <v>0</v>
      </c>
      <c r="J144" s="13">
        <f t="shared" si="16"/>
        <v>0</v>
      </c>
      <c r="K144" s="14" t="str">
        <f t="shared" si="18"/>
        <v>No</v>
      </c>
      <c r="L144" s="15"/>
      <c r="M144" s="15"/>
      <c r="N144" s="16"/>
      <c r="O144" s="12"/>
      <c r="P144" s="12"/>
      <c r="Q144" s="18"/>
      <c r="R144" s="18"/>
      <c r="S144" s="19"/>
      <c r="T144" s="18"/>
      <c r="U144" s="12"/>
      <c r="V144" s="12"/>
      <c r="W144" s="12"/>
      <c r="X144" s="21"/>
      <c r="Y144" s="12"/>
      <c r="Z144" s="12"/>
    </row>
    <row r="145" spans="1:26" ht="28.5" customHeight="1" thickTop="1" thickBot="1">
      <c r="A145" s="10" t="s">
        <v>165</v>
      </c>
      <c r="B145" s="9">
        <v>0</v>
      </c>
      <c r="C145" s="10">
        <v>1</v>
      </c>
      <c r="D145" s="11">
        <v>80</v>
      </c>
      <c r="E145" s="12">
        <f t="shared" si="19"/>
        <v>0</v>
      </c>
      <c r="F145" s="12">
        <v>100</v>
      </c>
      <c r="G145" s="12">
        <f t="shared" si="17"/>
        <v>0</v>
      </c>
      <c r="H145" s="12">
        <v>80</v>
      </c>
      <c r="I145" s="12">
        <f t="shared" si="15"/>
        <v>0</v>
      </c>
      <c r="J145" s="13">
        <f t="shared" si="16"/>
        <v>0</v>
      </c>
      <c r="K145" s="14" t="str">
        <f t="shared" si="18"/>
        <v>No</v>
      </c>
      <c r="L145" s="15"/>
      <c r="M145" s="15"/>
      <c r="N145" s="16"/>
      <c r="O145" s="12"/>
      <c r="P145" s="12"/>
      <c r="Q145" s="18"/>
      <c r="R145" s="18"/>
      <c r="S145" s="19"/>
      <c r="T145" s="18"/>
      <c r="U145" s="12"/>
      <c r="V145" s="17"/>
      <c r="W145" s="12"/>
      <c r="X145" s="20"/>
      <c r="Y145" s="12"/>
      <c r="Z145" s="12"/>
    </row>
    <row r="146" spans="1:26" ht="28.5" customHeight="1" thickTop="1" thickBot="1">
      <c r="A146" s="10" t="s">
        <v>166</v>
      </c>
      <c r="B146" s="10">
        <v>0</v>
      </c>
      <c r="C146" s="10">
        <v>8</v>
      </c>
      <c r="D146" s="11">
        <v>80</v>
      </c>
      <c r="E146" s="12">
        <f t="shared" si="19"/>
        <v>0</v>
      </c>
      <c r="F146" s="12">
        <v>100</v>
      </c>
      <c r="G146" s="12">
        <f t="shared" si="17"/>
        <v>0</v>
      </c>
      <c r="H146" s="12">
        <v>80</v>
      </c>
      <c r="I146" s="12">
        <f t="shared" si="15"/>
        <v>0</v>
      </c>
      <c r="J146" s="13">
        <f t="shared" si="16"/>
        <v>0</v>
      </c>
      <c r="K146" s="14" t="str">
        <f t="shared" si="18"/>
        <v>No</v>
      </c>
      <c r="L146" s="15"/>
      <c r="M146" s="15"/>
      <c r="N146" s="16"/>
      <c r="O146" s="12"/>
      <c r="P146" s="12"/>
      <c r="Q146" s="18"/>
      <c r="R146" s="18"/>
      <c r="S146" s="19"/>
      <c r="T146" s="18"/>
      <c r="U146" s="12"/>
      <c r="V146" s="12"/>
      <c r="W146" s="12"/>
      <c r="X146" s="21"/>
      <c r="Y146" s="12"/>
      <c r="Z146" s="12"/>
    </row>
    <row r="147" spans="1:26" ht="28.5" customHeight="1" thickTop="1" thickBot="1">
      <c r="A147" s="10" t="s">
        <v>167</v>
      </c>
      <c r="B147" s="10">
        <v>0</v>
      </c>
      <c r="C147" s="10">
        <v>18</v>
      </c>
      <c r="D147" s="11">
        <v>80</v>
      </c>
      <c r="E147" s="12">
        <f t="shared" si="19"/>
        <v>0</v>
      </c>
      <c r="F147" s="12">
        <v>100</v>
      </c>
      <c r="G147" s="12">
        <f t="shared" si="17"/>
        <v>0</v>
      </c>
      <c r="H147" s="12">
        <v>80</v>
      </c>
      <c r="I147" s="12">
        <f t="shared" si="15"/>
        <v>0</v>
      </c>
      <c r="J147" s="13">
        <f t="shared" si="16"/>
        <v>0</v>
      </c>
      <c r="K147" s="14" t="str">
        <f t="shared" si="18"/>
        <v>No</v>
      </c>
      <c r="L147" s="15"/>
      <c r="M147" s="15"/>
      <c r="N147" s="16"/>
      <c r="O147" s="12"/>
      <c r="P147" s="12"/>
      <c r="Q147" s="18"/>
      <c r="R147" s="18"/>
      <c r="S147" s="19"/>
      <c r="T147" s="18"/>
      <c r="U147" s="12"/>
      <c r="V147" s="17"/>
      <c r="W147" s="12"/>
      <c r="X147" s="21"/>
      <c r="Y147" s="12"/>
      <c r="Z147" s="12"/>
    </row>
    <row r="148" spans="1:26" ht="28.5" customHeight="1" thickTop="1" thickBot="1">
      <c r="A148" s="10" t="s">
        <v>168</v>
      </c>
      <c r="B148" s="9">
        <v>0</v>
      </c>
      <c r="C148" s="10">
        <v>5</v>
      </c>
      <c r="D148" s="11">
        <v>80</v>
      </c>
      <c r="E148" s="12">
        <f t="shared" si="19"/>
        <v>0</v>
      </c>
      <c r="F148" s="12">
        <v>100</v>
      </c>
      <c r="G148" s="12">
        <f t="shared" si="17"/>
        <v>0</v>
      </c>
      <c r="H148" s="12">
        <v>80</v>
      </c>
      <c r="I148" s="12">
        <f t="shared" si="15"/>
        <v>0</v>
      </c>
      <c r="J148" s="13">
        <f t="shared" si="16"/>
        <v>0</v>
      </c>
      <c r="K148" s="14" t="str">
        <f t="shared" si="18"/>
        <v>No</v>
      </c>
      <c r="L148" s="15"/>
      <c r="M148" s="15"/>
      <c r="N148" s="16"/>
      <c r="O148" s="12"/>
      <c r="P148" s="12"/>
      <c r="Q148" s="18"/>
      <c r="R148" s="18"/>
      <c r="S148" s="19"/>
      <c r="T148" s="18"/>
      <c r="U148" s="12"/>
      <c r="V148" s="17"/>
      <c r="W148" s="12"/>
      <c r="X148" s="21"/>
      <c r="Y148" s="12"/>
      <c r="Z148" s="12"/>
    </row>
    <row r="149" spans="1:26" ht="28.5" customHeight="1" thickTop="1" thickBot="1">
      <c r="A149" s="10" t="s">
        <v>169</v>
      </c>
      <c r="B149" s="9">
        <v>0</v>
      </c>
      <c r="C149" s="10">
        <v>4</v>
      </c>
      <c r="D149" s="11">
        <v>80</v>
      </c>
      <c r="E149" s="12">
        <f t="shared" si="19"/>
        <v>0</v>
      </c>
      <c r="F149" s="12">
        <v>100</v>
      </c>
      <c r="G149" s="12">
        <f t="shared" si="17"/>
        <v>0</v>
      </c>
      <c r="H149" s="12">
        <v>80</v>
      </c>
      <c r="I149" s="12">
        <f t="shared" si="15"/>
        <v>0</v>
      </c>
      <c r="J149" s="13">
        <f t="shared" si="16"/>
        <v>0</v>
      </c>
      <c r="K149" s="14" t="str">
        <f t="shared" si="18"/>
        <v>No</v>
      </c>
      <c r="L149" s="15"/>
      <c r="M149" s="15"/>
      <c r="N149" s="16"/>
      <c r="O149" s="12"/>
      <c r="P149" s="12"/>
      <c r="Q149" s="18"/>
      <c r="R149" s="18"/>
      <c r="S149" s="19"/>
      <c r="T149" s="18"/>
      <c r="U149" s="12"/>
      <c r="V149" s="12"/>
      <c r="W149" s="12"/>
      <c r="X149" s="21"/>
      <c r="Y149" s="12"/>
      <c r="Z149" s="12"/>
    </row>
    <row r="150" spans="1:26" ht="28.5" customHeight="1" thickTop="1" thickBot="1">
      <c r="A150" s="10" t="s">
        <v>127</v>
      </c>
      <c r="B150" s="9">
        <v>0</v>
      </c>
      <c r="C150" s="10">
        <v>15</v>
      </c>
      <c r="D150" s="11">
        <v>80</v>
      </c>
      <c r="E150" s="12">
        <f t="shared" si="19"/>
        <v>0</v>
      </c>
      <c r="F150" s="12">
        <v>100</v>
      </c>
      <c r="G150" s="12">
        <f t="shared" si="17"/>
        <v>0</v>
      </c>
      <c r="H150" s="12">
        <v>80</v>
      </c>
      <c r="I150" s="12">
        <f t="shared" si="15"/>
        <v>0</v>
      </c>
      <c r="J150" s="13">
        <f t="shared" si="16"/>
        <v>0</v>
      </c>
      <c r="K150" s="14" t="str">
        <f t="shared" si="18"/>
        <v>No</v>
      </c>
      <c r="L150" s="15"/>
      <c r="M150" s="15"/>
      <c r="N150" s="16"/>
      <c r="O150" s="12"/>
      <c r="P150" s="12"/>
      <c r="Q150" s="18"/>
      <c r="R150" s="18"/>
      <c r="S150" s="19"/>
      <c r="T150" s="18"/>
      <c r="U150" s="12"/>
      <c r="V150" s="17"/>
      <c r="W150" s="12"/>
      <c r="X150" s="21"/>
      <c r="Y150" s="12"/>
      <c r="Z150" s="12"/>
    </row>
    <row r="151" spans="1:26" ht="28.5" customHeight="1" thickTop="1" thickBot="1">
      <c r="A151" s="10" t="s">
        <v>170</v>
      </c>
      <c r="B151" s="9">
        <v>0</v>
      </c>
      <c r="C151" s="10">
        <v>40</v>
      </c>
      <c r="D151" s="11">
        <v>80</v>
      </c>
      <c r="E151" s="12">
        <f t="shared" si="19"/>
        <v>0</v>
      </c>
      <c r="F151" s="12">
        <v>100</v>
      </c>
      <c r="G151" s="12">
        <f t="shared" si="17"/>
        <v>0</v>
      </c>
      <c r="H151" s="12">
        <v>80</v>
      </c>
      <c r="I151" s="12">
        <f t="shared" si="15"/>
        <v>0</v>
      </c>
      <c r="J151" s="13">
        <f t="shared" si="16"/>
        <v>0</v>
      </c>
      <c r="K151" s="14" t="str">
        <f t="shared" si="18"/>
        <v>No</v>
      </c>
      <c r="L151" s="15"/>
      <c r="M151" s="15"/>
      <c r="N151" s="16"/>
      <c r="O151" s="12"/>
      <c r="P151" s="12"/>
      <c r="Q151" s="18"/>
      <c r="R151" s="18"/>
      <c r="S151" s="19"/>
      <c r="T151" s="18"/>
      <c r="U151" s="12"/>
      <c r="V151" s="12"/>
      <c r="W151" s="12"/>
      <c r="X151" s="21"/>
      <c r="Y151" s="12"/>
      <c r="Z151" s="12"/>
    </row>
    <row r="152" spans="1:26" ht="28.5" customHeight="1" thickTop="1" thickBot="1">
      <c r="A152" s="10" t="s">
        <v>171</v>
      </c>
      <c r="B152" s="9">
        <v>0</v>
      </c>
      <c r="C152" s="10">
        <v>5</v>
      </c>
      <c r="D152" s="11">
        <v>80</v>
      </c>
      <c r="E152" s="12">
        <f t="shared" si="19"/>
        <v>0</v>
      </c>
      <c r="F152" s="12">
        <v>100</v>
      </c>
      <c r="G152" s="12">
        <f t="shared" si="17"/>
        <v>0</v>
      </c>
      <c r="H152" s="12">
        <v>80</v>
      </c>
      <c r="I152" s="12">
        <f t="shared" si="15"/>
        <v>0</v>
      </c>
      <c r="J152" s="13">
        <f t="shared" si="16"/>
        <v>0</v>
      </c>
      <c r="K152" s="14" t="str">
        <f t="shared" si="18"/>
        <v>No</v>
      </c>
      <c r="L152" s="15"/>
      <c r="M152" s="15"/>
      <c r="N152" s="16"/>
      <c r="O152" s="12"/>
      <c r="P152" s="12"/>
      <c r="Q152" s="18"/>
      <c r="R152" s="18"/>
      <c r="S152" s="19"/>
      <c r="T152" s="18"/>
      <c r="U152" s="12"/>
      <c r="V152" s="12"/>
      <c r="W152" s="12"/>
      <c r="X152" s="21"/>
      <c r="Y152" s="12"/>
      <c r="Z152" s="12"/>
    </row>
    <row r="153" spans="1:26" ht="28.5" customHeight="1" thickTop="1" thickBot="1">
      <c r="A153" s="10" t="s">
        <v>172</v>
      </c>
      <c r="B153" s="9">
        <v>0</v>
      </c>
      <c r="C153" s="10">
        <v>1</v>
      </c>
      <c r="D153" s="11">
        <v>80</v>
      </c>
      <c r="E153" s="12">
        <f t="shared" si="19"/>
        <v>0</v>
      </c>
      <c r="F153" s="12">
        <v>100</v>
      </c>
      <c r="G153" s="12">
        <f t="shared" si="17"/>
        <v>0</v>
      </c>
      <c r="H153" s="12">
        <v>80</v>
      </c>
      <c r="I153" s="12">
        <f t="shared" si="15"/>
        <v>0</v>
      </c>
      <c r="J153" s="13">
        <f t="shared" si="16"/>
        <v>0</v>
      </c>
      <c r="K153" s="14" t="str">
        <f t="shared" si="18"/>
        <v>No</v>
      </c>
      <c r="L153" s="15"/>
      <c r="M153" s="15"/>
      <c r="N153" s="16"/>
      <c r="O153" s="12"/>
      <c r="P153" s="12"/>
      <c r="Q153" s="18"/>
      <c r="R153" s="18"/>
      <c r="S153" s="19"/>
      <c r="T153" s="18"/>
      <c r="U153" s="12"/>
      <c r="V153" s="17"/>
      <c r="W153" s="12"/>
      <c r="X153" s="21"/>
      <c r="Y153" s="12"/>
      <c r="Z153" s="12"/>
    </row>
    <row r="154" spans="1:26" ht="28.5" customHeight="1" thickTop="1" thickBot="1">
      <c r="A154" s="10" t="s">
        <v>131</v>
      </c>
      <c r="B154" s="9">
        <v>0</v>
      </c>
      <c r="C154" s="10">
        <v>3</v>
      </c>
      <c r="D154" s="11">
        <v>80</v>
      </c>
      <c r="E154" s="12">
        <f t="shared" si="19"/>
        <v>0</v>
      </c>
      <c r="F154" s="12">
        <v>100</v>
      </c>
      <c r="G154" s="12">
        <f t="shared" si="17"/>
        <v>0</v>
      </c>
      <c r="H154" s="12">
        <v>80</v>
      </c>
      <c r="I154" s="12">
        <f t="shared" si="15"/>
        <v>0</v>
      </c>
      <c r="J154" s="13">
        <f t="shared" si="16"/>
        <v>0</v>
      </c>
      <c r="K154" s="14" t="str">
        <f t="shared" si="18"/>
        <v>No</v>
      </c>
      <c r="L154" s="15"/>
      <c r="M154" s="15"/>
      <c r="N154" s="16"/>
      <c r="O154" s="12"/>
      <c r="P154" s="12"/>
      <c r="Q154" s="18"/>
      <c r="R154" s="18"/>
      <c r="S154" s="19"/>
      <c r="T154" s="18"/>
      <c r="U154" s="12"/>
      <c r="V154" s="12"/>
      <c r="W154" s="12"/>
      <c r="X154" s="21"/>
      <c r="Y154" s="12"/>
      <c r="Z154" s="12"/>
    </row>
    <row r="155" spans="1:26" ht="28.5" customHeight="1" thickTop="1" thickBot="1">
      <c r="A155" s="10" t="s">
        <v>173</v>
      </c>
      <c r="B155" s="9">
        <v>0</v>
      </c>
      <c r="C155" s="10">
        <v>0</v>
      </c>
      <c r="D155" s="11">
        <v>80</v>
      </c>
      <c r="E155" s="12">
        <f t="shared" si="19"/>
        <v>0</v>
      </c>
      <c r="F155" s="12">
        <v>100</v>
      </c>
      <c r="G155" s="12">
        <f t="shared" si="17"/>
        <v>0</v>
      </c>
      <c r="H155" s="12">
        <v>80</v>
      </c>
      <c r="I155" s="12">
        <f t="shared" si="15"/>
        <v>0</v>
      </c>
      <c r="J155" s="13">
        <f t="shared" si="16"/>
        <v>0</v>
      </c>
      <c r="K155" s="14" t="str">
        <f t="shared" si="18"/>
        <v>No</v>
      </c>
      <c r="L155" s="15"/>
      <c r="M155" s="15"/>
      <c r="N155" s="16"/>
      <c r="O155" s="12"/>
      <c r="P155" s="12"/>
      <c r="Q155" s="18"/>
      <c r="R155" s="18"/>
      <c r="S155" s="19"/>
      <c r="T155" s="18"/>
      <c r="U155" s="12"/>
      <c r="V155" s="17"/>
      <c r="W155" s="12"/>
      <c r="X155" s="20"/>
      <c r="Y155" s="12"/>
      <c r="Z155" s="12"/>
    </row>
    <row r="156" spans="1:26" ht="28.5" customHeight="1" thickTop="1" thickBot="1">
      <c r="A156" s="10" t="s">
        <v>174</v>
      </c>
      <c r="B156" s="9">
        <v>0</v>
      </c>
      <c r="C156" s="10">
        <v>14</v>
      </c>
      <c r="D156" s="11">
        <v>80</v>
      </c>
      <c r="E156" s="12">
        <f t="shared" si="19"/>
        <v>0</v>
      </c>
      <c r="F156" s="12">
        <v>100</v>
      </c>
      <c r="G156" s="12">
        <f t="shared" si="17"/>
        <v>0</v>
      </c>
      <c r="H156" s="12">
        <v>80</v>
      </c>
      <c r="I156" s="12">
        <f t="shared" si="15"/>
        <v>0</v>
      </c>
      <c r="J156" s="13">
        <f t="shared" si="16"/>
        <v>0</v>
      </c>
      <c r="K156" s="14" t="str">
        <f t="shared" si="18"/>
        <v>No</v>
      </c>
      <c r="L156" s="15"/>
      <c r="M156" s="15"/>
      <c r="N156" s="16"/>
      <c r="O156" s="12"/>
      <c r="P156" s="12"/>
      <c r="Q156" s="18"/>
      <c r="R156" s="18"/>
      <c r="S156" s="19"/>
      <c r="T156" s="18"/>
      <c r="U156" s="12"/>
      <c r="V156" s="17"/>
      <c r="W156" s="12"/>
      <c r="X156" s="21"/>
      <c r="Y156" s="12"/>
      <c r="Z156" s="12"/>
    </row>
    <row r="157" spans="1:26" ht="28.5" customHeight="1" thickTop="1" thickBot="1">
      <c r="A157" s="10" t="s">
        <v>175</v>
      </c>
      <c r="B157" s="9">
        <v>0</v>
      </c>
      <c r="C157" s="10">
        <v>7</v>
      </c>
      <c r="D157" s="11">
        <v>80</v>
      </c>
      <c r="E157" s="12">
        <f t="shared" si="19"/>
        <v>0</v>
      </c>
      <c r="F157" s="12">
        <v>100</v>
      </c>
      <c r="G157" s="12">
        <f t="shared" si="17"/>
        <v>0</v>
      </c>
      <c r="H157" s="12">
        <v>80</v>
      </c>
      <c r="I157" s="12">
        <f t="shared" si="15"/>
        <v>0</v>
      </c>
      <c r="J157" s="13">
        <f t="shared" si="16"/>
        <v>0</v>
      </c>
      <c r="K157" s="14" t="str">
        <f t="shared" si="18"/>
        <v>No</v>
      </c>
      <c r="L157" s="15"/>
      <c r="M157" s="15"/>
      <c r="N157" s="16"/>
      <c r="O157" s="12"/>
      <c r="P157" s="12"/>
      <c r="Q157" s="18"/>
      <c r="R157" s="18"/>
      <c r="S157" s="19"/>
      <c r="T157" s="18"/>
      <c r="U157" s="12"/>
      <c r="V157" s="12"/>
      <c r="W157" s="12"/>
      <c r="X157" s="21"/>
      <c r="Y157" s="12"/>
      <c r="Z157" s="12"/>
    </row>
    <row r="158" spans="1:26" ht="28.5" customHeight="1" thickTop="1" thickBot="1">
      <c r="A158" s="10" t="s">
        <v>176</v>
      </c>
      <c r="B158" s="9">
        <v>0</v>
      </c>
      <c r="C158" s="10">
        <v>4</v>
      </c>
      <c r="D158" s="11">
        <v>80</v>
      </c>
      <c r="E158" s="12">
        <f t="shared" si="19"/>
        <v>0</v>
      </c>
      <c r="F158" s="12">
        <v>100</v>
      </c>
      <c r="G158" s="12">
        <f t="shared" si="17"/>
        <v>0</v>
      </c>
      <c r="H158" s="12">
        <v>80</v>
      </c>
      <c r="I158" s="12">
        <f t="shared" si="15"/>
        <v>0</v>
      </c>
      <c r="J158" s="13">
        <f t="shared" si="16"/>
        <v>0</v>
      </c>
      <c r="K158" s="14" t="str">
        <f t="shared" si="18"/>
        <v>No</v>
      </c>
      <c r="L158" s="15"/>
      <c r="M158" s="15"/>
      <c r="N158" s="16"/>
      <c r="O158" s="12"/>
      <c r="P158" s="12"/>
      <c r="Q158" s="18"/>
      <c r="R158" s="18"/>
      <c r="S158" s="19"/>
      <c r="T158" s="18"/>
      <c r="U158" s="12"/>
      <c r="V158" s="17"/>
      <c r="W158" s="12"/>
      <c r="X158" s="21"/>
      <c r="Y158" s="12"/>
      <c r="Z158" s="12"/>
    </row>
    <row r="159" spans="1:26" ht="28.5" customHeight="1" thickTop="1" thickBot="1">
      <c r="A159" s="10" t="s">
        <v>177</v>
      </c>
      <c r="B159" s="9">
        <v>0</v>
      </c>
      <c r="C159" s="10">
        <v>5</v>
      </c>
      <c r="D159" s="11">
        <v>80</v>
      </c>
      <c r="E159" s="12">
        <f t="shared" si="19"/>
        <v>0</v>
      </c>
      <c r="F159" s="12">
        <v>100</v>
      </c>
      <c r="G159" s="12">
        <f t="shared" si="17"/>
        <v>0</v>
      </c>
      <c r="H159" s="12">
        <v>80</v>
      </c>
      <c r="I159" s="12">
        <f t="shared" si="15"/>
        <v>0</v>
      </c>
      <c r="J159" s="13">
        <f t="shared" si="16"/>
        <v>0</v>
      </c>
      <c r="K159" s="14" t="str">
        <f t="shared" si="18"/>
        <v>No</v>
      </c>
      <c r="L159" s="15"/>
      <c r="M159" s="15"/>
      <c r="N159" s="16"/>
      <c r="O159" s="12"/>
      <c r="P159" s="12"/>
      <c r="Q159" s="18"/>
      <c r="R159" s="18"/>
      <c r="S159" s="19"/>
      <c r="T159" s="18"/>
      <c r="U159" s="12"/>
      <c r="V159" s="12"/>
      <c r="W159" s="12"/>
      <c r="X159" s="21"/>
      <c r="Y159" s="12"/>
      <c r="Z159" s="12"/>
    </row>
    <row r="160" spans="1:26" ht="28.5" customHeight="1" thickTop="1" thickBot="1">
      <c r="A160" s="10" t="s">
        <v>178</v>
      </c>
      <c r="B160" s="9">
        <v>0</v>
      </c>
      <c r="C160" s="10">
        <v>6</v>
      </c>
      <c r="D160" s="11">
        <v>80</v>
      </c>
      <c r="E160" s="12">
        <f t="shared" si="19"/>
        <v>0</v>
      </c>
      <c r="F160" s="12">
        <v>100</v>
      </c>
      <c r="G160" s="12">
        <f t="shared" si="17"/>
        <v>0</v>
      </c>
      <c r="H160" s="12">
        <v>80</v>
      </c>
      <c r="I160" s="12">
        <f t="shared" si="15"/>
        <v>0</v>
      </c>
      <c r="J160" s="13">
        <f t="shared" si="16"/>
        <v>0</v>
      </c>
      <c r="K160" s="14" t="str">
        <f t="shared" si="18"/>
        <v>No</v>
      </c>
      <c r="L160" s="15"/>
      <c r="M160" s="15"/>
      <c r="N160" s="16"/>
      <c r="O160" s="12"/>
      <c r="P160" s="12"/>
      <c r="Q160" s="18"/>
      <c r="R160" s="18"/>
      <c r="S160" s="19"/>
      <c r="T160" s="18"/>
      <c r="U160" s="12"/>
      <c r="V160" s="17"/>
      <c r="W160" s="12"/>
      <c r="X160" s="21"/>
      <c r="Y160" s="12"/>
      <c r="Z160" s="12"/>
    </row>
    <row r="161" spans="1:26" ht="28.5" customHeight="1" thickTop="1" thickBot="1">
      <c r="A161" s="10" t="s">
        <v>179</v>
      </c>
      <c r="B161" s="9">
        <v>0</v>
      </c>
      <c r="C161" s="10">
        <v>9</v>
      </c>
      <c r="D161" s="11">
        <v>80</v>
      </c>
      <c r="E161" s="12">
        <f t="shared" si="19"/>
        <v>0</v>
      </c>
      <c r="F161" s="12">
        <v>100</v>
      </c>
      <c r="G161" s="12">
        <f t="shared" si="17"/>
        <v>0</v>
      </c>
      <c r="H161" s="12">
        <v>80</v>
      </c>
      <c r="I161" s="12">
        <f t="shared" si="15"/>
        <v>0</v>
      </c>
      <c r="J161" s="13">
        <f t="shared" si="16"/>
        <v>0</v>
      </c>
      <c r="K161" s="14" t="str">
        <f t="shared" si="18"/>
        <v>No</v>
      </c>
      <c r="L161" s="15"/>
      <c r="M161" s="15"/>
      <c r="N161" s="16"/>
      <c r="O161" s="12"/>
      <c r="P161" s="12"/>
      <c r="Q161" s="18"/>
      <c r="R161" s="18"/>
      <c r="S161" s="19"/>
      <c r="T161" s="18"/>
      <c r="U161" s="12"/>
      <c r="V161" s="12"/>
      <c r="W161" s="12"/>
      <c r="X161" s="21"/>
      <c r="Y161" s="12"/>
      <c r="Z161" s="12"/>
    </row>
    <row r="162" spans="1:26" ht="28.5" customHeight="1" thickTop="1" thickBot="1">
      <c r="A162" s="10" t="s">
        <v>180</v>
      </c>
      <c r="B162" s="9">
        <v>0</v>
      </c>
      <c r="C162" s="10">
        <v>4</v>
      </c>
      <c r="D162" s="11">
        <v>80</v>
      </c>
      <c r="E162" s="12">
        <f t="shared" si="19"/>
        <v>0</v>
      </c>
      <c r="F162" s="12">
        <v>100</v>
      </c>
      <c r="G162" s="12">
        <f t="shared" si="17"/>
        <v>0</v>
      </c>
      <c r="H162" s="12">
        <v>80</v>
      </c>
      <c r="I162" s="12">
        <f t="shared" si="15"/>
        <v>0</v>
      </c>
      <c r="J162" s="13">
        <f t="shared" si="16"/>
        <v>0</v>
      </c>
      <c r="K162" s="14" t="str">
        <f t="shared" si="18"/>
        <v>No</v>
      </c>
      <c r="L162" s="15"/>
      <c r="M162" s="15"/>
      <c r="N162" s="16"/>
      <c r="O162" s="12"/>
      <c r="P162" s="12"/>
      <c r="Q162" s="18"/>
      <c r="R162" s="18"/>
      <c r="S162" s="19"/>
      <c r="T162" s="18"/>
      <c r="U162" s="12"/>
      <c r="V162" s="12"/>
      <c r="W162" s="12"/>
      <c r="X162" s="21"/>
      <c r="Y162" s="12"/>
      <c r="Z162" s="12"/>
    </row>
    <row r="163" spans="1:26" ht="28.5" customHeight="1" thickTop="1" thickBot="1">
      <c r="A163" s="10" t="s">
        <v>181</v>
      </c>
      <c r="B163" s="9">
        <v>0</v>
      </c>
      <c r="C163" s="10">
        <v>4</v>
      </c>
      <c r="D163" s="11">
        <v>80</v>
      </c>
      <c r="E163" s="12">
        <f t="shared" si="19"/>
        <v>0</v>
      </c>
      <c r="F163" s="12">
        <v>100</v>
      </c>
      <c r="G163" s="12">
        <f t="shared" si="17"/>
        <v>0</v>
      </c>
      <c r="H163" s="12">
        <v>80</v>
      </c>
      <c r="I163" s="12">
        <f t="shared" si="15"/>
        <v>0</v>
      </c>
      <c r="J163" s="13">
        <f t="shared" si="16"/>
        <v>0</v>
      </c>
      <c r="K163" s="14" t="str">
        <f t="shared" si="18"/>
        <v>No</v>
      </c>
      <c r="L163" s="15"/>
      <c r="M163" s="15"/>
      <c r="N163" s="16"/>
      <c r="O163" s="12"/>
      <c r="P163" s="12"/>
      <c r="Q163" s="18"/>
      <c r="R163" s="18"/>
      <c r="S163" s="19"/>
      <c r="T163" s="18"/>
      <c r="U163" s="12"/>
      <c r="V163" s="12"/>
      <c r="W163" s="12"/>
      <c r="X163" s="21"/>
      <c r="Y163" s="12"/>
      <c r="Z163" s="12"/>
    </row>
    <row r="164" spans="1:26" ht="28.5" customHeight="1" thickTop="1" thickBot="1">
      <c r="A164" s="10" t="s">
        <v>182</v>
      </c>
      <c r="B164" s="9">
        <v>0</v>
      </c>
      <c r="C164" s="10">
        <v>0</v>
      </c>
      <c r="D164" s="11">
        <v>80</v>
      </c>
      <c r="E164" s="12">
        <f t="shared" si="19"/>
        <v>0</v>
      </c>
      <c r="F164" s="12">
        <v>100</v>
      </c>
      <c r="G164" s="12">
        <f t="shared" si="17"/>
        <v>0</v>
      </c>
      <c r="H164" s="12">
        <v>80</v>
      </c>
      <c r="I164" s="12">
        <f t="shared" si="15"/>
        <v>0</v>
      </c>
      <c r="J164" s="13">
        <f t="shared" si="16"/>
        <v>0</v>
      </c>
      <c r="K164" s="14" t="str">
        <f t="shared" si="18"/>
        <v>No</v>
      </c>
      <c r="L164" s="15"/>
      <c r="M164" s="15"/>
      <c r="N164" s="16"/>
      <c r="O164" s="12"/>
      <c r="P164" s="12"/>
      <c r="Q164" s="18"/>
      <c r="R164" s="18"/>
      <c r="S164" s="19"/>
      <c r="T164" s="18"/>
      <c r="U164" s="12"/>
      <c r="V164" s="12"/>
      <c r="W164" s="12"/>
      <c r="X164" s="21"/>
      <c r="Y164" s="12"/>
      <c r="Z164" s="12"/>
    </row>
    <row r="165" spans="1:26" ht="28.5" customHeight="1" thickTop="1" thickBot="1">
      <c r="A165" s="10" t="s">
        <v>183</v>
      </c>
      <c r="B165" s="9">
        <v>0</v>
      </c>
      <c r="C165" s="10">
        <v>12</v>
      </c>
      <c r="D165" s="11">
        <v>80</v>
      </c>
      <c r="E165" s="12">
        <f t="shared" si="19"/>
        <v>0</v>
      </c>
      <c r="F165" s="12">
        <v>100</v>
      </c>
      <c r="G165" s="12">
        <f t="shared" si="17"/>
        <v>0</v>
      </c>
      <c r="H165" s="12">
        <v>80</v>
      </c>
      <c r="I165" s="12">
        <f t="shared" ref="I165:I169" si="20">+(E165*F165)-(H165*G165)</f>
        <v>0</v>
      </c>
      <c r="J165" s="13">
        <f t="shared" ref="J165:J169" si="21">IF(ISBLANK(C165),"",(D165*G165)+(E165*F165-G165*H165))</f>
        <v>0</v>
      </c>
      <c r="K165" s="14" t="str">
        <f t="shared" si="18"/>
        <v>No</v>
      </c>
      <c r="L165" s="15"/>
      <c r="M165" s="15"/>
      <c r="N165" s="16"/>
      <c r="O165" s="12"/>
      <c r="P165" s="12"/>
      <c r="Q165" s="18"/>
      <c r="R165" s="18"/>
      <c r="S165" s="19"/>
      <c r="T165" s="18"/>
      <c r="U165" s="12"/>
      <c r="V165" s="12"/>
      <c r="W165" s="12"/>
      <c r="X165" s="21"/>
      <c r="Y165" s="12"/>
      <c r="Z165" s="12"/>
    </row>
    <row r="166" spans="1:26" ht="28.5" customHeight="1" thickTop="1" thickBot="1">
      <c r="A166" s="10" t="s">
        <v>184</v>
      </c>
      <c r="B166" s="9">
        <v>0</v>
      </c>
      <c r="C166" s="10">
        <v>5</v>
      </c>
      <c r="D166" s="11">
        <v>80</v>
      </c>
      <c r="E166" s="12">
        <f t="shared" si="19"/>
        <v>0</v>
      </c>
      <c r="F166" s="12">
        <v>100</v>
      </c>
      <c r="G166" s="12">
        <f t="shared" si="17"/>
        <v>0</v>
      </c>
      <c r="H166" s="12">
        <v>80</v>
      </c>
      <c r="I166" s="12">
        <f t="shared" si="20"/>
        <v>0</v>
      </c>
      <c r="J166" s="13">
        <f t="shared" si="21"/>
        <v>0</v>
      </c>
      <c r="K166" s="14" t="str">
        <f t="shared" si="18"/>
        <v>No</v>
      </c>
      <c r="L166" s="15"/>
      <c r="M166" s="15"/>
      <c r="N166" s="16"/>
      <c r="O166" s="12"/>
      <c r="P166" s="12"/>
      <c r="Q166" s="18"/>
      <c r="R166" s="18"/>
      <c r="S166" s="19"/>
      <c r="T166" s="18"/>
      <c r="U166" s="12"/>
      <c r="V166" s="12"/>
      <c r="W166" s="12"/>
      <c r="X166" s="21"/>
      <c r="Y166" s="12"/>
      <c r="Z166" s="12"/>
    </row>
    <row r="167" spans="1:26" ht="28.5" customHeight="1" thickTop="1" thickBot="1">
      <c r="A167" s="10" t="s">
        <v>185</v>
      </c>
      <c r="B167" s="9">
        <v>0</v>
      </c>
      <c r="C167" s="10">
        <v>13</v>
      </c>
      <c r="D167" s="11">
        <v>80</v>
      </c>
      <c r="E167" s="12">
        <f t="shared" si="19"/>
        <v>0</v>
      </c>
      <c r="F167" s="12">
        <v>100</v>
      </c>
      <c r="G167" s="12">
        <f t="shared" si="17"/>
        <v>0</v>
      </c>
      <c r="H167" s="12">
        <v>80</v>
      </c>
      <c r="I167" s="12">
        <f t="shared" si="20"/>
        <v>0</v>
      </c>
      <c r="J167" s="13">
        <f t="shared" si="21"/>
        <v>0</v>
      </c>
      <c r="K167" s="14" t="str">
        <f t="shared" si="18"/>
        <v>No</v>
      </c>
      <c r="L167" s="15"/>
      <c r="M167" s="15"/>
      <c r="N167" s="16"/>
      <c r="O167" s="12"/>
      <c r="P167" s="12"/>
      <c r="Q167" s="18"/>
      <c r="R167" s="18"/>
      <c r="S167" s="19"/>
      <c r="T167" s="18"/>
      <c r="U167" s="12"/>
      <c r="V167" s="12"/>
      <c r="W167" s="12"/>
      <c r="X167" s="21"/>
      <c r="Y167" s="12"/>
      <c r="Z167" s="12"/>
    </row>
    <row r="168" spans="1:26" ht="28.5" customHeight="1" thickTop="1" thickBot="1">
      <c r="A168" s="8" t="s">
        <v>186</v>
      </c>
      <c r="B168" s="9">
        <v>-1</v>
      </c>
      <c r="C168" s="10">
        <v>0</v>
      </c>
      <c r="D168" s="11">
        <v>80</v>
      </c>
      <c r="E168" s="12">
        <f t="shared" si="19"/>
        <v>-1.3333333333333334E-2</v>
      </c>
      <c r="F168" s="12">
        <v>100</v>
      </c>
      <c r="G168" s="12">
        <f t="shared" si="17"/>
        <v>-8.3333333333333332E-3</v>
      </c>
      <c r="H168" s="12">
        <v>80</v>
      </c>
      <c r="I168" s="12">
        <f t="shared" si="20"/>
        <v>-0.66666666666666685</v>
      </c>
      <c r="J168" s="13">
        <f t="shared" si="21"/>
        <v>-1.3333333333333335</v>
      </c>
      <c r="K168" s="14" t="str">
        <f t="shared" si="18"/>
        <v>No</v>
      </c>
      <c r="L168" s="15"/>
      <c r="M168" s="15"/>
      <c r="N168" s="16"/>
      <c r="O168" s="12"/>
      <c r="P168" s="12"/>
      <c r="Q168" s="18"/>
      <c r="R168" s="18"/>
      <c r="S168" s="19"/>
      <c r="T168" s="18"/>
      <c r="U168" s="12"/>
      <c r="V168" s="12"/>
      <c r="W168" s="12"/>
      <c r="X168" s="21"/>
      <c r="Y168" s="12"/>
      <c r="Z168" s="12"/>
    </row>
    <row r="169" spans="1:26" ht="28.5" customHeight="1" thickTop="1" thickBot="1">
      <c r="A169" s="8" t="s">
        <v>187</v>
      </c>
      <c r="B169" s="9">
        <v>-4</v>
      </c>
      <c r="C169" s="10">
        <v>14</v>
      </c>
      <c r="D169" s="11">
        <v>80</v>
      </c>
      <c r="E169" s="18">
        <f t="shared" si="19"/>
        <v>-5.3333333333333337E-2</v>
      </c>
      <c r="F169" s="12">
        <v>100</v>
      </c>
      <c r="G169" s="12">
        <f t="shared" si="17"/>
        <v>-3.3333333333333333E-2</v>
      </c>
      <c r="H169" s="12">
        <v>80</v>
      </c>
      <c r="I169" s="23">
        <f t="shared" si="20"/>
        <v>-2.6666666666666674</v>
      </c>
      <c r="J169" s="24">
        <f t="shared" si="21"/>
        <v>-5.3333333333333339</v>
      </c>
      <c r="K169" s="14" t="str">
        <f t="shared" si="18"/>
        <v>No</v>
      </c>
      <c r="L169" s="15"/>
      <c r="M169" s="15"/>
      <c r="N169" s="16"/>
      <c r="O169" s="12"/>
      <c r="P169" s="12"/>
      <c r="Q169" s="18"/>
      <c r="R169" s="18"/>
      <c r="S169" s="19"/>
      <c r="T169" s="18"/>
      <c r="U169" s="12">
        <v>24</v>
      </c>
      <c r="V169" s="17">
        <v>43850</v>
      </c>
      <c r="W169" s="12"/>
      <c r="X169" s="21"/>
      <c r="Y169" s="12"/>
      <c r="Z169" s="12"/>
    </row>
    <row r="170" spans="1:26" ht="28.5" customHeight="1" thickTop="1" thickBot="1">
      <c r="A170" s="10"/>
      <c r="B170" s="9"/>
      <c r="C170" s="10"/>
      <c r="D170" s="11"/>
      <c r="E170" s="18"/>
      <c r="F170" s="12"/>
      <c r="G170" s="12"/>
      <c r="H170" s="12"/>
      <c r="I170" s="23"/>
      <c r="J170" s="24"/>
      <c r="K170" s="14"/>
      <c r="L170" s="15"/>
      <c r="M170" s="15"/>
      <c r="N170" s="16"/>
      <c r="O170" s="12"/>
      <c r="P170" s="12"/>
      <c r="Q170" s="18"/>
      <c r="R170" s="18"/>
      <c r="S170" s="19"/>
      <c r="T170" s="18"/>
      <c r="U170" s="12"/>
      <c r="V170" s="12"/>
      <c r="W170" s="12"/>
      <c r="X170" s="21"/>
      <c r="Y170" s="12"/>
      <c r="Z170" s="12"/>
    </row>
    <row r="171" spans="1:26" ht="28.5" customHeight="1" thickTop="1" thickBot="1">
      <c r="A171" s="10"/>
      <c r="B171" s="9"/>
      <c r="C171" s="10"/>
      <c r="D171" s="11"/>
      <c r="E171" s="18"/>
      <c r="F171" s="12"/>
      <c r="G171" s="12"/>
      <c r="H171" s="12"/>
      <c r="I171" s="23"/>
      <c r="J171" s="24"/>
      <c r="K171" s="14"/>
      <c r="L171" s="15"/>
      <c r="M171" s="15"/>
      <c r="N171" s="16"/>
      <c r="O171" s="12"/>
      <c r="P171" s="12"/>
      <c r="Q171" s="18"/>
      <c r="R171" s="18"/>
      <c r="S171" s="19"/>
      <c r="T171" s="18"/>
      <c r="U171" s="12"/>
      <c r="V171" s="12"/>
      <c r="W171" s="12"/>
      <c r="X171" s="21"/>
      <c r="Y171" s="12"/>
      <c r="Z171" s="12"/>
    </row>
    <row r="172" spans="1:26" ht="28.5" customHeight="1" thickTop="1" thickBot="1">
      <c r="A172" s="8"/>
      <c r="B172" s="9"/>
      <c r="C172" s="10"/>
      <c r="D172" s="11"/>
      <c r="E172" s="18"/>
      <c r="F172" s="12"/>
      <c r="G172" s="12"/>
      <c r="H172" s="12"/>
      <c r="I172" s="23"/>
      <c r="J172" s="24"/>
      <c r="K172" s="14"/>
      <c r="L172" s="15"/>
      <c r="M172" s="15"/>
      <c r="N172" s="16"/>
      <c r="O172" s="12"/>
      <c r="P172" s="12"/>
      <c r="Q172" s="18"/>
      <c r="R172" s="18"/>
      <c r="S172" s="19"/>
      <c r="T172" s="18"/>
      <c r="U172" s="12"/>
      <c r="V172" s="12"/>
      <c r="W172" s="12"/>
      <c r="X172" s="21"/>
      <c r="Y172" s="12"/>
      <c r="Z172" s="12"/>
    </row>
    <row r="173" spans="1:26" ht="28.5" customHeight="1" thickTop="1" thickBot="1">
      <c r="A173" s="8"/>
      <c r="B173" s="9"/>
      <c r="C173" s="10"/>
      <c r="D173" s="11"/>
      <c r="E173" s="18"/>
      <c r="F173" s="12"/>
      <c r="G173" s="12"/>
      <c r="H173" s="12"/>
      <c r="I173" s="23"/>
      <c r="J173" s="24"/>
      <c r="K173" s="14"/>
      <c r="L173" s="15"/>
      <c r="M173" s="15"/>
      <c r="N173" s="16"/>
      <c r="O173" s="12"/>
      <c r="P173" s="12"/>
      <c r="Q173" s="18"/>
      <c r="R173" s="18"/>
      <c r="S173" s="19"/>
      <c r="T173" s="18"/>
      <c r="U173" s="12"/>
      <c r="V173" s="17"/>
      <c r="W173" s="12"/>
      <c r="X173" s="21"/>
      <c r="Y173" s="12"/>
      <c r="Z173" s="12"/>
    </row>
    <row r="174" spans="1:26" ht="28.5" customHeight="1" thickTop="1" thickBot="1">
      <c r="A174" s="10"/>
      <c r="B174" s="9"/>
      <c r="C174" s="10"/>
      <c r="D174" s="11"/>
      <c r="E174" s="18"/>
      <c r="F174" s="12"/>
      <c r="G174" s="12"/>
      <c r="H174" s="12"/>
      <c r="I174" s="23"/>
      <c r="J174" s="24"/>
      <c r="K174" s="14"/>
      <c r="L174" s="15"/>
      <c r="M174" s="15"/>
      <c r="N174" s="16"/>
      <c r="O174" s="12"/>
      <c r="P174" s="12"/>
      <c r="Q174" s="18"/>
      <c r="R174" s="18"/>
      <c r="S174" s="19"/>
      <c r="T174" s="18"/>
      <c r="U174" s="12"/>
      <c r="V174" s="12"/>
      <c r="W174" s="12"/>
      <c r="X174" s="21"/>
      <c r="Y174" s="12"/>
      <c r="Z174" s="12"/>
    </row>
    <row r="175" spans="1:26" ht="28.5" customHeight="1" thickTop="1" thickBot="1">
      <c r="A175" s="8"/>
      <c r="B175" s="9"/>
      <c r="C175" s="10"/>
      <c r="D175" s="11"/>
      <c r="E175" s="18"/>
      <c r="F175" s="12"/>
      <c r="G175" s="12"/>
      <c r="H175" s="12"/>
      <c r="I175" s="23"/>
      <c r="J175" s="24"/>
      <c r="K175" s="14"/>
      <c r="L175" s="15"/>
      <c r="M175" s="15"/>
      <c r="N175" s="16"/>
      <c r="O175" s="12"/>
      <c r="P175" s="12"/>
      <c r="Q175" s="18"/>
      <c r="R175" s="18"/>
      <c r="S175" s="19"/>
      <c r="T175" s="18"/>
      <c r="U175" s="12"/>
      <c r="V175" s="12"/>
      <c r="W175" s="12"/>
      <c r="X175" s="21"/>
      <c r="Y175" s="12"/>
      <c r="Z175" s="12"/>
    </row>
    <row r="176" spans="1:26" ht="28.5" customHeight="1" thickTop="1" thickBot="1">
      <c r="A176" s="8"/>
      <c r="B176" s="9"/>
      <c r="C176" s="10"/>
      <c r="D176" s="11"/>
      <c r="E176" s="18"/>
      <c r="F176" s="12"/>
      <c r="G176" s="12"/>
      <c r="H176" s="12"/>
      <c r="I176" s="23"/>
      <c r="J176" s="24"/>
      <c r="K176" s="14"/>
      <c r="L176" s="15"/>
      <c r="M176" s="15"/>
      <c r="N176" s="16"/>
      <c r="O176" s="12"/>
      <c r="P176" s="12"/>
      <c r="Q176" s="18"/>
      <c r="R176" s="18"/>
      <c r="S176" s="19"/>
      <c r="T176" s="18"/>
      <c r="U176" s="12"/>
      <c r="V176" s="17"/>
      <c r="W176" s="12"/>
      <c r="X176" s="21"/>
      <c r="Y176" s="12"/>
      <c r="Z176" s="12"/>
    </row>
    <row r="177" spans="1:26" ht="28.5" customHeight="1" thickTop="1" thickBot="1">
      <c r="A177" s="8"/>
      <c r="B177" s="9"/>
      <c r="C177" s="10"/>
      <c r="D177" s="11"/>
      <c r="E177" s="18"/>
      <c r="F177" s="12"/>
      <c r="G177" s="12"/>
      <c r="H177" s="12"/>
      <c r="I177" s="23"/>
      <c r="J177" s="24"/>
      <c r="K177" s="14"/>
      <c r="L177" s="15"/>
      <c r="M177" s="15"/>
      <c r="N177" s="16"/>
      <c r="O177" s="12"/>
      <c r="P177" s="12"/>
      <c r="Q177" s="18"/>
      <c r="R177" s="18"/>
      <c r="S177" s="19"/>
      <c r="T177" s="18"/>
      <c r="U177" s="12"/>
      <c r="V177" s="12"/>
      <c r="W177" s="12"/>
      <c r="X177" s="21"/>
      <c r="Y177" s="12"/>
      <c r="Z177" s="12"/>
    </row>
    <row r="178" spans="1:26" ht="28.5" customHeight="1" thickTop="1" thickBot="1">
      <c r="A178" s="10"/>
      <c r="B178" s="10"/>
      <c r="C178" s="10"/>
      <c r="D178" s="11"/>
      <c r="E178" s="18"/>
      <c r="F178" s="12"/>
      <c r="G178" s="12"/>
      <c r="H178" s="12"/>
      <c r="I178" s="23"/>
      <c r="J178" s="24"/>
      <c r="K178" s="14"/>
      <c r="L178" s="15"/>
      <c r="M178" s="15"/>
      <c r="N178" s="16"/>
      <c r="O178" s="12"/>
      <c r="P178" s="12"/>
      <c r="Q178" s="18"/>
      <c r="R178" s="18"/>
      <c r="S178" s="19"/>
      <c r="T178" s="18"/>
      <c r="U178" s="12"/>
      <c r="V178" s="17"/>
      <c r="W178" s="12"/>
      <c r="X178" s="21"/>
      <c r="Y178" s="12"/>
      <c r="Z178" s="12"/>
    </row>
    <row r="179" spans="1:26" ht="28.5" customHeight="1" thickTop="1" thickBot="1">
      <c r="A179" s="10"/>
      <c r="B179" s="10"/>
      <c r="C179" s="10"/>
      <c r="D179" s="11"/>
      <c r="E179" s="18"/>
      <c r="F179" s="12"/>
      <c r="G179" s="12"/>
      <c r="H179" s="12"/>
      <c r="I179" s="23"/>
      <c r="J179" s="24"/>
      <c r="K179" s="14"/>
      <c r="L179" s="15"/>
      <c r="M179" s="15"/>
      <c r="N179" s="16"/>
      <c r="O179" s="12"/>
      <c r="P179" s="12"/>
      <c r="Q179" s="18"/>
      <c r="R179" s="18"/>
      <c r="S179" s="19"/>
      <c r="T179" s="18"/>
      <c r="U179" s="12"/>
      <c r="V179" s="12"/>
      <c r="W179" s="12"/>
      <c r="X179" s="21"/>
      <c r="Y179" s="12"/>
      <c r="Z179" s="12"/>
    </row>
    <row r="180" spans="1:26" ht="28.5" customHeight="1" thickTop="1" thickBot="1">
      <c r="A180" s="10"/>
      <c r="B180" s="10"/>
      <c r="C180" s="10"/>
      <c r="D180" s="11"/>
      <c r="E180" s="18"/>
      <c r="F180" s="12"/>
      <c r="G180" s="12"/>
      <c r="H180" s="12"/>
      <c r="I180" s="23"/>
      <c r="J180" s="24"/>
      <c r="K180" s="14"/>
      <c r="L180" s="15"/>
      <c r="M180" s="15"/>
      <c r="N180" s="16"/>
      <c r="O180" s="12"/>
      <c r="P180" s="12"/>
      <c r="Q180" s="18"/>
      <c r="R180" s="18"/>
      <c r="S180" s="19"/>
      <c r="T180" s="18"/>
      <c r="U180" s="12"/>
      <c r="V180" s="17"/>
      <c r="W180" s="12"/>
      <c r="X180" s="21"/>
      <c r="Y180" s="12"/>
      <c r="Z180" s="12"/>
    </row>
    <row r="181" spans="1:26" ht="24" customHeight="1" thickTop="1" thickBot="1">
      <c r="A181" s="10"/>
      <c r="B181" s="10"/>
      <c r="C181" s="10"/>
      <c r="D181" s="11"/>
      <c r="E181" s="18"/>
      <c r="F181" s="12"/>
      <c r="G181" s="18"/>
      <c r="H181" s="12"/>
      <c r="I181" s="23"/>
      <c r="J181" s="24"/>
      <c r="K181" s="14"/>
      <c r="L181" s="15"/>
      <c r="M181" s="15"/>
      <c r="N181" s="16"/>
      <c r="O181" s="12"/>
      <c r="P181" s="12"/>
      <c r="Q181" s="18"/>
      <c r="R181" s="18"/>
      <c r="S181" s="19"/>
      <c r="T181" s="18"/>
      <c r="U181" s="12"/>
      <c r="V181" s="12"/>
      <c r="W181" s="12"/>
      <c r="X181" s="12"/>
      <c r="Y181" s="12"/>
      <c r="Z181" s="12"/>
    </row>
    <row r="182" spans="1:26" ht="16.5" thickTop="1" thickBot="1">
      <c r="A182" s="10"/>
      <c r="B182" s="10"/>
      <c r="C182" s="10"/>
      <c r="I182" s="23"/>
      <c r="J182" s="24"/>
      <c r="K182" s="14"/>
      <c r="L182" s="12"/>
      <c r="M182" s="12"/>
      <c r="N182" s="18"/>
      <c r="O182" s="12"/>
      <c r="P182" s="12"/>
      <c r="Q182" s="18"/>
      <c r="R182" s="18"/>
      <c r="S182" s="19"/>
      <c r="T182" s="18"/>
      <c r="U182" s="12"/>
      <c r="V182" s="12"/>
      <c r="W182" s="12"/>
      <c r="X182" s="12"/>
      <c r="Y182" s="12"/>
      <c r="Z182" s="12"/>
    </row>
    <row r="183" spans="1:26" ht="16.5" thickTop="1" thickBot="1">
      <c r="A183" s="10"/>
      <c r="B183" s="10"/>
      <c r="C183" s="10"/>
      <c r="I183" s="23"/>
      <c r="J183" s="24"/>
      <c r="K183" s="14"/>
      <c r="L183" s="12"/>
      <c r="M183" s="12"/>
      <c r="N183" s="18"/>
      <c r="O183" s="12"/>
      <c r="P183" s="12"/>
      <c r="Q183" s="18"/>
      <c r="R183" s="18"/>
      <c r="S183" s="19"/>
      <c r="T183" s="18"/>
      <c r="U183" s="12"/>
      <c r="V183" s="12"/>
      <c r="W183" s="12"/>
      <c r="X183" s="12"/>
      <c r="Y183" s="12"/>
      <c r="Z183" s="12"/>
    </row>
    <row r="184" spans="1:26" ht="15.75" thickTop="1"/>
  </sheetData>
  <conditionalFormatting sqref="K23 N23 L180:N181 K180:K183 K5:N22 K24:N29 K2:K4 K31:N179">
    <cfRule type="containsText" dxfId="383" priority="15" stopIfTrue="1" operator="containsText" text="No">
      <formula>NOT(ISERROR(FIND(UPPER("No"),UPPER(K2))))</formula>
      <formula>"No"</formula>
    </cfRule>
    <cfRule type="containsText" dxfId="382" priority="16" stopIfTrue="1" operator="containsText" text="Yes">
      <formula>NOT(ISERROR(FIND(UPPER("Yes"),UPPER(K2))))</formula>
      <formula>"Yes"</formula>
    </cfRule>
  </conditionalFormatting>
  <conditionalFormatting sqref="L23">
    <cfRule type="containsText" dxfId="381" priority="13" stopIfTrue="1" operator="containsText" text="No">
      <formula>NOT(ISERROR(FIND(UPPER("No"),UPPER(L23))))</formula>
      <formula>"No"</formula>
    </cfRule>
    <cfRule type="containsText" dxfId="380" priority="14" stopIfTrue="1" operator="containsText" text="Yes">
      <formula>NOT(ISERROR(FIND(UPPER("Yes"),UPPER(L23))))</formula>
      <formula>"Yes"</formula>
    </cfRule>
  </conditionalFormatting>
  <conditionalFormatting sqref="O5">
    <cfRule type="containsText" dxfId="379" priority="11" stopIfTrue="1" operator="containsText" text="No">
      <formula>NOT(ISERROR(FIND(UPPER("No"),UPPER(O5))))</formula>
      <formula>"No"</formula>
    </cfRule>
    <cfRule type="containsText" dxfId="378" priority="12" stopIfTrue="1" operator="containsText" text="Yes">
      <formula>NOT(ISERROR(FIND(UPPER("Yes"),UPPER(O5))))</formula>
      <formula>"Yes"</formula>
    </cfRule>
  </conditionalFormatting>
  <conditionalFormatting sqref="M23">
    <cfRule type="containsText" dxfId="377" priority="9" stopIfTrue="1" operator="containsText" text="No">
      <formula>NOT(ISERROR(FIND(UPPER("No"),UPPER(M23))))</formula>
      <formula>"No"</formula>
    </cfRule>
    <cfRule type="containsText" dxfId="376" priority="10" stopIfTrue="1" operator="containsText" text="Yes">
      <formula>NOT(ISERROR(FIND(UPPER("Yes"),UPPER(M23))))</formula>
      <formula>"Yes"</formula>
    </cfRule>
  </conditionalFormatting>
  <conditionalFormatting sqref="L2:N2">
    <cfRule type="containsText" dxfId="375" priority="7" stopIfTrue="1" operator="containsText" text="No">
      <formula>NOT(ISERROR(FIND(UPPER("No"),UPPER(L2))))</formula>
      <formula>"No"</formula>
    </cfRule>
    <cfRule type="containsText" dxfId="374" priority="8" stopIfTrue="1" operator="containsText" text="Yes">
      <formula>NOT(ISERROR(FIND(UPPER("Yes"),UPPER(L2))))</formula>
      <formula>"Yes"</formula>
    </cfRule>
  </conditionalFormatting>
  <conditionalFormatting sqref="L3:N3">
    <cfRule type="containsText" dxfId="373" priority="5" stopIfTrue="1" operator="containsText" text="No">
      <formula>NOT(ISERROR(FIND(UPPER("No"),UPPER(L3))))</formula>
      <formula>"No"</formula>
    </cfRule>
    <cfRule type="containsText" dxfId="372" priority="6" stopIfTrue="1" operator="containsText" text="Yes">
      <formula>NOT(ISERROR(FIND(UPPER("Yes"),UPPER(L3))))</formula>
      <formula>"Yes"</formula>
    </cfRule>
  </conditionalFormatting>
  <conditionalFormatting sqref="L4:N4">
    <cfRule type="containsText" dxfId="371" priority="3" stopIfTrue="1" operator="containsText" text="No">
      <formula>NOT(ISERROR(FIND(UPPER("No"),UPPER(L4))))</formula>
      <formula>"No"</formula>
    </cfRule>
    <cfRule type="containsText" dxfId="370" priority="4" stopIfTrue="1" operator="containsText" text="Yes">
      <formula>NOT(ISERROR(FIND(UPPER("Yes"),UPPER(L4))))</formula>
      <formula>"Yes"</formula>
    </cfRule>
  </conditionalFormatting>
  <conditionalFormatting sqref="K30:N30">
    <cfRule type="containsText" dxfId="369" priority="1" stopIfTrue="1" operator="containsText" text="No">
      <formula>NOT(ISERROR(FIND(UPPER("No"),UPPER(K30))))</formula>
      <formula>"No"</formula>
    </cfRule>
    <cfRule type="containsText" dxfId="368" priority="2" stopIfTrue="1" operator="containsText" text="Yes">
      <formula>NOT(ISERROR(FIND(UPPER("Yes"),UPPER(K30))))</formula>
      <formula>"Yes"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6DB9D-B097-43F9-9D33-254DDEAD91E2}">
  <dimension ref="A1:Z196"/>
  <sheetViews>
    <sheetView workbookViewId="0">
      <pane ySplit="1" topLeftCell="A47" activePane="bottomLeft" state="frozen"/>
      <selection pane="bottomLeft" activeCell="A55" sqref="A55"/>
    </sheetView>
  </sheetViews>
  <sheetFormatPr defaultRowHeight="15"/>
  <cols>
    <col min="1" max="1" width="25.140625" customWidth="1"/>
    <col min="2" max="2" width="8.5703125" customWidth="1"/>
    <col min="3" max="3" width="10.42578125" customWidth="1"/>
    <col min="4" max="4" width="7.28515625" hidden="1" customWidth="1"/>
    <col min="5" max="5" width="12" hidden="1" customWidth="1"/>
    <col min="6" max="6" width="8.28515625" hidden="1" customWidth="1"/>
    <col min="7" max="7" width="19.5703125" hidden="1" customWidth="1"/>
    <col min="8" max="8" width="18.42578125" hidden="1" customWidth="1"/>
    <col min="9" max="9" width="9.42578125" customWidth="1"/>
    <col min="10" max="10" width="10.28515625" style="25" customWidth="1"/>
    <col min="11" max="11" width="7" bestFit="1" customWidth="1"/>
    <col min="12" max="12" width="18.7109375" customWidth="1"/>
    <col min="13" max="13" width="15.140625" style="35" customWidth="1"/>
    <col min="14" max="14" width="15.140625" style="36" customWidth="1"/>
    <col min="15" max="15" width="18.5703125" customWidth="1"/>
    <col min="16" max="16" width="12.85546875" customWidth="1"/>
    <col min="17" max="17" width="10.7109375" style="26" customWidth="1"/>
    <col min="18" max="18" width="13.85546875" style="26" customWidth="1"/>
    <col min="19" max="19" width="12.28515625" style="27" customWidth="1"/>
    <col min="20" max="20" width="15.7109375" style="31" customWidth="1"/>
    <col min="21" max="21" width="10.5703125" style="31" customWidth="1"/>
    <col min="22" max="22" width="14.42578125" customWidth="1"/>
    <col min="23" max="23" width="9.28515625" bestFit="1" customWidth="1"/>
    <col min="24" max="24" width="10.85546875" customWidth="1"/>
    <col min="25" max="25" width="9.28515625" bestFit="1" customWidth="1"/>
    <col min="26" max="26" width="9.5703125" customWidth="1"/>
  </cols>
  <sheetData>
    <row r="1" spans="1:26" ht="61.5" thickTop="1" thickBo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5" t="s">
        <v>11</v>
      </c>
      <c r="P1" s="5" t="s">
        <v>12</v>
      </c>
      <c r="Q1" s="6" t="s">
        <v>14</v>
      </c>
      <c r="R1" s="5" t="s">
        <v>11</v>
      </c>
      <c r="S1" s="7" t="s">
        <v>12</v>
      </c>
      <c r="T1" s="30" t="s">
        <v>14</v>
      </c>
      <c r="U1" s="30" t="s">
        <v>15</v>
      </c>
      <c r="V1" s="5" t="s">
        <v>16</v>
      </c>
      <c r="W1" s="5" t="s">
        <v>15</v>
      </c>
      <c r="X1" s="5" t="s">
        <v>16</v>
      </c>
      <c r="Y1" s="5" t="s">
        <v>15</v>
      </c>
      <c r="Z1" s="5" t="s">
        <v>16</v>
      </c>
    </row>
    <row r="2" spans="1:26" ht="28.5" customHeight="1" thickTop="1" thickBot="1">
      <c r="A2" s="8" t="s">
        <v>20</v>
      </c>
      <c r="B2" s="9">
        <v>82</v>
      </c>
      <c r="C2" s="10">
        <v>24</v>
      </c>
      <c r="D2" s="11">
        <v>80</v>
      </c>
      <c r="E2" s="12">
        <f>+G2*1.6</f>
        <v>1.0933333333333335</v>
      </c>
      <c r="F2" s="12">
        <v>100</v>
      </c>
      <c r="G2" s="12">
        <f t="shared" ref="G2:G72" si="0">B2/(30*4)</f>
        <v>0.68333333333333335</v>
      </c>
      <c r="H2" s="12">
        <v>80</v>
      </c>
      <c r="I2" s="12">
        <f t="shared" ref="I2:I38" si="1">+(E2*F2)-(H2*G2)</f>
        <v>54.666666666666671</v>
      </c>
      <c r="J2" s="13">
        <f t="shared" ref="J2:J38" si="2">IF(ISBLANK(C2),"",(D2*G2)+(E2*F2-G2*H2))</f>
        <v>109.33333333333334</v>
      </c>
      <c r="K2" s="14" t="str">
        <f t="shared" ref="K2:K72" si="3">IF(J2="","",IF(C2&lt;J2,"Yes","No"))</f>
        <v>Yes</v>
      </c>
      <c r="L2" s="38" t="s">
        <v>19</v>
      </c>
      <c r="M2" s="38" t="s">
        <v>233</v>
      </c>
      <c r="N2" s="39">
        <v>60</v>
      </c>
      <c r="O2" s="39" t="s">
        <v>19</v>
      </c>
      <c r="P2" s="37">
        <v>44012</v>
      </c>
      <c r="Q2" s="39">
        <v>15</v>
      </c>
      <c r="R2" s="39"/>
      <c r="S2" s="40"/>
      <c r="T2" s="41"/>
      <c r="U2" s="41"/>
      <c r="V2" s="37"/>
      <c r="W2" s="42"/>
      <c r="X2" s="43"/>
      <c r="Y2" s="42"/>
      <c r="Z2" s="42"/>
    </row>
    <row r="3" spans="1:26" ht="28.5" customHeight="1" thickTop="1" thickBot="1">
      <c r="A3" s="8" t="s">
        <v>25</v>
      </c>
      <c r="B3" s="9">
        <v>60</v>
      </c>
      <c r="C3" s="10">
        <v>47</v>
      </c>
      <c r="D3" s="11">
        <v>80</v>
      </c>
      <c r="E3" s="12">
        <f t="shared" ref="E3:E85" si="4">+G3*1.6</f>
        <v>0.8</v>
      </c>
      <c r="F3" s="12">
        <v>100</v>
      </c>
      <c r="G3" s="12">
        <f t="shared" si="0"/>
        <v>0.5</v>
      </c>
      <c r="H3" s="12">
        <v>80</v>
      </c>
      <c r="I3" s="12">
        <f t="shared" si="1"/>
        <v>40</v>
      </c>
      <c r="J3" s="13">
        <f t="shared" si="2"/>
        <v>80</v>
      </c>
      <c r="K3" s="14" t="str">
        <f t="shared" si="3"/>
        <v>Yes</v>
      </c>
      <c r="L3" s="42" t="s">
        <v>19</v>
      </c>
      <c r="M3" s="37">
        <v>43997</v>
      </c>
      <c r="N3" s="39">
        <v>30</v>
      </c>
      <c r="O3" s="39"/>
      <c r="P3" s="40"/>
      <c r="Q3" s="41"/>
      <c r="R3" s="39"/>
      <c r="S3" s="40"/>
      <c r="T3" s="41"/>
      <c r="U3" s="41"/>
      <c r="V3" s="37"/>
      <c r="W3" s="42"/>
      <c r="X3" s="43"/>
      <c r="Y3" s="42"/>
      <c r="Z3" s="42"/>
    </row>
    <row r="4" spans="1:26" ht="28.5" customHeight="1" thickTop="1" thickBot="1">
      <c r="A4" s="8" t="s">
        <v>23</v>
      </c>
      <c r="B4" s="9">
        <v>54</v>
      </c>
      <c r="C4" s="10">
        <v>34</v>
      </c>
      <c r="D4" s="11">
        <v>80</v>
      </c>
      <c r="E4" s="12">
        <f t="shared" si="4"/>
        <v>0.72000000000000008</v>
      </c>
      <c r="F4" s="12">
        <v>100</v>
      </c>
      <c r="G4" s="12">
        <f t="shared" si="0"/>
        <v>0.45</v>
      </c>
      <c r="H4" s="12">
        <v>80</v>
      </c>
      <c r="I4" s="12">
        <f t="shared" si="1"/>
        <v>36.000000000000014</v>
      </c>
      <c r="J4" s="13">
        <f t="shared" si="2"/>
        <v>72.000000000000014</v>
      </c>
      <c r="K4" s="14" t="str">
        <f t="shared" si="3"/>
        <v>Yes</v>
      </c>
      <c r="L4" s="38" t="s">
        <v>19</v>
      </c>
      <c r="M4" s="38" t="s">
        <v>235</v>
      </c>
      <c r="N4" s="39">
        <v>7</v>
      </c>
      <c r="O4" s="37" t="s">
        <v>19</v>
      </c>
      <c r="P4" s="37">
        <v>44019</v>
      </c>
      <c r="Q4" s="39">
        <v>70</v>
      </c>
      <c r="R4" s="39"/>
      <c r="S4" s="40"/>
      <c r="T4" s="41"/>
      <c r="U4" s="41">
        <v>20</v>
      </c>
      <c r="V4" s="37" t="s">
        <v>203</v>
      </c>
      <c r="W4" s="42">
        <v>15</v>
      </c>
      <c r="X4" s="43">
        <v>44048</v>
      </c>
      <c r="Y4" s="42"/>
      <c r="Z4" s="42"/>
    </row>
    <row r="5" spans="1:26" ht="28.5" customHeight="1" thickTop="1" thickBot="1">
      <c r="A5" s="8" t="s">
        <v>28</v>
      </c>
      <c r="B5" s="9">
        <v>51</v>
      </c>
      <c r="C5" s="10">
        <v>13</v>
      </c>
      <c r="D5" s="11">
        <v>80</v>
      </c>
      <c r="E5" s="12">
        <f t="shared" si="4"/>
        <v>0.68</v>
      </c>
      <c r="F5" s="12">
        <v>100</v>
      </c>
      <c r="G5" s="12">
        <f t="shared" si="0"/>
        <v>0.42499999999999999</v>
      </c>
      <c r="H5" s="12">
        <v>80</v>
      </c>
      <c r="I5" s="12">
        <f t="shared" si="1"/>
        <v>34</v>
      </c>
      <c r="J5" s="13">
        <f t="shared" si="2"/>
        <v>68</v>
      </c>
      <c r="K5" s="14" t="str">
        <f t="shared" si="3"/>
        <v>Yes</v>
      </c>
      <c r="L5" s="38" t="s">
        <v>19</v>
      </c>
      <c r="M5" s="38" t="s">
        <v>238</v>
      </c>
      <c r="N5" s="39">
        <v>30</v>
      </c>
      <c r="O5" s="38"/>
      <c r="P5" s="37"/>
      <c r="Q5" s="39"/>
      <c r="R5" s="39"/>
      <c r="S5" s="40"/>
      <c r="T5" s="41"/>
      <c r="U5" s="41"/>
      <c r="V5" s="37"/>
      <c r="W5" s="42"/>
      <c r="X5" s="43"/>
      <c r="Y5" s="42"/>
      <c r="Z5" s="42"/>
    </row>
    <row r="6" spans="1:26" ht="28.5" customHeight="1" thickTop="1" thickBot="1">
      <c r="A6" s="8" t="s">
        <v>21</v>
      </c>
      <c r="B6" s="9">
        <v>51</v>
      </c>
      <c r="C6" s="10">
        <v>17</v>
      </c>
      <c r="D6" s="11">
        <v>80</v>
      </c>
      <c r="E6" s="12">
        <f t="shared" si="4"/>
        <v>0.68</v>
      </c>
      <c r="F6" s="12">
        <v>100</v>
      </c>
      <c r="G6" s="12">
        <f t="shared" si="0"/>
        <v>0.42499999999999999</v>
      </c>
      <c r="H6" s="12">
        <v>80</v>
      </c>
      <c r="I6" s="12">
        <f t="shared" si="1"/>
        <v>34</v>
      </c>
      <c r="J6" s="13">
        <f t="shared" si="2"/>
        <v>68</v>
      </c>
      <c r="K6" s="14" t="str">
        <f t="shared" si="3"/>
        <v>Yes</v>
      </c>
      <c r="L6" s="38"/>
      <c r="M6" s="38"/>
      <c r="N6" s="39"/>
      <c r="O6" s="42"/>
      <c r="P6" s="37"/>
      <c r="Q6" s="39"/>
      <c r="R6" s="39"/>
      <c r="S6" s="40"/>
      <c r="T6" s="41"/>
      <c r="U6" s="41">
        <v>32</v>
      </c>
      <c r="V6" s="37" t="s">
        <v>203</v>
      </c>
      <c r="W6" s="42">
        <v>22</v>
      </c>
      <c r="X6" s="43">
        <v>44048</v>
      </c>
      <c r="Y6" s="42"/>
      <c r="Z6" s="37"/>
    </row>
    <row r="7" spans="1:26" ht="28.5" customHeight="1" thickTop="1" thickBot="1">
      <c r="A7" s="8" t="s">
        <v>36</v>
      </c>
      <c r="B7" s="9">
        <v>50</v>
      </c>
      <c r="C7" s="10">
        <v>1</v>
      </c>
      <c r="D7" s="11">
        <v>80</v>
      </c>
      <c r="E7" s="12">
        <f t="shared" si="4"/>
        <v>0.66666666666666674</v>
      </c>
      <c r="F7" s="12">
        <v>100</v>
      </c>
      <c r="G7" s="12">
        <f t="shared" si="0"/>
        <v>0.41666666666666669</v>
      </c>
      <c r="H7" s="12">
        <v>80</v>
      </c>
      <c r="I7" s="12">
        <f t="shared" si="1"/>
        <v>33.333333333333336</v>
      </c>
      <c r="J7" s="13">
        <f t="shared" si="2"/>
        <v>66.666666666666671</v>
      </c>
      <c r="K7" s="14" t="str">
        <f t="shared" si="3"/>
        <v>Yes</v>
      </c>
      <c r="L7" s="42" t="s">
        <v>19</v>
      </c>
      <c r="M7" s="37">
        <v>43997</v>
      </c>
      <c r="N7" s="39">
        <v>60</v>
      </c>
      <c r="O7" s="39"/>
      <c r="P7" s="40"/>
      <c r="Q7" s="39"/>
      <c r="R7" s="39"/>
      <c r="S7" s="40"/>
      <c r="T7" s="41"/>
      <c r="U7" s="41">
        <v>70</v>
      </c>
      <c r="V7" s="37">
        <v>44067</v>
      </c>
      <c r="W7" s="42"/>
      <c r="X7" s="43"/>
      <c r="Y7" s="42"/>
      <c r="Z7" s="42"/>
    </row>
    <row r="8" spans="1:26" ht="28.5" customHeight="1" thickTop="1" thickBot="1">
      <c r="A8" s="8" t="s">
        <v>17</v>
      </c>
      <c r="B8" s="9">
        <v>49</v>
      </c>
      <c r="C8" s="10">
        <v>114</v>
      </c>
      <c r="D8" s="11">
        <v>80</v>
      </c>
      <c r="E8" s="12">
        <f t="shared" si="4"/>
        <v>0.65333333333333332</v>
      </c>
      <c r="F8" s="12">
        <v>100</v>
      </c>
      <c r="G8" s="12">
        <f t="shared" si="0"/>
        <v>0.40833333333333333</v>
      </c>
      <c r="H8" s="12">
        <v>80</v>
      </c>
      <c r="I8" s="12">
        <f t="shared" si="1"/>
        <v>32.666666666666664</v>
      </c>
      <c r="J8" s="13">
        <f t="shared" si="2"/>
        <v>65.333333333333329</v>
      </c>
      <c r="K8" s="14" t="str">
        <f t="shared" si="3"/>
        <v>No</v>
      </c>
      <c r="L8" s="38" t="s">
        <v>19</v>
      </c>
      <c r="M8" s="37">
        <v>43997</v>
      </c>
      <c r="N8" s="39">
        <v>35</v>
      </c>
      <c r="O8" s="42"/>
      <c r="P8" s="37"/>
      <c r="Q8" s="39"/>
      <c r="R8" s="39"/>
      <c r="S8" s="40"/>
      <c r="T8" s="41"/>
      <c r="U8" s="41"/>
      <c r="V8" s="37"/>
      <c r="W8" s="37"/>
      <c r="X8" s="43"/>
      <c r="Y8" s="42"/>
      <c r="Z8" s="37"/>
    </row>
    <row r="9" spans="1:26" ht="28.5" customHeight="1" thickTop="1" thickBot="1">
      <c r="A9" s="8" t="s">
        <v>24</v>
      </c>
      <c r="B9" s="9">
        <v>40</v>
      </c>
      <c r="C9" s="10">
        <v>34</v>
      </c>
      <c r="D9" s="11">
        <v>80</v>
      </c>
      <c r="E9" s="12">
        <f t="shared" si="4"/>
        <v>0.53333333333333333</v>
      </c>
      <c r="F9" s="12">
        <v>100</v>
      </c>
      <c r="G9" s="12">
        <f t="shared" si="0"/>
        <v>0.33333333333333331</v>
      </c>
      <c r="H9" s="12">
        <v>80</v>
      </c>
      <c r="I9" s="12">
        <f t="shared" si="1"/>
        <v>26.666666666666671</v>
      </c>
      <c r="J9" s="13">
        <f t="shared" si="2"/>
        <v>53.333333333333336</v>
      </c>
      <c r="K9" s="14" t="str">
        <f t="shared" si="3"/>
        <v>Yes</v>
      </c>
      <c r="L9" s="38" t="s">
        <v>189</v>
      </c>
      <c r="M9" s="38"/>
      <c r="N9" s="39">
        <v>39</v>
      </c>
      <c r="O9" s="42"/>
      <c r="P9" s="37"/>
      <c r="Q9" s="39"/>
      <c r="R9" s="39"/>
      <c r="S9" s="40"/>
      <c r="T9" s="41"/>
      <c r="U9" s="41">
        <v>20</v>
      </c>
      <c r="V9" s="37">
        <v>44048</v>
      </c>
      <c r="W9" s="42"/>
      <c r="X9" s="43"/>
      <c r="Y9" s="42"/>
      <c r="Z9" s="37"/>
    </row>
    <row r="10" spans="1:26" ht="28.5" customHeight="1" thickTop="1" thickBot="1">
      <c r="A10" s="8" t="s">
        <v>26</v>
      </c>
      <c r="B10" s="9">
        <v>39</v>
      </c>
      <c r="C10" s="10">
        <v>43</v>
      </c>
      <c r="D10" s="11">
        <v>80</v>
      </c>
      <c r="E10" s="12">
        <f t="shared" si="4"/>
        <v>0.52</v>
      </c>
      <c r="F10" s="12">
        <v>100</v>
      </c>
      <c r="G10" s="12">
        <f t="shared" si="0"/>
        <v>0.32500000000000001</v>
      </c>
      <c r="H10" s="12">
        <v>80</v>
      </c>
      <c r="I10" s="12">
        <f t="shared" si="1"/>
        <v>26</v>
      </c>
      <c r="J10" s="13">
        <f t="shared" si="2"/>
        <v>52</v>
      </c>
      <c r="K10" s="14" t="str">
        <f t="shared" si="3"/>
        <v>Yes</v>
      </c>
      <c r="L10" s="38" t="s">
        <v>19</v>
      </c>
      <c r="M10" s="38" t="s">
        <v>235</v>
      </c>
      <c r="N10" s="39">
        <v>20</v>
      </c>
      <c r="O10" s="42" t="s">
        <v>19</v>
      </c>
      <c r="P10" s="37">
        <v>44019</v>
      </c>
      <c r="Q10" s="39">
        <v>70</v>
      </c>
      <c r="R10" s="39"/>
      <c r="S10" s="40"/>
      <c r="T10" s="41"/>
      <c r="U10" s="41">
        <v>20</v>
      </c>
      <c r="V10" s="37" t="s">
        <v>203</v>
      </c>
      <c r="W10" s="42">
        <v>17</v>
      </c>
      <c r="X10" s="43">
        <v>44048</v>
      </c>
      <c r="Y10" s="42"/>
      <c r="Z10" s="42"/>
    </row>
    <row r="11" spans="1:26" ht="28.5" customHeight="1" thickTop="1" thickBot="1">
      <c r="A11" s="8" t="s">
        <v>66</v>
      </c>
      <c r="B11" s="9">
        <v>33</v>
      </c>
      <c r="C11" s="10">
        <v>20</v>
      </c>
      <c r="D11" s="11">
        <v>80</v>
      </c>
      <c r="E11" s="12">
        <f t="shared" si="4"/>
        <v>0.44000000000000006</v>
      </c>
      <c r="F11" s="12">
        <v>100</v>
      </c>
      <c r="G11" s="12">
        <f t="shared" si="0"/>
        <v>0.27500000000000002</v>
      </c>
      <c r="H11" s="12">
        <v>80</v>
      </c>
      <c r="I11" s="12">
        <f t="shared" si="1"/>
        <v>22.000000000000007</v>
      </c>
      <c r="J11" s="13">
        <f t="shared" si="2"/>
        <v>44.000000000000007</v>
      </c>
      <c r="K11" s="14" t="str">
        <f t="shared" si="3"/>
        <v>Yes</v>
      </c>
      <c r="L11" s="38" t="s">
        <v>19</v>
      </c>
      <c r="M11" s="38" t="s">
        <v>238</v>
      </c>
      <c r="N11" s="39">
        <v>25</v>
      </c>
      <c r="O11" s="42"/>
      <c r="P11" s="37"/>
      <c r="Q11" s="39"/>
      <c r="R11" s="39"/>
      <c r="S11" s="40"/>
      <c r="T11" s="41"/>
      <c r="U11" s="41"/>
      <c r="V11" s="37"/>
      <c r="W11" s="42"/>
      <c r="X11" s="43"/>
      <c r="Y11" s="42"/>
      <c r="Z11" s="42"/>
    </row>
    <row r="12" spans="1:26" ht="28.5" customHeight="1" thickTop="1" thickBot="1">
      <c r="A12" s="8" t="s">
        <v>32</v>
      </c>
      <c r="B12" s="9">
        <v>29</v>
      </c>
      <c r="C12" s="10">
        <v>16</v>
      </c>
      <c r="D12" s="11">
        <v>80</v>
      </c>
      <c r="E12" s="12">
        <f t="shared" si="4"/>
        <v>0.38666666666666671</v>
      </c>
      <c r="F12" s="12">
        <v>100</v>
      </c>
      <c r="G12" s="12">
        <f t="shared" si="0"/>
        <v>0.24166666666666667</v>
      </c>
      <c r="H12" s="12">
        <v>80</v>
      </c>
      <c r="I12" s="12">
        <f t="shared" si="1"/>
        <v>19.333333333333339</v>
      </c>
      <c r="J12" s="13">
        <f t="shared" si="2"/>
        <v>38.666666666666671</v>
      </c>
      <c r="K12" s="14" t="str">
        <f t="shared" si="3"/>
        <v>Yes</v>
      </c>
      <c r="L12" s="38" t="s">
        <v>19</v>
      </c>
      <c r="M12" s="38" t="s">
        <v>233</v>
      </c>
      <c r="N12" s="39">
        <v>50</v>
      </c>
      <c r="O12" s="42" t="s">
        <v>19</v>
      </c>
      <c r="P12" s="37">
        <v>44012</v>
      </c>
      <c r="Q12" s="39">
        <v>20</v>
      </c>
      <c r="R12" s="39"/>
      <c r="S12" s="40"/>
      <c r="T12" s="41"/>
      <c r="U12" s="41">
        <v>10</v>
      </c>
      <c r="V12" s="37">
        <v>44048</v>
      </c>
      <c r="W12" s="42"/>
      <c r="X12" s="44"/>
      <c r="Y12" s="42"/>
      <c r="Z12" s="42"/>
    </row>
    <row r="13" spans="1:26" ht="28.5" customHeight="1" thickTop="1" thickBot="1">
      <c r="A13" s="8" t="s">
        <v>33</v>
      </c>
      <c r="B13" s="9">
        <v>26</v>
      </c>
      <c r="C13" s="10">
        <v>16</v>
      </c>
      <c r="D13" s="11">
        <v>80</v>
      </c>
      <c r="E13" s="12">
        <f t="shared" si="4"/>
        <v>0.34666666666666668</v>
      </c>
      <c r="F13" s="12">
        <v>100</v>
      </c>
      <c r="G13" s="12">
        <f t="shared" si="0"/>
        <v>0.21666666666666667</v>
      </c>
      <c r="H13" s="12">
        <v>80</v>
      </c>
      <c r="I13" s="12">
        <f t="shared" si="1"/>
        <v>17.333333333333336</v>
      </c>
      <c r="J13" s="13">
        <f t="shared" si="2"/>
        <v>34.666666666666671</v>
      </c>
      <c r="K13" s="14" t="str">
        <f t="shared" si="3"/>
        <v>Yes</v>
      </c>
      <c r="L13" s="38" t="s">
        <v>19</v>
      </c>
      <c r="M13" s="38" t="s">
        <v>238</v>
      </c>
      <c r="N13" s="39">
        <v>30</v>
      </c>
      <c r="O13" s="42"/>
      <c r="P13" s="37"/>
      <c r="Q13" s="39"/>
      <c r="R13" s="39"/>
      <c r="S13" s="40"/>
      <c r="T13" s="41"/>
      <c r="U13" s="41"/>
      <c r="V13" s="37"/>
      <c r="W13" s="42"/>
      <c r="X13" s="43"/>
      <c r="Y13" s="42"/>
      <c r="Z13" s="42"/>
    </row>
    <row r="14" spans="1:26" ht="28.5" customHeight="1" thickTop="1" thickBot="1">
      <c r="A14" s="8" t="s">
        <v>108</v>
      </c>
      <c r="B14" s="9">
        <v>25</v>
      </c>
      <c r="C14" s="10">
        <v>7</v>
      </c>
      <c r="D14" s="11">
        <v>80</v>
      </c>
      <c r="E14" s="12">
        <f t="shared" si="4"/>
        <v>0.33333333333333337</v>
      </c>
      <c r="F14" s="12">
        <v>100</v>
      </c>
      <c r="G14" s="12">
        <f t="shared" si="0"/>
        <v>0.20833333333333334</v>
      </c>
      <c r="H14" s="12">
        <v>80</v>
      </c>
      <c r="I14" s="12">
        <f t="shared" si="1"/>
        <v>16.666666666666668</v>
      </c>
      <c r="J14" s="13">
        <f t="shared" si="2"/>
        <v>33.333333333333336</v>
      </c>
      <c r="K14" s="14" t="str">
        <f t="shared" si="3"/>
        <v>Yes</v>
      </c>
      <c r="L14" s="38" t="s">
        <v>19</v>
      </c>
      <c r="M14" s="38" t="s">
        <v>238</v>
      </c>
      <c r="N14" s="39">
        <v>30</v>
      </c>
      <c r="O14" s="42"/>
      <c r="P14" s="37"/>
      <c r="Q14" s="39"/>
      <c r="R14" s="39"/>
      <c r="S14" s="40"/>
      <c r="T14" s="41"/>
      <c r="U14" s="41"/>
      <c r="V14" s="37"/>
      <c r="W14" s="42"/>
      <c r="X14" s="43"/>
      <c r="Y14" s="42"/>
      <c r="Z14" s="42"/>
    </row>
    <row r="15" spans="1:26" ht="28.5" customHeight="1" thickTop="1" thickBot="1">
      <c r="A15" s="8" t="s">
        <v>49</v>
      </c>
      <c r="B15" s="9">
        <v>23</v>
      </c>
      <c r="C15" s="10">
        <v>1</v>
      </c>
      <c r="D15" s="11">
        <v>80</v>
      </c>
      <c r="E15" s="12">
        <f t="shared" si="4"/>
        <v>0.3066666666666667</v>
      </c>
      <c r="F15" s="12">
        <v>100</v>
      </c>
      <c r="G15" s="12">
        <f t="shared" si="0"/>
        <v>0.19166666666666668</v>
      </c>
      <c r="H15" s="12">
        <v>80</v>
      </c>
      <c r="I15" s="12">
        <f t="shared" si="1"/>
        <v>15.333333333333337</v>
      </c>
      <c r="J15" s="13">
        <f t="shared" si="2"/>
        <v>30.666666666666671</v>
      </c>
      <c r="K15" s="14" t="str">
        <f t="shared" si="3"/>
        <v>Yes</v>
      </c>
      <c r="L15" s="38" t="s">
        <v>19</v>
      </c>
      <c r="M15" s="38" t="s">
        <v>235</v>
      </c>
      <c r="N15" s="39">
        <v>10</v>
      </c>
      <c r="O15" s="42"/>
      <c r="P15" s="37"/>
      <c r="Q15" s="39"/>
      <c r="R15" s="39"/>
      <c r="S15" s="40"/>
      <c r="T15" s="41"/>
      <c r="U15" s="41">
        <v>10</v>
      </c>
      <c r="V15" s="37" t="s">
        <v>203</v>
      </c>
      <c r="W15" s="42"/>
      <c r="X15" s="43"/>
      <c r="Y15" s="42"/>
      <c r="Z15" s="42"/>
    </row>
    <row r="16" spans="1:26" ht="28.5" customHeight="1" thickTop="1" thickBot="1">
      <c r="A16" s="8" t="s">
        <v>29</v>
      </c>
      <c r="B16" s="9">
        <v>21</v>
      </c>
      <c r="C16" s="10">
        <v>46</v>
      </c>
      <c r="D16" s="11">
        <v>80</v>
      </c>
      <c r="E16" s="12">
        <f t="shared" si="4"/>
        <v>0.27999999999999997</v>
      </c>
      <c r="F16" s="12">
        <v>100</v>
      </c>
      <c r="G16" s="12">
        <f t="shared" si="0"/>
        <v>0.17499999999999999</v>
      </c>
      <c r="H16" s="12">
        <v>80</v>
      </c>
      <c r="I16" s="12">
        <f t="shared" si="1"/>
        <v>13.999999999999996</v>
      </c>
      <c r="J16" s="13">
        <f t="shared" si="2"/>
        <v>27.999999999999996</v>
      </c>
      <c r="K16" s="14" t="str">
        <f t="shared" si="3"/>
        <v>No</v>
      </c>
      <c r="L16" s="38"/>
      <c r="M16" s="38"/>
      <c r="N16" s="39"/>
      <c r="O16" s="42"/>
      <c r="P16" s="37"/>
      <c r="Q16" s="39"/>
      <c r="R16" s="39"/>
      <c r="S16" s="40"/>
      <c r="T16" s="41"/>
      <c r="U16" s="41">
        <v>23</v>
      </c>
      <c r="V16" s="37" t="s">
        <v>203</v>
      </c>
      <c r="W16" s="42"/>
      <c r="X16" s="44"/>
      <c r="Y16" s="42"/>
      <c r="Z16" s="42"/>
    </row>
    <row r="17" spans="1:26" ht="28.5" customHeight="1" thickTop="1" thickBot="1">
      <c r="A17" s="8" t="s">
        <v>58</v>
      </c>
      <c r="B17" s="9">
        <v>20</v>
      </c>
      <c r="C17" s="10">
        <v>5</v>
      </c>
      <c r="D17" s="11">
        <v>80</v>
      </c>
      <c r="E17" s="12">
        <f t="shared" si="4"/>
        <v>0.26666666666666666</v>
      </c>
      <c r="F17" s="12">
        <v>100</v>
      </c>
      <c r="G17" s="12">
        <f t="shared" si="0"/>
        <v>0.16666666666666666</v>
      </c>
      <c r="H17" s="12">
        <v>80</v>
      </c>
      <c r="I17" s="12">
        <f t="shared" si="1"/>
        <v>13.333333333333336</v>
      </c>
      <c r="J17" s="13">
        <f t="shared" si="2"/>
        <v>26.666666666666668</v>
      </c>
      <c r="K17" s="14" t="str">
        <f t="shared" si="3"/>
        <v>Yes</v>
      </c>
      <c r="L17" s="38"/>
      <c r="M17" s="38"/>
      <c r="N17" s="39"/>
      <c r="O17" s="42"/>
      <c r="P17" s="37"/>
      <c r="Q17" s="39"/>
      <c r="R17" s="39"/>
      <c r="S17" s="40"/>
      <c r="T17" s="41"/>
      <c r="U17" s="41">
        <v>43</v>
      </c>
      <c r="V17" s="37">
        <v>44038</v>
      </c>
      <c r="W17" s="42"/>
      <c r="X17" s="44"/>
      <c r="Y17" s="42"/>
      <c r="Z17" s="42"/>
    </row>
    <row r="18" spans="1:26" ht="28.5" customHeight="1" thickTop="1" thickBot="1">
      <c r="A18" s="8" t="s">
        <v>41</v>
      </c>
      <c r="B18" s="9">
        <v>20</v>
      </c>
      <c r="C18" s="10">
        <v>21</v>
      </c>
      <c r="D18" s="11">
        <v>80</v>
      </c>
      <c r="E18" s="12">
        <f t="shared" si="4"/>
        <v>0.26666666666666666</v>
      </c>
      <c r="F18" s="12">
        <v>100</v>
      </c>
      <c r="G18" s="12">
        <f t="shared" si="0"/>
        <v>0.16666666666666666</v>
      </c>
      <c r="H18" s="12">
        <v>80</v>
      </c>
      <c r="I18" s="12">
        <f t="shared" si="1"/>
        <v>13.333333333333336</v>
      </c>
      <c r="J18" s="13">
        <f t="shared" si="2"/>
        <v>26.666666666666668</v>
      </c>
      <c r="K18" s="14" t="str">
        <f t="shared" si="3"/>
        <v>Yes</v>
      </c>
      <c r="L18" s="38" t="s">
        <v>19</v>
      </c>
      <c r="M18" s="38" t="s">
        <v>233</v>
      </c>
      <c r="N18" s="39">
        <v>30</v>
      </c>
      <c r="O18" s="42"/>
      <c r="P18" s="37"/>
      <c r="Q18" s="39"/>
      <c r="R18" s="39"/>
      <c r="S18" s="40"/>
      <c r="T18" s="41"/>
      <c r="U18" s="41"/>
      <c r="V18" s="37"/>
      <c r="W18" s="42"/>
      <c r="X18" s="44"/>
      <c r="Y18" s="42"/>
      <c r="Z18" s="42"/>
    </row>
    <row r="19" spans="1:26" ht="28.5" customHeight="1" thickTop="1" thickBot="1">
      <c r="A19" s="8" t="s">
        <v>44</v>
      </c>
      <c r="B19" s="9">
        <v>20</v>
      </c>
      <c r="C19" s="10">
        <v>11</v>
      </c>
      <c r="D19" s="11">
        <v>80</v>
      </c>
      <c r="E19" s="12">
        <f t="shared" si="4"/>
        <v>0.26666666666666666</v>
      </c>
      <c r="F19" s="12">
        <v>100</v>
      </c>
      <c r="G19" s="12">
        <f t="shared" si="0"/>
        <v>0.16666666666666666</v>
      </c>
      <c r="H19" s="12">
        <v>80</v>
      </c>
      <c r="I19" s="12">
        <f t="shared" si="1"/>
        <v>13.333333333333336</v>
      </c>
      <c r="J19" s="13">
        <f t="shared" si="2"/>
        <v>26.666666666666668</v>
      </c>
      <c r="K19" s="14" t="str">
        <f t="shared" si="3"/>
        <v>Yes</v>
      </c>
      <c r="L19" s="38" t="s">
        <v>19</v>
      </c>
      <c r="M19" s="38" t="s">
        <v>233</v>
      </c>
      <c r="N19" s="39">
        <v>30</v>
      </c>
      <c r="O19" s="42"/>
      <c r="P19" s="37"/>
      <c r="Q19" s="39"/>
      <c r="R19" s="39"/>
      <c r="S19" s="40"/>
      <c r="T19" s="41"/>
      <c r="U19" s="41"/>
      <c r="V19" s="37"/>
      <c r="W19" s="42"/>
      <c r="X19" s="44"/>
      <c r="Y19" s="42"/>
      <c r="Z19" s="42"/>
    </row>
    <row r="20" spans="1:26" ht="28.5" customHeight="1" thickTop="1" thickBot="1">
      <c r="A20" s="8" t="s">
        <v>34</v>
      </c>
      <c r="B20" s="9">
        <v>20</v>
      </c>
      <c r="C20" s="10">
        <v>20</v>
      </c>
      <c r="D20" s="11">
        <v>80</v>
      </c>
      <c r="E20" s="12">
        <f t="shared" si="4"/>
        <v>0.26666666666666666</v>
      </c>
      <c r="F20" s="12">
        <v>100</v>
      </c>
      <c r="G20" s="12">
        <f t="shared" si="0"/>
        <v>0.16666666666666666</v>
      </c>
      <c r="H20" s="12">
        <v>80</v>
      </c>
      <c r="I20" s="12">
        <f t="shared" si="1"/>
        <v>13.333333333333336</v>
      </c>
      <c r="J20" s="13">
        <f t="shared" si="2"/>
        <v>26.666666666666668</v>
      </c>
      <c r="K20" s="14" t="str">
        <f t="shared" si="3"/>
        <v>Yes</v>
      </c>
      <c r="L20" s="38" t="s">
        <v>19</v>
      </c>
      <c r="M20" s="38" t="s">
        <v>233</v>
      </c>
      <c r="N20" s="39">
        <v>40</v>
      </c>
      <c r="O20" s="42"/>
      <c r="P20" s="37"/>
      <c r="Q20" s="39"/>
      <c r="R20" s="39"/>
      <c r="S20" s="40"/>
      <c r="T20" s="41"/>
      <c r="U20" s="41"/>
      <c r="V20" s="37"/>
      <c r="W20" s="42"/>
      <c r="X20" s="43"/>
      <c r="Y20" s="42"/>
      <c r="Z20" s="42"/>
    </row>
    <row r="21" spans="1:26" ht="28.5" customHeight="1" thickTop="1" thickBot="1">
      <c r="A21" s="8" t="s">
        <v>45</v>
      </c>
      <c r="B21" s="9">
        <v>19</v>
      </c>
      <c r="C21" s="10">
        <v>15</v>
      </c>
      <c r="D21" s="11">
        <v>80</v>
      </c>
      <c r="E21" s="12">
        <f t="shared" si="4"/>
        <v>0.25333333333333335</v>
      </c>
      <c r="F21" s="12">
        <v>100</v>
      </c>
      <c r="G21" s="12">
        <f t="shared" si="0"/>
        <v>0.15833333333333333</v>
      </c>
      <c r="H21" s="12">
        <v>80</v>
      </c>
      <c r="I21" s="12">
        <f t="shared" si="1"/>
        <v>12.66666666666667</v>
      </c>
      <c r="J21" s="13">
        <f t="shared" si="2"/>
        <v>25.333333333333336</v>
      </c>
      <c r="K21" s="14" t="str">
        <f t="shared" si="3"/>
        <v>Yes</v>
      </c>
      <c r="L21" s="38"/>
      <c r="M21" s="38"/>
      <c r="N21" s="39"/>
      <c r="O21" s="42"/>
      <c r="P21" s="37"/>
      <c r="Q21" s="39"/>
      <c r="R21" s="39"/>
      <c r="S21" s="40"/>
      <c r="T21" s="41"/>
      <c r="U21" s="41"/>
      <c r="V21" s="37"/>
      <c r="W21" s="42"/>
      <c r="X21" s="43"/>
      <c r="Y21" s="42"/>
      <c r="Z21" s="37"/>
    </row>
    <row r="22" spans="1:26" ht="28.5" customHeight="1" thickTop="1" thickBot="1">
      <c r="A22" s="8" t="s">
        <v>42</v>
      </c>
      <c r="B22" s="9">
        <v>19</v>
      </c>
      <c r="C22" s="10">
        <v>49</v>
      </c>
      <c r="D22" s="11">
        <v>80</v>
      </c>
      <c r="E22" s="12">
        <f t="shared" si="4"/>
        <v>0.25333333333333335</v>
      </c>
      <c r="F22" s="12">
        <v>100</v>
      </c>
      <c r="G22" s="12">
        <f t="shared" si="0"/>
        <v>0.15833333333333333</v>
      </c>
      <c r="H22" s="12">
        <v>80</v>
      </c>
      <c r="I22" s="12">
        <f t="shared" si="1"/>
        <v>12.66666666666667</v>
      </c>
      <c r="J22" s="13">
        <f t="shared" si="2"/>
        <v>25.333333333333336</v>
      </c>
      <c r="K22" s="14" t="str">
        <f t="shared" si="3"/>
        <v>No</v>
      </c>
      <c r="L22" s="38"/>
      <c r="M22" s="38"/>
      <c r="N22" s="39"/>
      <c r="O22" s="42"/>
      <c r="P22" s="42"/>
      <c r="Q22" s="39"/>
      <c r="R22" s="39"/>
      <c r="S22" s="40"/>
      <c r="T22" s="41"/>
      <c r="U22" s="41"/>
      <c r="V22" s="37"/>
      <c r="W22" s="42"/>
      <c r="X22" s="43"/>
      <c r="Y22" s="42"/>
      <c r="Z22" s="42"/>
    </row>
    <row r="23" spans="1:26" ht="28.5" customHeight="1" thickTop="1" thickBot="1">
      <c r="A23" s="8" t="s">
        <v>31</v>
      </c>
      <c r="B23" s="9">
        <v>16</v>
      </c>
      <c r="C23" s="10">
        <v>75</v>
      </c>
      <c r="D23" s="11">
        <v>80</v>
      </c>
      <c r="E23" s="12">
        <f t="shared" si="4"/>
        <v>0.21333333333333335</v>
      </c>
      <c r="F23" s="12">
        <v>100</v>
      </c>
      <c r="G23" s="12">
        <f t="shared" si="0"/>
        <v>0.13333333333333333</v>
      </c>
      <c r="H23" s="12">
        <v>80</v>
      </c>
      <c r="I23" s="12">
        <f t="shared" si="1"/>
        <v>10.66666666666667</v>
      </c>
      <c r="J23" s="13">
        <f t="shared" si="2"/>
        <v>21.333333333333336</v>
      </c>
      <c r="K23" s="14" t="str">
        <f t="shared" si="3"/>
        <v>No</v>
      </c>
      <c r="L23" s="38"/>
      <c r="M23" s="38"/>
      <c r="N23" s="39"/>
      <c r="O23" s="42"/>
      <c r="P23" s="42"/>
      <c r="Q23" s="39"/>
      <c r="R23" s="39"/>
      <c r="S23" s="40"/>
      <c r="T23" s="45"/>
      <c r="U23" s="41"/>
      <c r="V23" s="42"/>
      <c r="W23" s="42"/>
      <c r="X23" s="43"/>
      <c r="Y23" s="42"/>
      <c r="Z23" s="42"/>
    </row>
    <row r="24" spans="1:26" ht="28.5" customHeight="1" thickTop="1" thickBot="1">
      <c r="A24" s="8" t="s">
        <v>147</v>
      </c>
      <c r="B24" s="9">
        <v>16</v>
      </c>
      <c r="C24" s="10">
        <v>14</v>
      </c>
      <c r="D24" s="11">
        <v>80</v>
      </c>
      <c r="E24" s="12">
        <f t="shared" si="4"/>
        <v>0.21333333333333335</v>
      </c>
      <c r="F24" s="12">
        <v>100</v>
      </c>
      <c r="G24" s="12">
        <f t="shared" si="0"/>
        <v>0.13333333333333333</v>
      </c>
      <c r="H24" s="12">
        <v>80</v>
      </c>
      <c r="I24" s="12">
        <f t="shared" si="1"/>
        <v>10.66666666666667</v>
      </c>
      <c r="J24" s="13">
        <f t="shared" si="2"/>
        <v>21.333333333333336</v>
      </c>
      <c r="K24" s="14" t="str">
        <f t="shared" si="3"/>
        <v>Yes</v>
      </c>
      <c r="L24" s="38"/>
      <c r="M24" s="38"/>
      <c r="N24" s="39"/>
      <c r="O24" s="42"/>
      <c r="P24" s="37"/>
      <c r="Q24" s="39"/>
      <c r="R24" s="39"/>
      <c r="S24" s="40"/>
      <c r="T24" s="41"/>
      <c r="U24" s="41"/>
      <c r="V24" s="37"/>
      <c r="W24" s="42"/>
      <c r="X24" s="43"/>
      <c r="Y24" s="42"/>
      <c r="Z24" s="37"/>
    </row>
    <row r="25" spans="1:26" ht="28.5" customHeight="1" thickTop="1" thickBot="1">
      <c r="A25" s="8" t="s">
        <v>40</v>
      </c>
      <c r="B25" s="9">
        <v>16</v>
      </c>
      <c r="C25" s="10">
        <v>48</v>
      </c>
      <c r="D25" s="11">
        <v>80</v>
      </c>
      <c r="E25" s="12">
        <f t="shared" si="4"/>
        <v>0.21333333333333335</v>
      </c>
      <c r="F25" s="12">
        <v>100</v>
      </c>
      <c r="G25" s="12">
        <f t="shared" si="0"/>
        <v>0.13333333333333333</v>
      </c>
      <c r="H25" s="12">
        <v>80</v>
      </c>
      <c r="I25" s="12">
        <f t="shared" si="1"/>
        <v>10.66666666666667</v>
      </c>
      <c r="J25" s="13">
        <f t="shared" si="2"/>
        <v>21.333333333333336</v>
      </c>
      <c r="K25" s="14" t="str">
        <f t="shared" si="3"/>
        <v>No</v>
      </c>
      <c r="L25" s="38"/>
      <c r="M25" s="38"/>
      <c r="N25" s="39"/>
      <c r="O25" s="42"/>
      <c r="P25" s="42"/>
      <c r="Q25" s="39"/>
      <c r="R25" s="39"/>
      <c r="S25" s="40"/>
      <c r="T25" s="41"/>
      <c r="U25" s="41">
        <v>9</v>
      </c>
      <c r="V25" s="37" t="s">
        <v>203</v>
      </c>
      <c r="W25" s="42"/>
      <c r="X25" s="43"/>
      <c r="Y25" s="42"/>
      <c r="Z25" s="37"/>
    </row>
    <row r="26" spans="1:26" ht="28.5" customHeight="1" thickTop="1" thickBot="1">
      <c r="A26" s="8" t="s">
        <v>200</v>
      </c>
      <c r="B26" s="9">
        <v>0</v>
      </c>
      <c r="C26" s="10">
        <v>0</v>
      </c>
      <c r="D26" s="11">
        <v>80</v>
      </c>
      <c r="E26" s="12">
        <f t="shared" ref="E26" si="5">+G26*1.6</f>
        <v>0</v>
      </c>
      <c r="F26" s="12">
        <v>100</v>
      </c>
      <c r="G26" s="12">
        <f t="shared" ref="G26" si="6">B26/(30*4)</f>
        <v>0</v>
      </c>
      <c r="H26" s="12">
        <v>80</v>
      </c>
      <c r="I26" s="12">
        <f t="shared" ref="I26" si="7">+(E26*F26)-(H26*G26)</f>
        <v>0</v>
      </c>
      <c r="J26" s="13">
        <f t="shared" ref="J26" si="8">IF(ISBLANK(C26),"",(D26*G26)+(E26*F26-G26*H26))</f>
        <v>0</v>
      </c>
      <c r="K26" s="14" t="str">
        <f t="shared" ref="K26" si="9">IF(J26="","",IF(C26&lt;J26,"Yes","No"))</f>
        <v>No</v>
      </c>
      <c r="L26" s="38" t="s">
        <v>19</v>
      </c>
      <c r="M26" s="38" t="s">
        <v>233</v>
      </c>
      <c r="N26" s="39">
        <v>20</v>
      </c>
      <c r="O26" s="42"/>
      <c r="P26" s="42"/>
      <c r="Q26" s="39"/>
      <c r="R26" s="39"/>
      <c r="S26" s="40"/>
      <c r="T26" s="41"/>
      <c r="U26" s="41"/>
      <c r="V26" s="37"/>
      <c r="W26" s="42"/>
      <c r="X26" s="43"/>
      <c r="Y26" s="42"/>
      <c r="Z26" s="37"/>
    </row>
    <row r="27" spans="1:26" ht="28.5" customHeight="1" thickTop="1" thickBot="1">
      <c r="A27" s="8" t="s">
        <v>27</v>
      </c>
      <c r="B27" s="9">
        <v>16</v>
      </c>
      <c r="C27" s="10">
        <v>11</v>
      </c>
      <c r="D27" s="11">
        <v>80</v>
      </c>
      <c r="E27" s="12">
        <f t="shared" si="4"/>
        <v>0.21333333333333335</v>
      </c>
      <c r="F27" s="12">
        <v>100</v>
      </c>
      <c r="G27" s="12">
        <f t="shared" si="0"/>
        <v>0.13333333333333333</v>
      </c>
      <c r="H27" s="12">
        <v>80</v>
      </c>
      <c r="I27" s="12">
        <f t="shared" si="1"/>
        <v>10.66666666666667</v>
      </c>
      <c r="J27" s="13">
        <f t="shared" si="2"/>
        <v>21.333333333333336</v>
      </c>
      <c r="K27" s="14" t="str">
        <f t="shared" si="3"/>
        <v>Yes</v>
      </c>
      <c r="L27" s="38"/>
      <c r="M27" s="38"/>
      <c r="N27" s="39"/>
      <c r="O27" s="42"/>
      <c r="P27" s="37"/>
      <c r="Q27" s="39"/>
      <c r="R27" s="39"/>
      <c r="S27" s="40"/>
      <c r="T27" s="41"/>
      <c r="U27" s="41"/>
      <c r="V27" s="37"/>
      <c r="W27" s="42"/>
      <c r="X27" s="43"/>
      <c r="Y27" s="42"/>
      <c r="Z27" s="37"/>
    </row>
    <row r="28" spans="1:26" ht="28.5" customHeight="1" thickTop="1" thickBot="1">
      <c r="A28" s="8" t="s">
        <v>88</v>
      </c>
      <c r="B28" s="9">
        <v>16</v>
      </c>
      <c r="C28" s="10">
        <v>0</v>
      </c>
      <c r="D28" s="11">
        <v>80</v>
      </c>
      <c r="E28" s="12">
        <f t="shared" si="4"/>
        <v>0.21333333333333335</v>
      </c>
      <c r="F28" s="12">
        <v>100</v>
      </c>
      <c r="G28" s="12">
        <f t="shared" si="0"/>
        <v>0.13333333333333333</v>
      </c>
      <c r="H28" s="12">
        <v>80</v>
      </c>
      <c r="I28" s="12">
        <f t="shared" si="1"/>
        <v>10.66666666666667</v>
      </c>
      <c r="J28" s="13">
        <f t="shared" si="2"/>
        <v>21.333333333333336</v>
      </c>
      <c r="K28" s="14" t="str">
        <f t="shared" si="3"/>
        <v>Yes</v>
      </c>
      <c r="L28" s="38" t="s">
        <v>19</v>
      </c>
      <c r="M28" s="38" t="s">
        <v>233</v>
      </c>
      <c r="N28" s="39">
        <v>20</v>
      </c>
      <c r="O28" s="42"/>
      <c r="P28" s="37"/>
      <c r="Q28" s="39"/>
      <c r="R28" s="39"/>
      <c r="S28" s="40"/>
      <c r="T28" s="41"/>
      <c r="U28" s="41"/>
      <c r="V28" s="37"/>
      <c r="W28" s="42"/>
      <c r="X28" s="44"/>
      <c r="Y28" s="42"/>
      <c r="Z28" s="42"/>
    </row>
    <row r="29" spans="1:26" ht="28.5" customHeight="1" thickTop="1" thickBot="1">
      <c r="A29" s="8" t="s">
        <v>51</v>
      </c>
      <c r="B29" s="9">
        <v>16</v>
      </c>
      <c r="C29" s="10">
        <v>25</v>
      </c>
      <c r="D29" s="11">
        <v>80</v>
      </c>
      <c r="E29" s="12">
        <f t="shared" si="4"/>
        <v>0.21333333333333335</v>
      </c>
      <c r="F29" s="12">
        <v>100</v>
      </c>
      <c r="G29" s="12">
        <f t="shared" si="0"/>
        <v>0.13333333333333333</v>
      </c>
      <c r="H29" s="12">
        <v>80</v>
      </c>
      <c r="I29" s="12">
        <f t="shared" si="1"/>
        <v>10.66666666666667</v>
      </c>
      <c r="J29" s="13">
        <f t="shared" si="2"/>
        <v>21.333333333333336</v>
      </c>
      <c r="K29" s="14" t="str">
        <f t="shared" si="3"/>
        <v>No</v>
      </c>
      <c r="L29" s="38"/>
      <c r="M29" s="38"/>
      <c r="N29" s="39"/>
      <c r="O29" s="42"/>
      <c r="P29" s="37"/>
      <c r="Q29" s="39"/>
      <c r="R29" s="39"/>
      <c r="S29" s="40"/>
      <c r="T29" s="41"/>
      <c r="U29" s="41"/>
      <c r="V29" s="37"/>
      <c r="W29" s="42"/>
      <c r="X29" s="43"/>
      <c r="Y29" s="42"/>
      <c r="Z29" s="42"/>
    </row>
    <row r="30" spans="1:26" ht="28.5" customHeight="1" thickTop="1" thickBot="1">
      <c r="A30" s="8" t="s">
        <v>39</v>
      </c>
      <c r="B30" s="9">
        <v>15</v>
      </c>
      <c r="C30" s="10">
        <v>11</v>
      </c>
      <c r="D30" s="11">
        <v>80</v>
      </c>
      <c r="E30" s="12">
        <f t="shared" si="4"/>
        <v>0.2</v>
      </c>
      <c r="F30" s="12">
        <v>100</v>
      </c>
      <c r="G30" s="12">
        <f t="shared" si="0"/>
        <v>0.125</v>
      </c>
      <c r="H30" s="12">
        <v>80</v>
      </c>
      <c r="I30" s="12">
        <f t="shared" si="1"/>
        <v>10</v>
      </c>
      <c r="J30" s="13">
        <f t="shared" si="2"/>
        <v>20</v>
      </c>
      <c r="K30" s="14" t="str">
        <f t="shared" si="3"/>
        <v>Yes</v>
      </c>
      <c r="L30" s="38"/>
      <c r="M30" s="38"/>
      <c r="N30" s="39"/>
      <c r="O30" s="42"/>
      <c r="P30" s="42"/>
      <c r="Q30" s="39"/>
      <c r="R30" s="39"/>
      <c r="S30" s="40"/>
      <c r="T30" s="41"/>
      <c r="U30" s="41"/>
      <c r="V30" s="37"/>
      <c r="W30" s="42"/>
      <c r="X30" s="43"/>
      <c r="Y30" s="42"/>
      <c r="Z30" s="42"/>
    </row>
    <row r="31" spans="1:26" ht="28.5" customHeight="1" thickTop="1" thickBot="1">
      <c r="A31" s="8" t="s">
        <v>38</v>
      </c>
      <c r="B31" s="9">
        <v>13</v>
      </c>
      <c r="C31" s="10">
        <v>13</v>
      </c>
      <c r="D31" s="11">
        <v>80</v>
      </c>
      <c r="E31" s="12">
        <f t="shared" si="4"/>
        <v>0.17333333333333334</v>
      </c>
      <c r="F31" s="12">
        <v>100</v>
      </c>
      <c r="G31" s="12">
        <f t="shared" si="0"/>
        <v>0.10833333333333334</v>
      </c>
      <c r="H31" s="12">
        <v>80</v>
      </c>
      <c r="I31" s="12">
        <f t="shared" si="1"/>
        <v>8.6666666666666679</v>
      </c>
      <c r="J31" s="13">
        <f t="shared" si="2"/>
        <v>17.333333333333336</v>
      </c>
      <c r="K31" s="14" t="str">
        <f t="shared" si="3"/>
        <v>Yes</v>
      </c>
      <c r="L31" s="38"/>
      <c r="M31" s="38"/>
      <c r="N31" s="39"/>
      <c r="O31" s="42"/>
      <c r="P31" s="42"/>
      <c r="Q31" s="39"/>
      <c r="R31" s="39"/>
      <c r="S31" s="40"/>
      <c r="T31" s="41"/>
      <c r="U31" s="41"/>
      <c r="V31" s="37"/>
      <c r="W31" s="42"/>
      <c r="X31" s="43"/>
      <c r="Y31" s="42"/>
      <c r="Z31" s="42"/>
    </row>
    <row r="32" spans="1:26" ht="28.5" customHeight="1" thickTop="1" thickBot="1">
      <c r="A32" s="8" t="s">
        <v>81</v>
      </c>
      <c r="B32" s="9">
        <v>13</v>
      </c>
      <c r="C32" s="10">
        <v>9</v>
      </c>
      <c r="D32" s="11">
        <v>80</v>
      </c>
      <c r="E32" s="12">
        <f t="shared" si="4"/>
        <v>0.17333333333333334</v>
      </c>
      <c r="F32" s="12">
        <v>100</v>
      </c>
      <c r="G32" s="12">
        <f t="shared" si="0"/>
        <v>0.10833333333333334</v>
      </c>
      <c r="H32" s="12">
        <v>80</v>
      </c>
      <c r="I32" s="12">
        <f t="shared" si="1"/>
        <v>8.6666666666666679</v>
      </c>
      <c r="J32" s="13">
        <f t="shared" si="2"/>
        <v>17.333333333333336</v>
      </c>
      <c r="K32" s="14" t="str">
        <f t="shared" si="3"/>
        <v>Yes</v>
      </c>
      <c r="L32" s="38"/>
      <c r="M32" s="38"/>
      <c r="N32" s="39"/>
      <c r="O32" s="42"/>
      <c r="P32" s="42"/>
      <c r="Q32" s="39"/>
      <c r="R32" s="39"/>
      <c r="S32" s="40"/>
      <c r="T32" s="41"/>
      <c r="U32" s="41">
        <v>30</v>
      </c>
      <c r="V32" s="37">
        <v>44081</v>
      </c>
      <c r="W32" s="42"/>
      <c r="X32" s="44"/>
      <c r="Y32" s="42"/>
      <c r="Z32" s="42"/>
    </row>
    <row r="33" spans="1:26" ht="28.5" customHeight="1" thickTop="1" thickBot="1">
      <c r="A33" s="8" t="s">
        <v>52</v>
      </c>
      <c r="B33" s="9">
        <v>13</v>
      </c>
      <c r="C33" s="10">
        <v>2</v>
      </c>
      <c r="D33" s="11">
        <v>80</v>
      </c>
      <c r="E33" s="12">
        <f t="shared" si="4"/>
        <v>0.17333333333333334</v>
      </c>
      <c r="F33" s="12">
        <v>100</v>
      </c>
      <c r="G33" s="12">
        <f t="shared" si="0"/>
        <v>0.10833333333333334</v>
      </c>
      <c r="H33" s="12">
        <v>80</v>
      </c>
      <c r="I33" s="12">
        <f t="shared" si="1"/>
        <v>8.6666666666666679</v>
      </c>
      <c r="J33" s="13">
        <f t="shared" si="2"/>
        <v>17.333333333333336</v>
      </c>
      <c r="K33" s="14" t="str">
        <f t="shared" si="3"/>
        <v>Yes</v>
      </c>
      <c r="L33" s="38"/>
      <c r="M33" s="38"/>
      <c r="N33" s="39"/>
      <c r="O33" s="42"/>
      <c r="P33" s="42"/>
      <c r="Q33" s="39"/>
      <c r="R33" s="39"/>
      <c r="S33" s="40"/>
      <c r="T33" s="41"/>
      <c r="U33" s="41">
        <v>10</v>
      </c>
      <c r="V33" s="37" t="s">
        <v>203</v>
      </c>
      <c r="W33" s="42"/>
      <c r="X33" s="43"/>
      <c r="Y33" s="42"/>
      <c r="Z33" s="42"/>
    </row>
    <row r="34" spans="1:26" ht="28.5" customHeight="1" thickTop="1" thickBot="1">
      <c r="A34" s="8" t="s">
        <v>37</v>
      </c>
      <c r="B34" s="9">
        <v>13</v>
      </c>
      <c r="C34" s="10">
        <v>40</v>
      </c>
      <c r="D34" s="11">
        <v>80</v>
      </c>
      <c r="E34" s="12">
        <f t="shared" si="4"/>
        <v>0.17333333333333334</v>
      </c>
      <c r="F34" s="12">
        <v>100</v>
      </c>
      <c r="G34" s="12">
        <f t="shared" si="0"/>
        <v>0.10833333333333334</v>
      </c>
      <c r="H34" s="12">
        <v>80</v>
      </c>
      <c r="I34" s="12">
        <f t="shared" si="1"/>
        <v>8.6666666666666679</v>
      </c>
      <c r="J34" s="13">
        <f t="shared" si="2"/>
        <v>17.333333333333336</v>
      </c>
      <c r="K34" s="14" t="str">
        <f t="shared" si="3"/>
        <v>No</v>
      </c>
      <c r="L34" s="38" t="s">
        <v>189</v>
      </c>
      <c r="M34" s="38"/>
      <c r="N34" s="39">
        <v>2</v>
      </c>
      <c r="O34" s="42"/>
      <c r="P34" s="37"/>
      <c r="Q34" s="39"/>
      <c r="R34" s="39"/>
      <c r="S34" s="40"/>
      <c r="T34" s="41"/>
      <c r="U34" s="41">
        <v>3</v>
      </c>
      <c r="V34" s="37" t="s">
        <v>203</v>
      </c>
      <c r="W34" s="42"/>
      <c r="X34" s="43"/>
      <c r="Y34" s="42"/>
      <c r="Z34" s="42"/>
    </row>
    <row r="35" spans="1:26" ht="28.5" customHeight="1" thickTop="1" thickBot="1">
      <c r="A35" s="8" t="s">
        <v>35</v>
      </c>
      <c r="B35" s="9">
        <v>13</v>
      </c>
      <c r="C35" s="10">
        <v>13</v>
      </c>
      <c r="D35" s="11">
        <v>80</v>
      </c>
      <c r="E35" s="12">
        <f t="shared" si="4"/>
        <v>0.17333333333333334</v>
      </c>
      <c r="F35" s="12">
        <v>100</v>
      </c>
      <c r="G35" s="12">
        <f t="shared" si="0"/>
        <v>0.10833333333333334</v>
      </c>
      <c r="H35" s="12"/>
      <c r="I35" s="12">
        <f t="shared" si="1"/>
        <v>17.333333333333336</v>
      </c>
      <c r="J35" s="13">
        <f t="shared" si="2"/>
        <v>26.000000000000004</v>
      </c>
      <c r="K35" s="14" t="str">
        <f t="shared" si="3"/>
        <v>Yes</v>
      </c>
      <c r="L35" s="38" t="s">
        <v>19</v>
      </c>
      <c r="M35" s="38" t="s">
        <v>238</v>
      </c>
      <c r="N35" s="39">
        <v>25</v>
      </c>
      <c r="O35" s="42"/>
      <c r="P35" s="42"/>
      <c r="Q35" s="39"/>
      <c r="R35" s="39"/>
      <c r="S35" s="40"/>
      <c r="T35" s="41"/>
      <c r="U35" s="41"/>
      <c r="V35" s="37"/>
      <c r="W35" s="42"/>
      <c r="X35" s="43"/>
      <c r="Y35" s="42"/>
      <c r="Z35" s="42"/>
    </row>
    <row r="36" spans="1:26" ht="28.5" customHeight="1" thickTop="1" thickBot="1">
      <c r="A36" s="8" t="s">
        <v>53</v>
      </c>
      <c r="B36" s="9">
        <v>13</v>
      </c>
      <c r="C36" s="10">
        <v>54</v>
      </c>
      <c r="D36" s="11">
        <v>80</v>
      </c>
      <c r="E36" s="12">
        <f t="shared" si="4"/>
        <v>0.17333333333333334</v>
      </c>
      <c r="F36" s="12">
        <v>100</v>
      </c>
      <c r="G36" s="12">
        <f t="shared" si="0"/>
        <v>0.10833333333333334</v>
      </c>
      <c r="H36" s="12"/>
      <c r="I36" s="12">
        <f t="shared" si="1"/>
        <v>17.333333333333336</v>
      </c>
      <c r="J36" s="13">
        <f t="shared" si="2"/>
        <v>26.000000000000004</v>
      </c>
      <c r="K36" s="14" t="str">
        <f t="shared" si="3"/>
        <v>No</v>
      </c>
      <c r="L36" s="38"/>
      <c r="M36" s="38"/>
      <c r="N36" s="39"/>
      <c r="O36" s="42"/>
      <c r="P36" s="42"/>
      <c r="Q36" s="39"/>
      <c r="R36" s="39"/>
      <c r="S36" s="40"/>
      <c r="T36" s="41"/>
      <c r="U36" s="41"/>
      <c r="V36" s="37"/>
      <c r="W36" s="42"/>
      <c r="X36" s="43"/>
      <c r="Y36" s="42"/>
      <c r="Z36" s="42"/>
    </row>
    <row r="37" spans="1:26" ht="28.5" customHeight="1" thickTop="1" thickBot="1">
      <c r="A37" s="8" t="s">
        <v>43</v>
      </c>
      <c r="B37" s="9">
        <v>12</v>
      </c>
      <c r="C37" s="10">
        <v>32</v>
      </c>
      <c r="D37" s="11">
        <v>80</v>
      </c>
      <c r="E37" s="12">
        <f t="shared" si="4"/>
        <v>0.16000000000000003</v>
      </c>
      <c r="F37" s="12">
        <v>100</v>
      </c>
      <c r="G37" s="12">
        <f t="shared" si="0"/>
        <v>0.1</v>
      </c>
      <c r="H37" s="12">
        <v>80</v>
      </c>
      <c r="I37" s="12">
        <f t="shared" si="1"/>
        <v>8.0000000000000036</v>
      </c>
      <c r="J37" s="13">
        <f t="shared" si="2"/>
        <v>16.000000000000004</v>
      </c>
      <c r="K37" s="14" t="str">
        <f t="shared" si="3"/>
        <v>No</v>
      </c>
      <c r="L37" s="38"/>
      <c r="M37" s="38"/>
      <c r="N37" s="39"/>
      <c r="O37" s="42"/>
      <c r="P37" s="42"/>
      <c r="Q37" s="39"/>
      <c r="R37" s="39"/>
      <c r="S37" s="40"/>
      <c r="T37" s="45"/>
      <c r="U37" s="41"/>
      <c r="V37" s="37"/>
      <c r="W37" s="42"/>
      <c r="X37" s="43"/>
      <c r="Y37" s="42"/>
      <c r="Z37" s="42"/>
    </row>
    <row r="38" spans="1:26" ht="28.5" customHeight="1" thickTop="1" thickBot="1">
      <c r="A38" s="8" t="s">
        <v>59</v>
      </c>
      <c r="B38" s="9">
        <v>11</v>
      </c>
      <c r="C38" s="10">
        <v>8</v>
      </c>
      <c r="D38" s="11">
        <v>80</v>
      </c>
      <c r="E38" s="12">
        <f t="shared" si="4"/>
        <v>0.14666666666666667</v>
      </c>
      <c r="F38" s="12">
        <v>100</v>
      </c>
      <c r="G38" s="12">
        <f t="shared" si="0"/>
        <v>9.166666666666666E-2</v>
      </c>
      <c r="H38" s="12">
        <v>80</v>
      </c>
      <c r="I38" s="12">
        <f t="shared" si="1"/>
        <v>7.333333333333333</v>
      </c>
      <c r="J38" s="13">
        <f t="shared" si="2"/>
        <v>14.666666666666666</v>
      </c>
      <c r="K38" s="14" t="str">
        <f t="shared" si="3"/>
        <v>Yes</v>
      </c>
      <c r="L38" s="38" t="s">
        <v>19</v>
      </c>
      <c r="M38" s="38" t="s">
        <v>238</v>
      </c>
      <c r="N38" s="39">
        <v>13</v>
      </c>
      <c r="O38" s="42"/>
      <c r="P38" s="42"/>
      <c r="Q38" s="39"/>
      <c r="R38" s="39"/>
      <c r="S38" s="40"/>
      <c r="T38" s="41"/>
      <c r="U38" s="41">
        <v>7</v>
      </c>
      <c r="V38" s="37">
        <v>44048</v>
      </c>
      <c r="W38" s="42"/>
      <c r="X38" s="43"/>
      <c r="Y38" s="42"/>
      <c r="Z38" s="42"/>
    </row>
    <row r="39" spans="1:26" ht="28.5" customHeight="1" thickTop="1" thickBot="1">
      <c r="A39" s="8" t="s">
        <v>152</v>
      </c>
      <c r="B39" s="9">
        <v>0</v>
      </c>
      <c r="C39" s="10">
        <v>0</v>
      </c>
      <c r="D39" s="11">
        <v>80</v>
      </c>
      <c r="E39" s="12">
        <f t="shared" ref="E39" si="10">+G39*1.6</f>
        <v>0</v>
      </c>
      <c r="F39" s="12">
        <v>100</v>
      </c>
      <c r="G39" s="12">
        <f t="shared" ref="G39" si="11">B39/(30*4)</f>
        <v>0</v>
      </c>
      <c r="H39" s="12">
        <v>80</v>
      </c>
      <c r="I39" s="12">
        <f t="shared" ref="I39" si="12">+(E39*F39)-(H39*G39)</f>
        <v>0</v>
      </c>
      <c r="J39" s="13">
        <f t="shared" ref="J39" si="13">IF(ISBLANK(C39),"",(D39*G39)+(E39*F39-G39*H39))</f>
        <v>0</v>
      </c>
      <c r="K39" s="14" t="str">
        <f t="shared" ref="K39" si="14">IF(J39="","",IF(C39&lt;J39,"Yes","No"))</f>
        <v>No</v>
      </c>
      <c r="L39" s="38"/>
      <c r="M39" s="38"/>
      <c r="N39" s="39"/>
      <c r="O39" s="42"/>
      <c r="P39" s="42"/>
      <c r="Q39" s="39"/>
      <c r="R39" s="39"/>
      <c r="S39" s="40"/>
      <c r="T39" s="41"/>
      <c r="U39" s="41">
        <v>10</v>
      </c>
      <c r="V39" s="37">
        <v>44048</v>
      </c>
      <c r="W39" s="42"/>
      <c r="X39" s="43"/>
      <c r="Y39" s="42"/>
      <c r="Z39" s="42"/>
    </row>
    <row r="40" spans="1:26" ht="28.5" customHeight="1" thickTop="1" thickBot="1">
      <c r="A40" s="8" t="s">
        <v>47</v>
      </c>
      <c r="B40" s="9">
        <v>11</v>
      </c>
      <c r="C40" s="10">
        <v>13</v>
      </c>
      <c r="D40" s="11">
        <v>80</v>
      </c>
      <c r="E40" s="12">
        <f t="shared" si="4"/>
        <v>0.14666666666666667</v>
      </c>
      <c r="F40" s="12">
        <v>100</v>
      </c>
      <c r="G40" s="12">
        <f t="shared" si="0"/>
        <v>9.166666666666666E-2</v>
      </c>
      <c r="H40" s="12">
        <v>80</v>
      </c>
      <c r="I40" s="12">
        <v>14.63</v>
      </c>
      <c r="J40" s="13">
        <v>28.88</v>
      </c>
      <c r="K40" s="14" t="str">
        <f t="shared" si="3"/>
        <v>Yes</v>
      </c>
      <c r="L40" s="38"/>
      <c r="M40" s="38"/>
      <c r="N40" s="39"/>
      <c r="O40" s="42"/>
      <c r="P40" s="42"/>
      <c r="Q40" s="39"/>
      <c r="R40" s="39"/>
      <c r="S40" s="40"/>
      <c r="T40" s="41"/>
      <c r="U40" s="41"/>
      <c r="V40" s="37"/>
      <c r="W40" s="42"/>
      <c r="X40" s="43"/>
      <c r="Y40" s="42"/>
      <c r="Z40" s="42"/>
    </row>
    <row r="41" spans="1:26" ht="28.5" customHeight="1" thickTop="1" thickBot="1">
      <c r="A41" s="8" t="s">
        <v>128</v>
      </c>
      <c r="B41" s="9">
        <v>11</v>
      </c>
      <c r="C41" s="10">
        <v>45</v>
      </c>
      <c r="D41" s="11">
        <v>80</v>
      </c>
      <c r="E41" s="12">
        <f t="shared" si="4"/>
        <v>0.14666666666666667</v>
      </c>
      <c r="F41" s="12">
        <v>100</v>
      </c>
      <c r="G41" s="12">
        <f t="shared" si="0"/>
        <v>9.166666666666666E-2</v>
      </c>
      <c r="H41" s="12">
        <v>80</v>
      </c>
      <c r="I41" s="12">
        <f t="shared" ref="I41:I108" si="15">+(E41*F41)-(H41*G41)</f>
        <v>7.333333333333333</v>
      </c>
      <c r="J41" s="13">
        <f t="shared" ref="J41:J108" si="16">IF(ISBLANK(C41),"",(D41*G41)+(E41*F41-G41*H41))</f>
        <v>14.666666666666666</v>
      </c>
      <c r="K41" s="14" t="str">
        <f t="shared" si="3"/>
        <v>No</v>
      </c>
      <c r="L41" s="38"/>
      <c r="M41" s="38"/>
      <c r="N41" s="39"/>
      <c r="O41" s="42"/>
      <c r="P41" s="42"/>
      <c r="Q41" s="39"/>
      <c r="R41" s="39"/>
      <c r="S41" s="40"/>
      <c r="T41" s="41"/>
      <c r="U41" s="41"/>
      <c r="V41" s="37"/>
      <c r="W41" s="42"/>
      <c r="X41" s="44"/>
      <c r="Y41" s="42"/>
      <c r="Z41" s="42"/>
    </row>
    <row r="42" spans="1:26" ht="28.5" customHeight="1" thickTop="1" thickBot="1">
      <c r="A42" s="8" t="s">
        <v>86</v>
      </c>
      <c r="B42" s="9">
        <v>10</v>
      </c>
      <c r="C42" s="10">
        <v>19</v>
      </c>
      <c r="D42" s="11">
        <v>80</v>
      </c>
      <c r="E42" s="12">
        <f t="shared" si="4"/>
        <v>0.13333333333333333</v>
      </c>
      <c r="F42" s="12">
        <v>100</v>
      </c>
      <c r="G42" s="12">
        <f t="shared" si="0"/>
        <v>8.3333333333333329E-2</v>
      </c>
      <c r="H42" s="12">
        <v>80</v>
      </c>
      <c r="I42" s="12">
        <f t="shared" si="15"/>
        <v>6.6666666666666679</v>
      </c>
      <c r="J42" s="13">
        <f t="shared" si="16"/>
        <v>13.333333333333334</v>
      </c>
      <c r="K42" s="14" t="str">
        <f t="shared" si="3"/>
        <v>No</v>
      </c>
      <c r="L42" s="38"/>
      <c r="M42" s="38"/>
      <c r="N42" s="39"/>
      <c r="O42" s="42"/>
      <c r="P42" s="42"/>
      <c r="Q42" s="39"/>
      <c r="R42" s="39"/>
      <c r="S42" s="40"/>
      <c r="T42" s="41"/>
      <c r="U42" s="41"/>
      <c r="V42" s="37"/>
      <c r="W42" s="42"/>
      <c r="X42" s="44"/>
      <c r="Y42" s="42"/>
      <c r="Z42" s="42"/>
    </row>
    <row r="43" spans="1:26" ht="28.5" customHeight="1" thickTop="1" thickBot="1">
      <c r="A43" s="8" t="s">
        <v>121</v>
      </c>
      <c r="B43" s="9">
        <v>10</v>
      </c>
      <c r="C43" s="10">
        <v>23</v>
      </c>
      <c r="D43" s="11">
        <v>80</v>
      </c>
      <c r="E43" s="12">
        <f t="shared" si="4"/>
        <v>0.13333333333333333</v>
      </c>
      <c r="F43" s="12">
        <v>100</v>
      </c>
      <c r="G43" s="12">
        <f t="shared" si="0"/>
        <v>8.3333333333333329E-2</v>
      </c>
      <c r="H43" s="12">
        <v>80</v>
      </c>
      <c r="I43" s="12">
        <f t="shared" si="15"/>
        <v>6.6666666666666679</v>
      </c>
      <c r="J43" s="13">
        <f t="shared" si="16"/>
        <v>13.333333333333334</v>
      </c>
      <c r="K43" s="14" t="str">
        <f t="shared" si="3"/>
        <v>No</v>
      </c>
      <c r="L43" s="38" t="s">
        <v>19</v>
      </c>
      <c r="M43" s="38" t="s">
        <v>238</v>
      </c>
      <c r="N43" s="39">
        <v>30</v>
      </c>
      <c r="O43" s="42"/>
      <c r="P43" s="37"/>
      <c r="Q43" s="39"/>
      <c r="R43" s="39"/>
      <c r="S43" s="40"/>
      <c r="T43" s="41"/>
      <c r="U43" s="41"/>
      <c r="V43" s="37"/>
      <c r="W43" s="42"/>
      <c r="X43" s="43"/>
      <c r="Y43" s="42"/>
      <c r="Z43" s="42"/>
    </row>
    <row r="44" spans="1:26" ht="28.5" customHeight="1" thickTop="1" thickBot="1">
      <c r="A44" s="8" t="s">
        <v>46</v>
      </c>
      <c r="B44" s="9">
        <v>10</v>
      </c>
      <c r="C44" s="10">
        <v>42</v>
      </c>
      <c r="D44" s="11">
        <v>80</v>
      </c>
      <c r="E44" s="12">
        <f t="shared" si="4"/>
        <v>0.13333333333333333</v>
      </c>
      <c r="F44" s="12">
        <v>100</v>
      </c>
      <c r="G44" s="12">
        <f t="shared" si="0"/>
        <v>8.3333333333333329E-2</v>
      </c>
      <c r="H44" s="12">
        <v>80</v>
      </c>
      <c r="I44" s="12">
        <f t="shared" si="15"/>
        <v>6.6666666666666679</v>
      </c>
      <c r="J44" s="13">
        <f t="shared" si="16"/>
        <v>13.333333333333334</v>
      </c>
      <c r="K44" s="14" t="str">
        <f t="shared" si="3"/>
        <v>No</v>
      </c>
      <c r="L44" s="38"/>
      <c r="M44" s="38"/>
      <c r="N44" s="39"/>
      <c r="O44" s="42"/>
      <c r="P44" s="37"/>
      <c r="Q44" s="39"/>
      <c r="R44" s="39"/>
      <c r="S44" s="40"/>
      <c r="T44" s="41"/>
      <c r="U44" s="41"/>
      <c r="V44" s="37"/>
      <c r="W44" s="42"/>
      <c r="X44" s="43"/>
      <c r="Y44" s="42"/>
      <c r="Z44" s="42"/>
    </row>
    <row r="45" spans="1:26" ht="28.5" customHeight="1" thickTop="1" thickBot="1">
      <c r="A45" s="8" t="s">
        <v>85</v>
      </c>
      <c r="B45" s="9">
        <v>10</v>
      </c>
      <c r="C45" s="10">
        <v>43</v>
      </c>
      <c r="D45" s="11">
        <v>80</v>
      </c>
      <c r="E45" s="12">
        <f t="shared" si="4"/>
        <v>0.13333333333333333</v>
      </c>
      <c r="F45" s="12">
        <v>100</v>
      </c>
      <c r="G45" s="12">
        <f t="shared" si="0"/>
        <v>8.3333333333333329E-2</v>
      </c>
      <c r="H45" s="12">
        <v>80</v>
      </c>
      <c r="I45" s="12">
        <f t="shared" si="15"/>
        <v>6.6666666666666679</v>
      </c>
      <c r="J45" s="13">
        <f t="shared" si="16"/>
        <v>13.333333333333334</v>
      </c>
      <c r="K45" s="14" t="str">
        <f t="shared" si="3"/>
        <v>No</v>
      </c>
      <c r="L45" s="38" t="s">
        <v>19</v>
      </c>
      <c r="M45" s="38" t="s">
        <v>235</v>
      </c>
      <c r="N45" s="39">
        <v>25</v>
      </c>
      <c r="O45" s="42"/>
      <c r="P45" s="42"/>
      <c r="Q45" s="39"/>
      <c r="R45" s="39"/>
      <c r="S45" s="40"/>
      <c r="T45" s="45"/>
      <c r="U45" s="41"/>
      <c r="V45" s="37"/>
      <c r="W45" s="41"/>
      <c r="X45" s="37"/>
      <c r="Y45" s="42"/>
      <c r="Z45" s="42"/>
    </row>
    <row r="46" spans="1:26" ht="28.5" customHeight="1" thickTop="1" thickBot="1">
      <c r="A46" s="8" t="s">
        <v>138</v>
      </c>
      <c r="B46" s="9">
        <v>9</v>
      </c>
      <c r="C46" s="10">
        <v>11</v>
      </c>
      <c r="D46" s="11">
        <v>80</v>
      </c>
      <c r="E46" s="12">
        <f t="shared" si="4"/>
        <v>0.12</v>
      </c>
      <c r="F46" s="12">
        <v>100</v>
      </c>
      <c r="G46" s="12">
        <f t="shared" si="0"/>
        <v>7.4999999999999997E-2</v>
      </c>
      <c r="H46" s="12">
        <v>80</v>
      </c>
      <c r="I46" s="12">
        <f t="shared" si="15"/>
        <v>6</v>
      </c>
      <c r="J46" s="13">
        <f t="shared" si="16"/>
        <v>12</v>
      </c>
      <c r="K46" s="14" t="str">
        <f t="shared" si="3"/>
        <v>Yes</v>
      </c>
      <c r="L46" s="38" t="s">
        <v>19</v>
      </c>
      <c r="M46" s="38" t="s">
        <v>238</v>
      </c>
      <c r="N46" s="39">
        <v>20</v>
      </c>
      <c r="O46" s="42"/>
      <c r="P46" s="42"/>
      <c r="Q46" s="39"/>
      <c r="R46" s="39"/>
      <c r="S46" s="40"/>
      <c r="T46" s="41"/>
      <c r="U46" s="41"/>
      <c r="V46" s="37"/>
      <c r="W46" s="42"/>
      <c r="X46" s="44"/>
      <c r="Y46" s="42"/>
      <c r="Z46" s="42"/>
    </row>
    <row r="47" spans="1:26" ht="28.5" customHeight="1" thickTop="1" thickBot="1">
      <c r="A47" s="8" t="s">
        <v>138</v>
      </c>
      <c r="B47" s="9">
        <v>0</v>
      </c>
      <c r="C47" s="10">
        <v>0</v>
      </c>
      <c r="D47" s="11">
        <v>80</v>
      </c>
      <c r="E47" s="12">
        <f t="shared" ref="E47" si="17">+G47*1.6</f>
        <v>0</v>
      </c>
      <c r="F47" s="12">
        <v>100</v>
      </c>
      <c r="G47" s="12">
        <f t="shared" ref="G47" si="18">B47/(30*4)</f>
        <v>0</v>
      </c>
      <c r="H47" s="12">
        <v>80</v>
      </c>
      <c r="I47" s="12">
        <f t="shared" ref="I47" si="19">+(E47*F47)-(H47*G47)</f>
        <v>0</v>
      </c>
      <c r="J47" s="13">
        <f t="shared" ref="J47" si="20">IF(ISBLANK(C47),"",(D47*G47)+(E47*F47-G47*H47))</f>
        <v>0</v>
      </c>
      <c r="K47" s="14" t="str">
        <f t="shared" ref="K47" si="21">IF(J47="","",IF(C47&lt;J47,"Yes","No"))</f>
        <v>No</v>
      </c>
      <c r="L47" s="38" t="s">
        <v>19</v>
      </c>
      <c r="M47" s="38" t="s">
        <v>238</v>
      </c>
      <c r="N47" s="39">
        <v>6</v>
      </c>
      <c r="O47" s="42"/>
      <c r="P47" s="42"/>
      <c r="Q47" s="39"/>
      <c r="R47" s="39"/>
      <c r="S47" s="40"/>
      <c r="T47" s="41"/>
      <c r="U47" s="41"/>
      <c r="V47" s="37"/>
      <c r="W47" s="42"/>
      <c r="X47" s="44"/>
      <c r="Y47" s="42"/>
      <c r="Z47" s="42"/>
    </row>
    <row r="48" spans="1:26" ht="28.5" customHeight="1" thickTop="1" thickBot="1">
      <c r="A48" s="8" t="s">
        <v>109</v>
      </c>
      <c r="B48" s="9">
        <v>9</v>
      </c>
      <c r="C48" s="10">
        <v>17</v>
      </c>
      <c r="D48" s="11">
        <v>80</v>
      </c>
      <c r="E48" s="12">
        <f t="shared" si="4"/>
        <v>0.12</v>
      </c>
      <c r="F48" s="12">
        <v>100</v>
      </c>
      <c r="G48" s="12">
        <f t="shared" si="0"/>
        <v>7.4999999999999997E-2</v>
      </c>
      <c r="H48" s="12">
        <v>80</v>
      </c>
      <c r="I48" s="12">
        <f t="shared" si="15"/>
        <v>6</v>
      </c>
      <c r="J48" s="13">
        <f t="shared" si="16"/>
        <v>12</v>
      </c>
      <c r="K48" s="14" t="str">
        <f t="shared" si="3"/>
        <v>No</v>
      </c>
      <c r="L48" s="38"/>
      <c r="M48" s="38"/>
      <c r="N48" s="39"/>
      <c r="O48" s="42"/>
      <c r="P48" s="42"/>
      <c r="Q48" s="39"/>
      <c r="R48" s="39"/>
      <c r="S48" s="40"/>
      <c r="T48" s="41"/>
      <c r="U48" s="41"/>
      <c r="V48" s="37"/>
      <c r="W48" s="42"/>
      <c r="X48" s="44"/>
      <c r="Y48" s="42"/>
      <c r="Z48" s="42"/>
    </row>
    <row r="49" spans="1:26" ht="28.5" customHeight="1" thickTop="1" thickBot="1">
      <c r="A49" s="8" t="s">
        <v>64</v>
      </c>
      <c r="B49" s="9">
        <v>9</v>
      </c>
      <c r="C49" s="10">
        <v>9</v>
      </c>
      <c r="D49" s="11">
        <v>80</v>
      </c>
      <c r="E49" s="12">
        <f t="shared" si="4"/>
        <v>0.12</v>
      </c>
      <c r="F49" s="12">
        <v>100</v>
      </c>
      <c r="G49" s="12">
        <f t="shared" si="0"/>
        <v>7.4999999999999997E-2</v>
      </c>
      <c r="H49" s="12">
        <v>80</v>
      </c>
      <c r="I49" s="12">
        <f t="shared" si="15"/>
        <v>6</v>
      </c>
      <c r="J49" s="13">
        <f t="shared" si="16"/>
        <v>12</v>
      </c>
      <c r="K49" s="14" t="str">
        <f t="shared" si="3"/>
        <v>Yes</v>
      </c>
      <c r="L49" s="38"/>
      <c r="M49" s="38"/>
      <c r="N49" s="39"/>
      <c r="O49" s="42"/>
      <c r="P49" s="42"/>
      <c r="Q49" s="39"/>
      <c r="R49" s="39"/>
      <c r="S49" s="40"/>
      <c r="T49" s="41"/>
      <c r="U49" s="41"/>
      <c r="V49" s="37"/>
      <c r="W49" s="42"/>
      <c r="X49" s="44"/>
      <c r="Y49" s="42"/>
      <c r="Z49" s="42"/>
    </row>
    <row r="50" spans="1:26" ht="28.5" customHeight="1" thickTop="1" thickBot="1">
      <c r="A50" s="8" t="s">
        <v>218</v>
      </c>
      <c r="B50" s="9">
        <v>9</v>
      </c>
      <c r="C50" s="10">
        <v>0</v>
      </c>
      <c r="D50" s="11">
        <v>80</v>
      </c>
      <c r="E50" s="12">
        <f t="shared" si="4"/>
        <v>0.12</v>
      </c>
      <c r="F50" s="12">
        <v>100</v>
      </c>
      <c r="G50" s="12">
        <f t="shared" si="0"/>
        <v>7.4999999999999997E-2</v>
      </c>
      <c r="H50" s="12">
        <v>80</v>
      </c>
      <c r="I50" s="12">
        <f t="shared" si="15"/>
        <v>6</v>
      </c>
      <c r="J50" s="13">
        <f t="shared" si="16"/>
        <v>12</v>
      </c>
      <c r="K50" s="14" t="str">
        <f t="shared" si="3"/>
        <v>Yes</v>
      </c>
      <c r="L50" s="38" t="s">
        <v>19</v>
      </c>
      <c r="M50" s="38" t="s">
        <v>240</v>
      </c>
      <c r="N50" s="39">
        <v>30</v>
      </c>
      <c r="O50" s="42" t="s">
        <v>19</v>
      </c>
      <c r="P50" s="37">
        <v>44020</v>
      </c>
      <c r="Q50" s="39">
        <v>55</v>
      </c>
      <c r="R50" s="39"/>
      <c r="S50" s="40"/>
      <c r="T50" s="41"/>
      <c r="U50" s="41"/>
      <c r="V50" s="37"/>
      <c r="W50" s="42"/>
      <c r="X50" s="43"/>
      <c r="Y50" s="42"/>
      <c r="Z50" s="37"/>
    </row>
    <row r="51" spans="1:26" ht="28.5" customHeight="1" thickTop="1" thickBot="1">
      <c r="A51" s="8" t="s">
        <v>56</v>
      </c>
      <c r="B51" s="9">
        <v>8</v>
      </c>
      <c r="C51" s="10">
        <v>37</v>
      </c>
      <c r="D51" s="11">
        <v>80</v>
      </c>
      <c r="E51" s="12">
        <f t="shared" si="4"/>
        <v>0.10666666666666667</v>
      </c>
      <c r="F51" s="12">
        <v>100</v>
      </c>
      <c r="G51" s="12">
        <f t="shared" si="0"/>
        <v>6.6666666666666666E-2</v>
      </c>
      <c r="H51" s="12">
        <v>80</v>
      </c>
      <c r="I51" s="12">
        <f t="shared" si="15"/>
        <v>5.3333333333333348</v>
      </c>
      <c r="J51" s="13">
        <f t="shared" si="16"/>
        <v>10.666666666666668</v>
      </c>
      <c r="K51" s="14" t="str">
        <f t="shared" si="3"/>
        <v>No</v>
      </c>
      <c r="L51" s="38"/>
      <c r="M51" s="38"/>
      <c r="N51" s="39"/>
      <c r="O51" s="42"/>
      <c r="P51" s="42"/>
      <c r="Q51" s="39"/>
      <c r="R51" s="39"/>
      <c r="S51" s="40"/>
      <c r="T51" s="41"/>
      <c r="U51" s="41"/>
      <c r="V51" s="37"/>
      <c r="W51" s="42"/>
      <c r="X51" s="43"/>
      <c r="Y51" s="42"/>
      <c r="Z51" s="42"/>
    </row>
    <row r="52" spans="1:26" ht="28.5" customHeight="1" thickTop="1" thickBot="1">
      <c r="A52" s="8" t="s">
        <v>61</v>
      </c>
      <c r="B52" s="9">
        <v>8</v>
      </c>
      <c r="C52" s="10">
        <v>11</v>
      </c>
      <c r="D52" s="11">
        <v>80</v>
      </c>
      <c r="E52" s="12">
        <f t="shared" si="4"/>
        <v>0.10666666666666667</v>
      </c>
      <c r="F52" s="12">
        <v>100</v>
      </c>
      <c r="G52" s="12">
        <f t="shared" si="0"/>
        <v>6.6666666666666666E-2</v>
      </c>
      <c r="H52" s="12">
        <v>80</v>
      </c>
      <c r="I52" s="12">
        <f t="shared" si="15"/>
        <v>5.3333333333333348</v>
      </c>
      <c r="J52" s="13">
        <f t="shared" si="16"/>
        <v>10.666666666666668</v>
      </c>
      <c r="K52" s="14" t="str">
        <f t="shared" si="3"/>
        <v>No</v>
      </c>
      <c r="L52" s="38" t="s">
        <v>19</v>
      </c>
      <c r="M52" s="38" t="s">
        <v>233</v>
      </c>
      <c r="N52" s="39">
        <v>20</v>
      </c>
      <c r="O52" s="42"/>
      <c r="P52" s="42"/>
      <c r="Q52" s="39"/>
      <c r="R52" s="39"/>
      <c r="S52" s="40"/>
      <c r="T52" s="41"/>
      <c r="U52" s="41"/>
      <c r="V52" s="37"/>
      <c r="W52" s="42"/>
      <c r="X52" s="44"/>
      <c r="Y52" s="42"/>
      <c r="Z52" s="42"/>
    </row>
    <row r="53" spans="1:26" ht="28.5" customHeight="1" thickTop="1" thickBot="1">
      <c r="A53" s="8" t="s">
        <v>70</v>
      </c>
      <c r="B53" s="9">
        <v>8</v>
      </c>
      <c r="C53" s="10">
        <v>0</v>
      </c>
      <c r="D53" s="11">
        <v>80</v>
      </c>
      <c r="E53" s="12">
        <f t="shared" si="4"/>
        <v>0.10666666666666667</v>
      </c>
      <c r="F53" s="12">
        <v>100</v>
      </c>
      <c r="G53" s="12">
        <f t="shared" si="0"/>
        <v>6.6666666666666666E-2</v>
      </c>
      <c r="H53" s="12">
        <v>80</v>
      </c>
      <c r="I53" s="12">
        <f t="shared" si="15"/>
        <v>5.3333333333333348</v>
      </c>
      <c r="J53" s="13">
        <f t="shared" si="16"/>
        <v>10.666666666666668</v>
      </c>
      <c r="K53" s="14" t="str">
        <f t="shared" si="3"/>
        <v>Yes</v>
      </c>
      <c r="L53" s="38" t="s">
        <v>19</v>
      </c>
      <c r="M53" s="38" t="s">
        <v>235</v>
      </c>
      <c r="N53" s="39">
        <v>30</v>
      </c>
      <c r="O53" s="42"/>
      <c r="P53" s="37"/>
      <c r="Q53" s="39"/>
      <c r="R53" s="39"/>
      <c r="S53" s="40"/>
      <c r="T53" s="41"/>
      <c r="U53" s="41"/>
      <c r="V53" s="37"/>
      <c r="W53" s="42"/>
      <c r="X53" s="44"/>
      <c r="Y53" s="42"/>
      <c r="Z53" s="42"/>
    </row>
    <row r="54" spans="1:26" ht="28.5" customHeight="1" thickTop="1" thickBot="1">
      <c r="A54" s="8" t="s">
        <v>54</v>
      </c>
      <c r="B54" s="9">
        <v>8</v>
      </c>
      <c r="C54" s="10">
        <v>7</v>
      </c>
      <c r="D54" s="11">
        <v>80</v>
      </c>
      <c r="E54" s="12">
        <f t="shared" si="4"/>
        <v>0.10666666666666667</v>
      </c>
      <c r="F54" s="12">
        <v>100</v>
      </c>
      <c r="G54" s="12">
        <f t="shared" si="0"/>
        <v>6.6666666666666666E-2</v>
      </c>
      <c r="H54" s="12">
        <v>80</v>
      </c>
      <c r="I54" s="12">
        <f t="shared" si="15"/>
        <v>5.3333333333333348</v>
      </c>
      <c r="J54" s="13">
        <f t="shared" si="16"/>
        <v>10.666666666666668</v>
      </c>
      <c r="K54" s="14" t="str">
        <f t="shared" si="3"/>
        <v>Yes</v>
      </c>
      <c r="L54" s="38" t="s">
        <v>19</v>
      </c>
      <c r="M54" s="38" t="s">
        <v>233</v>
      </c>
      <c r="N54" s="39">
        <v>20</v>
      </c>
      <c r="O54" s="42"/>
      <c r="P54" s="37"/>
      <c r="Q54" s="39"/>
      <c r="R54" s="39"/>
      <c r="S54" s="40"/>
      <c r="T54" s="45"/>
      <c r="U54" s="41"/>
      <c r="V54" s="37"/>
      <c r="W54" s="42"/>
      <c r="X54" s="43"/>
      <c r="Y54" s="42"/>
      <c r="Z54" s="42"/>
    </row>
    <row r="55" spans="1:26" ht="28.5" customHeight="1" thickTop="1" thickBot="1">
      <c r="A55" s="8" t="s">
        <v>90</v>
      </c>
      <c r="B55" s="9">
        <v>7</v>
      </c>
      <c r="C55" s="10">
        <v>0</v>
      </c>
      <c r="D55" s="11">
        <v>80</v>
      </c>
      <c r="E55" s="12">
        <f t="shared" si="4"/>
        <v>9.3333333333333338E-2</v>
      </c>
      <c r="F55" s="12">
        <v>100</v>
      </c>
      <c r="G55" s="12">
        <f t="shared" si="0"/>
        <v>5.8333333333333334E-2</v>
      </c>
      <c r="H55" s="12">
        <v>80</v>
      </c>
      <c r="I55" s="12">
        <f t="shared" si="15"/>
        <v>4.666666666666667</v>
      </c>
      <c r="J55" s="13">
        <f t="shared" si="16"/>
        <v>9.3333333333333339</v>
      </c>
      <c r="K55" s="14" t="str">
        <f t="shared" si="3"/>
        <v>Yes</v>
      </c>
      <c r="L55" s="38"/>
      <c r="M55" s="38"/>
      <c r="N55" s="39"/>
      <c r="O55" s="42"/>
      <c r="P55" s="42"/>
      <c r="Q55" s="39"/>
      <c r="R55" s="39"/>
      <c r="S55" s="40"/>
      <c r="T55" s="41"/>
      <c r="U55" s="41">
        <v>15</v>
      </c>
      <c r="V55" s="37">
        <v>44081</v>
      </c>
      <c r="W55" s="42"/>
      <c r="X55" s="44"/>
      <c r="Y55" s="42"/>
      <c r="Z55" s="42"/>
    </row>
    <row r="56" spans="1:26" ht="28.5" customHeight="1" thickTop="1" thickBot="1">
      <c r="A56" s="8" t="s">
        <v>74</v>
      </c>
      <c r="B56" s="9">
        <v>7</v>
      </c>
      <c r="C56" s="10">
        <v>10</v>
      </c>
      <c r="D56" s="11">
        <v>80</v>
      </c>
      <c r="E56" s="12">
        <f t="shared" si="4"/>
        <v>9.3333333333333338E-2</v>
      </c>
      <c r="F56" s="12">
        <v>100</v>
      </c>
      <c r="G56" s="12">
        <f t="shared" si="0"/>
        <v>5.8333333333333334E-2</v>
      </c>
      <c r="H56" s="12">
        <v>80</v>
      </c>
      <c r="I56" s="12">
        <f t="shared" si="15"/>
        <v>4.666666666666667</v>
      </c>
      <c r="J56" s="13">
        <f t="shared" si="16"/>
        <v>9.3333333333333339</v>
      </c>
      <c r="K56" s="14" t="str">
        <f t="shared" si="3"/>
        <v>No</v>
      </c>
      <c r="L56" s="38" t="s">
        <v>19</v>
      </c>
      <c r="M56" s="38" t="s">
        <v>239</v>
      </c>
      <c r="N56" s="39">
        <v>20</v>
      </c>
      <c r="O56" s="42"/>
      <c r="P56" s="42"/>
      <c r="Q56" s="39"/>
      <c r="R56" s="39"/>
      <c r="S56" s="40"/>
      <c r="T56" s="41"/>
      <c r="U56" s="41"/>
      <c r="V56" s="37"/>
      <c r="W56" s="42"/>
      <c r="X56" s="43"/>
      <c r="Y56" s="42"/>
      <c r="Z56" s="37"/>
    </row>
    <row r="57" spans="1:26" ht="28.5" customHeight="1" thickTop="1" thickBot="1">
      <c r="A57" s="8" t="s">
        <v>106</v>
      </c>
      <c r="B57" s="9">
        <v>7</v>
      </c>
      <c r="C57" s="10">
        <v>3</v>
      </c>
      <c r="D57" s="11">
        <v>80</v>
      </c>
      <c r="E57" s="12">
        <f t="shared" si="4"/>
        <v>9.3333333333333338E-2</v>
      </c>
      <c r="F57" s="12">
        <v>100</v>
      </c>
      <c r="G57" s="12">
        <f t="shared" si="0"/>
        <v>5.8333333333333334E-2</v>
      </c>
      <c r="H57" s="12">
        <v>80</v>
      </c>
      <c r="I57" s="12">
        <f t="shared" si="15"/>
        <v>4.666666666666667</v>
      </c>
      <c r="J57" s="13">
        <f t="shared" si="16"/>
        <v>9.3333333333333339</v>
      </c>
      <c r="K57" s="14" t="str">
        <f t="shared" si="3"/>
        <v>Yes</v>
      </c>
      <c r="L57" s="38" t="s">
        <v>19</v>
      </c>
      <c r="M57" s="38" t="s">
        <v>235</v>
      </c>
      <c r="N57" s="39">
        <v>22</v>
      </c>
      <c r="O57" s="42" t="s">
        <v>19</v>
      </c>
      <c r="P57" s="37">
        <v>44019</v>
      </c>
      <c r="Q57" s="39">
        <v>40</v>
      </c>
      <c r="R57" s="39"/>
      <c r="S57" s="40"/>
      <c r="T57" s="41"/>
      <c r="U57" s="41">
        <v>8</v>
      </c>
      <c r="V57" s="37" t="s">
        <v>203</v>
      </c>
      <c r="W57" s="42">
        <v>3</v>
      </c>
      <c r="X57" s="43">
        <v>44048</v>
      </c>
      <c r="Y57" s="42"/>
      <c r="Z57" s="42"/>
    </row>
    <row r="58" spans="1:26" ht="28.5" customHeight="1" thickTop="1" thickBot="1">
      <c r="A58" s="8" t="s">
        <v>67</v>
      </c>
      <c r="B58" s="9">
        <v>7</v>
      </c>
      <c r="C58" s="10">
        <v>0</v>
      </c>
      <c r="D58" s="11">
        <v>80</v>
      </c>
      <c r="E58" s="12">
        <f t="shared" si="4"/>
        <v>9.3333333333333338E-2</v>
      </c>
      <c r="F58" s="12">
        <v>100</v>
      </c>
      <c r="G58" s="12">
        <f t="shared" si="0"/>
        <v>5.8333333333333334E-2</v>
      </c>
      <c r="H58" s="12">
        <v>80</v>
      </c>
      <c r="I58" s="12">
        <f t="shared" si="15"/>
        <v>4.666666666666667</v>
      </c>
      <c r="J58" s="13">
        <f t="shared" si="16"/>
        <v>9.3333333333333339</v>
      </c>
      <c r="K58" s="14" t="str">
        <f t="shared" si="3"/>
        <v>Yes</v>
      </c>
      <c r="L58" s="38"/>
      <c r="M58" s="38"/>
      <c r="N58" s="39"/>
      <c r="O58" s="42"/>
      <c r="P58" s="37"/>
      <c r="Q58" s="39"/>
      <c r="R58" s="39"/>
      <c r="S58" s="40"/>
      <c r="T58" s="41"/>
      <c r="U58" s="41"/>
      <c r="V58" s="37"/>
      <c r="W58" s="42"/>
      <c r="X58" s="43"/>
      <c r="Y58" s="42"/>
      <c r="Z58" s="42"/>
    </row>
    <row r="59" spans="1:26" ht="28.5" customHeight="1" thickTop="1" thickBot="1">
      <c r="A59" s="8" t="s">
        <v>80</v>
      </c>
      <c r="B59" s="9">
        <v>7</v>
      </c>
      <c r="C59" s="10">
        <v>18</v>
      </c>
      <c r="D59" s="11">
        <v>80</v>
      </c>
      <c r="E59" s="12">
        <f t="shared" si="4"/>
        <v>9.3333333333333338E-2</v>
      </c>
      <c r="F59" s="12">
        <v>100</v>
      </c>
      <c r="G59" s="12">
        <f t="shared" si="0"/>
        <v>5.8333333333333334E-2</v>
      </c>
      <c r="H59" s="12">
        <v>80</v>
      </c>
      <c r="I59" s="12">
        <f t="shared" si="15"/>
        <v>4.666666666666667</v>
      </c>
      <c r="J59" s="13">
        <f t="shared" si="16"/>
        <v>9.3333333333333339</v>
      </c>
      <c r="K59" s="14" t="str">
        <f t="shared" si="3"/>
        <v>No</v>
      </c>
      <c r="L59" s="38"/>
      <c r="M59" s="38"/>
      <c r="N59" s="39"/>
      <c r="O59" s="42"/>
      <c r="P59" s="42"/>
      <c r="Q59" s="39"/>
      <c r="R59" s="39"/>
      <c r="S59" s="40"/>
      <c r="T59" s="41"/>
      <c r="U59" s="41"/>
      <c r="V59" s="37"/>
      <c r="W59" s="42"/>
      <c r="X59" s="44"/>
      <c r="Y59" s="42"/>
      <c r="Z59" s="42"/>
    </row>
    <row r="60" spans="1:26" ht="28.5" customHeight="1" thickTop="1" thickBot="1">
      <c r="A60" s="8" t="s">
        <v>60</v>
      </c>
      <c r="B60" s="9">
        <v>7</v>
      </c>
      <c r="C60" s="10">
        <v>3</v>
      </c>
      <c r="D60" s="11">
        <v>80</v>
      </c>
      <c r="E60" s="12">
        <f t="shared" si="4"/>
        <v>9.3333333333333338E-2</v>
      </c>
      <c r="F60" s="12">
        <v>100</v>
      </c>
      <c r="G60" s="12">
        <f t="shared" si="0"/>
        <v>5.8333333333333334E-2</v>
      </c>
      <c r="H60" s="12">
        <v>80</v>
      </c>
      <c r="I60" s="12">
        <f t="shared" si="15"/>
        <v>4.666666666666667</v>
      </c>
      <c r="J60" s="13">
        <f t="shared" si="16"/>
        <v>9.3333333333333339</v>
      </c>
      <c r="K60" s="14" t="str">
        <f t="shared" si="3"/>
        <v>Yes</v>
      </c>
      <c r="L60" s="38"/>
      <c r="M60" s="38"/>
      <c r="N60" s="39"/>
      <c r="O60" s="42"/>
      <c r="P60" s="42"/>
      <c r="Q60" s="39"/>
      <c r="R60" s="39"/>
      <c r="S60" s="40"/>
      <c r="T60" s="41"/>
      <c r="U60" s="41">
        <v>19</v>
      </c>
      <c r="V60" s="37" t="s">
        <v>203</v>
      </c>
      <c r="W60" s="42"/>
      <c r="X60" s="43"/>
      <c r="Y60" s="42"/>
      <c r="Z60" s="37"/>
    </row>
    <row r="61" spans="1:26" ht="28.5" customHeight="1" thickTop="1" thickBot="1">
      <c r="A61" s="8" t="s">
        <v>76</v>
      </c>
      <c r="B61" s="9">
        <v>6</v>
      </c>
      <c r="C61" s="10">
        <v>22</v>
      </c>
      <c r="D61" s="11">
        <v>80</v>
      </c>
      <c r="E61" s="12">
        <f t="shared" si="4"/>
        <v>8.0000000000000016E-2</v>
      </c>
      <c r="F61" s="12">
        <v>100</v>
      </c>
      <c r="G61" s="12">
        <f t="shared" si="0"/>
        <v>0.05</v>
      </c>
      <c r="H61" s="12">
        <v>80</v>
      </c>
      <c r="I61" s="12">
        <f t="shared" si="15"/>
        <v>4.0000000000000018</v>
      </c>
      <c r="J61" s="13">
        <f t="shared" si="16"/>
        <v>8.0000000000000018</v>
      </c>
      <c r="K61" s="14" t="str">
        <f t="shared" si="3"/>
        <v>No</v>
      </c>
      <c r="L61" s="38"/>
      <c r="M61" s="38"/>
      <c r="N61" s="39"/>
      <c r="O61" s="42"/>
      <c r="P61" s="42"/>
      <c r="Q61" s="39"/>
      <c r="R61" s="39"/>
      <c r="S61" s="40"/>
      <c r="T61" s="41"/>
      <c r="U61" s="41"/>
      <c r="V61" s="37"/>
      <c r="W61" s="42"/>
      <c r="X61" s="44"/>
      <c r="Y61" s="42"/>
      <c r="Z61" s="42"/>
    </row>
    <row r="62" spans="1:26" ht="28.5" customHeight="1" thickTop="1" thickBot="1">
      <c r="A62" s="8" t="s">
        <v>207</v>
      </c>
      <c r="B62" s="9">
        <v>6</v>
      </c>
      <c r="C62" s="10">
        <v>1</v>
      </c>
      <c r="D62" s="11">
        <v>80</v>
      </c>
      <c r="E62" s="12">
        <f t="shared" si="4"/>
        <v>8.0000000000000016E-2</v>
      </c>
      <c r="F62" s="12">
        <v>100</v>
      </c>
      <c r="G62" s="12">
        <f t="shared" si="0"/>
        <v>0.05</v>
      </c>
      <c r="H62" s="12">
        <v>80</v>
      </c>
      <c r="I62" s="12">
        <f t="shared" si="15"/>
        <v>4.0000000000000018</v>
      </c>
      <c r="J62" s="13">
        <f t="shared" si="16"/>
        <v>8.0000000000000018</v>
      </c>
      <c r="K62" s="14" t="str">
        <f t="shared" si="3"/>
        <v>Yes</v>
      </c>
      <c r="L62" s="38" t="s">
        <v>19</v>
      </c>
      <c r="M62" s="38" t="s">
        <v>235</v>
      </c>
      <c r="N62" s="39">
        <v>8</v>
      </c>
      <c r="O62" s="42"/>
      <c r="P62" s="42"/>
      <c r="Q62" s="39"/>
      <c r="R62" s="39"/>
      <c r="S62" s="40"/>
      <c r="T62" s="45"/>
      <c r="U62" s="41">
        <v>7</v>
      </c>
      <c r="V62" s="37" t="s">
        <v>203</v>
      </c>
      <c r="W62" s="42"/>
      <c r="X62" s="43"/>
      <c r="Y62" s="42"/>
      <c r="Z62" s="37"/>
    </row>
    <row r="63" spans="1:26" ht="28.5" customHeight="1" thickTop="1" thickBot="1">
      <c r="A63" s="8" t="s">
        <v>92</v>
      </c>
      <c r="B63" s="9">
        <v>6</v>
      </c>
      <c r="C63" s="10">
        <v>0</v>
      </c>
      <c r="D63" s="11">
        <v>80</v>
      </c>
      <c r="E63" s="12">
        <f t="shared" si="4"/>
        <v>8.0000000000000016E-2</v>
      </c>
      <c r="F63" s="12">
        <v>100</v>
      </c>
      <c r="G63" s="12">
        <f t="shared" si="0"/>
        <v>0.05</v>
      </c>
      <c r="H63" s="12">
        <v>80</v>
      </c>
      <c r="I63" s="12">
        <f t="shared" si="15"/>
        <v>4.0000000000000018</v>
      </c>
      <c r="J63" s="13">
        <f t="shared" si="16"/>
        <v>8.0000000000000018</v>
      </c>
      <c r="K63" s="14" t="str">
        <f t="shared" si="3"/>
        <v>Yes</v>
      </c>
      <c r="L63" s="38"/>
      <c r="M63" s="38"/>
      <c r="N63" s="39"/>
      <c r="O63" s="42"/>
      <c r="P63" s="37"/>
      <c r="Q63" s="39"/>
      <c r="R63" s="39"/>
      <c r="S63" s="40"/>
      <c r="T63" s="41"/>
      <c r="U63" s="41"/>
      <c r="V63" s="37"/>
      <c r="W63" s="42"/>
      <c r="X63" s="44"/>
      <c r="Y63" s="42"/>
      <c r="Z63" s="42"/>
    </row>
    <row r="64" spans="1:26" ht="28.5" customHeight="1" thickTop="1" thickBot="1">
      <c r="A64" s="8" t="s">
        <v>50</v>
      </c>
      <c r="B64" s="9">
        <v>6</v>
      </c>
      <c r="C64" s="10">
        <v>0</v>
      </c>
      <c r="D64" s="11">
        <v>80</v>
      </c>
      <c r="E64" s="12">
        <f t="shared" si="4"/>
        <v>8.0000000000000016E-2</v>
      </c>
      <c r="F64" s="12">
        <v>100</v>
      </c>
      <c r="G64" s="12">
        <f t="shared" si="0"/>
        <v>0.05</v>
      </c>
      <c r="H64" s="12">
        <v>80</v>
      </c>
      <c r="I64" s="12">
        <f t="shared" si="15"/>
        <v>4.0000000000000018</v>
      </c>
      <c r="J64" s="13">
        <f t="shared" si="16"/>
        <v>8.0000000000000018</v>
      </c>
      <c r="K64" s="14" t="str">
        <f t="shared" si="3"/>
        <v>Yes</v>
      </c>
      <c r="L64" s="38"/>
      <c r="M64" s="38"/>
      <c r="N64" s="39"/>
      <c r="O64" s="42"/>
      <c r="P64" s="37"/>
      <c r="Q64" s="39"/>
      <c r="R64" s="39"/>
      <c r="S64" s="40"/>
      <c r="T64" s="41"/>
      <c r="U64" s="41">
        <v>10</v>
      </c>
      <c r="V64" s="42" t="s">
        <v>203</v>
      </c>
      <c r="W64" s="42"/>
      <c r="X64" s="44"/>
      <c r="Y64" s="42"/>
      <c r="Z64" s="42"/>
    </row>
    <row r="65" spans="1:26" ht="28.5" customHeight="1" thickTop="1" thickBot="1">
      <c r="A65" s="8" t="s">
        <v>48</v>
      </c>
      <c r="B65" s="9">
        <v>6</v>
      </c>
      <c r="C65" s="10">
        <v>0</v>
      </c>
      <c r="D65" s="11">
        <v>80</v>
      </c>
      <c r="E65" s="12">
        <f t="shared" si="4"/>
        <v>8.0000000000000016E-2</v>
      </c>
      <c r="F65" s="12">
        <v>100</v>
      </c>
      <c r="G65" s="12">
        <f t="shared" si="0"/>
        <v>0.05</v>
      </c>
      <c r="H65" s="12">
        <v>80</v>
      </c>
      <c r="I65" s="12">
        <f t="shared" si="15"/>
        <v>4.0000000000000018</v>
      </c>
      <c r="J65" s="13">
        <f t="shared" si="16"/>
        <v>8.0000000000000018</v>
      </c>
      <c r="K65" s="14" t="str">
        <f t="shared" si="3"/>
        <v>Yes</v>
      </c>
      <c r="L65" s="38"/>
      <c r="M65" s="38"/>
      <c r="N65" s="39"/>
      <c r="O65" s="42"/>
      <c r="P65" s="42"/>
      <c r="Q65" s="39"/>
      <c r="R65" s="39"/>
      <c r="S65" s="40"/>
      <c r="T65" s="41"/>
      <c r="U65" s="41">
        <v>27</v>
      </c>
      <c r="V65" s="37">
        <v>44038</v>
      </c>
      <c r="W65" s="42"/>
      <c r="X65" s="44"/>
      <c r="Y65" s="42"/>
      <c r="Z65" s="42"/>
    </row>
    <row r="66" spans="1:26" ht="28.5" customHeight="1" thickTop="1" thickBot="1">
      <c r="A66" s="8" t="s">
        <v>146</v>
      </c>
      <c r="B66" s="9">
        <v>5</v>
      </c>
      <c r="C66" s="10">
        <v>5</v>
      </c>
      <c r="D66" s="11">
        <v>80</v>
      </c>
      <c r="E66" s="12">
        <f t="shared" si="4"/>
        <v>6.6666666666666666E-2</v>
      </c>
      <c r="F66" s="12">
        <v>100</v>
      </c>
      <c r="G66" s="12">
        <f t="shared" si="0"/>
        <v>4.1666666666666664E-2</v>
      </c>
      <c r="H66" s="12">
        <v>80</v>
      </c>
      <c r="I66" s="12">
        <f t="shared" si="15"/>
        <v>3.3333333333333339</v>
      </c>
      <c r="J66" s="13">
        <f t="shared" si="16"/>
        <v>6.666666666666667</v>
      </c>
      <c r="K66" s="14" t="str">
        <f t="shared" si="3"/>
        <v>Yes</v>
      </c>
      <c r="L66" s="38"/>
      <c r="M66" s="38"/>
      <c r="N66" s="39"/>
      <c r="O66" s="42"/>
      <c r="P66" s="37"/>
      <c r="Q66" s="39"/>
      <c r="R66" s="39"/>
      <c r="S66" s="40"/>
      <c r="T66" s="41"/>
      <c r="U66" s="41"/>
      <c r="V66" s="37"/>
      <c r="W66" s="42"/>
      <c r="X66" s="44"/>
      <c r="Y66" s="42"/>
      <c r="Z66" s="42"/>
    </row>
    <row r="67" spans="1:26" ht="28.5" customHeight="1" thickTop="1" thickBot="1">
      <c r="A67" s="8" t="s">
        <v>156</v>
      </c>
      <c r="B67" s="9">
        <v>5</v>
      </c>
      <c r="C67" s="10">
        <v>9</v>
      </c>
      <c r="D67" s="11">
        <v>80</v>
      </c>
      <c r="E67" s="12">
        <f t="shared" si="4"/>
        <v>6.6666666666666666E-2</v>
      </c>
      <c r="F67" s="12">
        <v>100</v>
      </c>
      <c r="G67" s="12">
        <f t="shared" si="0"/>
        <v>4.1666666666666664E-2</v>
      </c>
      <c r="H67" s="12">
        <v>80</v>
      </c>
      <c r="I67" s="12">
        <f t="shared" si="15"/>
        <v>3.3333333333333339</v>
      </c>
      <c r="J67" s="13">
        <f t="shared" si="16"/>
        <v>6.666666666666667</v>
      </c>
      <c r="K67" s="14" t="str">
        <f t="shared" si="3"/>
        <v>No</v>
      </c>
      <c r="L67" s="38"/>
      <c r="M67" s="38"/>
      <c r="N67" s="39"/>
      <c r="O67" s="42"/>
      <c r="P67" s="42"/>
      <c r="Q67" s="39"/>
      <c r="R67" s="39"/>
      <c r="S67" s="40"/>
      <c r="T67" s="45"/>
      <c r="U67" s="41"/>
      <c r="V67" s="37"/>
      <c r="W67" s="42"/>
      <c r="X67" s="43"/>
      <c r="Y67" s="42"/>
      <c r="Z67" s="42"/>
    </row>
    <row r="68" spans="1:26" ht="28.5" customHeight="1" thickTop="1" thickBot="1">
      <c r="A68" s="8" t="s">
        <v>93</v>
      </c>
      <c r="B68" s="9">
        <v>5</v>
      </c>
      <c r="C68" s="10">
        <v>12</v>
      </c>
      <c r="D68" s="11">
        <v>80</v>
      </c>
      <c r="E68" s="12">
        <f t="shared" si="4"/>
        <v>6.6666666666666666E-2</v>
      </c>
      <c r="F68" s="12">
        <v>100</v>
      </c>
      <c r="G68" s="12">
        <f t="shared" si="0"/>
        <v>4.1666666666666664E-2</v>
      </c>
      <c r="H68" s="12">
        <v>80</v>
      </c>
      <c r="I68" s="12">
        <f t="shared" si="15"/>
        <v>3.3333333333333339</v>
      </c>
      <c r="J68" s="13">
        <f t="shared" si="16"/>
        <v>6.666666666666667</v>
      </c>
      <c r="K68" s="14" t="str">
        <f t="shared" si="3"/>
        <v>No</v>
      </c>
      <c r="L68" s="38" t="s">
        <v>19</v>
      </c>
      <c r="M68" s="38" t="s">
        <v>233</v>
      </c>
      <c r="N68" s="39">
        <v>10</v>
      </c>
      <c r="O68" s="42"/>
      <c r="P68" s="42"/>
      <c r="Q68" s="39"/>
      <c r="R68" s="39"/>
      <c r="S68" s="40"/>
      <c r="T68" s="41"/>
      <c r="U68" s="41"/>
      <c r="V68" s="42"/>
      <c r="W68" s="42"/>
      <c r="X68" s="44"/>
      <c r="Y68" s="42"/>
      <c r="Z68" s="42"/>
    </row>
    <row r="69" spans="1:26" ht="28.5" customHeight="1" thickTop="1" thickBot="1">
      <c r="A69" s="8" t="s">
        <v>242</v>
      </c>
      <c r="B69" s="9">
        <v>5</v>
      </c>
      <c r="C69" s="10">
        <v>12</v>
      </c>
      <c r="D69" s="11">
        <v>80</v>
      </c>
      <c r="E69" s="12">
        <f t="shared" ref="E69" si="22">+G69*1.6</f>
        <v>6.6666666666666666E-2</v>
      </c>
      <c r="F69" s="12">
        <v>100</v>
      </c>
      <c r="G69" s="12">
        <f t="shared" ref="G69" si="23">B69/(30*4)</f>
        <v>4.1666666666666664E-2</v>
      </c>
      <c r="H69" s="12">
        <v>80</v>
      </c>
      <c r="I69" s="12">
        <f t="shared" ref="I69" si="24">+(E69*F69)-(H69*G69)</f>
        <v>3.3333333333333339</v>
      </c>
      <c r="J69" s="13">
        <f t="shared" ref="J69" si="25">IF(ISBLANK(C69),"",(D69*G69)+(E69*F69-G69*H69))</f>
        <v>6.666666666666667</v>
      </c>
      <c r="K69" s="14" t="str">
        <f t="shared" ref="K69" si="26">IF(J69="","",IF(C69&lt;J69,"Yes","No"))</f>
        <v>No</v>
      </c>
      <c r="L69" s="38" t="s">
        <v>19</v>
      </c>
      <c r="M69" s="38" t="s">
        <v>233</v>
      </c>
      <c r="N69" s="39">
        <v>10</v>
      </c>
      <c r="O69" s="42"/>
      <c r="P69" s="42"/>
      <c r="Q69" s="39"/>
      <c r="R69" s="39"/>
      <c r="S69" s="40"/>
      <c r="T69" s="41"/>
      <c r="U69" s="41"/>
      <c r="V69" s="42"/>
      <c r="W69" s="42"/>
      <c r="X69" s="44"/>
      <c r="Y69" s="42"/>
      <c r="Z69" s="42"/>
    </row>
    <row r="70" spans="1:26" ht="28.5" customHeight="1" thickTop="1" thickBot="1">
      <c r="A70" s="8" t="s">
        <v>126</v>
      </c>
      <c r="B70" s="9">
        <v>5</v>
      </c>
      <c r="C70" s="10">
        <v>5</v>
      </c>
      <c r="D70" s="11">
        <v>80</v>
      </c>
      <c r="E70" s="12">
        <f t="shared" si="4"/>
        <v>6.6666666666666666E-2</v>
      </c>
      <c r="F70" s="12">
        <v>100</v>
      </c>
      <c r="G70" s="12">
        <f t="shared" si="0"/>
        <v>4.1666666666666664E-2</v>
      </c>
      <c r="H70" s="12">
        <v>80</v>
      </c>
      <c r="I70" s="12">
        <f t="shared" si="15"/>
        <v>3.3333333333333339</v>
      </c>
      <c r="J70" s="13">
        <f t="shared" si="16"/>
        <v>6.666666666666667</v>
      </c>
      <c r="K70" s="14" t="str">
        <f t="shared" si="3"/>
        <v>Yes</v>
      </c>
      <c r="L70" s="38"/>
      <c r="M70" s="38"/>
      <c r="N70" s="39"/>
      <c r="O70" s="42"/>
      <c r="P70" s="42"/>
      <c r="Q70" s="39"/>
      <c r="R70" s="39"/>
      <c r="S70" s="40"/>
      <c r="T70" s="41"/>
      <c r="U70" s="41"/>
      <c r="V70" s="37"/>
      <c r="W70" s="42"/>
      <c r="X70" s="44"/>
      <c r="Y70" s="42"/>
      <c r="Z70" s="42"/>
    </row>
    <row r="71" spans="1:26" ht="28.5" customHeight="1" thickTop="1" thickBot="1">
      <c r="A71" s="8" t="s">
        <v>63</v>
      </c>
      <c r="B71" s="9">
        <v>5</v>
      </c>
      <c r="C71" s="10">
        <v>36</v>
      </c>
      <c r="D71" s="11">
        <v>80</v>
      </c>
      <c r="E71" s="12">
        <f t="shared" si="4"/>
        <v>6.6666666666666666E-2</v>
      </c>
      <c r="F71" s="12">
        <v>100</v>
      </c>
      <c r="G71" s="12">
        <f t="shared" si="0"/>
        <v>4.1666666666666664E-2</v>
      </c>
      <c r="H71" s="12">
        <v>80</v>
      </c>
      <c r="I71" s="12">
        <f t="shared" si="15"/>
        <v>3.3333333333333339</v>
      </c>
      <c r="J71" s="13">
        <f t="shared" si="16"/>
        <v>6.666666666666667</v>
      </c>
      <c r="K71" s="14" t="str">
        <f t="shared" si="3"/>
        <v>No</v>
      </c>
      <c r="L71" s="38"/>
      <c r="M71" s="38"/>
      <c r="N71" s="39"/>
      <c r="O71" s="42"/>
      <c r="P71" s="42"/>
      <c r="Q71" s="39"/>
      <c r="R71" s="39"/>
      <c r="S71" s="40"/>
      <c r="T71" s="41"/>
      <c r="U71" s="41"/>
      <c r="V71" s="37"/>
      <c r="W71" s="42"/>
      <c r="X71" s="44"/>
      <c r="Y71" s="42"/>
      <c r="Z71" s="42"/>
    </row>
    <row r="72" spans="1:26" ht="28.5" customHeight="1" thickTop="1" thickBot="1">
      <c r="A72" s="8" t="s">
        <v>115</v>
      </c>
      <c r="B72" s="9">
        <v>5</v>
      </c>
      <c r="C72" s="10">
        <v>52</v>
      </c>
      <c r="D72" s="11">
        <v>80</v>
      </c>
      <c r="E72" s="12">
        <f t="shared" si="4"/>
        <v>6.6666666666666666E-2</v>
      </c>
      <c r="F72" s="12">
        <v>100</v>
      </c>
      <c r="G72" s="12">
        <f t="shared" si="0"/>
        <v>4.1666666666666664E-2</v>
      </c>
      <c r="H72" s="12">
        <v>80</v>
      </c>
      <c r="I72" s="12">
        <f t="shared" si="15"/>
        <v>3.3333333333333339</v>
      </c>
      <c r="J72" s="13">
        <f t="shared" si="16"/>
        <v>6.666666666666667</v>
      </c>
      <c r="K72" s="14" t="str">
        <f t="shared" si="3"/>
        <v>No</v>
      </c>
      <c r="L72" s="38"/>
      <c r="M72" s="38"/>
      <c r="N72" s="39"/>
      <c r="O72" s="42"/>
      <c r="P72" s="42"/>
      <c r="Q72" s="39"/>
      <c r="R72" s="39"/>
      <c r="S72" s="40"/>
      <c r="T72" s="41"/>
      <c r="U72" s="41"/>
      <c r="V72" s="37"/>
      <c r="W72" s="42"/>
      <c r="X72" s="43"/>
      <c r="Y72" s="42"/>
      <c r="Z72" s="42"/>
    </row>
    <row r="73" spans="1:26" ht="28.5" customHeight="1" thickTop="1" thickBot="1">
      <c r="A73" s="8" t="s">
        <v>89</v>
      </c>
      <c r="B73" s="9">
        <v>5</v>
      </c>
      <c r="C73" s="10">
        <v>7</v>
      </c>
      <c r="D73" s="11">
        <v>80</v>
      </c>
      <c r="E73" s="12">
        <f t="shared" si="4"/>
        <v>6.6666666666666666E-2</v>
      </c>
      <c r="F73" s="12">
        <v>100</v>
      </c>
      <c r="G73" s="12">
        <f t="shared" ref="G73:G137" si="27">B73/(30*4)</f>
        <v>4.1666666666666664E-2</v>
      </c>
      <c r="H73" s="12">
        <v>80</v>
      </c>
      <c r="I73" s="12">
        <f t="shared" si="15"/>
        <v>3.3333333333333339</v>
      </c>
      <c r="J73" s="13">
        <f t="shared" si="16"/>
        <v>6.666666666666667</v>
      </c>
      <c r="K73" s="14" t="str">
        <f t="shared" ref="K73:K137" si="28">IF(J73="","",IF(C73&lt;J73,"Yes","No"))</f>
        <v>No</v>
      </c>
      <c r="L73" s="38"/>
      <c r="M73" s="38"/>
      <c r="N73" s="39"/>
      <c r="O73" s="42"/>
      <c r="P73" s="37"/>
      <c r="Q73" s="39"/>
      <c r="R73" s="39"/>
      <c r="S73" s="40"/>
      <c r="T73" s="41"/>
      <c r="U73" s="41"/>
      <c r="V73" s="37"/>
      <c r="W73" s="42"/>
      <c r="X73" s="43"/>
      <c r="Y73" s="42"/>
      <c r="Z73" s="42"/>
    </row>
    <row r="74" spans="1:26" ht="28.5" customHeight="1" thickTop="1" thickBot="1">
      <c r="A74" s="8" t="s">
        <v>71</v>
      </c>
      <c r="B74" s="9">
        <v>5</v>
      </c>
      <c r="C74" s="10">
        <v>14</v>
      </c>
      <c r="D74" s="11">
        <v>80</v>
      </c>
      <c r="E74" s="12">
        <f t="shared" si="4"/>
        <v>6.6666666666666666E-2</v>
      </c>
      <c r="F74" s="12">
        <v>100</v>
      </c>
      <c r="G74" s="12">
        <f t="shared" si="27"/>
        <v>4.1666666666666664E-2</v>
      </c>
      <c r="H74" s="12">
        <v>80</v>
      </c>
      <c r="I74" s="12">
        <f t="shared" si="15"/>
        <v>3.3333333333333339</v>
      </c>
      <c r="J74" s="13">
        <f t="shared" si="16"/>
        <v>6.666666666666667</v>
      </c>
      <c r="K74" s="14" t="str">
        <f t="shared" si="28"/>
        <v>No</v>
      </c>
      <c r="L74" s="38"/>
      <c r="M74" s="38"/>
      <c r="N74" s="39"/>
      <c r="O74" s="42"/>
      <c r="P74" s="37"/>
      <c r="Q74" s="39"/>
      <c r="R74" s="39"/>
      <c r="S74" s="40"/>
      <c r="T74" s="45"/>
      <c r="U74" s="41"/>
      <c r="V74" s="42"/>
      <c r="W74" s="42"/>
      <c r="X74" s="44"/>
      <c r="Y74" s="42"/>
      <c r="Z74" s="42"/>
    </row>
    <row r="75" spans="1:26" ht="28.5" customHeight="1" thickTop="1" thickBot="1">
      <c r="A75" s="8" t="s">
        <v>72</v>
      </c>
      <c r="B75" s="9">
        <v>4</v>
      </c>
      <c r="C75" s="10">
        <v>17</v>
      </c>
      <c r="D75" s="11">
        <v>80</v>
      </c>
      <c r="E75" s="12">
        <f t="shared" si="4"/>
        <v>5.3333333333333337E-2</v>
      </c>
      <c r="F75" s="12">
        <v>100</v>
      </c>
      <c r="G75" s="12">
        <f t="shared" si="27"/>
        <v>3.3333333333333333E-2</v>
      </c>
      <c r="H75" s="12">
        <v>80</v>
      </c>
      <c r="I75" s="12">
        <f t="shared" si="15"/>
        <v>2.6666666666666674</v>
      </c>
      <c r="J75" s="13">
        <f t="shared" si="16"/>
        <v>5.3333333333333339</v>
      </c>
      <c r="K75" s="14" t="str">
        <f t="shared" si="28"/>
        <v>No</v>
      </c>
      <c r="L75" s="38"/>
      <c r="M75" s="38"/>
      <c r="N75" s="39"/>
      <c r="O75" s="42"/>
      <c r="P75" s="42"/>
      <c r="Q75" s="39"/>
      <c r="R75" s="39"/>
      <c r="S75" s="40"/>
      <c r="T75" s="41"/>
      <c r="U75" s="41"/>
      <c r="V75" s="37"/>
      <c r="W75" s="42"/>
      <c r="X75" s="44"/>
      <c r="Y75" s="42"/>
      <c r="Z75" s="42"/>
    </row>
    <row r="76" spans="1:26" ht="28.5" customHeight="1" thickTop="1" thickBot="1">
      <c r="A76" s="8" t="s">
        <v>213</v>
      </c>
      <c r="B76" s="9">
        <v>4</v>
      </c>
      <c r="C76" s="10">
        <v>11</v>
      </c>
      <c r="D76" s="11">
        <v>80</v>
      </c>
      <c r="E76" s="12">
        <f t="shared" si="4"/>
        <v>5.3333333333333337E-2</v>
      </c>
      <c r="F76" s="12">
        <v>100</v>
      </c>
      <c r="G76" s="12">
        <f t="shared" si="27"/>
        <v>3.3333333333333333E-2</v>
      </c>
      <c r="H76" s="12">
        <v>80</v>
      </c>
      <c r="I76" s="12">
        <f t="shared" si="15"/>
        <v>2.6666666666666674</v>
      </c>
      <c r="J76" s="13">
        <f t="shared" si="16"/>
        <v>5.3333333333333339</v>
      </c>
      <c r="K76" s="14" t="str">
        <f t="shared" si="28"/>
        <v>No</v>
      </c>
      <c r="L76" s="38"/>
      <c r="M76" s="38"/>
      <c r="N76" s="39"/>
      <c r="O76" s="42"/>
      <c r="P76" s="37"/>
      <c r="Q76" s="39"/>
      <c r="R76" s="39"/>
      <c r="S76" s="40"/>
      <c r="T76" s="41"/>
      <c r="U76" s="41"/>
      <c r="V76" s="37"/>
      <c r="W76" s="42"/>
      <c r="X76" s="43"/>
      <c r="Y76" s="42"/>
      <c r="Z76" s="42"/>
    </row>
    <row r="77" spans="1:26" ht="28.5" customHeight="1" thickTop="1" thickBot="1">
      <c r="A77" s="8" t="s">
        <v>187</v>
      </c>
      <c r="B77" s="9">
        <v>4</v>
      </c>
      <c r="C77" s="10">
        <v>27</v>
      </c>
      <c r="D77" s="11">
        <v>80</v>
      </c>
      <c r="E77" s="12">
        <f t="shared" si="4"/>
        <v>5.3333333333333337E-2</v>
      </c>
      <c r="F77" s="12">
        <v>100</v>
      </c>
      <c r="G77" s="12">
        <f t="shared" si="27"/>
        <v>3.3333333333333333E-2</v>
      </c>
      <c r="H77" s="12">
        <v>80</v>
      </c>
      <c r="I77" s="12">
        <f t="shared" si="15"/>
        <v>2.6666666666666674</v>
      </c>
      <c r="J77" s="13">
        <f t="shared" si="16"/>
        <v>5.3333333333333339</v>
      </c>
      <c r="K77" s="14" t="str">
        <f t="shared" si="28"/>
        <v>No</v>
      </c>
      <c r="L77" s="38"/>
      <c r="M77" s="38"/>
      <c r="N77" s="39"/>
      <c r="O77" s="42"/>
      <c r="P77" s="42"/>
      <c r="Q77" s="39"/>
      <c r="R77" s="39"/>
      <c r="S77" s="40"/>
      <c r="T77" s="41"/>
      <c r="U77" s="41"/>
      <c r="V77" s="37"/>
      <c r="W77" s="42"/>
      <c r="X77" s="44"/>
      <c r="Y77" s="42"/>
      <c r="Z77" s="42"/>
    </row>
    <row r="78" spans="1:26" ht="28.5" customHeight="1" thickTop="1" thickBot="1">
      <c r="A78" s="8" t="s">
        <v>91</v>
      </c>
      <c r="B78" s="9">
        <v>4</v>
      </c>
      <c r="C78" s="10">
        <v>6</v>
      </c>
      <c r="D78" s="11">
        <v>80</v>
      </c>
      <c r="E78" s="12">
        <f t="shared" si="4"/>
        <v>5.3333333333333337E-2</v>
      </c>
      <c r="F78" s="12">
        <v>100</v>
      </c>
      <c r="G78" s="12">
        <f t="shared" si="27"/>
        <v>3.3333333333333333E-2</v>
      </c>
      <c r="H78" s="12">
        <v>80</v>
      </c>
      <c r="I78" s="12">
        <f t="shared" si="15"/>
        <v>2.6666666666666674</v>
      </c>
      <c r="J78" s="13">
        <f t="shared" si="16"/>
        <v>5.3333333333333339</v>
      </c>
      <c r="K78" s="14" t="str">
        <f t="shared" si="28"/>
        <v>No</v>
      </c>
      <c r="L78" s="38"/>
      <c r="M78" s="38"/>
      <c r="N78" s="39"/>
      <c r="O78" s="42"/>
      <c r="P78" s="42"/>
      <c r="Q78" s="39"/>
      <c r="R78" s="39"/>
      <c r="S78" s="40"/>
      <c r="T78" s="41"/>
      <c r="U78" s="41"/>
      <c r="V78" s="37"/>
      <c r="W78" s="42"/>
      <c r="X78" s="44"/>
      <c r="Y78" s="42"/>
      <c r="Z78" s="42"/>
    </row>
    <row r="79" spans="1:26" ht="28.5" customHeight="1" thickTop="1" thickBot="1">
      <c r="A79" s="8" t="s">
        <v>118</v>
      </c>
      <c r="B79" s="9">
        <v>4</v>
      </c>
      <c r="C79" s="10">
        <v>0</v>
      </c>
      <c r="D79" s="11">
        <v>80</v>
      </c>
      <c r="E79" s="12">
        <f t="shared" si="4"/>
        <v>5.3333333333333337E-2</v>
      </c>
      <c r="F79" s="12">
        <v>100</v>
      </c>
      <c r="G79" s="12">
        <f t="shared" si="27"/>
        <v>3.3333333333333333E-2</v>
      </c>
      <c r="H79" s="12">
        <v>80</v>
      </c>
      <c r="I79" s="12">
        <f t="shared" si="15"/>
        <v>2.6666666666666674</v>
      </c>
      <c r="J79" s="13">
        <f t="shared" si="16"/>
        <v>5.3333333333333339</v>
      </c>
      <c r="K79" s="14" t="str">
        <f t="shared" si="28"/>
        <v>Yes</v>
      </c>
      <c r="L79" s="38"/>
      <c r="M79" s="38"/>
      <c r="N79" s="39"/>
      <c r="O79" s="42"/>
      <c r="P79" s="42"/>
      <c r="Q79" s="39"/>
      <c r="R79" s="39"/>
      <c r="S79" s="40"/>
      <c r="T79" s="41"/>
      <c r="U79" s="41"/>
      <c r="V79" s="42"/>
      <c r="W79" s="42"/>
      <c r="X79" s="44"/>
      <c r="Y79" s="42"/>
      <c r="Z79" s="42"/>
    </row>
    <row r="80" spans="1:26" ht="28.5" customHeight="1" thickTop="1" thickBot="1">
      <c r="A80" s="8" t="s">
        <v>57</v>
      </c>
      <c r="B80" s="9">
        <v>4</v>
      </c>
      <c r="C80" s="10">
        <v>27</v>
      </c>
      <c r="D80" s="11">
        <v>80</v>
      </c>
      <c r="E80" s="12">
        <f t="shared" si="4"/>
        <v>5.3333333333333337E-2</v>
      </c>
      <c r="F80" s="12">
        <v>100</v>
      </c>
      <c r="G80" s="12">
        <f t="shared" si="27"/>
        <v>3.3333333333333333E-2</v>
      </c>
      <c r="H80" s="12">
        <v>80</v>
      </c>
      <c r="I80" s="12">
        <f t="shared" si="15"/>
        <v>2.6666666666666674</v>
      </c>
      <c r="J80" s="13">
        <f t="shared" si="16"/>
        <v>5.3333333333333339</v>
      </c>
      <c r="K80" s="14" t="str">
        <f t="shared" si="28"/>
        <v>No</v>
      </c>
      <c r="L80" s="38"/>
      <c r="M80" s="38"/>
      <c r="N80" s="39"/>
      <c r="O80" s="42"/>
      <c r="P80" s="37"/>
      <c r="Q80" s="39"/>
      <c r="R80" s="39"/>
      <c r="S80" s="40"/>
      <c r="T80" s="41"/>
      <c r="U80" s="41"/>
      <c r="V80" s="37"/>
      <c r="W80" s="42"/>
      <c r="X80" s="44"/>
      <c r="Y80" s="42"/>
      <c r="Z80" s="42"/>
    </row>
    <row r="81" spans="1:26" ht="28.5" customHeight="1" thickTop="1" thickBot="1">
      <c r="A81" s="8" t="s">
        <v>79</v>
      </c>
      <c r="B81" s="9">
        <v>4</v>
      </c>
      <c r="C81" s="10">
        <v>17</v>
      </c>
      <c r="D81" s="11">
        <v>80</v>
      </c>
      <c r="E81" s="12">
        <f t="shared" si="4"/>
        <v>5.3333333333333337E-2</v>
      </c>
      <c r="F81" s="12">
        <v>100</v>
      </c>
      <c r="G81" s="12">
        <f t="shared" si="27"/>
        <v>3.3333333333333333E-2</v>
      </c>
      <c r="H81" s="12">
        <v>80</v>
      </c>
      <c r="I81" s="12">
        <f t="shared" si="15"/>
        <v>2.6666666666666674</v>
      </c>
      <c r="J81" s="13">
        <f t="shared" si="16"/>
        <v>5.3333333333333339</v>
      </c>
      <c r="K81" s="14" t="str">
        <f t="shared" si="28"/>
        <v>No</v>
      </c>
      <c r="L81" s="38"/>
      <c r="M81" s="38"/>
      <c r="N81" s="39"/>
      <c r="O81" s="42"/>
      <c r="P81" s="37"/>
      <c r="Q81" s="39"/>
      <c r="R81" s="39"/>
      <c r="S81" s="40"/>
      <c r="T81" s="41"/>
      <c r="U81" s="41"/>
      <c r="V81" s="37"/>
      <c r="W81" s="42"/>
      <c r="X81" s="44"/>
      <c r="Y81" s="42"/>
      <c r="Z81" s="42"/>
    </row>
    <row r="82" spans="1:26" ht="28.5" customHeight="1" thickTop="1" thickBot="1">
      <c r="A82" s="8" t="s">
        <v>69</v>
      </c>
      <c r="B82" s="9">
        <v>4</v>
      </c>
      <c r="C82" s="10">
        <v>16</v>
      </c>
      <c r="D82" s="11">
        <v>80</v>
      </c>
      <c r="E82" s="12">
        <f t="shared" si="4"/>
        <v>5.3333333333333337E-2</v>
      </c>
      <c r="F82" s="12">
        <v>100</v>
      </c>
      <c r="G82" s="12">
        <f t="shared" si="27"/>
        <v>3.3333333333333333E-2</v>
      </c>
      <c r="H82" s="12">
        <v>80</v>
      </c>
      <c r="I82" s="12">
        <f t="shared" si="15"/>
        <v>2.6666666666666674</v>
      </c>
      <c r="J82" s="13">
        <f t="shared" si="16"/>
        <v>5.3333333333333339</v>
      </c>
      <c r="K82" s="14" t="str">
        <f t="shared" si="28"/>
        <v>No</v>
      </c>
      <c r="L82" s="38" t="s">
        <v>19</v>
      </c>
      <c r="M82" s="38" t="s">
        <v>233</v>
      </c>
      <c r="N82" s="39">
        <v>20</v>
      </c>
      <c r="O82" s="42"/>
      <c r="P82" s="42"/>
      <c r="Q82" s="39"/>
      <c r="R82" s="39"/>
      <c r="S82" s="40"/>
      <c r="T82" s="41"/>
      <c r="U82" s="41"/>
      <c r="V82" s="37"/>
      <c r="W82" s="42"/>
      <c r="X82" s="43"/>
      <c r="Y82" s="42"/>
      <c r="Z82" s="42"/>
    </row>
    <row r="83" spans="1:26" ht="28.5" customHeight="1" thickTop="1" thickBot="1">
      <c r="A83" s="8" t="s">
        <v>220</v>
      </c>
      <c r="B83" s="9">
        <v>4</v>
      </c>
      <c r="C83" s="10">
        <v>16</v>
      </c>
      <c r="D83" s="11">
        <v>80</v>
      </c>
      <c r="E83" s="12">
        <f t="shared" si="4"/>
        <v>5.3333333333333337E-2</v>
      </c>
      <c r="F83" s="12">
        <v>100</v>
      </c>
      <c r="G83" s="12">
        <f t="shared" si="27"/>
        <v>3.3333333333333333E-2</v>
      </c>
      <c r="H83" s="12">
        <v>80</v>
      </c>
      <c r="I83" s="12">
        <f t="shared" si="15"/>
        <v>2.6666666666666674</v>
      </c>
      <c r="J83" s="13">
        <f t="shared" si="16"/>
        <v>5.3333333333333339</v>
      </c>
      <c r="K83" s="14" t="str">
        <f t="shared" si="28"/>
        <v>No</v>
      </c>
      <c r="L83" s="38" t="s">
        <v>19</v>
      </c>
      <c r="M83" s="38" t="s">
        <v>241</v>
      </c>
      <c r="N83" s="39">
        <v>20</v>
      </c>
      <c r="O83" s="42"/>
      <c r="P83" s="37"/>
      <c r="Q83" s="39"/>
      <c r="R83" s="39"/>
      <c r="S83" s="40"/>
      <c r="T83" s="41"/>
      <c r="U83" s="41"/>
      <c r="V83" s="37"/>
      <c r="W83" s="42"/>
      <c r="X83" s="43"/>
      <c r="Y83" s="42"/>
      <c r="Z83" s="42"/>
    </row>
    <row r="84" spans="1:26" ht="28.5" customHeight="1" thickTop="1" thickBot="1">
      <c r="A84" s="8" t="s">
        <v>226</v>
      </c>
      <c r="B84" s="9">
        <v>4</v>
      </c>
      <c r="C84" s="10">
        <v>9</v>
      </c>
      <c r="D84" s="11">
        <v>80</v>
      </c>
      <c r="E84" s="12">
        <f t="shared" si="4"/>
        <v>5.3333333333333337E-2</v>
      </c>
      <c r="F84" s="12">
        <v>100</v>
      </c>
      <c r="G84" s="12">
        <f t="shared" si="27"/>
        <v>3.3333333333333333E-2</v>
      </c>
      <c r="H84" s="12">
        <v>80</v>
      </c>
      <c r="I84" s="12">
        <f t="shared" si="15"/>
        <v>2.6666666666666674</v>
      </c>
      <c r="J84" s="13">
        <f t="shared" si="16"/>
        <v>5.3333333333333339</v>
      </c>
      <c r="K84" s="14" t="str">
        <f t="shared" si="28"/>
        <v>No</v>
      </c>
      <c r="L84" s="38"/>
      <c r="M84" s="38"/>
      <c r="N84" s="39"/>
      <c r="O84" s="42"/>
      <c r="P84" s="37"/>
      <c r="Q84" s="39"/>
      <c r="R84" s="39"/>
      <c r="S84" s="40"/>
      <c r="T84" s="41"/>
      <c r="U84" s="41"/>
      <c r="V84" s="37"/>
      <c r="W84" s="42"/>
      <c r="X84" s="43"/>
      <c r="Y84" s="42"/>
      <c r="Z84" s="42"/>
    </row>
    <row r="85" spans="1:26" ht="28.5" customHeight="1" thickTop="1" thickBot="1">
      <c r="A85" s="8" t="s">
        <v>185</v>
      </c>
      <c r="B85" s="9">
        <v>4</v>
      </c>
      <c r="C85" s="10">
        <v>9</v>
      </c>
      <c r="D85" s="11">
        <v>80</v>
      </c>
      <c r="E85" s="12">
        <f t="shared" si="4"/>
        <v>5.3333333333333337E-2</v>
      </c>
      <c r="F85" s="12">
        <v>100</v>
      </c>
      <c r="G85" s="12">
        <f t="shared" si="27"/>
        <v>3.3333333333333333E-2</v>
      </c>
      <c r="H85" s="12">
        <v>80</v>
      </c>
      <c r="I85" s="12">
        <f t="shared" si="15"/>
        <v>2.6666666666666674</v>
      </c>
      <c r="J85" s="13">
        <f t="shared" si="16"/>
        <v>5.3333333333333339</v>
      </c>
      <c r="K85" s="14" t="str">
        <f t="shared" si="28"/>
        <v>No</v>
      </c>
      <c r="L85" s="38"/>
      <c r="M85" s="38"/>
      <c r="N85" s="39"/>
      <c r="O85" s="42"/>
      <c r="P85" s="42"/>
      <c r="Q85" s="39"/>
      <c r="R85" s="39"/>
      <c r="S85" s="40"/>
      <c r="T85" s="41"/>
      <c r="U85" s="41"/>
      <c r="V85" s="37"/>
      <c r="W85" s="42"/>
      <c r="X85" s="44"/>
      <c r="Y85" s="42"/>
      <c r="Z85" s="42"/>
    </row>
    <row r="86" spans="1:26" ht="28.5" customHeight="1" thickTop="1" thickBot="1">
      <c r="A86" s="8" t="s">
        <v>62</v>
      </c>
      <c r="B86" s="9">
        <v>4</v>
      </c>
      <c r="C86" s="10">
        <v>0</v>
      </c>
      <c r="D86" s="11">
        <v>80</v>
      </c>
      <c r="E86" s="12">
        <f t="shared" ref="E86:E144" si="29">+G86*1.6</f>
        <v>5.3333333333333337E-2</v>
      </c>
      <c r="F86" s="12">
        <v>100</v>
      </c>
      <c r="G86" s="12">
        <f t="shared" si="27"/>
        <v>3.3333333333333333E-2</v>
      </c>
      <c r="H86" s="12">
        <v>80</v>
      </c>
      <c r="I86" s="12">
        <f t="shared" si="15"/>
        <v>2.6666666666666674</v>
      </c>
      <c r="J86" s="13">
        <f t="shared" si="16"/>
        <v>5.3333333333333339</v>
      </c>
      <c r="K86" s="14" t="str">
        <f t="shared" si="28"/>
        <v>Yes</v>
      </c>
      <c r="L86" s="38"/>
      <c r="M86" s="38"/>
      <c r="N86" s="39"/>
      <c r="O86" s="42"/>
      <c r="P86" s="42"/>
      <c r="Q86" s="39"/>
      <c r="R86" s="39"/>
      <c r="S86" s="40"/>
      <c r="T86" s="41"/>
      <c r="U86" s="41">
        <v>30</v>
      </c>
      <c r="V86" s="37">
        <v>44048</v>
      </c>
      <c r="W86" s="42"/>
      <c r="X86" s="43"/>
      <c r="Y86" s="42"/>
      <c r="Z86" s="37"/>
    </row>
    <row r="87" spans="1:26" ht="28.5" customHeight="1" thickTop="1" thickBot="1">
      <c r="A87" s="8" t="s">
        <v>82</v>
      </c>
      <c r="B87" s="9">
        <v>3</v>
      </c>
      <c r="C87" s="10">
        <v>8</v>
      </c>
      <c r="D87" s="11">
        <v>80</v>
      </c>
      <c r="E87" s="12">
        <f t="shared" si="29"/>
        <v>4.0000000000000008E-2</v>
      </c>
      <c r="F87" s="12">
        <v>100</v>
      </c>
      <c r="G87" s="12">
        <f t="shared" si="27"/>
        <v>2.5000000000000001E-2</v>
      </c>
      <c r="H87" s="12">
        <v>80</v>
      </c>
      <c r="I87" s="12">
        <f t="shared" si="15"/>
        <v>2.0000000000000009</v>
      </c>
      <c r="J87" s="13">
        <f t="shared" si="16"/>
        <v>4.0000000000000009</v>
      </c>
      <c r="K87" s="14" t="str">
        <f t="shared" si="28"/>
        <v>No</v>
      </c>
      <c r="L87" s="38"/>
      <c r="M87" s="38"/>
      <c r="N87" s="39"/>
      <c r="O87" s="42"/>
      <c r="P87" s="42"/>
      <c r="Q87" s="39"/>
      <c r="R87" s="39"/>
      <c r="S87" s="40"/>
      <c r="T87" s="41"/>
      <c r="U87" s="41"/>
      <c r="V87" s="42"/>
      <c r="W87" s="42"/>
      <c r="X87" s="44"/>
      <c r="Y87" s="42"/>
      <c r="Z87" s="42"/>
    </row>
    <row r="88" spans="1:26" ht="28.5" customHeight="1" thickTop="1" thickBot="1">
      <c r="A88" s="8" t="s">
        <v>78</v>
      </c>
      <c r="B88" s="9">
        <v>3</v>
      </c>
      <c r="C88" s="10">
        <v>6</v>
      </c>
      <c r="D88" s="11">
        <v>80</v>
      </c>
      <c r="E88" s="12">
        <f t="shared" si="29"/>
        <v>4.0000000000000008E-2</v>
      </c>
      <c r="F88" s="12">
        <v>100</v>
      </c>
      <c r="G88" s="12">
        <f t="shared" si="27"/>
        <v>2.5000000000000001E-2</v>
      </c>
      <c r="H88" s="12">
        <v>80</v>
      </c>
      <c r="I88" s="12">
        <f t="shared" si="15"/>
        <v>2.0000000000000009</v>
      </c>
      <c r="J88" s="13">
        <f t="shared" si="16"/>
        <v>4.0000000000000009</v>
      </c>
      <c r="K88" s="14" t="str">
        <f t="shared" si="28"/>
        <v>No</v>
      </c>
      <c r="L88" s="38" t="s">
        <v>19</v>
      </c>
      <c r="M88" s="38" t="s">
        <v>233</v>
      </c>
      <c r="N88" s="39">
        <v>15</v>
      </c>
      <c r="O88" s="42"/>
      <c r="P88" s="37"/>
      <c r="Q88" s="39"/>
      <c r="R88" s="39"/>
      <c r="S88" s="40"/>
      <c r="T88" s="41"/>
      <c r="U88" s="41"/>
      <c r="V88" s="37"/>
      <c r="W88" s="42"/>
      <c r="X88" s="43"/>
      <c r="Y88" s="42"/>
      <c r="Z88" s="42"/>
    </row>
    <row r="89" spans="1:26" ht="28.5" customHeight="1" thickTop="1" thickBot="1">
      <c r="A89" s="8" t="s">
        <v>163</v>
      </c>
      <c r="B89" s="9">
        <v>3</v>
      </c>
      <c r="C89" s="10">
        <v>7</v>
      </c>
      <c r="D89" s="11">
        <v>80</v>
      </c>
      <c r="E89" s="12">
        <f t="shared" si="29"/>
        <v>4.0000000000000008E-2</v>
      </c>
      <c r="F89" s="12">
        <v>100</v>
      </c>
      <c r="G89" s="12">
        <f t="shared" si="27"/>
        <v>2.5000000000000001E-2</v>
      </c>
      <c r="H89" s="12">
        <v>80</v>
      </c>
      <c r="I89" s="12">
        <f t="shared" si="15"/>
        <v>2.0000000000000009</v>
      </c>
      <c r="J89" s="13">
        <f t="shared" si="16"/>
        <v>4.0000000000000009</v>
      </c>
      <c r="K89" s="14" t="str">
        <f t="shared" si="28"/>
        <v>No</v>
      </c>
      <c r="L89" s="38"/>
      <c r="M89" s="38"/>
      <c r="N89" s="39"/>
      <c r="O89" s="42"/>
      <c r="P89" s="42"/>
      <c r="Q89" s="39"/>
      <c r="R89" s="39"/>
      <c r="S89" s="40"/>
      <c r="T89" s="41"/>
      <c r="U89" s="41"/>
      <c r="V89" s="42"/>
      <c r="W89" s="42"/>
      <c r="X89" s="44"/>
      <c r="Y89" s="42"/>
      <c r="Z89" s="42"/>
    </row>
    <row r="90" spans="1:26" ht="28.5" customHeight="1" thickTop="1" thickBot="1">
      <c r="A90" s="8" t="s">
        <v>125</v>
      </c>
      <c r="B90" s="9">
        <v>3</v>
      </c>
      <c r="C90" s="10">
        <v>1</v>
      </c>
      <c r="D90" s="11">
        <v>80</v>
      </c>
      <c r="E90" s="12">
        <f t="shared" si="29"/>
        <v>4.0000000000000008E-2</v>
      </c>
      <c r="F90" s="12">
        <v>100</v>
      </c>
      <c r="G90" s="12">
        <f t="shared" si="27"/>
        <v>2.5000000000000001E-2</v>
      </c>
      <c r="H90" s="12">
        <v>80</v>
      </c>
      <c r="I90" s="12">
        <f t="shared" si="15"/>
        <v>2.0000000000000009</v>
      </c>
      <c r="J90" s="13">
        <f t="shared" si="16"/>
        <v>4.0000000000000009</v>
      </c>
      <c r="K90" s="14" t="str">
        <f t="shared" si="28"/>
        <v>Yes</v>
      </c>
      <c r="L90" s="38" t="s">
        <v>19</v>
      </c>
      <c r="M90" s="38" t="s">
        <v>233</v>
      </c>
      <c r="N90" s="39">
        <v>15</v>
      </c>
      <c r="O90" s="42"/>
      <c r="P90" s="42"/>
      <c r="Q90" s="39"/>
      <c r="R90" s="39"/>
      <c r="S90" s="40"/>
      <c r="T90" s="41"/>
      <c r="U90" s="41"/>
      <c r="V90" s="37"/>
      <c r="W90" s="42"/>
      <c r="X90" s="44"/>
      <c r="Y90" s="42"/>
      <c r="Z90" s="42"/>
    </row>
    <row r="91" spans="1:26" ht="28.5" customHeight="1" thickTop="1" thickBot="1">
      <c r="A91" s="8" t="s">
        <v>116</v>
      </c>
      <c r="B91" s="9">
        <v>3</v>
      </c>
      <c r="C91" s="10">
        <v>32</v>
      </c>
      <c r="D91" s="11">
        <v>80</v>
      </c>
      <c r="E91" s="12">
        <f t="shared" si="29"/>
        <v>4.0000000000000008E-2</v>
      </c>
      <c r="F91" s="12">
        <v>100</v>
      </c>
      <c r="G91" s="12">
        <f t="shared" si="27"/>
        <v>2.5000000000000001E-2</v>
      </c>
      <c r="H91" s="12">
        <v>80</v>
      </c>
      <c r="I91" s="12">
        <f t="shared" si="15"/>
        <v>2.0000000000000009</v>
      </c>
      <c r="J91" s="13">
        <f t="shared" si="16"/>
        <v>4.0000000000000009</v>
      </c>
      <c r="K91" s="14" t="str">
        <f t="shared" si="28"/>
        <v>No</v>
      </c>
      <c r="L91" s="38"/>
      <c r="M91" s="38"/>
      <c r="N91" s="39"/>
      <c r="O91" s="42"/>
      <c r="P91" s="42"/>
      <c r="Q91" s="39"/>
      <c r="R91" s="39"/>
      <c r="S91" s="40"/>
      <c r="T91" s="41"/>
      <c r="U91" s="41"/>
      <c r="V91" s="37"/>
      <c r="W91" s="42"/>
      <c r="X91" s="44"/>
      <c r="Y91" s="42"/>
      <c r="Z91" s="42"/>
    </row>
    <row r="92" spans="1:26" ht="28.5" customHeight="1" thickTop="1" thickBot="1">
      <c r="A92" s="8" t="s">
        <v>135</v>
      </c>
      <c r="B92" s="9">
        <v>3</v>
      </c>
      <c r="C92" s="10">
        <v>3</v>
      </c>
      <c r="D92" s="11">
        <v>80</v>
      </c>
      <c r="E92" s="12">
        <f t="shared" si="29"/>
        <v>4.0000000000000008E-2</v>
      </c>
      <c r="F92" s="12">
        <v>100</v>
      </c>
      <c r="G92" s="12">
        <f t="shared" si="27"/>
        <v>2.5000000000000001E-2</v>
      </c>
      <c r="H92" s="12">
        <v>80</v>
      </c>
      <c r="I92" s="12">
        <f t="shared" si="15"/>
        <v>2.0000000000000009</v>
      </c>
      <c r="J92" s="13">
        <f t="shared" si="16"/>
        <v>4.0000000000000009</v>
      </c>
      <c r="K92" s="14" t="str">
        <f t="shared" si="28"/>
        <v>Yes</v>
      </c>
      <c r="L92" s="38" t="s">
        <v>19</v>
      </c>
      <c r="M92" s="38" t="s">
        <v>239</v>
      </c>
      <c r="N92" s="39">
        <v>30</v>
      </c>
      <c r="O92" s="42"/>
      <c r="P92" s="42"/>
      <c r="Q92" s="39"/>
      <c r="R92" s="39"/>
      <c r="S92" s="40"/>
      <c r="T92" s="41"/>
      <c r="U92" s="41"/>
      <c r="V92" s="37"/>
      <c r="W92" s="42"/>
      <c r="X92" s="44"/>
      <c r="Y92" s="42"/>
      <c r="Z92" s="42"/>
    </row>
    <row r="93" spans="1:26" ht="28.5" customHeight="1" thickTop="1" thickBot="1">
      <c r="A93" s="8" t="s">
        <v>101</v>
      </c>
      <c r="B93" s="9">
        <v>2</v>
      </c>
      <c r="C93" s="10">
        <v>12</v>
      </c>
      <c r="D93" s="11">
        <v>80</v>
      </c>
      <c r="E93" s="12">
        <f t="shared" si="29"/>
        <v>2.6666666666666668E-2</v>
      </c>
      <c r="F93" s="12">
        <v>100</v>
      </c>
      <c r="G93" s="12">
        <f t="shared" si="27"/>
        <v>1.6666666666666666E-2</v>
      </c>
      <c r="H93" s="12">
        <v>80</v>
      </c>
      <c r="I93" s="12">
        <f t="shared" si="15"/>
        <v>1.3333333333333337</v>
      </c>
      <c r="J93" s="13">
        <f t="shared" si="16"/>
        <v>2.666666666666667</v>
      </c>
      <c r="K93" s="14" t="str">
        <f t="shared" si="28"/>
        <v>No</v>
      </c>
      <c r="L93" s="38"/>
      <c r="M93" s="38"/>
      <c r="N93" s="39"/>
      <c r="O93" s="42"/>
      <c r="P93" s="42"/>
      <c r="Q93" s="39"/>
      <c r="R93" s="39"/>
      <c r="S93" s="40"/>
      <c r="T93" s="41"/>
      <c r="U93" s="41"/>
      <c r="V93" s="37"/>
      <c r="W93" s="42"/>
      <c r="X93" s="43"/>
      <c r="Y93" s="42"/>
      <c r="Z93" s="42"/>
    </row>
    <row r="94" spans="1:26" ht="28.5" customHeight="1" thickTop="1" thickBot="1">
      <c r="A94" s="8" t="s">
        <v>55</v>
      </c>
      <c r="B94" s="9">
        <v>2</v>
      </c>
      <c r="C94" s="10">
        <v>13</v>
      </c>
      <c r="D94" s="11">
        <v>80</v>
      </c>
      <c r="E94" s="12">
        <f t="shared" si="29"/>
        <v>2.6666666666666668E-2</v>
      </c>
      <c r="F94" s="12">
        <v>100</v>
      </c>
      <c r="G94" s="12">
        <f t="shared" si="27"/>
        <v>1.6666666666666666E-2</v>
      </c>
      <c r="H94" s="12">
        <v>80</v>
      </c>
      <c r="I94" s="12">
        <f t="shared" si="15"/>
        <v>1.3333333333333337</v>
      </c>
      <c r="J94" s="13">
        <f t="shared" si="16"/>
        <v>2.666666666666667</v>
      </c>
      <c r="K94" s="14" t="str">
        <f t="shared" si="28"/>
        <v>No</v>
      </c>
      <c r="L94" s="38"/>
      <c r="M94" s="38"/>
      <c r="N94" s="39"/>
      <c r="O94" s="42"/>
      <c r="P94" s="42"/>
      <c r="Q94" s="39"/>
      <c r="R94" s="39"/>
      <c r="S94" s="40"/>
      <c r="T94" s="41"/>
      <c r="U94" s="41"/>
      <c r="V94" s="37"/>
      <c r="W94" s="42"/>
      <c r="X94" s="44"/>
      <c r="Y94" s="42"/>
      <c r="Z94" s="42"/>
    </row>
    <row r="95" spans="1:26" ht="28.5" customHeight="1" thickTop="1" thickBot="1">
      <c r="A95" s="8" t="s">
        <v>143</v>
      </c>
      <c r="B95" s="9">
        <v>2</v>
      </c>
      <c r="C95" s="10">
        <v>6</v>
      </c>
      <c r="D95" s="11">
        <v>80</v>
      </c>
      <c r="E95" s="12">
        <f t="shared" si="29"/>
        <v>2.6666666666666668E-2</v>
      </c>
      <c r="F95" s="12">
        <v>100</v>
      </c>
      <c r="G95" s="12">
        <f t="shared" si="27"/>
        <v>1.6666666666666666E-2</v>
      </c>
      <c r="H95" s="12">
        <v>80</v>
      </c>
      <c r="I95" s="12">
        <f t="shared" si="15"/>
        <v>1.3333333333333337</v>
      </c>
      <c r="J95" s="13">
        <f t="shared" si="16"/>
        <v>2.666666666666667</v>
      </c>
      <c r="K95" s="14" t="str">
        <f t="shared" si="28"/>
        <v>No</v>
      </c>
      <c r="L95" s="38"/>
      <c r="M95" s="38"/>
      <c r="N95" s="39"/>
      <c r="O95" s="42"/>
      <c r="P95" s="42"/>
      <c r="Q95" s="39"/>
      <c r="R95" s="39"/>
      <c r="S95" s="40"/>
      <c r="T95" s="41"/>
      <c r="U95" s="41"/>
      <c r="V95" s="37"/>
      <c r="W95" s="42"/>
      <c r="X95" s="44"/>
      <c r="Y95" s="42"/>
      <c r="Z95" s="42"/>
    </row>
    <row r="96" spans="1:26" ht="28.5" customHeight="1" thickTop="1" thickBot="1">
      <c r="A96" s="8" t="s">
        <v>104</v>
      </c>
      <c r="B96" s="9">
        <v>2</v>
      </c>
      <c r="C96" s="10">
        <v>7</v>
      </c>
      <c r="D96" s="11">
        <v>80</v>
      </c>
      <c r="E96" s="12">
        <f t="shared" si="29"/>
        <v>2.6666666666666668E-2</v>
      </c>
      <c r="F96" s="12">
        <v>100</v>
      </c>
      <c r="G96" s="12">
        <f t="shared" si="27"/>
        <v>1.6666666666666666E-2</v>
      </c>
      <c r="H96" s="12">
        <v>80</v>
      </c>
      <c r="I96" s="12">
        <f t="shared" si="15"/>
        <v>1.3333333333333337</v>
      </c>
      <c r="J96" s="13">
        <f t="shared" si="16"/>
        <v>2.666666666666667</v>
      </c>
      <c r="K96" s="14" t="str">
        <f t="shared" si="28"/>
        <v>No</v>
      </c>
      <c r="L96" s="38" t="s">
        <v>19</v>
      </c>
      <c r="M96" s="38" t="s">
        <v>235</v>
      </c>
      <c r="N96" s="39">
        <v>15</v>
      </c>
      <c r="O96" s="42" t="s">
        <v>19</v>
      </c>
      <c r="P96" s="37">
        <v>44012</v>
      </c>
      <c r="Q96" s="39">
        <v>10</v>
      </c>
      <c r="R96" s="39"/>
      <c r="S96" s="40"/>
      <c r="T96" s="41"/>
      <c r="U96" s="41"/>
      <c r="V96" s="37"/>
      <c r="W96" s="42"/>
      <c r="X96" s="44"/>
      <c r="Y96" s="42"/>
      <c r="Z96" s="42"/>
    </row>
    <row r="97" spans="1:26" ht="28.5" customHeight="1" thickTop="1" thickBot="1">
      <c r="A97" s="8" t="s">
        <v>216</v>
      </c>
      <c r="B97" s="9">
        <v>2</v>
      </c>
      <c r="C97" s="10">
        <v>32</v>
      </c>
      <c r="D97" s="11">
        <v>80</v>
      </c>
      <c r="E97" s="12">
        <f t="shared" si="29"/>
        <v>2.6666666666666668E-2</v>
      </c>
      <c r="F97" s="12">
        <v>100</v>
      </c>
      <c r="G97" s="12">
        <f t="shared" si="27"/>
        <v>1.6666666666666666E-2</v>
      </c>
      <c r="H97" s="12">
        <v>80</v>
      </c>
      <c r="I97" s="12">
        <f t="shared" si="15"/>
        <v>1.3333333333333337</v>
      </c>
      <c r="J97" s="13">
        <f t="shared" si="16"/>
        <v>2.666666666666667</v>
      </c>
      <c r="K97" s="14" t="str">
        <f t="shared" si="28"/>
        <v>No</v>
      </c>
      <c r="L97" s="38"/>
      <c r="M97" s="38"/>
      <c r="N97" s="39"/>
      <c r="O97" s="42"/>
      <c r="P97" s="42"/>
      <c r="Q97" s="39"/>
      <c r="R97" s="39"/>
      <c r="S97" s="40"/>
      <c r="T97" s="41"/>
      <c r="U97" s="41"/>
      <c r="V97" s="37"/>
      <c r="W97" s="42"/>
      <c r="X97" s="44"/>
      <c r="Y97" s="42"/>
      <c r="Z97" s="42"/>
    </row>
    <row r="98" spans="1:26" ht="28.5" customHeight="1" thickTop="1" thickBot="1">
      <c r="A98" s="8" t="s">
        <v>83</v>
      </c>
      <c r="B98" s="9">
        <v>2</v>
      </c>
      <c r="C98" s="10">
        <v>1</v>
      </c>
      <c r="D98" s="11">
        <v>80</v>
      </c>
      <c r="E98" s="12">
        <f t="shared" si="29"/>
        <v>2.6666666666666668E-2</v>
      </c>
      <c r="F98" s="12">
        <v>100</v>
      </c>
      <c r="G98" s="12">
        <f t="shared" si="27"/>
        <v>1.6666666666666666E-2</v>
      </c>
      <c r="H98" s="12">
        <v>80</v>
      </c>
      <c r="I98" s="12">
        <f t="shared" si="15"/>
        <v>1.3333333333333337</v>
      </c>
      <c r="J98" s="13">
        <f t="shared" si="16"/>
        <v>2.666666666666667</v>
      </c>
      <c r="K98" s="14" t="str">
        <f t="shared" si="28"/>
        <v>Yes</v>
      </c>
      <c r="L98" s="38"/>
      <c r="M98" s="38"/>
      <c r="N98" s="39"/>
      <c r="O98" s="42"/>
      <c r="P98" s="42"/>
      <c r="Q98" s="39"/>
      <c r="R98" s="39"/>
      <c r="S98" s="40"/>
      <c r="T98" s="41"/>
      <c r="U98" s="41"/>
      <c r="V98" s="42"/>
      <c r="W98" s="42"/>
      <c r="X98" s="44"/>
      <c r="Y98" s="42"/>
      <c r="Z98" s="42"/>
    </row>
    <row r="99" spans="1:26" ht="28.5" customHeight="1" thickTop="1" thickBot="1">
      <c r="A99" s="8" t="s">
        <v>194</v>
      </c>
      <c r="B99" s="9">
        <v>2</v>
      </c>
      <c r="C99" s="10">
        <v>1</v>
      </c>
      <c r="D99" s="11">
        <v>80</v>
      </c>
      <c r="E99" s="12">
        <f t="shared" si="29"/>
        <v>2.6666666666666668E-2</v>
      </c>
      <c r="F99" s="12">
        <v>100</v>
      </c>
      <c r="G99" s="12">
        <f t="shared" si="27"/>
        <v>1.6666666666666666E-2</v>
      </c>
      <c r="H99" s="12">
        <v>80</v>
      </c>
      <c r="I99" s="12">
        <f t="shared" si="15"/>
        <v>1.3333333333333337</v>
      </c>
      <c r="J99" s="13">
        <f t="shared" si="16"/>
        <v>2.666666666666667</v>
      </c>
      <c r="K99" s="14" t="str">
        <f t="shared" si="28"/>
        <v>Yes</v>
      </c>
      <c r="L99" s="38" t="s">
        <v>19</v>
      </c>
      <c r="M99" s="38" t="s">
        <v>233</v>
      </c>
      <c r="N99" s="39">
        <v>10</v>
      </c>
      <c r="O99" s="42"/>
      <c r="P99" s="42"/>
      <c r="Q99" s="39"/>
      <c r="R99" s="39"/>
      <c r="S99" s="40"/>
      <c r="T99" s="41"/>
      <c r="U99" s="41"/>
      <c r="V99" s="37"/>
      <c r="W99" s="42"/>
      <c r="X99" s="43"/>
      <c r="Y99" s="42"/>
      <c r="Z99" s="42"/>
    </row>
    <row r="100" spans="1:26" ht="28.5" customHeight="1" thickTop="1" thickBot="1">
      <c r="A100" s="8" t="s">
        <v>157</v>
      </c>
      <c r="B100" s="9">
        <v>2</v>
      </c>
      <c r="C100" s="10">
        <v>0</v>
      </c>
      <c r="D100" s="11">
        <v>80</v>
      </c>
      <c r="E100" s="12">
        <f t="shared" si="29"/>
        <v>2.6666666666666668E-2</v>
      </c>
      <c r="F100" s="12">
        <v>100</v>
      </c>
      <c r="G100" s="12">
        <f t="shared" si="27"/>
        <v>1.6666666666666666E-2</v>
      </c>
      <c r="H100" s="12">
        <v>80</v>
      </c>
      <c r="I100" s="12">
        <f t="shared" si="15"/>
        <v>1.3333333333333337</v>
      </c>
      <c r="J100" s="13">
        <f t="shared" si="16"/>
        <v>2.666666666666667</v>
      </c>
      <c r="K100" s="14" t="str">
        <f t="shared" si="28"/>
        <v>Yes</v>
      </c>
      <c r="L100" s="38"/>
      <c r="M100" s="38"/>
      <c r="N100" s="39"/>
      <c r="O100" s="42"/>
      <c r="P100" s="42"/>
      <c r="Q100" s="39"/>
      <c r="R100" s="39"/>
      <c r="S100" s="40"/>
      <c r="T100" s="41"/>
      <c r="U100" s="41"/>
      <c r="V100" s="37"/>
      <c r="W100" s="42"/>
      <c r="X100" s="44"/>
      <c r="Y100" s="42"/>
      <c r="Z100" s="42"/>
    </row>
    <row r="101" spans="1:26" ht="28.5" customHeight="1" thickTop="1" thickBot="1">
      <c r="A101" s="8" t="s">
        <v>158</v>
      </c>
      <c r="B101" s="9">
        <v>2</v>
      </c>
      <c r="C101" s="10">
        <v>20</v>
      </c>
      <c r="D101" s="11">
        <v>80</v>
      </c>
      <c r="E101" s="12">
        <f t="shared" si="29"/>
        <v>2.6666666666666668E-2</v>
      </c>
      <c r="F101" s="12">
        <v>100</v>
      </c>
      <c r="G101" s="12">
        <f t="shared" si="27"/>
        <v>1.6666666666666666E-2</v>
      </c>
      <c r="H101" s="12">
        <v>80</v>
      </c>
      <c r="I101" s="12">
        <f t="shared" si="15"/>
        <v>1.3333333333333337</v>
      </c>
      <c r="J101" s="13">
        <f t="shared" si="16"/>
        <v>2.666666666666667</v>
      </c>
      <c r="K101" s="14" t="str">
        <f t="shared" si="28"/>
        <v>No</v>
      </c>
      <c r="L101" s="38"/>
      <c r="M101" s="38"/>
      <c r="N101" s="39"/>
      <c r="O101" s="42"/>
      <c r="P101" s="42"/>
      <c r="Q101" s="39"/>
      <c r="R101" s="39"/>
      <c r="S101" s="40"/>
      <c r="T101" s="41"/>
      <c r="U101" s="41"/>
      <c r="V101" s="42"/>
      <c r="W101" s="42"/>
      <c r="X101" s="44"/>
      <c r="Y101" s="42"/>
      <c r="Z101" s="42"/>
    </row>
    <row r="102" spans="1:26" ht="28.5" customHeight="1" thickTop="1" thickBot="1">
      <c r="A102" s="8" t="s">
        <v>110</v>
      </c>
      <c r="B102" s="9">
        <v>2</v>
      </c>
      <c r="C102" s="10">
        <v>12</v>
      </c>
      <c r="D102" s="11">
        <v>80</v>
      </c>
      <c r="E102" s="12">
        <f t="shared" si="29"/>
        <v>2.6666666666666668E-2</v>
      </c>
      <c r="F102" s="12">
        <v>100</v>
      </c>
      <c r="G102" s="12">
        <f t="shared" si="27"/>
        <v>1.6666666666666666E-2</v>
      </c>
      <c r="H102" s="12">
        <v>80</v>
      </c>
      <c r="I102" s="12">
        <f t="shared" si="15"/>
        <v>1.3333333333333337</v>
      </c>
      <c r="J102" s="13">
        <f t="shared" si="16"/>
        <v>2.666666666666667</v>
      </c>
      <c r="K102" s="14" t="str">
        <f t="shared" si="28"/>
        <v>No</v>
      </c>
      <c r="L102" s="38"/>
      <c r="M102" s="38"/>
      <c r="N102" s="39"/>
      <c r="O102" s="42"/>
      <c r="P102" s="42"/>
      <c r="Q102" s="39"/>
      <c r="R102" s="39"/>
      <c r="S102" s="40"/>
      <c r="T102" s="41"/>
      <c r="U102" s="41"/>
      <c r="V102" s="42"/>
      <c r="W102" s="42"/>
      <c r="X102" s="44"/>
      <c r="Y102" s="42"/>
      <c r="Z102" s="42"/>
    </row>
    <row r="103" spans="1:26" ht="28.5" customHeight="1" thickTop="1" thickBot="1">
      <c r="A103" s="8" t="s">
        <v>124</v>
      </c>
      <c r="B103" s="9">
        <v>2</v>
      </c>
      <c r="C103" s="10">
        <v>0</v>
      </c>
      <c r="D103" s="11">
        <v>80</v>
      </c>
      <c r="E103" s="12">
        <f t="shared" si="29"/>
        <v>2.6666666666666668E-2</v>
      </c>
      <c r="F103" s="12">
        <v>100</v>
      </c>
      <c r="G103" s="12">
        <f t="shared" si="27"/>
        <v>1.6666666666666666E-2</v>
      </c>
      <c r="H103" s="12">
        <v>80</v>
      </c>
      <c r="I103" s="12">
        <f t="shared" si="15"/>
        <v>1.3333333333333337</v>
      </c>
      <c r="J103" s="13">
        <f t="shared" si="16"/>
        <v>2.666666666666667</v>
      </c>
      <c r="K103" s="14" t="str">
        <f t="shared" si="28"/>
        <v>Yes</v>
      </c>
      <c r="L103" s="38" t="s">
        <v>19</v>
      </c>
      <c r="M103" s="38" t="s">
        <v>233</v>
      </c>
      <c r="N103" s="39">
        <v>10</v>
      </c>
      <c r="O103" s="42"/>
      <c r="P103" s="42"/>
      <c r="Q103" s="39"/>
      <c r="R103" s="39"/>
      <c r="S103" s="40"/>
      <c r="T103" s="41"/>
      <c r="U103" s="41"/>
      <c r="V103" s="42"/>
      <c r="W103" s="42"/>
      <c r="X103" s="44"/>
      <c r="Y103" s="42"/>
      <c r="Z103" s="42"/>
    </row>
    <row r="104" spans="1:26" ht="28.5" customHeight="1" thickTop="1" thickBot="1">
      <c r="A104" s="8" t="s">
        <v>95</v>
      </c>
      <c r="B104" s="9">
        <v>2</v>
      </c>
      <c r="C104" s="10">
        <v>10</v>
      </c>
      <c r="D104" s="11">
        <v>80</v>
      </c>
      <c r="E104" s="12">
        <f t="shared" si="29"/>
        <v>2.6666666666666668E-2</v>
      </c>
      <c r="F104" s="12">
        <v>100</v>
      </c>
      <c r="G104" s="12">
        <f t="shared" si="27"/>
        <v>1.6666666666666666E-2</v>
      </c>
      <c r="H104" s="12">
        <v>80</v>
      </c>
      <c r="I104" s="12">
        <f t="shared" si="15"/>
        <v>1.3333333333333337</v>
      </c>
      <c r="J104" s="13">
        <f t="shared" si="16"/>
        <v>2.666666666666667</v>
      </c>
      <c r="K104" s="14" t="str">
        <f t="shared" si="28"/>
        <v>No</v>
      </c>
      <c r="L104" s="38"/>
      <c r="M104" s="38"/>
      <c r="N104" s="39"/>
      <c r="O104" s="42"/>
      <c r="P104" s="42"/>
      <c r="Q104" s="39"/>
      <c r="R104" s="39"/>
      <c r="S104" s="40"/>
      <c r="T104" s="41"/>
      <c r="U104" s="41"/>
      <c r="V104" s="37"/>
      <c r="W104" s="42"/>
      <c r="X104" s="44"/>
      <c r="Y104" s="42"/>
      <c r="Z104" s="42"/>
    </row>
    <row r="105" spans="1:26" ht="28.5" customHeight="1" thickTop="1" thickBot="1">
      <c r="A105" s="8" t="s">
        <v>170</v>
      </c>
      <c r="B105" s="9">
        <v>2</v>
      </c>
      <c r="C105" s="10">
        <v>32</v>
      </c>
      <c r="D105" s="11">
        <v>80</v>
      </c>
      <c r="E105" s="12">
        <f t="shared" si="29"/>
        <v>2.6666666666666668E-2</v>
      </c>
      <c r="F105" s="12">
        <v>100</v>
      </c>
      <c r="G105" s="12">
        <f t="shared" si="27"/>
        <v>1.6666666666666666E-2</v>
      </c>
      <c r="H105" s="12">
        <v>80</v>
      </c>
      <c r="I105" s="12">
        <f t="shared" si="15"/>
        <v>1.3333333333333337</v>
      </c>
      <c r="J105" s="13">
        <f t="shared" si="16"/>
        <v>2.666666666666667</v>
      </c>
      <c r="K105" s="14" t="str">
        <f t="shared" si="28"/>
        <v>No</v>
      </c>
      <c r="L105" s="38"/>
      <c r="M105" s="38"/>
      <c r="N105" s="39"/>
      <c r="O105" s="42"/>
      <c r="P105" s="42"/>
      <c r="Q105" s="39"/>
      <c r="R105" s="39"/>
      <c r="S105" s="40"/>
      <c r="T105" s="41"/>
      <c r="U105" s="41"/>
      <c r="V105" s="37"/>
      <c r="W105" s="42"/>
      <c r="X105" s="44"/>
      <c r="Y105" s="42"/>
      <c r="Z105" s="42"/>
    </row>
    <row r="106" spans="1:26" ht="28.5" customHeight="1" thickTop="1" thickBot="1">
      <c r="A106" s="8" t="s">
        <v>217</v>
      </c>
      <c r="B106" s="9">
        <v>2</v>
      </c>
      <c r="C106" s="10">
        <v>1</v>
      </c>
      <c r="D106" s="11">
        <v>80</v>
      </c>
      <c r="E106" s="12">
        <f t="shared" si="29"/>
        <v>2.6666666666666668E-2</v>
      </c>
      <c r="F106" s="12">
        <v>100</v>
      </c>
      <c r="G106" s="12">
        <f t="shared" si="27"/>
        <v>1.6666666666666666E-2</v>
      </c>
      <c r="H106" s="12">
        <v>80</v>
      </c>
      <c r="I106" s="12">
        <f t="shared" si="15"/>
        <v>1.3333333333333337</v>
      </c>
      <c r="J106" s="13">
        <f t="shared" si="16"/>
        <v>2.666666666666667</v>
      </c>
      <c r="K106" s="14" t="str">
        <f t="shared" si="28"/>
        <v>Yes</v>
      </c>
      <c r="L106" s="38" t="s">
        <v>19</v>
      </c>
      <c r="M106" s="38" t="s">
        <v>241</v>
      </c>
      <c r="N106" s="39">
        <v>15</v>
      </c>
      <c r="O106" s="42" t="s">
        <v>19</v>
      </c>
      <c r="P106" s="37">
        <v>44020</v>
      </c>
      <c r="Q106" s="39">
        <v>20</v>
      </c>
      <c r="R106" s="39"/>
      <c r="S106" s="40"/>
      <c r="T106" s="41"/>
      <c r="U106" s="41"/>
      <c r="V106" s="37"/>
      <c r="W106" s="42"/>
      <c r="X106" s="44"/>
      <c r="Y106" s="42"/>
      <c r="Z106" s="42"/>
    </row>
    <row r="107" spans="1:26" ht="28.5" customHeight="1" thickTop="1" thickBot="1">
      <c r="A107" s="8" t="s">
        <v>131</v>
      </c>
      <c r="B107" s="9">
        <v>2</v>
      </c>
      <c r="C107" s="10">
        <v>1</v>
      </c>
      <c r="D107" s="11">
        <v>80</v>
      </c>
      <c r="E107" s="12">
        <f t="shared" si="29"/>
        <v>2.6666666666666668E-2</v>
      </c>
      <c r="F107" s="12">
        <v>100</v>
      </c>
      <c r="G107" s="12">
        <f t="shared" si="27"/>
        <v>1.6666666666666666E-2</v>
      </c>
      <c r="H107" s="12">
        <v>80</v>
      </c>
      <c r="I107" s="12">
        <f t="shared" si="15"/>
        <v>1.3333333333333337</v>
      </c>
      <c r="J107" s="13">
        <f t="shared" si="16"/>
        <v>2.666666666666667</v>
      </c>
      <c r="K107" s="14" t="str">
        <f t="shared" si="28"/>
        <v>Yes</v>
      </c>
      <c r="L107" s="38"/>
      <c r="M107" s="38"/>
      <c r="N107" s="39"/>
      <c r="O107" s="42"/>
      <c r="P107" s="42"/>
      <c r="Q107" s="39"/>
      <c r="R107" s="39"/>
      <c r="S107" s="40"/>
      <c r="T107" s="41"/>
      <c r="U107" s="41"/>
      <c r="V107" s="37"/>
      <c r="W107" s="42"/>
      <c r="X107" s="44"/>
      <c r="Y107" s="42"/>
      <c r="Z107" s="42"/>
    </row>
    <row r="108" spans="1:26" ht="28.5" customHeight="1" thickTop="1" thickBot="1">
      <c r="A108" s="8" t="s">
        <v>227</v>
      </c>
      <c r="B108" s="9">
        <v>2</v>
      </c>
      <c r="C108" s="10">
        <v>34</v>
      </c>
      <c r="D108" s="11">
        <v>80</v>
      </c>
      <c r="E108" s="12">
        <f t="shared" si="29"/>
        <v>2.6666666666666668E-2</v>
      </c>
      <c r="F108" s="12">
        <v>100</v>
      </c>
      <c r="G108" s="12">
        <f t="shared" si="27"/>
        <v>1.6666666666666666E-2</v>
      </c>
      <c r="H108" s="12">
        <v>80</v>
      </c>
      <c r="I108" s="12">
        <f t="shared" si="15"/>
        <v>1.3333333333333337</v>
      </c>
      <c r="J108" s="13">
        <f t="shared" si="16"/>
        <v>2.666666666666667</v>
      </c>
      <c r="K108" s="14" t="str">
        <f t="shared" si="28"/>
        <v>No</v>
      </c>
      <c r="L108" s="38"/>
      <c r="M108" s="38"/>
      <c r="N108" s="39"/>
      <c r="O108" s="42"/>
      <c r="P108" s="42"/>
      <c r="Q108" s="39"/>
      <c r="R108" s="39"/>
      <c r="S108" s="40"/>
      <c r="T108" s="41"/>
      <c r="U108" s="41"/>
      <c r="V108" s="37"/>
      <c r="W108" s="42"/>
      <c r="X108" s="44"/>
      <c r="Y108" s="42"/>
      <c r="Z108" s="42"/>
    </row>
    <row r="109" spans="1:26" ht="28.5" customHeight="1" thickTop="1" thickBot="1">
      <c r="A109" s="8" t="s">
        <v>174</v>
      </c>
      <c r="B109" s="9">
        <v>2</v>
      </c>
      <c r="C109" s="10">
        <v>10</v>
      </c>
      <c r="D109" s="11">
        <v>80</v>
      </c>
      <c r="E109" s="12">
        <f t="shared" si="29"/>
        <v>2.6666666666666668E-2</v>
      </c>
      <c r="F109" s="12">
        <v>100</v>
      </c>
      <c r="G109" s="12">
        <f t="shared" si="27"/>
        <v>1.6666666666666666E-2</v>
      </c>
      <c r="H109" s="12">
        <v>80</v>
      </c>
      <c r="I109" s="12">
        <f t="shared" ref="I109:I164" si="30">+(E109*F109)-(H109*G109)</f>
        <v>1.3333333333333337</v>
      </c>
      <c r="J109" s="13">
        <f t="shared" ref="J109:J164" si="31">IF(ISBLANK(C109),"",(D109*G109)+(E109*F109-G109*H109))</f>
        <v>2.666666666666667</v>
      </c>
      <c r="K109" s="14" t="str">
        <f t="shared" si="28"/>
        <v>No</v>
      </c>
      <c r="L109" s="38"/>
      <c r="M109" s="38"/>
      <c r="N109" s="39"/>
      <c r="O109" s="42"/>
      <c r="P109" s="42"/>
      <c r="Q109" s="39"/>
      <c r="R109" s="39"/>
      <c r="S109" s="40"/>
      <c r="T109" s="41"/>
      <c r="U109" s="41"/>
      <c r="V109" s="37"/>
      <c r="W109" s="42"/>
      <c r="X109" s="44"/>
      <c r="Y109" s="42"/>
      <c r="Z109" s="42"/>
    </row>
    <row r="110" spans="1:26" ht="28.5" customHeight="1" thickTop="1" thickBot="1">
      <c r="A110" s="8" t="s">
        <v>75</v>
      </c>
      <c r="B110" s="9">
        <v>2</v>
      </c>
      <c r="C110" s="10">
        <v>2</v>
      </c>
      <c r="D110" s="11">
        <v>80</v>
      </c>
      <c r="E110" s="12">
        <f t="shared" si="29"/>
        <v>2.6666666666666668E-2</v>
      </c>
      <c r="F110" s="12">
        <v>100</v>
      </c>
      <c r="G110" s="12">
        <f t="shared" si="27"/>
        <v>1.6666666666666666E-2</v>
      </c>
      <c r="H110" s="12">
        <v>80</v>
      </c>
      <c r="I110" s="12">
        <f t="shared" si="30"/>
        <v>1.3333333333333337</v>
      </c>
      <c r="J110" s="13">
        <f t="shared" si="31"/>
        <v>2.666666666666667</v>
      </c>
      <c r="K110" s="14" t="str">
        <f t="shared" si="28"/>
        <v>Yes</v>
      </c>
      <c r="L110" s="38"/>
      <c r="M110" s="38"/>
      <c r="N110" s="39"/>
      <c r="O110" s="42"/>
      <c r="P110" s="42"/>
      <c r="Q110" s="39"/>
      <c r="R110" s="39"/>
      <c r="S110" s="40"/>
      <c r="T110" s="41"/>
      <c r="U110" s="41">
        <v>8</v>
      </c>
      <c r="V110" s="37" t="s">
        <v>203</v>
      </c>
      <c r="W110" s="42"/>
      <c r="X110" s="44"/>
      <c r="Y110" s="42"/>
      <c r="Z110" s="42"/>
    </row>
    <row r="111" spans="1:26" ht="28.5" customHeight="1" thickTop="1" thickBot="1">
      <c r="A111" s="8" t="s">
        <v>214</v>
      </c>
      <c r="B111" s="9">
        <v>1</v>
      </c>
      <c r="C111" s="10">
        <v>25</v>
      </c>
      <c r="D111" s="11">
        <v>80</v>
      </c>
      <c r="E111" s="12">
        <f t="shared" si="29"/>
        <v>1.3333333333333334E-2</v>
      </c>
      <c r="F111" s="12">
        <v>100</v>
      </c>
      <c r="G111" s="12">
        <f t="shared" si="27"/>
        <v>8.3333333333333332E-3</v>
      </c>
      <c r="H111" s="12">
        <v>80</v>
      </c>
      <c r="I111" s="12">
        <f t="shared" si="30"/>
        <v>0.66666666666666685</v>
      </c>
      <c r="J111" s="13">
        <f t="shared" si="31"/>
        <v>1.3333333333333335</v>
      </c>
      <c r="K111" s="14" t="str">
        <f t="shared" si="28"/>
        <v>No</v>
      </c>
      <c r="L111" s="38"/>
      <c r="M111" s="38"/>
      <c r="N111" s="39"/>
      <c r="O111" s="42"/>
      <c r="P111" s="42"/>
      <c r="Q111" s="39"/>
      <c r="R111" s="39"/>
      <c r="S111" s="40"/>
      <c r="T111" s="41"/>
      <c r="U111" s="41"/>
      <c r="V111" s="37"/>
      <c r="W111" s="42"/>
      <c r="X111" s="44"/>
      <c r="Y111" s="42"/>
      <c r="Z111" s="42"/>
    </row>
    <row r="112" spans="1:26" ht="28.5" customHeight="1" thickTop="1" thickBot="1">
      <c r="A112" s="8" t="s">
        <v>141</v>
      </c>
      <c r="B112" s="9">
        <v>1</v>
      </c>
      <c r="C112" s="10">
        <v>5</v>
      </c>
      <c r="D112" s="11">
        <v>80</v>
      </c>
      <c r="E112" s="12">
        <f t="shared" si="29"/>
        <v>1.3333333333333334E-2</v>
      </c>
      <c r="F112" s="12">
        <v>100</v>
      </c>
      <c r="G112" s="12">
        <f t="shared" si="27"/>
        <v>8.3333333333333332E-3</v>
      </c>
      <c r="H112" s="12">
        <v>80</v>
      </c>
      <c r="I112" s="12">
        <f t="shared" si="30"/>
        <v>0.66666666666666685</v>
      </c>
      <c r="J112" s="13">
        <f t="shared" si="31"/>
        <v>1.3333333333333335</v>
      </c>
      <c r="K112" s="14" t="str">
        <f t="shared" si="28"/>
        <v>No</v>
      </c>
      <c r="L112" s="38"/>
      <c r="M112" s="38"/>
      <c r="N112" s="39"/>
      <c r="O112" s="42"/>
      <c r="P112" s="42"/>
      <c r="Q112" s="39"/>
      <c r="R112" s="39"/>
      <c r="S112" s="40"/>
      <c r="T112" s="41"/>
      <c r="U112" s="41"/>
      <c r="V112" s="42"/>
      <c r="W112" s="42"/>
      <c r="X112" s="44"/>
      <c r="Y112" s="42"/>
      <c r="Z112" s="42"/>
    </row>
    <row r="113" spans="1:26" ht="28.5" customHeight="1" thickTop="1" thickBot="1">
      <c r="A113" s="8" t="s">
        <v>145</v>
      </c>
      <c r="B113" s="9">
        <v>1</v>
      </c>
      <c r="C113" s="10">
        <v>8</v>
      </c>
      <c r="D113" s="11">
        <v>80</v>
      </c>
      <c r="E113" s="12">
        <f t="shared" si="29"/>
        <v>1.3333333333333334E-2</v>
      </c>
      <c r="F113" s="12">
        <v>100</v>
      </c>
      <c r="G113" s="12">
        <f t="shared" si="27"/>
        <v>8.3333333333333332E-3</v>
      </c>
      <c r="H113" s="12">
        <v>80</v>
      </c>
      <c r="I113" s="12">
        <f t="shared" si="30"/>
        <v>0.66666666666666685</v>
      </c>
      <c r="J113" s="13">
        <f t="shared" si="31"/>
        <v>1.3333333333333335</v>
      </c>
      <c r="K113" s="14" t="str">
        <f t="shared" si="28"/>
        <v>No</v>
      </c>
      <c r="L113" s="38"/>
      <c r="M113" s="38"/>
      <c r="N113" s="39"/>
      <c r="O113" s="42"/>
      <c r="P113" s="42"/>
      <c r="Q113" s="39"/>
      <c r="R113" s="39"/>
      <c r="S113" s="40"/>
      <c r="T113" s="41"/>
      <c r="U113" s="41"/>
      <c r="V113" s="37"/>
      <c r="W113" s="42"/>
      <c r="X113" s="44"/>
      <c r="Y113" s="42"/>
      <c r="Z113" s="42"/>
    </row>
    <row r="114" spans="1:26" ht="28.5" customHeight="1" thickTop="1" thickBot="1">
      <c r="A114" s="8" t="s">
        <v>151</v>
      </c>
      <c r="B114" s="9">
        <v>1</v>
      </c>
      <c r="C114" s="10">
        <v>3</v>
      </c>
      <c r="D114" s="11">
        <v>80</v>
      </c>
      <c r="E114" s="12">
        <f t="shared" si="29"/>
        <v>1.3333333333333334E-2</v>
      </c>
      <c r="F114" s="12">
        <v>100</v>
      </c>
      <c r="G114" s="12">
        <f t="shared" si="27"/>
        <v>8.3333333333333332E-3</v>
      </c>
      <c r="H114" s="12">
        <v>80</v>
      </c>
      <c r="I114" s="12">
        <f t="shared" si="30"/>
        <v>0.66666666666666685</v>
      </c>
      <c r="J114" s="13">
        <f t="shared" si="31"/>
        <v>1.3333333333333335</v>
      </c>
      <c r="K114" s="14" t="str">
        <f t="shared" si="28"/>
        <v>No</v>
      </c>
      <c r="L114" s="38"/>
      <c r="M114" s="38"/>
      <c r="N114" s="39"/>
      <c r="O114" s="42"/>
      <c r="P114" s="42"/>
      <c r="Q114" s="39"/>
      <c r="R114" s="39"/>
      <c r="S114" s="40"/>
      <c r="T114" s="41"/>
      <c r="U114" s="41"/>
      <c r="V114" s="42"/>
      <c r="W114" s="42"/>
      <c r="X114" s="44"/>
      <c r="Y114" s="42"/>
      <c r="Z114" s="42"/>
    </row>
    <row r="115" spans="1:26" ht="28.5" customHeight="1" thickTop="1" thickBot="1">
      <c r="A115" s="8" t="s">
        <v>107</v>
      </c>
      <c r="B115" s="9">
        <v>1</v>
      </c>
      <c r="C115" s="10">
        <v>6</v>
      </c>
      <c r="D115" s="11">
        <v>80</v>
      </c>
      <c r="E115" s="12">
        <f t="shared" si="29"/>
        <v>1.3333333333333334E-2</v>
      </c>
      <c r="F115" s="12">
        <v>100</v>
      </c>
      <c r="G115" s="12">
        <f t="shared" si="27"/>
        <v>8.3333333333333332E-3</v>
      </c>
      <c r="H115" s="12">
        <v>80</v>
      </c>
      <c r="I115" s="12">
        <f t="shared" si="30"/>
        <v>0.66666666666666685</v>
      </c>
      <c r="J115" s="13">
        <f t="shared" si="31"/>
        <v>1.3333333333333335</v>
      </c>
      <c r="K115" s="14" t="str">
        <f t="shared" si="28"/>
        <v>No</v>
      </c>
      <c r="L115" s="38"/>
      <c r="M115" s="38"/>
      <c r="N115" s="39"/>
      <c r="O115" s="42"/>
      <c r="P115" s="42"/>
      <c r="Q115" s="39"/>
      <c r="R115" s="39"/>
      <c r="S115" s="40"/>
      <c r="T115" s="41"/>
      <c r="U115" s="41"/>
      <c r="V115" s="37"/>
      <c r="W115" s="42"/>
      <c r="X115" s="44"/>
      <c r="Y115" s="42"/>
      <c r="Z115" s="42"/>
    </row>
    <row r="116" spans="1:26" ht="28.5" customHeight="1" thickTop="1" thickBot="1">
      <c r="A116" s="8" t="s">
        <v>111</v>
      </c>
      <c r="B116" s="9">
        <v>1</v>
      </c>
      <c r="C116" s="10">
        <v>2</v>
      </c>
      <c r="D116" s="11">
        <v>80</v>
      </c>
      <c r="E116" s="12">
        <f t="shared" si="29"/>
        <v>1.3333333333333334E-2</v>
      </c>
      <c r="F116" s="12">
        <v>100</v>
      </c>
      <c r="G116" s="12">
        <f t="shared" si="27"/>
        <v>8.3333333333333332E-3</v>
      </c>
      <c r="H116" s="12">
        <v>80</v>
      </c>
      <c r="I116" s="12">
        <f t="shared" si="30"/>
        <v>0.66666666666666685</v>
      </c>
      <c r="J116" s="13">
        <f t="shared" si="31"/>
        <v>1.3333333333333335</v>
      </c>
      <c r="K116" s="14" t="str">
        <f t="shared" si="28"/>
        <v>No</v>
      </c>
      <c r="L116" s="38"/>
      <c r="M116" s="38"/>
      <c r="N116" s="39"/>
      <c r="O116" s="42"/>
      <c r="P116" s="42"/>
      <c r="Q116" s="39"/>
      <c r="R116" s="39"/>
      <c r="S116" s="40"/>
      <c r="T116" s="41"/>
      <c r="U116" s="41"/>
      <c r="V116" s="37"/>
      <c r="W116" s="42"/>
      <c r="X116" s="44"/>
      <c r="Y116" s="42"/>
      <c r="Z116" s="42"/>
    </row>
    <row r="117" spans="1:26" ht="28.5" customHeight="1" thickTop="1" thickBot="1">
      <c r="A117" s="8" t="s">
        <v>120</v>
      </c>
      <c r="B117" s="9">
        <v>1</v>
      </c>
      <c r="C117" s="10">
        <v>0</v>
      </c>
      <c r="D117" s="11">
        <v>80</v>
      </c>
      <c r="E117" s="12">
        <f t="shared" si="29"/>
        <v>1.3333333333333334E-2</v>
      </c>
      <c r="F117" s="12">
        <v>100</v>
      </c>
      <c r="G117" s="12">
        <f t="shared" si="27"/>
        <v>8.3333333333333332E-3</v>
      </c>
      <c r="H117" s="12">
        <v>80</v>
      </c>
      <c r="I117" s="12">
        <f t="shared" si="30"/>
        <v>0.66666666666666685</v>
      </c>
      <c r="J117" s="13">
        <f t="shared" si="31"/>
        <v>1.3333333333333335</v>
      </c>
      <c r="K117" s="14" t="str">
        <f t="shared" si="28"/>
        <v>Yes</v>
      </c>
      <c r="L117" s="38" t="s">
        <v>19</v>
      </c>
      <c r="M117" s="38" t="s">
        <v>233</v>
      </c>
      <c r="N117" s="39">
        <v>15</v>
      </c>
      <c r="O117" s="42"/>
      <c r="P117" s="42"/>
      <c r="Q117" s="39"/>
      <c r="R117" s="39"/>
      <c r="S117" s="40"/>
      <c r="T117" s="41"/>
      <c r="U117" s="41"/>
      <c r="V117" s="37"/>
      <c r="W117" s="42"/>
      <c r="X117" s="44"/>
      <c r="Y117" s="42"/>
      <c r="Z117" s="42"/>
    </row>
    <row r="118" spans="1:26" ht="28.5" customHeight="1" thickTop="1" thickBot="1">
      <c r="A118" s="8" t="s">
        <v>122</v>
      </c>
      <c r="B118" s="9">
        <v>1</v>
      </c>
      <c r="C118" s="10">
        <v>2</v>
      </c>
      <c r="D118" s="11">
        <v>80</v>
      </c>
      <c r="E118" s="12">
        <f t="shared" si="29"/>
        <v>1.3333333333333334E-2</v>
      </c>
      <c r="F118" s="12">
        <v>100</v>
      </c>
      <c r="G118" s="12">
        <f t="shared" si="27"/>
        <v>8.3333333333333332E-3</v>
      </c>
      <c r="H118" s="12">
        <v>80</v>
      </c>
      <c r="I118" s="12">
        <f t="shared" si="30"/>
        <v>0.66666666666666685</v>
      </c>
      <c r="J118" s="13">
        <f t="shared" si="31"/>
        <v>1.3333333333333335</v>
      </c>
      <c r="K118" s="14" t="str">
        <f t="shared" si="28"/>
        <v>No</v>
      </c>
      <c r="L118" s="38" t="s">
        <v>19</v>
      </c>
      <c r="M118" s="38" t="s">
        <v>238</v>
      </c>
      <c r="N118" s="39">
        <v>15</v>
      </c>
      <c r="O118" s="42"/>
      <c r="P118" s="42"/>
      <c r="Q118" s="39"/>
      <c r="R118" s="39"/>
      <c r="S118" s="40"/>
      <c r="T118" s="41"/>
      <c r="U118" s="41"/>
      <c r="V118" s="37"/>
      <c r="W118" s="42"/>
      <c r="X118" s="44"/>
      <c r="Y118" s="42"/>
      <c r="Z118" s="42"/>
    </row>
    <row r="119" spans="1:26" ht="28.5" customHeight="1" thickTop="1" thickBot="1">
      <c r="A119" s="8" t="s">
        <v>195</v>
      </c>
      <c r="B119" s="9">
        <v>1</v>
      </c>
      <c r="C119" s="10">
        <v>13</v>
      </c>
      <c r="D119" s="11">
        <v>80</v>
      </c>
      <c r="E119" s="12">
        <f t="shared" si="29"/>
        <v>1.3333333333333334E-2</v>
      </c>
      <c r="F119" s="12">
        <v>100</v>
      </c>
      <c r="G119" s="12">
        <f t="shared" si="27"/>
        <v>8.3333333333333332E-3</v>
      </c>
      <c r="H119" s="12">
        <v>80</v>
      </c>
      <c r="I119" s="12">
        <f t="shared" si="30"/>
        <v>0.66666666666666685</v>
      </c>
      <c r="J119" s="13">
        <f t="shared" si="31"/>
        <v>1.3333333333333335</v>
      </c>
      <c r="K119" s="14" t="str">
        <f t="shared" si="28"/>
        <v>No</v>
      </c>
      <c r="L119" s="38"/>
      <c r="M119" s="38"/>
      <c r="N119" s="39"/>
      <c r="O119" s="42"/>
      <c r="P119" s="42"/>
      <c r="Q119" s="39"/>
      <c r="R119" s="39"/>
      <c r="S119" s="40"/>
      <c r="T119" s="41"/>
      <c r="U119" s="41"/>
      <c r="V119" s="37"/>
      <c r="W119" s="42"/>
      <c r="X119" s="44"/>
      <c r="Y119" s="42"/>
      <c r="Z119" s="42"/>
    </row>
    <row r="120" spans="1:26" ht="28.5" customHeight="1" thickTop="1" thickBot="1">
      <c r="A120" s="8" t="s">
        <v>164</v>
      </c>
      <c r="B120" s="9">
        <v>1</v>
      </c>
      <c r="C120" s="10">
        <v>3</v>
      </c>
      <c r="D120" s="11">
        <v>80</v>
      </c>
      <c r="E120" s="12">
        <f t="shared" si="29"/>
        <v>1.3333333333333334E-2</v>
      </c>
      <c r="F120" s="12">
        <v>100</v>
      </c>
      <c r="G120" s="12">
        <f t="shared" si="27"/>
        <v>8.3333333333333332E-3</v>
      </c>
      <c r="H120" s="12">
        <v>80</v>
      </c>
      <c r="I120" s="12">
        <f t="shared" si="30"/>
        <v>0.66666666666666685</v>
      </c>
      <c r="J120" s="13">
        <f t="shared" si="31"/>
        <v>1.3333333333333335</v>
      </c>
      <c r="K120" s="14" t="str">
        <f t="shared" si="28"/>
        <v>No</v>
      </c>
      <c r="L120" s="38"/>
      <c r="M120" s="38"/>
      <c r="N120" s="39"/>
      <c r="O120" s="42"/>
      <c r="P120" s="42"/>
      <c r="Q120" s="39"/>
      <c r="R120" s="39"/>
      <c r="S120" s="40"/>
      <c r="T120" s="41"/>
      <c r="U120" s="41"/>
      <c r="V120" s="42"/>
      <c r="W120" s="42"/>
      <c r="X120" s="44"/>
      <c r="Y120" s="42"/>
      <c r="Z120" s="42"/>
    </row>
    <row r="121" spans="1:26" ht="28.5" customHeight="1" thickTop="1" thickBot="1">
      <c r="A121" s="8" t="s">
        <v>167</v>
      </c>
      <c r="B121" s="9">
        <v>1</v>
      </c>
      <c r="C121" s="10">
        <v>12</v>
      </c>
      <c r="D121" s="11">
        <v>80</v>
      </c>
      <c r="E121" s="12">
        <f t="shared" si="29"/>
        <v>1.3333333333333334E-2</v>
      </c>
      <c r="F121" s="12">
        <v>100</v>
      </c>
      <c r="G121" s="12">
        <f t="shared" si="27"/>
        <v>8.3333333333333332E-3</v>
      </c>
      <c r="H121" s="12">
        <v>80</v>
      </c>
      <c r="I121" s="12">
        <f t="shared" si="30"/>
        <v>0.66666666666666685</v>
      </c>
      <c r="J121" s="13">
        <f t="shared" si="31"/>
        <v>1.3333333333333335</v>
      </c>
      <c r="K121" s="14" t="str">
        <f t="shared" si="28"/>
        <v>No</v>
      </c>
      <c r="L121" s="38"/>
      <c r="M121" s="38"/>
      <c r="N121" s="39"/>
      <c r="O121" s="42"/>
      <c r="P121" s="42"/>
      <c r="Q121" s="39"/>
      <c r="R121" s="39"/>
      <c r="S121" s="40"/>
      <c r="T121" s="41"/>
      <c r="U121" s="41"/>
      <c r="V121" s="37"/>
      <c r="W121" s="42"/>
      <c r="X121" s="44"/>
      <c r="Y121" s="42"/>
      <c r="Z121" s="42"/>
    </row>
    <row r="122" spans="1:26" ht="28.5" customHeight="1" thickTop="1" thickBot="1">
      <c r="A122" s="8" t="s">
        <v>127</v>
      </c>
      <c r="B122" s="9">
        <v>1</v>
      </c>
      <c r="C122" s="10">
        <v>15</v>
      </c>
      <c r="D122" s="11">
        <v>80</v>
      </c>
      <c r="E122" s="12">
        <f t="shared" si="29"/>
        <v>1.3333333333333334E-2</v>
      </c>
      <c r="F122" s="12">
        <v>100</v>
      </c>
      <c r="G122" s="12">
        <f t="shared" si="27"/>
        <v>8.3333333333333332E-3</v>
      </c>
      <c r="H122" s="12">
        <v>80</v>
      </c>
      <c r="I122" s="12">
        <f t="shared" si="30"/>
        <v>0.66666666666666685</v>
      </c>
      <c r="J122" s="13">
        <f t="shared" si="31"/>
        <v>1.3333333333333335</v>
      </c>
      <c r="K122" s="14" t="str">
        <f t="shared" si="28"/>
        <v>No</v>
      </c>
      <c r="L122" s="38"/>
      <c r="M122" s="38"/>
      <c r="N122" s="39"/>
      <c r="O122" s="42"/>
      <c r="P122" s="42"/>
      <c r="Q122" s="39"/>
      <c r="R122" s="39"/>
      <c r="S122" s="40"/>
      <c r="T122" s="41"/>
      <c r="U122" s="41"/>
      <c r="V122" s="37"/>
      <c r="W122" s="42"/>
      <c r="X122" s="44"/>
      <c r="Y122" s="42"/>
      <c r="Z122" s="42"/>
    </row>
    <row r="123" spans="1:26" ht="28.5" customHeight="1" thickTop="1" thickBot="1">
      <c r="A123" s="8" t="s">
        <v>129</v>
      </c>
      <c r="B123" s="9">
        <v>1</v>
      </c>
      <c r="C123" s="10">
        <v>0</v>
      </c>
      <c r="D123" s="11">
        <v>80</v>
      </c>
      <c r="E123" s="12">
        <f t="shared" si="29"/>
        <v>1.3333333333333334E-2</v>
      </c>
      <c r="F123" s="12">
        <v>100</v>
      </c>
      <c r="G123" s="12">
        <f t="shared" si="27"/>
        <v>8.3333333333333332E-3</v>
      </c>
      <c r="H123" s="12">
        <v>80</v>
      </c>
      <c r="I123" s="12">
        <f t="shared" si="30"/>
        <v>0.66666666666666685</v>
      </c>
      <c r="J123" s="13">
        <f t="shared" si="31"/>
        <v>1.3333333333333335</v>
      </c>
      <c r="K123" s="14" t="str">
        <f t="shared" si="28"/>
        <v>Yes</v>
      </c>
      <c r="L123" s="38" t="s">
        <v>19</v>
      </c>
      <c r="M123" s="38" t="s">
        <v>233</v>
      </c>
      <c r="N123" s="39">
        <v>20</v>
      </c>
      <c r="O123" s="42"/>
      <c r="P123" s="42"/>
      <c r="Q123" s="39"/>
      <c r="R123" s="39"/>
      <c r="S123" s="40"/>
      <c r="T123" s="41"/>
      <c r="U123" s="41"/>
      <c r="V123" s="42"/>
      <c r="W123" s="42"/>
      <c r="X123" s="44"/>
      <c r="Y123" s="42"/>
      <c r="Z123" s="42"/>
    </row>
    <row r="124" spans="1:26" ht="28.5" customHeight="1" thickTop="1" thickBot="1">
      <c r="A124" s="8" t="s">
        <v>219</v>
      </c>
      <c r="B124" s="9">
        <v>1</v>
      </c>
      <c r="C124" s="10">
        <v>0</v>
      </c>
      <c r="D124" s="11">
        <v>80</v>
      </c>
      <c r="E124" s="12">
        <f t="shared" si="29"/>
        <v>1.3333333333333334E-2</v>
      </c>
      <c r="F124" s="12">
        <v>101</v>
      </c>
      <c r="G124" s="12">
        <f t="shared" si="27"/>
        <v>8.3333333333333332E-3</v>
      </c>
      <c r="H124" s="12">
        <v>81</v>
      </c>
      <c r="I124" s="12">
        <f t="shared" si="30"/>
        <v>0.67166666666666663</v>
      </c>
      <c r="J124" s="13">
        <f t="shared" si="31"/>
        <v>1.3383333333333334</v>
      </c>
      <c r="K124" s="14" t="str">
        <f t="shared" si="28"/>
        <v>Yes</v>
      </c>
      <c r="L124" s="38" t="s">
        <v>19</v>
      </c>
      <c r="M124" s="38" t="s">
        <v>241</v>
      </c>
      <c r="N124" s="39">
        <v>15</v>
      </c>
      <c r="O124" s="42"/>
      <c r="P124" s="42"/>
      <c r="Q124" s="39"/>
      <c r="R124" s="39"/>
      <c r="S124" s="40"/>
      <c r="T124" s="41"/>
      <c r="U124" s="41"/>
      <c r="V124" s="37"/>
      <c r="W124" s="42"/>
      <c r="X124" s="44"/>
      <c r="Y124" s="42"/>
      <c r="Z124" s="42"/>
    </row>
    <row r="125" spans="1:26" ht="28.5" customHeight="1" thickTop="1" thickBot="1">
      <c r="A125" s="8" t="s">
        <v>183</v>
      </c>
      <c r="B125" s="9">
        <v>1</v>
      </c>
      <c r="C125" s="10">
        <v>9</v>
      </c>
      <c r="D125" s="11">
        <v>80</v>
      </c>
      <c r="E125" s="12">
        <f t="shared" si="29"/>
        <v>1.3333333333333334E-2</v>
      </c>
      <c r="F125" s="12">
        <v>100</v>
      </c>
      <c r="G125" s="12">
        <f t="shared" si="27"/>
        <v>8.3333333333333332E-3</v>
      </c>
      <c r="H125" s="12">
        <v>80</v>
      </c>
      <c r="I125" s="12">
        <f t="shared" si="30"/>
        <v>0.66666666666666685</v>
      </c>
      <c r="J125" s="13">
        <f t="shared" si="31"/>
        <v>1.3333333333333335</v>
      </c>
      <c r="K125" s="14" t="str">
        <f t="shared" si="28"/>
        <v>No</v>
      </c>
      <c r="L125" s="38"/>
      <c r="M125" s="38"/>
      <c r="N125" s="39"/>
      <c r="O125" s="42"/>
      <c r="P125" s="42"/>
      <c r="Q125" s="39"/>
      <c r="R125" s="39"/>
      <c r="S125" s="40"/>
      <c r="T125" s="41"/>
      <c r="U125" s="41"/>
      <c r="V125" s="37"/>
      <c r="W125" s="42"/>
      <c r="X125" s="44"/>
      <c r="Y125" s="42"/>
      <c r="Z125" s="42"/>
    </row>
    <row r="126" spans="1:26" ht="28.5" customHeight="1" thickTop="1" thickBot="1">
      <c r="A126" s="10" t="s">
        <v>99</v>
      </c>
      <c r="B126" s="9">
        <v>0</v>
      </c>
      <c r="C126" s="10">
        <v>2</v>
      </c>
      <c r="D126" s="11">
        <v>80</v>
      </c>
      <c r="E126" s="12">
        <f t="shared" si="29"/>
        <v>0</v>
      </c>
      <c r="F126" s="12">
        <v>100</v>
      </c>
      <c r="G126" s="12">
        <f t="shared" si="27"/>
        <v>0</v>
      </c>
      <c r="H126" s="12">
        <v>80</v>
      </c>
      <c r="I126" s="12">
        <f t="shared" si="30"/>
        <v>0</v>
      </c>
      <c r="J126" s="13">
        <f t="shared" si="31"/>
        <v>0</v>
      </c>
      <c r="K126" s="14" t="str">
        <f t="shared" si="28"/>
        <v>No</v>
      </c>
      <c r="L126" s="38"/>
      <c r="M126" s="38"/>
      <c r="N126" s="39"/>
      <c r="O126" s="42"/>
      <c r="P126" s="42"/>
      <c r="Q126" s="39"/>
      <c r="R126" s="39"/>
      <c r="S126" s="40"/>
      <c r="T126" s="41"/>
      <c r="U126" s="41"/>
      <c r="V126" s="37"/>
      <c r="W126" s="42"/>
      <c r="X126" s="44"/>
      <c r="Y126" s="42"/>
      <c r="Z126" s="42"/>
    </row>
    <row r="127" spans="1:26" ht="28.5" customHeight="1" thickTop="1" thickBot="1">
      <c r="A127" s="10" t="s">
        <v>100</v>
      </c>
      <c r="B127" s="9">
        <v>0</v>
      </c>
      <c r="C127" s="10">
        <v>1</v>
      </c>
      <c r="D127" s="11">
        <v>80</v>
      </c>
      <c r="E127" s="12">
        <f t="shared" si="29"/>
        <v>0</v>
      </c>
      <c r="F127" s="12">
        <v>100</v>
      </c>
      <c r="G127" s="12">
        <f t="shared" si="27"/>
        <v>0</v>
      </c>
      <c r="H127" s="12">
        <v>80</v>
      </c>
      <c r="I127" s="12">
        <f t="shared" si="30"/>
        <v>0</v>
      </c>
      <c r="J127" s="13">
        <f t="shared" si="31"/>
        <v>0</v>
      </c>
      <c r="K127" s="14" t="str">
        <f t="shared" si="28"/>
        <v>No</v>
      </c>
      <c r="L127" s="38"/>
      <c r="M127" s="38"/>
      <c r="N127" s="39"/>
      <c r="O127" s="42"/>
      <c r="P127" s="42"/>
      <c r="Q127" s="39"/>
      <c r="R127" s="39"/>
      <c r="S127" s="40"/>
      <c r="T127" s="41"/>
      <c r="U127" s="41"/>
      <c r="V127" s="37"/>
      <c r="W127" s="42"/>
      <c r="X127" s="44"/>
      <c r="Y127" s="42"/>
      <c r="Z127" s="42"/>
    </row>
    <row r="128" spans="1:26" ht="28.5" customHeight="1" thickTop="1" thickBot="1">
      <c r="A128" s="10" t="s">
        <v>102</v>
      </c>
      <c r="B128" s="9">
        <v>0</v>
      </c>
      <c r="C128" s="10">
        <v>13</v>
      </c>
      <c r="D128" s="11">
        <v>80</v>
      </c>
      <c r="E128" s="12">
        <f t="shared" si="29"/>
        <v>0</v>
      </c>
      <c r="F128" s="12">
        <v>100</v>
      </c>
      <c r="G128" s="12">
        <f t="shared" si="27"/>
        <v>0</v>
      </c>
      <c r="H128" s="12">
        <v>80</v>
      </c>
      <c r="I128" s="12">
        <f t="shared" si="30"/>
        <v>0</v>
      </c>
      <c r="J128" s="13">
        <f t="shared" si="31"/>
        <v>0</v>
      </c>
      <c r="K128" s="14" t="str">
        <f t="shared" si="28"/>
        <v>No</v>
      </c>
      <c r="L128" s="38"/>
      <c r="M128" s="38"/>
      <c r="N128" s="39"/>
      <c r="O128" s="42"/>
      <c r="P128" s="42"/>
      <c r="Q128" s="39"/>
      <c r="R128" s="39"/>
      <c r="S128" s="40"/>
      <c r="T128" s="41"/>
      <c r="U128" s="41"/>
      <c r="V128" s="37"/>
      <c r="W128" s="42"/>
      <c r="X128" s="44"/>
      <c r="Y128" s="42"/>
      <c r="Z128" s="42"/>
    </row>
    <row r="129" spans="1:26" ht="28.5" customHeight="1" thickTop="1" thickBot="1">
      <c r="A129" s="10" t="s">
        <v>140</v>
      </c>
      <c r="B129" s="9">
        <v>0</v>
      </c>
      <c r="C129" s="10">
        <v>7</v>
      </c>
      <c r="D129" s="11">
        <v>80</v>
      </c>
      <c r="E129" s="12">
        <f t="shared" si="29"/>
        <v>0</v>
      </c>
      <c r="F129" s="12">
        <v>100</v>
      </c>
      <c r="G129" s="12">
        <f t="shared" si="27"/>
        <v>0</v>
      </c>
      <c r="H129" s="12">
        <v>80</v>
      </c>
      <c r="I129" s="12">
        <f t="shared" si="30"/>
        <v>0</v>
      </c>
      <c r="J129" s="13">
        <f t="shared" si="31"/>
        <v>0</v>
      </c>
      <c r="K129" s="14" t="str">
        <f t="shared" si="28"/>
        <v>No</v>
      </c>
      <c r="L129" s="38"/>
      <c r="M129" s="38"/>
      <c r="N129" s="39"/>
      <c r="O129" s="42"/>
      <c r="P129" s="42"/>
      <c r="Q129" s="39"/>
      <c r="R129" s="39"/>
      <c r="S129" s="40"/>
      <c r="T129" s="41"/>
      <c r="U129" s="41"/>
      <c r="V129" s="42"/>
      <c r="W129" s="42"/>
      <c r="X129" s="44"/>
      <c r="Y129" s="42"/>
      <c r="Z129" s="42"/>
    </row>
    <row r="130" spans="1:26" ht="28.5" customHeight="1" thickTop="1" thickBot="1">
      <c r="A130" s="10" t="s">
        <v>142</v>
      </c>
      <c r="B130" s="9">
        <v>0</v>
      </c>
      <c r="C130" s="10">
        <v>2</v>
      </c>
      <c r="D130" s="11">
        <v>80</v>
      </c>
      <c r="E130" s="12">
        <f t="shared" si="29"/>
        <v>0</v>
      </c>
      <c r="F130" s="12">
        <v>100</v>
      </c>
      <c r="G130" s="12">
        <f t="shared" si="27"/>
        <v>0</v>
      </c>
      <c r="H130" s="12">
        <v>80</v>
      </c>
      <c r="I130" s="12">
        <f t="shared" si="30"/>
        <v>0</v>
      </c>
      <c r="J130" s="13">
        <f t="shared" si="31"/>
        <v>0</v>
      </c>
      <c r="K130" s="14" t="str">
        <f t="shared" si="28"/>
        <v>No</v>
      </c>
      <c r="L130" s="38"/>
      <c r="M130" s="38"/>
      <c r="N130" s="39"/>
      <c r="O130" s="42"/>
      <c r="P130" s="42"/>
      <c r="Q130" s="39"/>
      <c r="R130" s="39"/>
      <c r="S130" s="40"/>
      <c r="T130" s="41"/>
      <c r="U130" s="41"/>
      <c r="V130" s="42"/>
      <c r="W130" s="42"/>
      <c r="X130" s="44"/>
      <c r="Y130" s="42"/>
      <c r="Z130" s="42"/>
    </row>
    <row r="131" spans="1:26" ht="28.5" customHeight="1" thickTop="1" thickBot="1">
      <c r="A131" s="10" t="s">
        <v>73</v>
      </c>
      <c r="B131" s="9">
        <v>0</v>
      </c>
      <c r="C131" s="10">
        <v>0</v>
      </c>
      <c r="D131" s="11">
        <v>80</v>
      </c>
      <c r="E131" s="12">
        <f t="shared" si="29"/>
        <v>0</v>
      </c>
      <c r="F131" s="12">
        <v>100</v>
      </c>
      <c r="G131" s="12">
        <f t="shared" si="27"/>
        <v>0</v>
      </c>
      <c r="H131" s="12">
        <v>80</v>
      </c>
      <c r="I131" s="12">
        <f t="shared" si="30"/>
        <v>0</v>
      </c>
      <c r="J131" s="13">
        <f t="shared" si="31"/>
        <v>0</v>
      </c>
      <c r="K131" s="14" t="str">
        <f t="shared" si="28"/>
        <v>No</v>
      </c>
      <c r="L131" s="38" t="s">
        <v>19</v>
      </c>
      <c r="M131" s="38" t="s">
        <v>233</v>
      </c>
      <c r="N131" s="39">
        <v>10</v>
      </c>
      <c r="O131" s="42"/>
      <c r="P131" s="42"/>
      <c r="Q131" s="39"/>
      <c r="R131" s="39"/>
      <c r="S131" s="40"/>
      <c r="T131" s="41"/>
      <c r="U131" s="41"/>
      <c r="V131" s="37"/>
      <c r="W131" s="42"/>
      <c r="X131" s="44"/>
      <c r="Y131" s="42"/>
      <c r="Z131" s="42"/>
    </row>
    <row r="132" spans="1:26" ht="28.5" customHeight="1" thickTop="1" thickBot="1">
      <c r="A132" s="8" t="s">
        <v>229</v>
      </c>
      <c r="B132" s="9">
        <v>0</v>
      </c>
      <c r="C132" s="10">
        <v>7</v>
      </c>
      <c r="D132" s="11">
        <v>80</v>
      </c>
      <c r="E132" s="12">
        <f t="shared" si="29"/>
        <v>0</v>
      </c>
      <c r="F132" s="12">
        <v>100</v>
      </c>
      <c r="G132" s="12">
        <f t="shared" si="27"/>
        <v>0</v>
      </c>
      <c r="H132" s="12">
        <v>80</v>
      </c>
      <c r="I132" s="12">
        <f t="shared" si="30"/>
        <v>0</v>
      </c>
      <c r="J132" s="13">
        <f t="shared" si="31"/>
        <v>0</v>
      </c>
      <c r="K132" s="14" t="str">
        <f t="shared" si="28"/>
        <v>No</v>
      </c>
      <c r="L132" s="38"/>
      <c r="M132" s="38"/>
      <c r="N132" s="39"/>
      <c r="O132" s="42"/>
      <c r="P132" s="42"/>
      <c r="Q132" s="39"/>
      <c r="R132" s="39"/>
      <c r="S132" s="40"/>
      <c r="T132" s="41"/>
      <c r="U132" s="41"/>
      <c r="V132" s="37"/>
      <c r="W132" s="42"/>
      <c r="X132" s="44"/>
      <c r="Y132" s="42"/>
      <c r="Z132" s="42"/>
    </row>
    <row r="133" spans="1:26" ht="28.5" customHeight="1" thickTop="1" thickBot="1">
      <c r="A133" s="8" t="s">
        <v>149</v>
      </c>
      <c r="B133" s="9">
        <v>0</v>
      </c>
      <c r="C133" s="10">
        <v>11</v>
      </c>
      <c r="D133" s="11">
        <v>80</v>
      </c>
      <c r="E133" s="12">
        <f t="shared" si="29"/>
        <v>0</v>
      </c>
      <c r="F133" s="12">
        <v>100</v>
      </c>
      <c r="G133" s="12">
        <f t="shared" si="27"/>
        <v>0</v>
      </c>
      <c r="H133" s="12">
        <v>80</v>
      </c>
      <c r="I133" s="12">
        <f t="shared" si="30"/>
        <v>0</v>
      </c>
      <c r="J133" s="13">
        <f t="shared" si="31"/>
        <v>0</v>
      </c>
      <c r="K133" s="14" t="str">
        <f t="shared" si="28"/>
        <v>No</v>
      </c>
      <c r="L133" s="38"/>
      <c r="M133" s="38"/>
      <c r="N133" s="39"/>
      <c r="O133" s="42"/>
      <c r="P133" s="42"/>
      <c r="Q133" s="39"/>
      <c r="R133" s="39"/>
      <c r="S133" s="40"/>
      <c r="T133" s="41"/>
      <c r="U133" s="41"/>
      <c r="V133" s="42"/>
      <c r="W133" s="42"/>
      <c r="X133" s="44"/>
      <c r="Y133" s="42"/>
      <c r="Z133" s="42"/>
    </row>
    <row r="134" spans="1:26" ht="28.5" customHeight="1" thickTop="1" thickBot="1">
      <c r="A134" s="10" t="s">
        <v>215</v>
      </c>
      <c r="B134" s="9">
        <v>0</v>
      </c>
      <c r="C134" s="10">
        <v>8</v>
      </c>
      <c r="D134" s="11">
        <v>80</v>
      </c>
      <c r="E134" s="12">
        <f t="shared" si="29"/>
        <v>0</v>
      </c>
      <c r="F134" s="12">
        <v>100</v>
      </c>
      <c r="G134" s="12">
        <f t="shared" si="27"/>
        <v>0</v>
      </c>
      <c r="H134" s="12">
        <v>80</v>
      </c>
      <c r="I134" s="12">
        <f t="shared" si="30"/>
        <v>0</v>
      </c>
      <c r="J134" s="13">
        <f t="shared" si="31"/>
        <v>0</v>
      </c>
      <c r="K134" s="14" t="str">
        <f t="shared" si="28"/>
        <v>No</v>
      </c>
      <c r="L134" s="38"/>
      <c r="M134" s="38"/>
      <c r="N134" s="39"/>
      <c r="O134" s="42"/>
      <c r="P134" s="42"/>
      <c r="Q134" s="39"/>
      <c r="R134" s="39"/>
      <c r="S134" s="40"/>
      <c r="T134" s="41"/>
      <c r="U134" s="41"/>
      <c r="V134" s="37"/>
      <c r="W134" s="42"/>
      <c r="X134" s="44"/>
      <c r="Y134" s="42"/>
      <c r="Z134" s="42"/>
    </row>
    <row r="135" spans="1:26" ht="28.5" customHeight="1" thickTop="1" thickBot="1">
      <c r="A135" s="10" t="s">
        <v>105</v>
      </c>
      <c r="B135" s="9">
        <v>0</v>
      </c>
      <c r="C135" s="10">
        <v>7</v>
      </c>
      <c r="D135" s="11">
        <v>80</v>
      </c>
      <c r="E135" s="12">
        <f t="shared" si="29"/>
        <v>0</v>
      </c>
      <c r="F135" s="12">
        <v>100</v>
      </c>
      <c r="G135" s="12">
        <f t="shared" si="27"/>
        <v>0</v>
      </c>
      <c r="H135" s="12">
        <v>80</v>
      </c>
      <c r="I135" s="12">
        <f t="shared" si="30"/>
        <v>0</v>
      </c>
      <c r="J135" s="13">
        <f t="shared" si="31"/>
        <v>0</v>
      </c>
      <c r="K135" s="14" t="str">
        <f t="shared" si="28"/>
        <v>No</v>
      </c>
      <c r="L135" s="38"/>
      <c r="M135" s="38"/>
      <c r="N135" s="39"/>
      <c r="O135" s="42"/>
      <c r="P135" s="42"/>
      <c r="Q135" s="39"/>
      <c r="R135" s="39"/>
      <c r="S135" s="40"/>
      <c r="T135" s="41"/>
      <c r="U135" s="41"/>
      <c r="V135" s="42"/>
      <c r="W135" s="42"/>
      <c r="X135" s="44"/>
      <c r="Y135" s="42"/>
      <c r="Z135" s="42"/>
    </row>
    <row r="136" spans="1:26" ht="28.5" customHeight="1" thickTop="1" thickBot="1">
      <c r="A136" s="10" t="s">
        <v>154</v>
      </c>
      <c r="B136" s="9">
        <v>0</v>
      </c>
      <c r="C136" s="10">
        <v>3</v>
      </c>
      <c r="D136" s="11">
        <v>80</v>
      </c>
      <c r="E136" s="12">
        <f t="shared" si="29"/>
        <v>0</v>
      </c>
      <c r="F136" s="12">
        <v>100</v>
      </c>
      <c r="G136" s="12">
        <f t="shared" si="27"/>
        <v>0</v>
      </c>
      <c r="H136" s="12">
        <v>80</v>
      </c>
      <c r="I136" s="12">
        <f t="shared" si="30"/>
        <v>0</v>
      </c>
      <c r="J136" s="13">
        <f t="shared" si="31"/>
        <v>0</v>
      </c>
      <c r="K136" s="14" t="str">
        <f t="shared" si="28"/>
        <v>No</v>
      </c>
      <c r="L136" s="38"/>
      <c r="M136" s="38"/>
      <c r="N136" s="39"/>
      <c r="O136" s="42"/>
      <c r="P136" s="42"/>
      <c r="Q136" s="39"/>
      <c r="R136" s="39"/>
      <c r="S136" s="40"/>
      <c r="T136" s="41"/>
      <c r="U136" s="41"/>
      <c r="V136" s="42"/>
      <c r="W136" s="42"/>
      <c r="X136" s="44"/>
      <c r="Y136" s="42"/>
      <c r="Z136" s="42"/>
    </row>
    <row r="137" spans="1:26" ht="28.5" customHeight="1" thickTop="1" thickBot="1">
      <c r="A137" s="10" t="s">
        <v>155</v>
      </c>
      <c r="B137" s="9">
        <v>0</v>
      </c>
      <c r="C137" s="10">
        <v>13</v>
      </c>
      <c r="D137" s="11">
        <v>80</v>
      </c>
      <c r="E137" s="12">
        <f t="shared" si="29"/>
        <v>0</v>
      </c>
      <c r="F137" s="12">
        <v>100</v>
      </c>
      <c r="G137" s="12">
        <f t="shared" si="27"/>
        <v>0</v>
      </c>
      <c r="H137" s="12">
        <v>80</v>
      </c>
      <c r="I137" s="12">
        <f t="shared" si="30"/>
        <v>0</v>
      </c>
      <c r="J137" s="13">
        <f t="shared" si="31"/>
        <v>0</v>
      </c>
      <c r="K137" s="14" t="str">
        <f t="shared" si="28"/>
        <v>No</v>
      </c>
      <c r="L137" s="38"/>
      <c r="M137" s="38"/>
      <c r="N137" s="39"/>
      <c r="O137" s="42"/>
      <c r="P137" s="42"/>
      <c r="Q137" s="39"/>
      <c r="R137" s="39"/>
      <c r="S137" s="40"/>
      <c r="T137" s="41"/>
      <c r="U137" s="41"/>
      <c r="V137" s="37"/>
      <c r="W137" s="42"/>
      <c r="X137" s="44"/>
      <c r="Y137" s="42"/>
      <c r="Z137" s="42"/>
    </row>
    <row r="138" spans="1:26" ht="28.5" customHeight="1" thickTop="1" thickBot="1">
      <c r="A138" s="10" t="s">
        <v>159</v>
      </c>
      <c r="B138" s="9">
        <v>0</v>
      </c>
      <c r="C138" s="10">
        <v>12</v>
      </c>
      <c r="D138" s="11">
        <v>80</v>
      </c>
      <c r="E138" s="12">
        <f t="shared" si="29"/>
        <v>0</v>
      </c>
      <c r="F138" s="12">
        <v>100</v>
      </c>
      <c r="G138" s="12">
        <f t="shared" ref="G138:G164" si="32">B138/(30*4)</f>
        <v>0</v>
      </c>
      <c r="H138" s="12">
        <v>80</v>
      </c>
      <c r="I138" s="12">
        <f t="shared" si="30"/>
        <v>0</v>
      </c>
      <c r="J138" s="13">
        <f t="shared" si="31"/>
        <v>0</v>
      </c>
      <c r="K138" s="14" t="str">
        <f t="shared" ref="K138:K164" si="33">IF(J138="","",IF(C138&lt;J138,"Yes","No"))</f>
        <v>No</v>
      </c>
      <c r="L138" s="38"/>
      <c r="M138" s="38"/>
      <c r="N138" s="39"/>
      <c r="O138" s="42"/>
      <c r="P138" s="42"/>
      <c r="Q138" s="39"/>
      <c r="R138" s="39"/>
      <c r="S138" s="40"/>
      <c r="T138" s="41"/>
      <c r="U138" s="41"/>
      <c r="V138" s="37"/>
      <c r="W138" s="42"/>
      <c r="X138" s="44"/>
      <c r="Y138" s="42"/>
      <c r="Z138" s="42"/>
    </row>
    <row r="139" spans="1:26" ht="28.5" customHeight="1" thickTop="1" thickBot="1">
      <c r="A139" s="10" t="s">
        <v>160</v>
      </c>
      <c r="B139" s="9">
        <v>0</v>
      </c>
      <c r="C139" s="10">
        <v>0</v>
      </c>
      <c r="D139" s="11">
        <v>80</v>
      </c>
      <c r="E139" s="12">
        <f t="shared" si="29"/>
        <v>0</v>
      </c>
      <c r="F139" s="12">
        <v>100</v>
      </c>
      <c r="G139" s="12">
        <f t="shared" si="32"/>
        <v>0</v>
      </c>
      <c r="H139" s="12">
        <v>80</v>
      </c>
      <c r="I139" s="12">
        <f t="shared" si="30"/>
        <v>0</v>
      </c>
      <c r="J139" s="13">
        <f t="shared" si="31"/>
        <v>0</v>
      </c>
      <c r="K139" s="14" t="str">
        <f t="shared" si="33"/>
        <v>No</v>
      </c>
      <c r="L139" s="38"/>
      <c r="M139" s="38"/>
      <c r="N139" s="39"/>
      <c r="O139" s="42"/>
      <c r="P139" s="42"/>
      <c r="Q139" s="39"/>
      <c r="R139" s="39"/>
      <c r="S139" s="40"/>
      <c r="T139" s="41"/>
      <c r="U139" s="41"/>
      <c r="V139" s="42"/>
      <c r="W139" s="42"/>
      <c r="X139" s="44"/>
      <c r="Y139" s="42"/>
      <c r="Z139" s="42"/>
    </row>
    <row r="140" spans="1:26" ht="28.5" customHeight="1" thickTop="1" thickBot="1">
      <c r="A140" s="10" t="s">
        <v>228</v>
      </c>
      <c r="B140" s="9">
        <v>0</v>
      </c>
      <c r="C140" s="10">
        <v>20</v>
      </c>
      <c r="D140" s="11">
        <v>80</v>
      </c>
      <c r="E140" s="12">
        <f t="shared" si="29"/>
        <v>0</v>
      </c>
      <c r="F140" s="12">
        <v>100</v>
      </c>
      <c r="G140" s="12">
        <f t="shared" si="32"/>
        <v>0</v>
      </c>
      <c r="H140" s="12">
        <v>80</v>
      </c>
      <c r="I140" s="12">
        <f t="shared" si="30"/>
        <v>0</v>
      </c>
      <c r="J140" s="13">
        <f t="shared" si="31"/>
        <v>0</v>
      </c>
      <c r="K140" s="14" t="str">
        <f t="shared" si="33"/>
        <v>No</v>
      </c>
      <c r="L140" s="38"/>
      <c r="M140" s="38"/>
      <c r="N140" s="39"/>
      <c r="O140" s="42"/>
      <c r="P140" s="42"/>
      <c r="Q140" s="39"/>
      <c r="R140" s="39"/>
      <c r="S140" s="40"/>
      <c r="T140" s="41"/>
      <c r="U140" s="41"/>
      <c r="V140" s="42"/>
      <c r="W140" s="42"/>
      <c r="X140" s="44"/>
      <c r="Y140" s="42"/>
      <c r="Z140" s="42"/>
    </row>
    <row r="141" spans="1:26" ht="28.5" customHeight="1" thickTop="1" thickBot="1">
      <c r="A141" s="10" t="s">
        <v>119</v>
      </c>
      <c r="B141" s="9">
        <v>0</v>
      </c>
      <c r="C141" s="10">
        <v>1</v>
      </c>
      <c r="D141" s="11">
        <v>80</v>
      </c>
      <c r="E141" s="12">
        <f t="shared" si="29"/>
        <v>0</v>
      </c>
      <c r="F141" s="12">
        <v>100</v>
      </c>
      <c r="G141" s="12">
        <f t="shared" si="32"/>
        <v>0</v>
      </c>
      <c r="H141" s="12">
        <v>80</v>
      </c>
      <c r="I141" s="12">
        <f t="shared" si="30"/>
        <v>0</v>
      </c>
      <c r="J141" s="13">
        <f t="shared" si="31"/>
        <v>0</v>
      </c>
      <c r="K141" s="14" t="str">
        <f t="shared" si="33"/>
        <v>No</v>
      </c>
      <c r="L141" s="38"/>
      <c r="M141" s="38"/>
      <c r="N141" s="39"/>
      <c r="O141" s="42"/>
      <c r="P141" s="42"/>
      <c r="Q141" s="39"/>
      <c r="R141" s="39"/>
      <c r="S141" s="40"/>
      <c r="T141" s="41"/>
      <c r="U141" s="41"/>
      <c r="V141" s="37"/>
      <c r="W141" s="42"/>
      <c r="X141" s="44"/>
      <c r="Y141" s="42"/>
      <c r="Z141" s="42"/>
    </row>
    <row r="142" spans="1:26" ht="28.5" customHeight="1" thickTop="1" thickBot="1">
      <c r="A142" s="10" t="s">
        <v>84</v>
      </c>
      <c r="B142" s="9">
        <v>0</v>
      </c>
      <c r="C142" s="10">
        <v>0</v>
      </c>
      <c r="D142" s="11">
        <v>80</v>
      </c>
      <c r="E142" s="12">
        <f t="shared" ref="E142" si="34">+G142*1.6</f>
        <v>0</v>
      </c>
      <c r="F142" s="12">
        <v>100</v>
      </c>
      <c r="G142" s="12">
        <f t="shared" ref="G142" si="35">B142/(30*4)</f>
        <v>0</v>
      </c>
      <c r="H142" s="12">
        <v>80</v>
      </c>
      <c r="I142" s="12">
        <f t="shared" ref="I142" si="36">+(E142*F142)-(H142*G142)</f>
        <v>0</v>
      </c>
      <c r="J142" s="13">
        <f t="shared" ref="J142" si="37">IF(ISBLANK(C142),"",(D142*G142)+(E142*F142-G142*H142))</f>
        <v>0</v>
      </c>
      <c r="K142" s="14" t="str">
        <f t="shared" ref="K142" si="38">IF(J142="","",IF(C142&lt;J142,"Yes","No"))</f>
        <v>No</v>
      </c>
      <c r="L142" s="38" t="s">
        <v>19</v>
      </c>
      <c r="M142" s="38" t="s">
        <v>233</v>
      </c>
      <c r="N142" s="39">
        <v>20</v>
      </c>
      <c r="O142" s="42"/>
      <c r="P142" s="42"/>
      <c r="Q142" s="39"/>
      <c r="R142" s="39"/>
      <c r="S142" s="40"/>
      <c r="T142" s="41"/>
      <c r="U142" s="41"/>
      <c r="V142" s="37"/>
      <c r="W142" s="42"/>
      <c r="X142" s="44"/>
      <c r="Y142" s="42"/>
      <c r="Z142" s="42"/>
    </row>
    <row r="143" spans="1:26" ht="28.5" customHeight="1" thickTop="1" thickBot="1">
      <c r="A143" s="10" t="s">
        <v>161</v>
      </c>
      <c r="B143" s="9">
        <v>0</v>
      </c>
      <c r="C143" s="10">
        <v>1</v>
      </c>
      <c r="D143" s="11">
        <v>80</v>
      </c>
      <c r="E143" s="12">
        <f t="shared" si="29"/>
        <v>0</v>
      </c>
      <c r="F143" s="12">
        <v>100</v>
      </c>
      <c r="G143" s="12">
        <f t="shared" si="32"/>
        <v>0</v>
      </c>
      <c r="H143" s="12">
        <v>80</v>
      </c>
      <c r="I143" s="12">
        <f t="shared" si="30"/>
        <v>0</v>
      </c>
      <c r="J143" s="13">
        <f t="shared" si="31"/>
        <v>0</v>
      </c>
      <c r="K143" s="14" t="str">
        <f t="shared" si="33"/>
        <v>No</v>
      </c>
      <c r="L143" s="38" t="s">
        <v>19</v>
      </c>
      <c r="M143" s="38" t="s">
        <v>233</v>
      </c>
      <c r="N143" s="39">
        <v>10</v>
      </c>
      <c r="O143" s="42"/>
      <c r="P143" s="42"/>
      <c r="Q143" s="39"/>
      <c r="R143" s="39"/>
      <c r="S143" s="40"/>
      <c r="T143" s="41"/>
      <c r="U143" s="41"/>
      <c r="V143" s="37"/>
      <c r="W143" s="42"/>
      <c r="X143" s="44"/>
      <c r="Y143" s="42"/>
      <c r="Z143" s="42"/>
    </row>
    <row r="144" spans="1:26" ht="28.5" customHeight="1" thickTop="1" thickBot="1">
      <c r="A144" s="10" t="s">
        <v>112</v>
      </c>
      <c r="B144" s="9">
        <v>0</v>
      </c>
      <c r="C144" s="10">
        <v>2</v>
      </c>
      <c r="D144" s="11">
        <v>80</v>
      </c>
      <c r="E144" s="12">
        <f t="shared" si="29"/>
        <v>0</v>
      </c>
      <c r="F144" s="12">
        <v>100</v>
      </c>
      <c r="G144" s="12">
        <f t="shared" si="32"/>
        <v>0</v>
      </c>
      <c r="H144" s="12">
        <v>80</v>
      </c>
      <c r="I144" s="12">
        <f t="shared" si="30"/>
        <v>0</v>
      </c>
      <c r="J144" s="13">
        <f t="shared" si="31"/>
        <v>0</v>
      </c>
      <c r="K144" s="14" t="str">
        <f t="shared" si="33"/>
        <v>No</v>
      </c>
      <c r="L144" s="38"/>
      <c r="M144" s="38"/>
      <c r="N144" s="39"/>
      <c r="O144" s="42"/>
      <c r="P144" s="42"/>
      <c r="Q144" s="39"/>
      <c r="R144" s="39"/>
      <c r="S144" s="40"/>
      <c r="T144" s="41"/>
      <c r="U144" s="41"/>
      <c r="V144" s="42"/>
      <c r="W144" s="42"/>
      <c r="X144" s="44"/>
      <c r="Y144" s="42"/>
      <c r="Z144" s="42"/>
    </row>
    <row r="145" spans="1:26" ht="28.5" customHeight="1" thickTop="1" thickBot="1">
      <c r="A145" s="10" t="s">
        <v>94</v>
      </c>
      <c r="B145" s="9">
        <v>0</v>
      </c>
      <c r="C145" s="10">
        <v>10</v>
      </c>
      <c r="D145" s="11">
        <v>80</v>
      </c>
      <c r="E145" s="12">
        <f>+G145*1.6</f>
        <v>0</v>
      </c>
      <c r="F145" s="12">
        <v>100</v>
      </c>
      <c r="G145" s="12">
        <f t="shared" si="32"/>
        <v>0</v>
      </c>
      <c r="H145" s="12">
        <v>80</v>
      </c>
      <c r="I145" s="12">
        <f t="shared" si="30"/>
        <v>0</v>
      </c>
      <c r="J145" s="13">
        <f t="shared" si="31"/>
        <v>0</v>
      </c>
      <c r="K145" s="14" t="str">
        <f t="shared" si="33"/>
        <v>No</v>
      </c>
      <c r="L145" s="38"/>
      <c r="M145" s="38"/>
      <c r="N145" s="39"/>
      <c r="O145" s="42"/>
      <c r="P145" s="42"/>
      <c r="Q145" s="39"/>
      <c r="R145" s="39"/>
      <c r="S145" s="40"/>
      <c r="T145" s="41"/>
      <c r="U145" s="41"/>
      <c r="V145" s="37"/>
      <c r="W145" s="42"/>
      <c r="X145" s="44"/>
      <c r="Y145" s="42"/>
      <c r="Z145" s="42"/>
    </row>
    <row r="146" spans="1:26" ht="28.5" customHeight="1" thickTop="1" thickBot="1">
      <c r="A146" s="10" t="s">
        <v>162</v>
      </c>
      <c r="B146" s="9">
        <v>0</v>
      </c>
      <c r="C146" s="10">
        <v>2</v>
      </c>
      <c r="D146" s="11">
        <v>80</v>
      </c>
      <c r="E146" s="12">
        <f>+G146*1.6</f>
        <v>0</v>
      </c>
      <c r="F146" s="12">
        <v>100</v>
      </c>
      <c r="G146" s="12">
        <f t="shared" si="32"/>
        <v>0</v>
      </c>
      <c r="H146" s="12">
        <v>80</v>
      </c>
      <c r="I146" s="12">
        <f t="shared" si="30"/>
        <v>0</v>
      </c>
      <c r="J146" s="13">
        <f t="shared" si="31"/>
        <v>0</v>
      </c>
      <c r="K146" s="14" t="str">
        <f t="shared" si="33"/>
        <v>No</v>
      </c>
      <c r="L146" s="38"/>
      <c r="M146" s="38"/>
      <c r="N146" s="39"/>
      <c r="O146" s="42"/>
      <c r="P146" s="42"/>
      <c r="Q146" s="39"/>
      <c r="R146" s="39"/>
      <c r="S146" s="40"/>
      <c r="T146" s="41"/>
      <c r="U146" s="41"/>
      <c r="V146" s="37"/>
      <c r="W146" s="42"/>
      <c r="X146" s="44"/>
      <c r="Y146" s="42"/>
      <c r="Z146" s="42"/>
    </row>
    <row r="147" spans="1:26" ht="28.5" customHeight="1" thickTop="1" thickBot="1">
      <c r="A147" s="10" t="s">
        <v>123</v>
      </c>
      <c r="B147" s="9">
        <v>0</v>
      </c>
      <c r="C147" s="10">
        <v>3</v>
      </c>
      <c r="D147" s="11">
        <v>80</v>
      </c>
      <c r="E147" s="12">
        <f>+G147*1.6</f>
        <v>0</v>
      </c>
      <c r="F147" s="12">
        <v>100</v>
      </c>
      <c r="G147" s="12">
        <f t="shared" si="32"/>
        <v>0</v>
      </c>
      <c r="H147" s="12">
        <v>80</v>
      </c>
      <c r="I147" s="12">
        <f t="shared" si="30"/>
        <v>0</v>
      </c>
      <c r="J147" s="13">
        <f t="shared" si="31"/>
        <v>0</v>
      </c>
      <c r="K147" s="14" t="str">
        <f t="shared" si="33"/>
        <v>No</v>
      </c>
      <c r="L147" s="38"/>
      <c r="M147" s="38"/>
      <c r="N147" s="39"/>
      <c r="O147" s="42"/>
      <c r="P147" s="42"/>
      <c r="Q147" s="39"/>
      <c r="R147" s="39"/>
      <c r="S147" s="40"/>
      <c r="T147" s="41"/>
      <c r="U147" s="41"/>
      <c r="V147" s="42"/>
      <c r="W147" s="42"/>
      <c r="X147" s="44"/>
      <c r="Y147" s="42"/>
      <c r="Z147" s="42"/>
    </row>
    <row r="148" spans="1:26" ht="28.5" customHeight="1" thickTop="1" thickBot="1">
      <c r="A148" s="10" t="s">
        <v>165</v>
      </c>
      <c r="B148" s="9">
        <v>0</v>
      </c>
      <c r="C148" s="10">
        <v>4</v>
      </c>
      <c r="D148" s="11">
        <v>80</v>
      </c>
      <c r="E148" s="12">
        <f t="shared" ref="E148:E164" si="39">+G148*1.6</f>
        <v>0</v>
      </c>
      <c r="F148" s="12">
        <v>100</v>
      </c>
      <c r="G148" s="12">
        <f t="shared" si="32"/>
        <v>0</v>
      </c>
      <c r="H148" s="12">
        <v>80</v>
      </c>
      <c r="I148" s="12">
        <f t="shared" si="30"/>
        <v>0</v>
      </c>
      <c r="J148" s="13">
        <f t="shared" si="31"/>
        <v>0</v>
      </c>
      <c r="K148" s="14" t="str">
        <f t="shared" si="33"/>
        <v>No</v>
      </c>
      <c r="L148" s="38" t="s">
        <v>19</v>
      </c>
      <c r="M148" s="38" t="s">
        <v>238</v>
      </c>
      <c r="N148" s="39">
        <v>15</v>
      </c>
      <c r="O148" s="42"/>
      <c r="P148" s="42"/>
      <c r="Q148" s="39"/>
      <c r="R148" s="39"/>
      <c r="S148" s="40"/>
      <c r="T148" s="41"/>
      <c r="U148" s="41"/>
      <c r="V148" s="42"/>
      <c r="W148" s="42"/>
      <c r="X148" s="44"/>
      <c r="Y148" s="42"/>
      <c r="Z148" s="42"/>
    </row>
    <row r="149" spans="1:26" ht="28.5" customHeight="1" thickTop="1" thickBot="1">
      <c r="A149" s="10" t="s">
        <v>166</v>
      </c>
      <c r="B149" s="9">
        <v>0</v>
      </c>
      <c r="C149" s="10">
        <v>8</v>
      </c>
      <c r="D149" s="11">
        <v>80</v>
      </c>
      <c r="E149" s="12">
        <f t="shared" si="39"/>
        <v>0</v>
      </c>
      <c r="F149" s="12">
        <v>100</v>
      </c>
      <c r="G149" s="12">
        <f t="shared" si="32"/>
        <v>0</v>
      </c>
      <c r="H149" s="12">
        <v>80</v>
      </c>
      <c r="I149" s="12">
        <f t="shared" si="30"/>
        <v>0</v>
      </c>
      <c r="J149" s="13">
        <f t="shared" si="31"/>
        <v>0</v>
      </c>
      <c r="K149" s="14" t="str">
        <f t="shared" si="33"/>
        <v>No</v>
      </c>
      <c r="L149" s="38"/>
      <c r="M149" s="38"/>
      <c r="N149" s="39"/>
      <c r="O149" s="42"/>
      <c r="P149" s="42"/>
      <c r="Q149" s="39"/>
      <c r="R149" s="39"/>
      <c r="S149" s="40"/>
      <c r="T149" s="41"/>
      <c r="U149" s="41"/>
      <c r="V149" s="42"/>
      <c r="W149" s="42"/>
      <c r="X149" s="44"/>
      <c r="Y149" s="42"/>
      <c r="Z149" s="42"/>
    </row>
    <row r="150" spans="1:26" ht="28.5" customHeight="1" thickTop="1" thickBot="1">
      <c r="A150" s="10" t="s">
        <v>168</v>
      </c>
      <c r="B150" s="9">
        <v>0</v>
      </c>
      <c r="C150" s="10">
        <v>3</v>
      </c>
      <c r="D150" s="11">
        <v>80</v>
      </c>
      <c r="E150" s="12">
        <f t="shared" si="39"/>
        <v>0</v>
      </c>
      <c r="F150" s="12">
        <v>100</v>
      </c>
      <c r="G150" s="12">
        <f t="shared" si="32"/>
        <v>0</v>
      </c>
      <c r="H150" s="12">
        <v>80</v>
      </c>
      <c r="I150" s="12">
        <f t="shared" si="30"/>
        <v>0</v>
      </c>
      <c r="J150" s="13">
        <f t="shared" si="31"/>
        <v>0</v>
      </c>
      <c r="K150" s="14" t="str">
        <f t="shared" si="33"/>
        <v>No</v>
      </c>
      <c r="L150" s="38" t="s">
        <v>19</v>
      </c>
      <c r="M150" s="38" t="s">
        <v>233</v>
      </c>
      <c r="N150" s="39">
        <v>6</v>
      </c>
      <c r="O150" s="42"/>
      <c r="P150" s="42"/>
      <c r="Q150" s="39"/>
      <c r="R150" s="39"/>
      <c r="S150" s="40"/>
      <c r="T150" s="41"/>
      <c r="U150" s="41"/>
      <c r="V150" s="42"/>
      <c r="W150" s="42"/>
      <c r="X150" s="44"/>
      <c r="Y150" s="42"/>
      <c r="Z150" s="42"/>
    </row>
    <row r="151" spans="1:26" ht="28.5" customHeight="1" thickTop="1" thickBot="1">
      <c r="A151" s="10" t="s">
        <v>96</v>
      </c>
      <c r="B151" s="9">
        <v>0</v>
      </c>
      <c r="C151" s="10">
        <v>8</v>
      </c>
      <c r="D151" s="11">
        <v>80</v>
      </c>
      <c r="E151" s="12">
        <f t="shared" si="39"/>
        <v>0</v>
      </c>
      <c r="F151" s="12">
        <v>100</v>
      </c>
      <c r="G151" s="12">
        <f t="shared" si="32"/>
        <v>0</v>
      </c>
      <c r="H151" s="12">
        <v>80</v>
      </c>
      <c r="I151" s="12">
        <f t="shared" si="30"/>
        <v>0</v>
      </c>
      <c r="J151" s="13">
        <f t="shared" si="31"/>
        <v>0</v>
      </c>
      <c r="K151" s="14" t="str">
        <f t="shared" si="33"/>
        <v>No</v>
      </c>
      <c r="L151" s="38"/>
      <c r="M151" s="38"/>
      <c r="N151" s="39"/>
      <c r="O151" s="42"/>
      <c r="P151" s="42"/>
      <c r="Q151" s="39"/>
      <c r="R151" s="39"/>
      <c r="S151" s="40"/>
      <c r="T151" s="41"/>
      <c r="U151" s="41"/>
      <c r="V151" s="37"/>
      <c r="W151" s="42"/>
      <c r="X151" s="44"/>
      <c r="Y151" s="42"/>
      <c r="Z151" s="42"/>
    </row>
    <row r="152" spans="1:26" ht="28.5" customHeight="1" thickTop="1" thickBot="1">
      <c r="A152" s="10" t="s">
        <v>169</v>
      </c>
      <c r="B152" s="9">
        <v>0</v>
      </c>
      <c r="C152" s="10">
        <v>4</v>
      </c>
      <c r="D152" s="11">
        <v>80</v>
      </c>
      <c r="E152" s="12">
        <f t="shared" si="39"/>
        <v>0</v>
      </c>
      <c r="F152" s="12">
        <v>100</v>
      </c>
      <c r="G152" s="12">
        <f t="shared" si="32"/>
        <v>0</v>
      </c>
      <c r="H152" s="12">
        <v>80</v>
      </c>
      <c r="I152" s="12">
        <f t="shared" si="30"/>
        <v>0</v>
      </c>
      <c r="J152" s="13">
        <f t="shared" si="31"/>
        <v>0</v>
      </c>
      <c r="K152" s="14" t="str">
        <f t="shared" si="33"/>
        <v>No</v>
      </c>
      <c r="L152" s="38"/>
      <c r="M152" s="38"/>
      <c r="N152" s="39"/>
      <c r="O152" s="42"/>
      <c r="P152" s="42"/>
      <c r="Q152" s="39"/>
      <c r="R152" s="39"/>
      <c r="S152" s="40"/>
      <c r="T152" s="41"/>
      <c r="U152" s="41"/>
      <c r="V152" s="42"/>
      <c r="W152" s="42"/>
      <c r="X152" s="44"/>
      <c r="Y152" s="42"/>
      <c r="Z152" s="42"/>
    </row>
    <row r="153" spans="1:26" ht="28.5" customHeight="1" thickTop="1" thickBot="1">
      <c r="A153" s="10" t="s">
        <v>113</v>
      </c>
      <c r="B153" s="9">
        <v>0</v>
      </c>
      <c r="C153" s="10">
        <v>3</v>
      </c>
      <c r="D153" s="11">
        <v>80</v>
      </c>
      <c r="E153" s="12">
        <f t="shared" si="39"/>
        <v>0</v>
      </c>
      <c r="F153" s="12">
        <v>100</v>
      </c>
      <c r="G153" s="12">
        <f t="shared" si="32"/>
        <v>0</v>
      </c>
      <c r="H153" s="12">
        <v>80</v>
      </c>
      <c r="I153" s="12">
        <f t="shared" si="30"/>
        <v>0</v>
      </c>
      <c r="J153" s="13">
        <f t="shared" si="31"/>
        <v>0</v>
      </c>
      <c r="K153" s="14" t="str">
        <f t="shared" si="33"/>
        <v>No</v>
      </c>
      <c r="L153" s="38"/>
      <c r="M153" s="38"/>
      <c r="N153" s="39"/>
      <c r="O153" s="42"/>
      <c r="P153" s="42"/>
      <c r="Q153" s="39"/>
      <c r="R153" s="39"/>
      <c r="S153" s="40"/>
      <c r="T153" s="41"/>
      <c r="U153" s="41">
        <v>15</v>
      </c>
      <c r="V153" s="37">
        <v>44048</v>
      </c>
      <c r="W153" s="42"/>
      <c r="X153" s="44"/>
      <c r="Y153" s="42"/>
      <c r="Z153" s="42"/>
    </row>
    <row r="154" spans="1:26" ht="28.5" customHeight="1" thickTop="1" thickBot="1">
      <c r="A154" s="10" t="s">
        <v>130</v>
      </c>
      <c r="B154" s="9">
        <v>0</v>
      </c>
      <c r="C154" s="10">
        <v>18</v>
      </c>
      <c r="D154" s="11">
        <v>80</v>
      </c>
      <c r="E154" s="12">
        <f t="shared" si="39"/>
        <v>0</v>
      </c>
      <c r="F154" s="12">
        <v>100</v>
      </c>
      <c r="G154" s="12">
        <f t="shared" si="32"/>
        <v>0</v>
      </c>
      <c r="H154" s="12">
        <v>80</v>
      </c>
      <c r="I154" s="12">
        <f t="shared" si="30"/>
        <v>0</v>
      </c>
      <c r="J154" s="13">
        <f t="shared" si="31"/>
        <v>0</v>
      </c>
      <c r="K154" s="14" t="str">
        <f t="shared" si="33"/>
        <v>No</v>
      </c>
      <c r="L154" s="38"/>
      <c r="M154" s="38"/>
      <c r="N154" s="39"/>
      <c r="O154" s="42"/>
      <c r="P154" s="42"/>
      <c r="Q154" s="39"/>
      <c r="R154" s="39"/>
      <c r="S154" s="40"/>
      <c r="T154" s="41"/>
      <c r="U154" s="41"/>
      <c r="V154" s="42"/>
      <c r="W154" s="42"/>
      <c r="X154" s="44"/>
      <c r="Y154" s="42"/>
      <c r="Z154" s="42"/>
    </row>
    <row r="155" spans="1:26" ht="28.5" customHeight="1" thickTop="1" thickBot="1">
      <c r="A155" s="10" t="s">
        <v>173</v>
      </c>
      <c r="B155" s="9">
        <v>0</v>
      </c>
      <c r="C155" s="10">
        <v>1</v>
      </c>
      <c r="D155" s="11">
        <v>80</v>
      </c>
      <c r="E155" s="12">
        <f t="shared" si="39"/>
        <v>0</v>
      </c>
      <c r="F155" s="12">
        <v>100</v>
      </c>
      <c r="G155" s="12">
        <f t="shared" si="32"/>
        <v>0</v>
      </c>
      <c r="H155" s="12">
        <v>80</v>
      </c>
      <c r="I155" s="12">
        <f t="shared" si="30"/>
        <v>0</v>
      </c>
      <c r="J155" s="13">
        <f t="shared" si="31"/>
        <v>0</v>
      </c>
      <c r="K155" s="14" t="str">
        <f t="shared" si="33"/>
        <v>No</v>
      </c>
      <c r="L155" s="38"/>
      <c r="M155" s="38"/>
      <c r="N155" s="39"/>
      <c r="O155" s="42"/>
      <c r="P155" s="42"/>
      <c r="Q155" s="39"/>
      <c r="R155" s="39"/>
      <c r="S155" s="40"/>
      <c r="T155" s="41"/>
      <c r="U155" s="41"/>
      <c r="V155" s="42"/>
      <c r="W155" s="42"/>
      <c r="X155" s="44"/>
      <c r="Y155" s="42"/>
      <c r="Z155" s="42"/>
    </row>
    <row r="156" spans="1:26" ht="28.5" customHeight="1" thickTop="1" thickBot="1">
      <c r="A156" s="10" t="s">
        <v>175</v>
      </c>
      <c r="B156" s="9">
        <v>0</v>
      </c>
      <c r="C156" s="10">
        <v>6</v>
      </c>
      <c r="D156" s="11">
        <v>80</v>
      </c>
      <c r="E156" s="12">
        <f t="shared" si="39"/>
        <v>0</v>
      </c>
      <c r="F156" s="12">
        <v>100</v>
      </c>
      <c r="G156" s="12">
        <f t="shared" si="32"/>
        <v>0</v>
      </c>
      <c r="H156" s="12">
        <v>80</v>
      </c>
      <c r="I156" s="12">
        <f t="shared" si="30"/>
        <v>0</v>
      </c>
      <c r="J156" s="13">
        <f t="shared" si="31"/>
        <v>0</v>
      </c>
      <c r="K156" s="14" t="str">
        <f t="shared" si="33"/>
        <v>No</v>
      </c>
      <c r="L156" s="38"/>
      <c r="M156" s="38"/>
      <c r="N156" s="39"/>
      <c r="O156" s="42"/>
      <c r="P156" s="42"/>
      <c r="Q156" s="39"/>
      <c r="R156" s="39"/>
      <c r="S156" s="40"/>
      <c r="T156" s="41"/>
      <c r="U156" s="41"/>
      <c r="V156" s="37"/>
      <c r="W156" s="42"/>
      <c r="X156" s="44"/>
      <c r="Y156" s="42"/>
      <c r="Z156" s="42"/>
    </row>
    <row r="157" spans="1:26" ht="28.5" customHeight="1" thickTop="1" thickBot="1">
      <c r="A157" s="10" t="s">
        <v>176</v>
      </c>
      <c r="B157" s="9">
        <v>0</v>
      </c>
      <c r="C157" s="10">
        <v>3</v>
      </c>
      <c r="D157" s="11">
        <v>80</v>
      </c>
      <c r="E157" s="12">
        <f t="shared" si="39"/>
        <v>0</v>
      </c>
      <c r="F157" s="12">
        <v>100</v>
      </c>
      <c r="G157" s="12">
        <f t="shared" si="32"/>
        <v>0</v>
      </c>
      <c r="H157" s="12">
        <v>80</v>
      </c>
      <c r="I157" s="12">
        <f t="shared" si="30"/>
        <v>0</v>
      </c>
      <c r="J157" s="13">
        <f t="shared" si="31"/>
        <v>0</v>
      </c>
      <c r="K157" s="14" t="str">
        <f t="shared" si="33"/>
        <v>No</v>
      </c>
      <c r="L157" s="38"/>
      <c r="M157" s="38"/>
      <c r="N157" s="39"/>
      <c r="O157" s="42"/>
      <c r="P157" s="42"/>
      <c r="Q157" s="39"/>
      <c r="R157" s="39"/>
      <c r="S157" s="40"/>
      <c r="T157" s="41"/>
      <c r="U157" s="41"/>
      <c r="V157" s="37"/>
      <c r="W157" s="42"/>
      <c r="X157" s="43"/>
      <c r="Y157" s="42"/>
      <c r="Z157" s="42"/>
    </row>
    <row r="158" spans="1:26" ht="28.5" customHeight="1" thickTop="1" thickBot="1">
      <c r="A158" s="10" t="s">
        <v>179</v>
      </c>
      <c r="B158" s="9">
        <v>0</v>
      </c>
      <c r="C158" s="10">
        <v>8</v>
      </c>
      <c r="D158" s="11">
        <v>80</v>
      </c>
      <c r="E158" s="12">
        <f t="shared" si="39"/>
        <v>0</v>
      </c>
      <c r="F158" s="12">
        <v>100</v>
      </c>
      <c r="G158" s="12">
        <f t="shared" si="32"/>
        <v>0</v>
      </c>
      <c r="H158" s="12">
        <v>80</v>
      </c>
      <c r="I158" s="12">
        <f t="shared" si="30"/>
        <v>0</v>
      </c>
      <c r="J158" s="13">
        <f t="shared" si="31"/>
        <v>0</v>
      </c>
      <c r="K158" s="14" t="str">
        <f t="shared" si="33"/>
        <v>No</v>
      </c>
      <c r="L158" s="38"/>
      <c r="M158" s="38"/>
      <c r="N158" s="39"/>
      <c r="O158" s="42"/>
      <c r="P158" s="42"/>
      <c r="Q158" s="39"/>
      <c r="R158" s="39"/>
      <c r="S158" s="40"/>
      <c r="T158" s="41"/>
      <c r="U158" s="41"/>
      <c r="V158" s="42"/>
      <c r="W158" s="42"/>
      <c r="X158" s="44"/>
      <c r="Y158" s="42"/>
      <c r="Z158" s="42"/>
    </row>
    <row r="159" spans="1:26" ht="28.5" customHeight="1" thickTop="1" thickBot="1">
      <c r="A159" s="10" t="s">
        <v>132</v>
      </c>
      <c r="B159" s="9">
        <v>0</v>
      </c>
      <c r="C159" s="10">
        <v>10</v>
      </c>
      <c r="D159" s="11">
        <v>80</v>
      </c>
      <c r="E159" s="12">
        <f t="shared" si="39"/>
        <v>0</v>
      </c>
      <c r="F159" s="12">
        <v>100</v>
      </c>
      <c r="G159" s="12">
        <f t="shared" si="32"/>
        <v>0</v>
      </c>
      <c r="H159" s="12">
        <v>80</v>
      </c>
      <c r="I159" s="12">
        <f t="shared" si="30"/>
        <v>0</v>
      </c>
      <c r="J159" s="13">
        <f t="shared" si="31"/>
        <v>0</v>
      </c>
      <c r="K159" s="14" t="str">
        <f t="shared" si="33"/>
        <v>No</v>
      </c>
      <c r="L159" s="38"/>
      <c r="M159" s="38"/>
      <c r="N159" s="39"/>
      <c r="O159" s="42"/>
      <c r="P159" s="42"/>
      <c r="Q159" s="39"/>
      <c r="R159" s="39"/>
      <c r="S159" s="40"/>
      <c r="T159" s="41"/>
      <c r="U159" s="41"/>
      <c r="V159" s="37"/>
      <c r="W159" s="42"/>
      <c r="X159" s="44"/>
      <c r="Y159" s="42"/>
      <c r="Z159" s="42"/>
    </row>
    <row r="160" spans="1:26" ht="28.5" customHeight="1" thickTop="1" thickBot="1">
      <c r="A160" s="10" t="s">
        <v>180</v>
      </c>
      <c r="B160" s="9">
        <v>0</v>
      </c>
      <c r="C160" s="10">
        <v>0</v>
      </c>
      <c r="D160" s="11">
        <v>80</v>
      </c>
      <c r="E160" s="12">
        <f t="shared" si="39"/>
        <v>0</v>
      </c>
      <c r="F160" s="12">
        <v>100</v>
      </c>
      <c r="G160" s="12">
        <f t="shared" si="32"/>
        <v>0</v>
      </c>
      <c r="H160" s="12">
        <v>80</v>
      </c>
      <c r="I160" s="12">
        <f t="shared" si="30"/>
        <v>0</v>
      </c>
      <c r="J160" s="13">
        <f t="shared" si="31"/>
        <v>0</v>
      </c>
      <c r="K160" s="14" t="str">
        <f t="shared" si="33"/>
        <v>No</v>
      </c>
      <c r="L160" s="38"/>
      <c r="M160" s="38"/>
      <c r="N160" s="39"/>
      <c r="O160" s="42"/>
      <c r="P160" s="42"/>
      <c r="Q160" s="39"/>
      <c r="R160" s="39"/>
      <c r="S160" s="40"/>
      <c r="T160" s="41"/>
      <c r="U160" s="41"/>
      <c r="V160" s="37"/>
      <c r="W160" s="42"/>
      <c r="X160" s="44"/>
      <c r="Y160" s="42"/>
      <c r="Z160" s="42"/>
    </row>
    <row r="161" spans="1:26" ht="28.5" customHeight="1" thickTop="1" thickBot="1">
      <c r="A161" s="10" t="s">
        <v>221</v>
      </c>
      <c r="B161" s="9">
        <v>0</v>
      </c>
      <c r="C161" s="10">
        <v>8</v>
      </c>
      <c r="D161" s="11">
        <v>80</v>
      </c>
      <c r="E161" s="12">
        <f t="shared" si="39"/>
        <v>0</v>
      </c>
      <c r="F161" s="12">
        <v>100</v>
      </c>
      <c r="G161" s="12">
        <f t="shared" si="32"/>
        <v>0</v>
      </c>
      <c r="H161" s="12">
        <v>80</v>
      </c>
      <c r="I161" s="12">
        <f t="shared" si="30"/>
        <v>0</v>
      </c>
      <c r="J161" s="13">
        <f t="shared" si="31"/>
        <v>0</v>
      </c>
      <c r="K161" s="14" t="str">
        <f t="shared" si="33"/>
        <v>No</v>
      </c>
      <c r="L161" s="38"/>
      <c r="M161" s="38"/>
      <c r="N161" s="39"/>
      <c r="O161" s="42"/>
      <c r="P161" s="42"/>
      <c r="Q161" s="39"/>
      <c r="R161" s="39"/>
      <c r="S161" s="40"/>
      <c r="T161" s="41"/>
      <c r="U161" s="41"/>
      <c r="V161" s="42"/>
      <c r="W161" s="42"/>
      <c r="X161" s="44"/>
      <c r="Y161" s="42"/>
      <c r="Z161" s="42"/>
    </row>
    <row r="162" spans="1:26" ht="28.5" customHeight="1" thickTop="1" thickBot="1">
      <c r="A162" s="10" t="s">
        <v>222</v>
      </c>
      <c r="B162" s="9">
        <v>0</v>
      </c>
      <c r="C162" s="10">
        <v>34</v>
      </c>
      <c r="D162" s="11">
        <v>80</v>
      </c>
      <c r="E162" s="12">
        <f t="shared" si="39"/>
        <v>0</v>
      </c>
      <c r="F162" s="12">
        <v>100</v>
      </c>
      <c r="G162" s="12">
        <f t="shared" si="32"/>
        <v>0</v>
      </c>
      <c r="H162" s="12">
        <v>80</v>
      </c>
      <c r="I162" s="12">
        <f t="shared" si="30"/>
        <v>0</v>
      </c>
      <c r="J162" s="13">
        <f t="shared" si="31"/>
        <v>0</v>
      </c>
      <c r="K162" s="14" t="str">
        <f t="shared" si="33"/>
        <v>No</v>
      </c>
      <c r="L162" s="38"/>
      <c r="M162" s="38"/>
      <c r="N162" s="39"/>
      <c r="O162" s="42"/>
      <c r="P162" s="42"/>
      <c r="Q162" s="39"/>
      <c r="R162" s="39"/>
      <c r="S162" s="40"/>
      <c r="T162" s="41"/>
      <c r="U162" s="41"/>
      <c r="V162" s="37"/>
      <c r="W162" s="42"/>
      <c r="X162" s="44"/>
      <c r="Y162" s="42"/>
      <c r="Z162" s="42"/>
    </row>
    <row r="163" spans="1:26" ht="28.5" customHeight="1" thickTop="1" thickBot="1">
      <c r="A163" s="10" t="s">
        <v>232</v>
      </c>
      <c r="B163" s="9">
        <v>0</v>
      </c>
      <c r="C163" s="10">
        <v>9</v>
      </c>
      <c r="D163" s="11">
        <v>80</v>
      </c>
      <c r="E163" s="12">
        <f t="shared" si="39"/>
        <v>0</v>
      </c>
      <c r="F163" s="12">
        <v>100</v>
      </c>
      <c r="G163" s="12">
        <f t="shared" si="32"/>
        <v>0</v>
      </c>
      <c r="H163" s="12">
        <v>80</v>
      </c>
      <c r="I163" s="12">
        <f t="shared" si="30"/>
        <v>0</v>
      </c>
      <c r="J163" s="13">
        <f t="shared" si="31"/>
        <v>0</v>
      </c>
      <c r="K163" s="14" t="str">
        <f t="shared" si="33"/>
        <v>No</v>
      </c>
      <c r="L163" s="38"/>
      <c r="M163" s="38"/>
      <c r="N163" s="39"/>
      <c r="O163" s="42"/>
      <c r="P163" s="42"/>
      <c r="Q163" s="39"/>
      <c r="R163" s="39"/>
      <c r="S163" s="40"/>
      <c r="T163" s="41"/>
      <c r="U163" s="41"/>
      <c r="V163" s="42"/>
      <c r="W163" s="42"/>
      <c r="X163" s="44"/>
      <c r="Y163" s="42"/>
      <c r="Z163" s="42"/>
    </row>
    <row r="164" spans="1:26" ht="28.5" customHeight="1" thickTop="1" thickBot="1">
      <c r="A164" s="8" t="s">
        <v>103</v>
      </c>
      <c r="B164" s="9">
        <v>-2</v>
      </c>
      <c r="C164" s="10">
        <v>0</v>
      </c>
      <c r="D164" s="11">
        <v>80</v>
      </c>
      <c r="E164" s="12">
        <f t="shared" si="39"/>
        <v>-2.6666666666666668E-2</v>
      </c>
      <c r="F164" s="12">
        <v>100</v>
      </c>
      <c r="G164" s="12">
        <f t="shared" si="32"/>
        <v>-1.6666666666666666E-2</v>
      </c>
      <c r="H164" s="12">
        <v>80</v>
      </c>
      <c r="I164" s="12">
        <f t="shared" si="30"/>
        <v>-1.3333333333333337</v>
      </c>
      <c r="J164" s="13">
        <f t="shared" si="31"/>
        <v>-2.666666666666667</v>
      </c>
      <c r="K164" s="14" t="str">
        <f t="shared" si="33"/>
        <v>No</v>
      </c>
      <c r="L164" s="38"/>
      <c r="M164" s="38"/>
      <c r="N164" s="39"/>
      <c r="O164" s="42"/>
      <c r="P164" s="42"/>
      <c r="Q164" s="39"/>
      <c r="R164" s="39"/>
      <c r="S164" s="40"/>
      <c r="T164" s="41"/>
      <c r="U164" s="41">
        <v>7</v>
      </c>
      <c r="V164" s="42" t="s">
        <v>203</v>
      </c>
      <c r="W164" s="42"/>
      <c r="X164" s="44"/>
      <c r="Y164" s="42"/>
      <c r="Z164" s="42"/>
    </row>
    <row r="165" spans="1:26" ht="28.5" customHeight="1" thickTop="1" thickBot="1">
      <c r="A165" s="10"/>
      <c r="B165" s="9"/>
      <c r="C165" s="10"/>
      <c r="D165" s="11"/>
      <c r="E165" s="12"/>
      <c r="F165" s="12"/>
      <c r="G165" s="12"/>
      <c r="H165" s="12"/>
      <c r="I165" s="12"/>
      <c r="J165" s="13"/>
      <c r="K165" s="14"/>
      <c r="L165" s="38"/>
      <c r="M165" s="38"/>
      <c r="N165" s="39"/>
      <c r="O165" s="42"/>
      <c r="P165" s="42"/>
      <c r="Q165" s="39"/>
      <c r="R165" s="39"/>
      <c r="S165" s="40"/>
      <c r="T165" s="41"/>
      <c r="U165" s="41"/>
      <c r="V165" s="37"/>
      <c r="W165" s="42"/>
      <c r="X165" s="44"/>
      <c r="Y165" s="42"/>
      <c r="Z165" s="42"/>
    </row>
    <row r="166" spans="1:26" ht="28.5" customHeight="1" thickTop="1" thickBot="1">
      <c r="A166" s="10"/>
      <c r="B166" s="9"/>
      <c r="C166" s="10"/>
      <c r="D166" s="11"/>
      <c r="E166" s="12"/>
      <c r="F166" s="12"/>
      <c r="G166" s="12"/>
      <c r="H166" s="12"/>
      <c r="I166" s="12"/>
      <c r="J166" s="13"/>
      <c r="K166" s="14"/>
      <c r="L166" s="38"/>
      <c r="M166" s="38"/>
      <c r="N166" s="39"/>
      <c r="O166" s="42"/>
      <c r="P166" s="42"/>
      <c r="Q166" s="39"/>
      <c r="R166" s="39"/>
      <c r="S166" s="40"/>
      <c r="T166" s="41"/>
      <c r="U166" s="41"/>
      <c r="V166" s="42"/>
      <c r="W166" s="42"/>
      <c r="X166" s="44"/>
      <c r="Y166" s="42"/>
      <c r="Z166" s="42"/>
    </row>
    <row r="167" spans="1:26" ht="28.5" customHeight="1" thickTop="1" thickBot="1">
      <c r="A167" s="10"/>
      <c r="B167" s="9"/>
      <c r="C167" s="10"/>
      <c r="D167" s="11"/>
      <c r="E167" s="12"/>
      <c r="F167" s="12"/>
      <c r="G167" s="12"/>
      <c r="H167" s="12"/>
      <c r="I167" s="12"/>
      <c r="J167" s="13"/>
      <c r="K167" s="14"/>
      <c r="L167" s="38"/>
      <c r="M167" s="38"/>
      <c r="N167" s="39"/>
      <c r="O167" s="42"/>
      <c r="P167" s="42"/>
      <c r="Q167" s="39"/>
      <c r="R167" s="39"/>
      <c r="S167" s="40"/>
      <c r="T167" s="41"/>
      <c r="U167" s="41"/>
      <c r="V167" s="37"/>
      <c r="W167" s="42"/>
      <c r="X167" s="43"/>
      <c r="Y167" s="42"/>
      <c r="Z167" s="42"/>
    </row>
    <row r="168" spans="1:26" ht="28.5" customHeight="1" thickTop="1" thickBot="1">
      <c r="A168" s="10"/>
      <c r="B168" s="9"/>
      <c r="C168" s="10"/>
      <c r="D168" s="11"/>
      <c r="E168" s="12"/>
      <c r="F168" s="12"/>
      <c r="G168" s="12"/>
      <c r="H168" s="12"/>
      <c r="I168" s="12"/>
      <c r="J168" s="13"/>
      <c r="K168" s="14"/>
      <c r="L168" s="38"/>
      <c r="M168" s="38"/>
      <c r="N168" s="39"/>
      <c r="O168" s="42"/>
      <c r="P168" s="42"/>
      <c r="Q168" s="39"/>
      <c r="R168" s="39"/>
      <c r="S168" s="40"/>
      <c r="T168" s="41"/>
      <c r="U168" s="41"/>
      <c r="V168" s="37"/>
      <c r="W168" s="42"/>
      <c r="X168" s="44"/>
      <c r="Y168" s="42"/>
      <c r="Z168" s="42"/>
    </row>
    <row r="169" spans="1:26" ht="28.5" customHeight="1" thickTop="1" thickBot="1">
      <c r="A169" s="8"/>
      <c r="B169" s="9"/>
      <c r="C169" s="10"/>
      <c r="D169" s="11"/>
      <c r="E169" s="12"/>
      <c r="F169" s="12"/>
      <c r="G169" s="12"/>
      <c r="H169" s="12"/>
      <c r="I169" s="12"/>
      <c r="J169" s="13"/>
      <c r="K169" s="14"/>
      <c r="L169" s="38"/>
      <c r="M169" s="38"/>
      <c r="N169" s="39"/>
      <c r="O169" s="42"/>
      <c r="P169" s="42"/>
      <c r="Q169" s="39"/>
      <c r="R169" s="39"/>
      <c r="S169" s="40"/>
      <c r="T169" s="41"/>
      <c r="U169" s="41"/>
      <c r="V169" s="42"/>
      <c r="W169" s="42"/>
      <c r="X169" s="44"/>
      <c r="Y169" s="42"/>
      <c r="Z169" s="42"/>
    </row>
    <row r="170" spans="1:26" ht="28.5" customHeight="1" thickTop="1" thickBot="1">
      <c r="A170" s="10"/>
      <c r="B170" s="9"/>
      <c r="C170" s="10"/>
      <c r="D170" s="11"/>
      <c r="E170" s="12"/>
      <c r="F170" s="12"/>
      <c r="G170" s="12"/>
      <c r="H170" s="12"/>
      <c r="I170" s="12"/>
      <c r="J170" s="13"/>
      <c r="K170" s="14"/>
      <c r="L170" s="38"/>
      <c r="M170" s="38"/>
      <c r="N170" s="39"/>
      <c r="O170" s="42"/>
      <c r="P170" s="42"/>
      <c r="Q170" s="39"/>
      <c r="R170" s="39"/>
      <c r="S170" s="40"/>
      <c r="T170" s="41"/>
      <c r="U170" s="41"/>
      <c r="V170" s="37"/>
      <c r="W170" s="42"/>
      <c r="X170" s="44"/>
      <c r="Y170" s="42"/>
      <c r="Z170" s="42"/>
    </row>
    <row r="171" spans="1:26" ht="28.5" customHeight="1" thickTop="1" thickBot="1">
      <c r="A171" s="10"/>
      <c r="B171" s="9"/>
      <c r="C171" s="10"/>
      <c r="D171" s="11"/>
      <c r="E171" s="12"/>
      <c r="F171" s="12"/>
      <c r="G171" s="12"/>
      <c r="H171" s="12"/>
      <c r="I171" s="12"/>
      <c r="J171" s="13"/>
      <c r="K171" s="14"/>
      <c r="L171" s="38"/>
      <c r="M171" s="38"/>
      <c r="N171" s="39"/>
      <c r="O171" s="42"/>
      <c r="P171" s="42"/>
      <c r="Q171" s="39"/>
      <c r="R171" s="39"/>
      <c r="S171" s="40"/>
      <c r="T171" s="41"/>
      <c r="U171" s="41"/>
      <c r="V171" s="42"/>
      <c r="W171" s="42"/>
      <c r="X171" s="44"/>
      <c r="Y171" s="42"/>
      <c r="Z171" s="42"/>
    </row>
    <row r="172" spans="1:26" ht="28.5" customHeight="1" thickTop="1" thickBot="1">
      <c r="A172" s="10"/>
      <c r="B172" s="9"/>
      <c r="C172" s="10"/>
      <c r="D172" s="11"/>
      <c r="E172" s="12"/>
      <c r="F172" s="12"/>
      <c r="G172" s="12"/>
      <c r="H172" s="12"/>
      <c r="I172" s="12"/>
      <c r="J172" s="13"/>
      <c r="K172" s="14"/>
      <c r="L172" s="38"/>
      <c r="M172" s="38"/>
      <c r="N172" s="39"/>
      <c r="O172" s="42"/>
      <c r="P172" s="42"/>
      <c r="Q172" s="39"/>
      <c r="R172" s="39"/>
      <c r="S172" s="40"/>
      <c r="T172" s="41"/>
      <c r="U172" s="41"/>
      <c r="V172" s="37"/>
      <c r="W172" s="42"/>
      <c r="X172" s="44"/>
      <c r="Y172" s="42"/>
      <c r="Z172" s="42"/>
    </row>
    <row r="173" spans="1:26" ht="28.5" customHeight="1" thickTop="1" thickBot="1">
      <c r="A173" s="10"/>
      <c r="B173" s="9"/>
      <c r="C173" s="10"/>
      <c r="D173" s="11"/>
      <c r="E173" s="12"/>
      <c r="F173" s="12"/>
      <c r="G173" s="12"/>
      <c r="H173" s="12"/>
      <c r="I173" s="12"/>
      <c r="J173" s="13"/>
      <c r="K173" s="14"/>
      <c r="L173" s="38"/>
      <c r="M173" s="38"/>
      <c r="N173" s="39"/>
      <c r="O173" s="42"/>
      <c r="P173" s="42"/>
      <c r="Q173" s="39"/>
      <c r="R173" s="39"/>
      <c r="S173" s="40"/>
      <c r="T173" s="41"/>
      <c r="U173" s="41"/>
      <c r="V173" s="42"/>
      <c r="W173" s="42"/>
      <c r="X173" s="44"/>
      <c r="Y173" s="42"/>
      <c r="Z173" s="42"/>
    </row>
    <row r="174" spans="1:26" ht="28.5" customHeight="1" thickTop="1" thickBot="1">
      <c r="A174" s="10"/>
      <c r="B174" s="9"/>
      <c r="C174" s="10"/>
      <c r="D174" s="11"/>
      <c r="E174" s="12"/>
      <c r="F174" s="12"/>
      <c r="G174" s="12"/>
      <c r="H174" s="12"/>
      <c r="I174" s="12"/>
      <c r="J174" s="13"/>
      <c r="K174" s="14"/>
      <c r="L174" s="38"/>
      <c r="M174" s="38"/>
      <c r="N174" s="39"/>
      <c r="O174" s="42"/>
      <c r="P174" s="42"/>
      <c r="Q174" s="39"/>
      <c r="R174" s="39"/>
      <c r="S174" s="40"/>
      <c r="T174" s="41"/>
      <c r="U174" s="41"/>
      <c r="V174" s="42"/>
      <c r="W174" s="42"/>
      <c r="X174" s="44"/>
      <c r="Y174" s="42"/>
      <c r="Z174" s="42"/>
    </row>
    <row r="175" spans="1:26" ht="28.5" customHeight="1" thickTop="1" thickBot="1">
      <c r="A175" s="10"/>
      <c r="B175" s="9"/>
      <c r="C175" s="10"/>
      <c r="D175" s="11"/>
      <c r="E175" s="12"/>
      <c r="F175" s="12"/>
      <c r="G175" s="12"/>
      <c r="H175" s="12"/>
      <c r="I175" s="12"/>
      <c r="J175" s="13"/>
      <c r="K175" s="14"/>
      <c r="L175" s="38"/>
      <c r="M175" s="38"/>
      <c r="N175" s="39"/>
      <c r="O175" s="42"/>
      <c r="P175" s="42"/>
      <c r="Q175" s="39"/>
      <c r="R175" s="39"/>
      <c r="S175" s="40"/>
      <c r="T175" s="41"/>
      <c r="U175" s="41"/>
      <c r="V175" s="42"/>
      <c r="W175" s="42"/>
      <c r="X175" s="44"/>
      <c r="Y175" s="42"/>
      <c r="Z175" s="42"/>
    </row>
    <row r="176" spans="1:26" ht="28.5" customHeight="1" thickTop="1" thickBot="1">
      <c r="A176" s="8"/>
      <c r="B176" s="9"/>
      <c r="C176" s="10"/>
      <c r="D176" s="11"/>
      <c r="E176" s="12"/>
      <c r="F176" s="12"/>
      <c r="G176" s="12"/>
      <c r="H176" s="12"/>
      <c r="I176" s="12"/>
      <c r="J176" s="13"/>
      <c r="K176" s="14"/>
      <c r="L176" s="38"/>
      <c r="M176" s="38"/>
      <c r="N176" s="39"/>
      <c r="O176" s="42"/>
      <c r="P176" s="42"/>
      <c r="Q176" s="39"/>
      <c r="R176" s="39"/>
      <c r="S176" s="40"/>
      <c r="T176" s="41"/>
      <c r="U176" s="41"/>
      <c r="V176" s="42"/>
      <c r="W176" s="42"/>
      <c r="X176" s="44"/>
      <c r="Y176" s="42"/>
      <c r="Z176" s="42"/>
    </row>
    <row r="177" spans="1:26" ht="28.5" customHeight="1" thickTop="1" thickBot="1">
      <c r="A177" s="10"/>
      <c r="B177" s="9"/>
      <c r="C177" s="10"/>
      <c r="D177" s="11"/>
      <c r="E177" s="12"/>
      <c r="F177" s="12"/>
      <c r="G177" s="12"/>
      <c r="H177" s="12"/>
      <c r="I177" s="12"/>
      <c r="J177" s="13"/>
      <c r="K177" s="14"/>
      <c r="L177" s="38"/>
      <c r="M177" s="38"/>
      <c r="N177" s="39"/>
      <c r="O177" s="42"/>
      <c r="P177" s="42"/>
      <c r="Q177" s="39"/>
      <c r="R177" s="39"/>
      <c r="S177" s="40"/>
      <c r="T177" s="41"/>
      <c r="U177" s="41"/>
      <c r="V177" s="42"/>
      <c r="W177" s="42"/>
      <c r="X177" s="44"/>
      <c r="Y177" s="42"/>
      <c r="Z177" s="42"/>
    </row>
    <row r="178" spans="1:26" ht="28.5" customHeight="1" thickTop="1" thickBot="1">
      <c r="A178" s="10"/>
      <c r="B178" s="9"/>
      <c r="C178" s="10"/>
      <c r="D178" s="11"/>
      <c r="E178" s="12"/>
      <c r="F178" s="12"/>
      <c r="G178" s="12"/>
      <c r="H178" s="12"/>
      <c r="I178" s="12"/>
      <c r="J178" s="13"/>
      <c r="K178" s="14"/>
      <c r="L178" s="38"/>
      <c r="M178" s="38"/>
      <c r="N178" s="39"/>
      <c r="O178" s="42"/>
      <c r="P178" s="42"/>
      <c r="Q178" s="39"/>
      <c r="R178" s="39"/>
      <c r="S178" s="40"/>
      <c r="T178" s="41"/>
      <c r="U178" s="41"/>
      <c r="V178" s="42"/>
      <c r="W178" s="42"/>
      <c r="X178" s="44"/>
      <c r="Y178" s="42"/>
      <c r="Z178" s="42"/>
    </row>
    <row r="179" spans="1:26" ht="28.5" customHeight="1" thickTop="1" thickBot="1">
      <c r="A179" s="10"/>
      <c r="B179" s="9"/>
      <c r="C179" s="10"/>
      <c r="D179" s="11"/>
      <c r="E179" s="12"/>
      <c r="F179" s="12"/>
      <c r="G179" s="12"/>
      <c r="H179" s="12"/>
      <c r="I179" s="12"/>
      <c r="J179" s="13"/>
      <c r="K179" s="14"/>
      <c r="L179" s="38"/>
      <c r="M179" s="38"/>
      <c r="N179" s="39"/>
      <c r="O179" s="42"/>
      <c r="P179" s="42"/>
      <c r="Q179" s="39"/>
      <c r="R179" s="39"/>
      <c r="S179" s="40"/>
      <c r="T179" s="41"/>
      <c r="U179" s="41"/>
      <c r="V179" s="42"/>
      <c r="W179" s="42"/>
      <c r="X179" s="44"/>
      <c r="Y179" s="42"/>
      <c r="Z179" s="42"/>
    </row>
    <row r="180" spans="1:26" ht="28.5" customHeight="1" thickTop="1" thickBot="1">
      <c r="A180" s="10"/>
      <c r="B180" s="9"/>
      <c r="C180" s="10"/>
      <c r="D180" s="11"/>
      <c r="E180" s="12"/>
      <c r="F180" s="12"/>
      <c r="G180" s="12"/>
      <c r="H180" s="12"/>
      <c r="I180" s="12"/>
      <c r="J180" s="13"/>
      <c r="K180" s="14"/>
      <c r="L180" s="38"/>
      <c r="M180" s="38"/>
      <c r="N180" s="39"/>
      <c r="O180" s="42"/>
      <c r="P180" s="42"/>
      <c r="Q180" s="39"/>
      <c r="R180" s="39"/>
      <c r="S180" s="40"/>
      <c r="T180" s="41"/>
      <c r="U180" s="41"/>
      <c r="V180" s="42"/>
      <c r="W180" s="42"/>
      <c r="X180" s="44"/>
      <c r="Y180" s="42"/>
      <c r="Z180" s="42"/>
    </row>
    <row r="181" spans="1:26" ht="28.5" customHeight="1" thickTop="1" thickBot="1">
      <c r="A181" s="10"/>
      <c r="B181" s="9"/>
      <c r="C181" s="10"/>
      <c r="D181" s="11"/>
      <c r="E181" s="12"/>
      <c r="F181" s="12"/>
      <c r="G181" s="12"/>
      <c r="H181" s="12"/>
      <c r="I181" s="23"/>
      <c r="J181" s="24"/>
      <c r="K181" s="14"/>
      <c r="L181" s="38"/>
      <c r="M181" s="38"/>
      <c r="N181" s="39"/>
      <c r="O181" s="42"/>
      <c r="P181" s="42"/>
      <c r="Q181" s="39"/>
      <c r="R181" s="39"/>
      <c r="S181" s="40"/>
      <c r="T181" s="41"/>
      <c r="U181" s="41"/>
      <c r="V181" s="37"/>
      <c r="W181" s="42"/>
      <c r="X181" s="44"/>
      <c r="Y181" s="42"/>
      <c r="Z181" s="42"/>
    </row>
    <row r="182" spans="1:26" ht="28.5" customHeight="1" thickTop="1" thickBot="1">
      <c r="A182" s="10"/>
      <c r="B182" s="9"/>
      <c r="C182" s="10"/>
      <c r="D182" s="11"/>
      <c r="E182" s="12"/>
      <c r="F182" s="12"/>
      <c r="G182" s="12"/>
      <c r="H182" s="12"/>
      <c r="I182" s="23"/>
      <c r="J182" s="24"/>
      <c r="K182" s="14"/>
      <c r="L182" s="38"/>
      <c r="M182" s="38"/>
      <c r="N182" s="39"/>
      <c r="O182" s="42"/>
      <c r="P182" s="42"/>
      <c r="Q182" s="39"/>
      <c r="R182" s="39"/>
      <c r="S182" s="40"/>
      <c r="T182" s="41"/>
      <c r="U182" s="41"/>
      <c r="V182" s="42"/>
      <c r="W182" s="42"/>
      <c r="X182" s="44"/>
      <c r="Y182" s="42"/>
      <c r="Z182" s="42"/>
    </row>
    <row r="183" spans="1:26" ht="28.5" customHeight="1" thickTop="1" thickBot="1">
      <c r="A183" s="10"/>
      <c r="B183" s="9"/>
      <c r="C183" s="10"/>
      <c r="D183" s="11"/>
      <c r="E183" s="12"/>
      <c r="F183" s="12"/>
      <c r="G183" s="12"/>
      <c r="H183" s="12"/>
      <c r="I183" s="23"/>
      <c r="J183" s="24"/>
      <c r="K183" s="14"/>
      <c r="L183" s="38"/>
      <c r="M183" s="38"/>
      <c r="N183" s="39"/>
      <c r="O183" s="42"/>
      <c r="P183" s="42"/>
      <c r="Q183" s="39"/>
      <c r="R183" s="39"/>
      <c r="S183" s="40"/>
      <c r="T183" s="41"/>
      <c r="U183" s="41"/>
      <c r="V183" s="42"/>
      <c r="W183" s="42"/>
      <c r="X183" s="44"/>
      <c r="Y183" s="42"/>
      <c r="Z183" s="42"/>
    </row>
    <row r="184" spans="1:26" ht="28.5" customHeight="1" thickTop="1" thickBot="1">
      <c r="A184" s="10"/>
      <c r="B184" s="9"/>
      <c r="C184" s="10"/>
      <c r="D184" s="11"/>
      <c r="E184" s="12"/>
      <c r="F184" s="12"/>
      <c r="G184" s="12"/>
      <c r="H184" s="12"/>
      <c r="I184" s="23"/>
      <c r="J184" s="24"/>
      <c r="K184" s="14"/>
      <c r="L184" s="38"/>
      <c r="M184" s="38"/>
      <c r="N184" s="39"/>
      <c r="O184" s="42"/>
      <c r="P184" s="42"/>
      <c r="Q184" s="39"/>
      <c r="R184" s="39"/>
      <c r="S184" s="40"/>
      <c r="T184" s="41"/>
      <c r="U184" s="41"/>
      <c r="V184" s="42"/>
      <c r="W184" s="42"/>
      <c r="X184" s="44"/>
      <c r="Y184" s="42"/>
      <c r="Z184" s="42"/>
    </row>
    <row r="185" spans="1:26" ht="28.5" customHeight="1" thickTop="1" thickBot="1">
      <c r="A185" s="10"/>
      <c r="B185" s="9"/>
      <c r="C185" s="10"/>
      <c r="D185" s="11"/>
      <c r="E185" s="12"/>
      <c r="F185" s="12"/>
      <c r="G185" s="12"/>
      <c r="H185" s="12"/>
      <c r="I185" s="23"/>
      <c r="J185" s="24"/>
      <c r="K185" s="14"/>
      <c r="L185" s="38"/>
      <c r="M185" s="38"/>
      <c r="N185" s="39"/>
      <c r="O185" s="42"/>
      <c r="P185" s="42"/>
      <c r="Q185" s="39"/>
      <c r="R185" s="39"/>
      <c r="S185" s="40"/>
      <c r="T185" s="41"/>
      <c r="U185" s="41"/>
      <c r="V185" s="37"/>
      <c r="W185" s="42"/>
      <c r="X185" s="44"/>
      <c r="Y185" s="42"/>
      <c r="Z185" s="42"/>
    </row>
    <row r="186" spans="1:26" ht="28.5" customHeight="1" thickTop="1" thickBot="1">
      <c r="A186" s="10"/>
      <c r="B186" s="9"/>
      <c r="C186" s="10"/>
      <c r="D186" s="11"/>
      <c r="E186" s="12"/>
      <c r="F186" s="12"/>
      <c r="G186" s="12"/>
      <c r="H186" s="12"/>
      <c r="I186" s="23"/>
      <c r="J186" s="24"/>
      <c r="K186" s="14"/>
      <c r="L186" s="38"/>
      <c r="M186" s="38"/>
      <c r="N186" s="39"/>
      <c r="O186" s="42"/>
      <c r="P186" s="42"/>
      <c r="Q186" s="39"/>
      <c r="R186" s="39"/>
      <c r="S186" s="40"/>
      <c r="T186" s="41"/>
      <c r="U186" s="41"/>
      <c r="V186" s="42"/>
      <c r="W186" s="42"/>
      <c r="X186" s="44"/>
      <c r="Y186" s="42"/>
      <c r="Z186" s="42"/>
    </row>
    <row r="187" spans="1:26" ht="28.5" customHeight="1" thickTop="1" thickBot="1">
      <c r="A187" s="10"/>
      <c r="B187" s="9"/>
      <c r="C187" s="10"/>
      <c r="D187" s="11"/>
      <c r="E187" s="12"/>
      <c r="F187" s="12"/>
      <c r="G187" s="12"/>
      <c r="H187" s="12"/>
      <c r="I187" s="23"/>
      <c r="J187" s="24"/>
      <c r="K187" s="14"/>
      <c r="L187" s="38"/>
      <c r="M187" s="38"/>
      <c r="N187" s="39"/>
      <c r="O187" s="42"/>
      <c r="P187" s="42"/>
      <c r="Q187" s="39"/>
      <c r="R187" s="39"/>
      <c r="S187" s="40"/>
      <c r="T187" s="41"/>
      <c r="U187" s="41"/>
      <c r="V187" s="42"/>
      <c r="W187" s="42"/>
      <c r="X187" s="44"/>
      <c r="Y187" s="42"/>
      <c r="Z187" s="42"/>
    </row>
    <row r="188" spans="1:26" ht="28.5" customHeight="1" thickTop="1" thickBot="1">
      <c r="A188" s="10"/>
      <c r="B188" s="9"/>
      <c r="C188" s="10"/>
      <c r="D188" s="11"/>
      <c r="E188" s="12"/>
      <c r="F188" s="12"/>
      <c r="G188" s="12"/>
      <c r="H188" s="12"/>
      <c r="I188" s="23"/>
      <c r="J188" s="24"/>
      <c r="K188" s="14"/>
      <c r="L188" s="38"/>
      <c r="M188" s="38"/>
      <c r="N188" s="39"/>
      <c r="O188" s="42"/>
      <c r="P188" s="42"/>
      <c r="Q188" s="39"/>
      <c r="R188" s="39"/>
      <c r="S188" s="40"/>
      <c r="T188" s="41"/>
      <c r="U188" s="41"/>
      <c r="V188" s="37"/>
      <c r="W188" s="42"/>
      <c r="X188" s="44"/>
      <c r="Y188" s="42"/>
      <c r="Z188" s="42"/>
    </row>
    <row r="189" spans="1:26" ht="28.5" customHeight="1" thickTop="1" thickBot="1">
      <c r="A189" s="10"/>
      <c r="B189" s="9"/>
      <c r="C189" s="10"/>
      <c r="D189" s="11"/>
      <c r="E189" s="12"/>
      <c r="F189" s="12"/>
      <c r="G189" s="12"/>
      <c r="H189" s="12"/>
      <c r="I189" s="23"/>
      <c r="J189" s="24"/>
      <c r="K189" s="14"/>
      <c r="L189" s="38"/>
      <c r="M189" s="38"/>
      <c r="N189" s="39"/>
      <c r="O189" s="42"/>
      <c r="P189" s="42"/>
      <c r="Q189" s="39"/>
      <c r="R189" s="39"/>
      <c r="S189" s="40"/>
      <c r="T189" s="41"/>
      <c r="U189" s="41"/>
      <c r="V189" s="42"/>
      <c r="W189" s="42"/>
      <c r="X189" s="44"/>
      <c r="Y189" s="42"/>
      <c r="Z189" s="42"/>
    </row>
    <row r="190" spans="1:26" ht="28.5" customHeight="1" thickTop="1" thickBot="1">
      <c r="A190" s="8"/>
      <c r="B190" s="9"/>
      <c r="C190" s="10"/>
      <c r="D190" s="11"/>
      <c r="E190" s="12"/>
      <c r="F190" s="12"/>
      <c r="G190" s="12"/>
      <c r="H190" s="12"/>
      <c r="I190" s="23"/>
      <c r="J190" s="24"/>
      <c r="K190" s="14"/>
      <c r="L190" s="38"/>
      <c r="M190" s="38"/>
      <c r="N190" s="39"/>
      <c r="O190" s="42"/>
      <c r="P190" s="42"/>
      <c r="Q190" s="39"/>
      <c r="R190" s="39"/>
      <c r="S190" s="40"/>
      <c r="T190" s="41"/>
      <c r="U190" s="41"/>
      <c r="V190" s="37"/>
      <c r="W190" s="42"/>
      <c r="X190" s="44"/>
      <c r="Y190" s="42"/>
      <c r="Z190" s="42"/>
    </row>
    <row r="191" spans="1:26" ht="28.5" customHeight="1" thickTop="1" thickBot="1">
      <c r="A191" s="10"/>
      <c r="B191" s="10"/>
      <c r="C191" s="10"/>
      <c r="D191" s="11"/>
      <c r="E191" s="18"/>
      <c r="F191" s="12"/>
      <c r="G191" s="12"/>
      <c r="H191" s="12"/>
      <c r="I191" s="23"/>
      <c r="J191" s="24"/>
      <c r="K191" s="14"/>
      <c r="L191" s="38"/>
      <c r="M191" s="38"/>
      <c r="N191" s="39"/>
      <c r="O191" s="42"/>
      <c r="P191" s="42"/>
      <c r="Q191" s="39"/>
      <c r="R191" s="39"/>
      <c r="S191" s="40"/>
      <c r="T191" s="41"/>
      <c r="U191" s="41"/>
      <c r="V191" s="42"/>
      <c r="W191" s="42"/>
      <c r="X191" s="44"/>
      <c r="Y191" s="42"/>
      <c r="Z191" s="42"/>
    </row>
    <row r="192" spans="1:26" ht="28.5" customHeight="1" thickTop="1" thickBot="1">
      <c r="A192" s="10"/>
      <c r="B192" s="10"/>
      <c r="C192" s="10"/>
      <c r="D192" s="11"/>
      <c r="E192" s="18"/>
      <c r="F192" s="12"/>
      <c r="G192" s="12"/>
      <c r="H192" s="12"/>
      <c r="I192" s="23"/>
      <c r="J192" s="24"/>
      <c r="K192" s="14"/>
      <c r="L192" s="15"/>
      <c r="M192" s="15"/>
      <c r="N192" s="16"/>
      <c r="O192" s="34"/>
      <c r="P192" s="34"/>
      <c r="Q192" s="46"/>
      <c r="R192" s="46"/>
      <c r="S192" s="47"/>
      <c r="T192" s="48"/>
      <c r="U192" s="48"/>
      <c r="V192" s="33"/>
      <c r="W192" s="34"/>
      <c r="X192" s="49"/>
      <c r="Y192" s="34"/>
      <c r="Z192" s="34"/>
    </row>
    <row r="193" spans="1:26" ht="24" customHeight="1" thickTop="1" thickBot="1">
      <c r="A193" s="10"/>
      <c r="B193" s="10"/>
      <c r="C193" s="10"/>
      <c r="D193" s="11"/>
      <c r="E193" s="18"/>
      <c r="F193" s="12"/>
      <c r="G193" s="18"/>
      <c r="H193" s="12"/>
      <c r="I193" s="23"/>
      <c r="J193" s="24"/>
      <c r="K193" s="14"/>
      <c r="L193" s="15"/>
      <c r="M193" s="15"/>
      <c r="N193" s="16"/>
      <c r="O193" s="34"/>
      <c r="P193" s="34"/>
      <c r="Q193" s="46"/>
      <c r="R193" s="46"/>
      <c r="S193" s="47"/>
      <c r="T193" s="48"/>
      <c r="U193" s="48"/>
      <c r="V193" s="34"/>
      <c r="W193" s="34"/>
      <c r="X193" s="34"/>
      <c r="Y193" s="34"/>
      <c r="Z193" s="34"/>
    </row>
    <row r="194" spans="1:26" ht="16.5" thickTop="1" thickBot="1">
      <c r="A194" s="10"/>
      <c r="B194" s="10"/>
      <c r="C194" s="10"/>
      <c r="I194" s="23"/>
      <c r="J194" s="24"/>
      <c r="K194" s="14"/>
      <c r="L194" s="34"/>
      <c r="M194" s="34"/>
      <c r="N194" s="46"/>
      <c r="O194" s="34"/>
      <c r="P194" s="34"/>
      <c r="Q194" s="46"/>
      <c r="R194" s="46"/>
      <c r="S194" s="47"/>
      <c r="T194" s="48"/>
      <c r="U194" s="48"/>
      <c r="V194" s="34"/>
      <c r="W194" s="34"/>
      <c r="X194" s="34"/>
      <c r="Y194" s="34"/>
      <c r="Z194" s="34"/>
    </row>
    <row r="195" spans="1:26" ht="16.5" thickTop="1" thickBot="1">
      <c r="A195" s="10"/>
      <c r="B195" s="10"/>
      <c r="C195" s="10"/>
      <c r="I195" s="23"/>
      <c r="J195" s="24"/>
      <c r="K195" s="14"/>
      <c r="L195" s="34"/>
      <c r="M195" s="34"/>
      <c r="N195" s="46"/>
      <c r="O195" s="34"/>
      <c r="P195" s="34"/>
      <c r="Q195" s="46"/>
      <c r="R195" s="46"/>
      <c r="S195" s="47"/>
      <c r="T195" s="48"/>
      <c r="U195" s="48"/>
      <c r="V195" s="34"/>
      <c r="W195" s="34"/>
      <c r="X195" s="34"/>
      <c r="Y195" s="34"/>
      <c r="Z195" s="34"/>
    </row>
    <row r="196" spans="1:26" ht="15.75" thickTop="1"/>
  </sheetData>
  <conditionalFormatting sqref="K24 N24 L192:N193 K192:K195 K5:N6 K25:N25 K2:K4 K7 N7 K33:N35 K8:N18 K20:N23 K148:N191 K147 N147 K72:N83 K37:N38 K85:N141 K27:N31 K48:N68 K144:N145 K143 N143 K70:N70 K40:N46">
    <cfRule type="containsText" dxfId="237" priority="39" stopIfTrue="1" operator="containsText" text="No">
      <formula>NOT(ISERROR(FIND(UPPER("No"),UPPER(K2))))</formula>
      <formula>"No"</formula>
    </cfRule>
    <cfRule type="containsText" dxfId="236" priority="40" stopIfTrue="1" operator="containsText" text="Yes">
      <formula>NOT(ISERROR(FIND(UPPER("Yes"),UPPER(K2))))</formula>
      <formula>"Yes"</formula>
    </cfRule>
  </conditionalFormatting>
  <conditionalFormatting sqref="L24">
    <cfRule type="containsText" dxfId="235" priority="37" stopIfTrue="1" operator="containsText" text="No">
      <formula>NOT(ISERROR(FIND(UPPER("No"),UPPER(L24))))</formula>
      <formula>"No"</formula>
    </cfRule>
    <cfRule type="containsText" dxfId="234" priority="38" stopIfTrue="1" operator="containsText" text="Yes">
      <formula>NOT(ISERROR(FIND(UPPER("Yes"),UPPER(L24))))</formula>
      <formula>"Yes"</formula>
    </cfRule>
  </conditionalFormatting>
  <conditionalFormatting sqref="O5">
    <cfRule type="containsText" dxfId="233" priority="35" stopIfTrue="1" operator="containsText" text="No">
      <formula>NOT(ISERROR(FIND(UPPER("No"),UPPER(O5))))</formula>
      <formula>"No"</formula>
    </cfRule>
    <cfRule type="containsText" dxfId="232" priority="36" stopIfTrue="1" operator="containsText" text="Yes">
      <formula>NOT(ISERROR(FIND(UPPER("Yes"),UPPER(O5))))</formula>
      <formula>"Yes"</formula>
    </cfRule>
  </conditionalFormatting>
  <conditionalFormatting sqref="M24">
    <cfRule type="containsText" dxfId="231" priority="33" stopIfTrue="1" operator="containsText" text="No">
      <formula>NOT(ISERROR(FIND(UPPER("No"),UPPER(M24))))</formula>
      <formula>"No"</formula>
    </cfRule>
    <cfRule type="containsText" dxfId="230" priority="34" stopIfTrue="1" operator="containsText" text="Yes">
      <formula>NOT(ISERROR(FIND(UPPER("Yes"),UPPER(M24))))</formula>
      <formula>"Yes"</formula>
    </cfRule>
  </conditionalFormatting>
  <conditionalFormatting sqref="L2:N2">
    <cfRule type="containsText" dxfId="229" priority="31" stopIfTrue="1" operator="containsText" text="No">
      <formula>NOT(ISERROR(FIND(UPPER("No"),UPPER(L2))))</formula>
      <formula>"No"</formula>
    </cfRule>
    <cfRule type="containsText" dxfId="228" priority="32" stopIfTrue="1" operator="containsText" text="Yes">
      <formula>NOT(ISERROR(FIND(UPPER("Yes"),UPPER(L2))))</formula>
      <formula>"Yes"</formula>
    </cfRule>
  </conditionalFormatting>
  <conditionalFormatting sqref="L4:N4">
    <cfRule type="containsText" dxfId="227" priority="29" stopIfTrue="1" operator="containsText" text="No">
      <formula>NOT(ISERROR(FIND(UPPER("No"),UPPER(L4))))</formula>
      <formula>"No"</formula>
    </cfRule>
    <cfRule type="containsText" dxfId="226" priority="30" stopIfTrue="1" operator="containsText" text="Yes">
      <formula>NOT(ISERROR(FIND(UPPER("Yes"),UPPER(L4))))</formula>
      <formula>"Yes"</formula>
    </cfRule>
  </conditionalFormatting>
  <conditionalFormatting sqref="K32:N32">
    <cfRule type="containsText" dxfId="225" priority="27" stopIfTrue="1" operator="containsText" text="No">
      <formula>NOT(ISERROR(FIND(UPPER("No"),UPPER(K32))))</formula>
      <formula>"No"</formula>
    </cfRule>
    <cfRule type="containsText" dxfId="224" priority="28" stopIfTrue="1" operator="containsText" text="Yes">
      <formula>NOT(ISERROR(FIND(UPPER("Yes"),UPPER(K32))))</formula>
      <formula>"Yes"</formula>
    </cfRule>
  </conditionalFormatting>
  <conditionalFormatting sqref="K19:N19">
    <cfRule type="containsText" dxfId="223" priority="25" stopIfTrue="1" operator="containsText" text="No">
      <formula>NOT(ISERROR(FIND(UPPER("No"),UPPER(K19))))</formula>
      <formula>"No"</formula>
    </cfRule>
    <cfRule type="containsText" dxfId="222" priority="26" stopIfTrue="1" operator="containsText" text="Yes">
      <formula>NOT(ISERROR(FIND(UPPER("Yes"),UPPER(K19))))</formula>
      <formula>"Yes"</formula>
    </cfRule>
  </conditionalFormatting>
  <conditionalFormatting sqref="K146:N146">
    <cfRule type="containsText" dxfId="221" priority="23" stopIfTrue="1" operator="containsText" text="No">
      <formula>NOT(ISERROR(FIND(UPPER("No"),UPPER(K146))))</formula>
      <formula>"No"</formula>
    </cfRule>
    <cfRule type="containsText" dxfId="220" priority="24" stopIfTrue="1" operator="containsText" text="Yes">
      <formula>NOT(ISERROR(FIND(UPPER("Yes"),UPPER(K146))))</formula>
      <formula>"Yes"</formula>
    </cfRule>
  </conditionalFormatting>
  <conditionalFormatting sqref="L147:M147">
    <cfRule type="containsText" dxfId="219" priority="21" stopIfTrue="1" operator="containsText" text="No">
      <formula>NOT(ISERROR(FIND(UPPER("No"),UPPER(L147))))</formula>
      <formula>"No"</formula>
    </cfRule>
    <cfRule type="containsText" dxfId="218" priority="22" stopIfTrue="1" operator="containsText" text="Yes">
      <formula>NOT(ISERROR(FIND(UPPER("Yes"),UPPER(L147))))</formula>
      <formula>"Yes"</formula>
    </cfRule>
  </conditionalFormatting>
  <conditionalFormatting sqref="L71:M71">
    <cfRule type="containsText" dxfId="217" priority="17" stopIfTrue="1" operator="containsText" text="No">
      <formula>NOT(ISERROR(FIND(UPPER("No"),UPPER(L71))))</formula>
      <formula>"No"</formula>
    </cfRule>
    <cfRule type="containsText" dxfId="216" priority="18" stopIfTrue="1" operator="containsText" text="Yes">
      <formula>NOT(ISERROR(FIND(UPPER("Yes"),UPPER(L71))))</formula>
      <formula>"Yes"</formula>
    </cfRule>
  </conditionalFormatting>
  <conditionalFormatting sqref="K71 N71">
    <cfRule type="containsText" dxfId="215" priority="19" stopIfTrue="1" operator="containsText" text="No">
      <formula>NOT(ISERROR(FIND(UPPER("No"),UPPER(K71))))</formula>
      <formula>"No"</formula>
    </cfRule>
    <cfRule type="containsText" dxfId="214" priority="20" stopIfTrue="1" operator="containsText" text="Yes">
      <formula>NOT(ISERROR(FIND(UPPER("Yes"),UPPER(K71))))</formula>
      <formula>"Yes"</formula>
    </cfRule>
  </conditionalFormatting>
  <conditionalFormatting sqref="K84:N84">
    <cfRule type="containsText" dxfId="213" priority="15" stopIfTrue="1" operator="containsText" text="No">
      <formula>NOT(ISERROR(FIND(UPPER("No"),UPPER(K84))))</formula>
      <formula>"No"</formula>
    </cfRule>
    <cfRule type="containsText" dxfId="212" priority="16" stopIfTrue="1" operator="containsText" text="Yes">
      <formula>NOT(ISERROR(FIND(UPPER("Yes"),UPPER(K84))))</formula>
      <formula>"Yes"</formula>
    </cfRule>
  </conditionalFormatting>
  <conditionalFormatting sqref="K36:N36">
    <cfRule type="containsText" dxfId="211" priority="13" stopIfTrue="1" operator="containsText" text="No">
      <formula>NOT(ISERROR(FIND(UPPER("No"),UPPER(K36))))</formula>
      <formula>"No"</formula>
    </cfRule>
    <cfRule type="containsText" dxfId="210" priority="14" stopIfTrue="1" operator="containsText" text="Yes">
      <formula>NOT(ISERROR(FIND(UPPER("Yes"),UPPER(K36))))</formula>
      <formula>"Yes"</formula>
    </cfRule>
  </conditionalFormatting>
  <conditionalFormatting sqref="K26:N26">
    <cfRule type="containsText" dxfId="209" priority="11" stopIfTrue="1" operator="containsText" text="No">
      <formula>NOT(ISERROR(FIND(UPPER("No"),UPPER(K26))))</formula>
      <formula>"No"</formula>
    </cfRule>
    <cfRule type="containsText" dxfId="208" priority="12" stopIfTrue="1" operator="containsText" text="Yes">
      <formula>NOT(ISERROR(FIND(UPPER("Yes"),UPPER(K26))))</formula>
      <formula>"Yes"</formula>
    </cfRule>
  </conditionalFormatting>
  <conditionalFormatting sqref="K47:N47">
    <cfRule type="containsText" dxfId="207" priority="9" stopIfTrue="1" operator="containsText" text="No">
      <formula>NOT(ISERROR(FIND(UPPER("No"),UPPER(K47))))</formula>
      <formula>"No"</formula>
    </cfRule>
    <cfRule type="containsText" dxfId="206" priority="10" stopIfTrue="1" operator="containsText" text="Yes">
      <formula>NOT(ISERROR(FIND(UPPER("Yes"),UPPER(K47))))</formula>
      <formula>"Yes"</formula>
    </cfRule>
  </conditionalFormatting>
  <conditionalFormatting sqref="K142:N142">
    <cfRule type="containsText" dxfId="205" priority="7" stopIfTrue="1" operator="containsText" text="No">
      <formula>NOT(ISERROR(FIND(UPPER("No"),UPPER(K142))))</formula>
      <formula>"No"</formula>
    </cfRule>
    <cfRule type="containsText" dxfId="204" priority="8" stopIfTrue="1" operator="containsText" text="Yes">
      <formula>NOT(ISERROR(FIND(UPPER("Yes"),UPPER(K142))))</formula>
      <formula>"Yes"</formula>
    </cfRule>
  </conditionalFormatting>
  <conditionalFormatting sqref="L143:M143">
    <cfRule type="containsText" dxfId="203" priority="5" stopIfTrue="1" operator="containsText" text="No">
      <formula>NOT(ISERROR(FIND(UPPER("No"),UPPER(L143))))</formula>
      <formula>"No"</formula>
    </cfRule>
    <cfRule type="containsText" dxfId="202" priority="6" stopIfTrue="1" operator="containsText" text="Yes">
      <formula>NOT(ISERROR(FIND(UPPER("Yes"),UPPER(L143))))</formula>
      <formula>"Yes"</formula>
    </cfRule>
  </conditionalFormatting>
  <conditionalFormatting sqref="K69:N69">
    <cfRule type="containsText" dxfId="201" priority="3" stopIfTrue="1" operator="containsText" text="No">
      <formula>NOT(ISERROR(FIND(UPPER("No"),UPPER(K69))))</formula>
      <formula>"No"</formula>
    </cfRule>
    <cfRule type="containsText" dxfId="200" priority="4" stopIfTrue="1" operator="containsText" text="Yes">
      <formula>NOT(ISERROR(FIND(UPPER("Yes"),UPPER(K69))))</formula>
      <formula>"Yes"</formula>
    </cfRule>
  </conditionalFormatting>
  <conditionalFormatting sqref="K39:N39">
    <cfRule type="containsText" dxfId="199" priority="1" stopIfTrue="1" operator="containsText" text="No">
      <formula>NOT(ISERROR(FIND(UPPER("No"),UPPER(K39))))</formula>
      <formula>"No"</formula>
    </cfRule>
    <cfRule type="containsText" dxfId="198" priority="2" stopIfTrue="1" operator="containsText" text="Yes">
      <formula>NOT(ISERROR(FIND(UPPER("Yes"),UPPER(K39))))</formula>
      <formula>"Yes"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74397-F10E-4B65-AF1C-13D567D99B4F}">
  <dimension ref="A1:Z203"/>
  <sheetViews>
    <sheetView workbookViewId="0">
      <pane ySplit="1" topLeftCell="A2" activePane="bottomLeft" state="frozen"/>
      <selection pane="bottomLeft" sqref="A1:XFD1048576"/>
    </sheetView>
  </sheetViews>
  <sheetFormatPr defaultRowHeight="15"/>
  <cols>
    <col min="1" max="1" width="25.140625" customWidth="1"/>
    <col min="2" max="2" width="8.5703125" customWidth="1"/>
    <col min="3" max="3" width="10.42578125" customWidth="1"/>
    <col min="4" max="4" width="7.28515625" hidden="1" customWidth="1"/>
    <col min="5" max="5" width="12" hidden="1" customWidth="1"/>
    <col min="6" max="6" width="8.28515625" hidden="1" customWidth="1"/>
    <col min="7" max="7" width="19.5703125" hidden="1" customWidth="1"/>
    <col min="8" max="8" width="18.42578125" hidden="1" customWidth="1"/>
    <col min="9" max="9" width="9.42578125" customWidth="1"/>
    <col min="10" max="10" width="10.28515625" style="25" customWidth="1"/>
    <col min="11" max="11" width="7" bestFit="1" customWidth="1"/>
    <col min="12" max="12" width="18.7109375" customWidth="1"/>
    <col min="13" max="13" width="15.140625" style="35" customWidth="1"/>
    <col min="14" max="14" width="15.140625" style="36" customWidth="1"/>
    <col min="15" max="15" width="18.5703125" customWidth="1"/>
    <col min="16" max="16" width="12.85546875" customWidth="1"/>
    <col min="17" max="17" width="10.7109375" style="26" customWidth="1"/>
    <col min="18" max="18" width="13.85546875" style="26" customWidth="1"/>
    <col min="19" max="19" width="12.28515625" style="27" customWidth="1"/>
    <col min="20" max="20" width="15.7109375" style="31" customWidth="1"/>
    <col min="21" max="21" width="10.5703125" style="31" customWidth="1"/>
    <col min="22" max="22" width="14.42578125" customWidth="1"/>
    <col min="23" max="23" width="9.28515625" bestFit="1" customWidth="1"/>
    <col min="24" max="24" width="10.85546875" customWidth="1"/>
    <col min="25" max="25" width="9.28515625" bestFit="1" customWidth="1"/>
    <col min="26" max="26" width="9.5703125" customWidth="1"/>
  </cols>
  <sheetData>
    <row r="1" spans="1:26" ht="61.5" thickTop="1" thickBo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5" t="s">
        <v>11</v>
      </c>
      <c r="P1" s="5" t="s">
        <v>12</v>
      </c>
      <c r="Q1" s="6" t="s">
        <v>14</v>
      </c>
      <c r="R1" s="5" t="s">
        <v>11</v>
      </c>
      <c r="S1" s="7" t="s">
        <v>12</v>
      </c>
      <c r="T1" s="30" t="s">
        <v>14</v>
      </c>
      <c r="U1" s="30" t="s">
        <v>15</v>
      </c>
      <c r="V1" s="5" t="s">
        <v>16</v>
      </c>
      <c r="W1" s="5" t="s">
        <v>15</v>
      </c>
      <c r="X1" s="5" t="s">
        <v>16</v>
      </c>
      <c r="Y1" s="5" t="s">
        <v>15</v>
      </c>
      <c r="Z1" s="5" t="s">
        <v>16</v>
      </c>
    </row>
    <row r="2" spans="1:26" ht="28.5" customHeight="1" thickTop="1" thickBot="1">
      <c r="A2" s="8" t="s">
        <v>20</v>
      </c>
      <c r="B2" s="9">
        <v>95</v>
      </c>
      <c r="C2" s="10">
        <v>15</v>
      </c>
      <c r="D2" s="11">
        <v>80</v>
      </c>
      <c r="E2" s="12">
        <f>+G2*1.6</f>
        <v>1.2666666666666666</v>
      </c>
      <c r="F2" s="12">
        <v>100</v>
      </c>
      <c r="G2" s="12">
        <f t="shared" ref="G2:G76" si="0">B2/(30*4)</f>
        <v>0.79166666666666663</v>
      </c>
      <c r="H2" s="12">
        <v>80</v>
      </c>
      <c r="I2" s="12">
        <f t="shared" ref="I2:I41" si="1">+(E2*F2)-(H2*G2)</f>
        <v>63.333333333333329</v>
      </c>
      <c r="J2" s="13">
        <f t="shared" ref="J2:J41" si="2">IF(ISBLANK(C2),"",(D2*G2)+(E2*F2-G2*H2))</f>
        <v>126.66666666666666</v>
      </c>
      <c r="K2" s="14" t="str">
        <f t="shared" ref="K2:K76" si="3">IF(J2="","",IF(C2&lt;J2,"Yes","No"))</f>
        <v>Yes</v>
      </c>
      <c r="L2" s="38" t="s">
        <v>19</v>
      </c>
      <c r="M2" s="38" t="s">
        <v>238</v>
      </c>
      <c r="N2" s="39">
        <v>15</v>
      </c>
      <c r="O2" s="39"/>
      <c r="P2" s="37"/>
      <c r="Q2" s="39"/>
      <c r="R2" s="39"/>
      <c r="S2" s="40"/>
      <c r="T2" s="41"/>
      <c r="U2" s="41">
        <v>60</v>
      </c>
      <c r="V2" s="37">
        <v>44060</v>
      </c>
      <c r="W2" s="42"/>
      <c r="X2" s="43"/>
      <c r="Y2" s="42"/>
      <c r="Z2" s="42"/>
    </row>
    <row r="3" spans="1:26" ht="28.5" customHeight="1" thickTop="1" thickBot="1">
      <c r="A3" s="8" t="s">
        <v>25</v>
      </c>
      <c r="B3" s="9">
        <v>71</v>
      </c>
      <c r="C3" s="10">
        <v>5</v>
      </c>
      <c r="D3" s="11">
        <v>80</v>
      </c>
      <c r="E3" s="12">
        <f t="shared" ref="E3:E89" si="4">+G3*1.6</f>
        <v>0.94666666666666677</v>
      </c>
      <c r="F3" s="12">
        <v>100</v>
      </c>
      <c r="G3" s="12">
        <f t="shared" si="0"/>
        <v>0.59166666666666667</v>
      </c>
      <c r="H3" s="12">
        <v>80</v>
      </c>
      <c r="I3" s="12">
        <f t="shared" si="1"/>
        <v>47.333333333333336</v>
      </c>
      <c r="J3" s="13">
        <f t="shared" si="2"/>
        <v>94.666666666666671</v>
      </c>
      <c r="K3" s="14" t="str">
        <f t="shared" si="3"/>
        <v>Yes</v>
      </c>
      <c r="L3" s="42" t="s">
        <v>189</v>
      </c>
      <c r="M3" s="37"/>
      <c r="N3" s="39">
        <v>30</v>
      </c>
      <c r="O3" s="39"/>
      <c r="P3" s="40"/>
      <c r="Q3" s="41"/>
      <c r="R3" s="39"/>
      <c r="S3" s="40"/>
      <c r="T3" s="41"/>
      <c r="U3" s="41"/>
      <c r="V3" s="37"/>
      <c r="W3" s="42"/>
      <c r="X3" s="43"/>
      <c r="Y3" s="42"/>
      <c r="Z3" s="42"/>
    </row>
    <row r="4" spans="1:26" ht="28.5" customHeight="1" thickTop="1" thickBot="1">
      <c r="A4" s="8" t="s">
        <v>23</v>
      </c>
      <c r="B4" s="9">
        <v>57</v>
      </c>
      <c r="C4" s="10">
        <v>14</v>
      </c>
      <c r="D4" s="11">
        <v>80</v>
      </c>
      <c r="E4" s="12">
        <f t="shared" si="4"/>
        <v>0.76</v>
      </c>
      <c r="F4" s="12">
        <v>100</v>
      </c>
      <c r="G4" s="12">
        <f t="shared" si="0"/>
        <v>0.47499999999999998</v>
      </c>
      <c r="H4" s="12">
        <v>80</v>
      </c>
      <c r="I4" s="12">
        <f t="shared" si="1"/>
        <v>38</v>
      </c>
      <c r="J4" s="13">
        <f t="shared" si="2"/>
        <v>76</v>
      </c>
      <c r="K4" s="14" t="str">
        <f t="shared" si="3"/>
        <v>Yes</v>
      </c>
      <c r="L4" s="38" t="s">
        <v>19</v>
      </c>
      <c r="M4" s="38" t="s">
        <v>246</v>
      </c>
      <c r="N4" s="39">
        <v>70</v>
      </c>
      <c r="O4" s="37"/>
      <c r="P4" s="37"/>
      <c r="Q4" s="39"/>
      <c r="R4" s="39"/>
      <c r="S4" s="40"/>
      <c r="T4" s="41"/>
      <c r="U4" s="41">
        <v>15</v>
      </c>
      <c r="V4" s="37">
        <v>44056</v>
      </c>
      <c r="W4" s="42">
        <v>20</v>
      </c>
      <c r="X4" s="43">
        <v>44087</v>
      </c>
      <c r="Y4" s="42"/>
      <c r="Z4" s="42"/>
    </row>
    <row r="5" spans="1:26" ht="28.5" customHeight="1" thickTop="1" thickBot="1">
      <c r="A5" s="8" t="s">
        <v>26</v>
      </c>
      <c r="B5" s="9">
        <v>52</v>
      </c>
      <c r="C5" s="10">
        <v>24</v>
      </c>
      <c r="D5" s="11">
        <v>80</v>
      </c>
      <c r="E5" s="12">
        <f t="shared" si="4"/>
        <v>0.69333333333333336</v>
      </c>
      <c r="F5" s="12">
        <v>100</v>
      </c>
      <c r="G5" s="12">
        <f t="shared" si="0"/>
        <v>0.43333333333333335</v>
      </c>
      <c r="H5" s="12">
        <v>80</v>
      </c>
      <c r="I5" s="12">
        <f t="shared" si="1"/>
        <v>34.666666666666671</v>
      </c>
      <c r="J5" s="13">
        <f t="shared" si="2"/>
        <v>69.333333333333343</v>
      </c>
      <c r="K5" s="14" t="str">
        <f t="shared" si="3"/>
        <v>Yes</v>
      </c>
      <c r="L5" s="38" t="s">
        <v>19</v>
      </c>
      <c r="M5" s="38" t="s">
        <v>246</v>
      </c>
      <c r="N5" s="39">
        <v>70</v>
      </c>
      <c r="O5" s="38"/>
      <c r="P5" s="37"/>
      <c r="Q5" s="39"/>
      <c r="R5" s="39"/>
      <c r="S5" s="40"/>
      <c r="T5" s="41"/>
      <c r="U5" s="41">
        <v>17</v>
      </c>
      <c r="V5" s="37">
        <v>44056</v>
      </c>
      <c r="W5" s="42">
        <v>10</v>
      </c>
      <c r="X5" s="43">
        <v>44081</v>
      </c>
      <c r="Y5" s="42">
        <v>20</v>
      </c>
      <c r="Z5" s="37">
        <v>44087</v>
      </c>
    </row>
    <row r="6" spans="1:26" ht="28.5" customHeight="1" thickTop="1" thickBot="1">
      <c r="A6" s="8" t="s">
        <v>36</v>
      </c>
      <c r="B6" s="9">
        <v>47</v>
      </c>
      <c r="C6" s="10">
        <v>1</v>
      </c>
      <c r="D6" s="11">
        <v>80</v>
      </c>
      <c r="E6" s="12">
        <f t="shared" si="4"/>
        <v>0.62666666666666671</v>
      </c>
      <c r="F6" s="12">
        <v>100</v>
      </c>
      <c r="G6" s="12">
        <f t="shared" si="0"/>
        <v>0.39166666666666666</v>
      </c>
      <c r="H6" s="12">
        <v>80</v>
      </c>
      <c r="I6" s="12">
        <f t="shared" si="1"/>
        <v>31.333333333333339</v>
      </c>
      <c r="J6" s="13">
        <f t="shared" si="2"/>
        <v>62.666666666666671</v>
      </c>
      <c r="K6" s="14" t="str">
        <f t="shared" si="3"/>
        <v>Yes</v>
      </c>
      <c r="L6" s="38" t="s">
        <v>19</v>
      </c>
      <c r="M6" s="38" t="s">
        <v>233</v>
      </c>
      <c r="N6" s="39">
        <v>60</v>
      </c>
      <c r="O6" s="42" t="s">
        <v>19</v>
      </c>
      <c r="P6" s="37">
        <v>44036</v>
      </c>
      <c r="Q6" s="39">
        <v>60</v>
      </c>
      <c r="R6" s="39"/>
      <c r="S6" s="40"/>
      <c r="T6" s="41"/>
      <c r="U6" s="41">
        <v>70</v>
      </c>
      <c r="V6" s="37">
        <v>44073</v>
      </c>
      <c r="W6" s="42"/>
      <c r="X6" s="43"/>
      <c r="Y6" s="42"/>
      <c r="Z6" s="37"/>
    </row>
    <row r="7" spans="1:26" ht="28.5" customHeight="1" thickTop="1" thickBot="1">
      <c r="A7" s="8" t="s">
        <v>28</v>
      </c>
      <c r="B7" s="9">
        <v>40</v>
      </c>
      <c r="C7" s="10">
        <v>17</v>
      </c>
      <c r="D7" s="11">
        <v>80</v>
      </c>
      <c r="E7" s="12">
        <f t="shared" si="4"/>
        <v>0.53333333333333333</v>
      </c>
      <c r="F7" s="12">
        <v>100</v>
      </c>
      <c r="G7" s="12">
        <f t="shared" si="0"/>
        <v>0.33333333333333331</v>
      </c>
      <c r="H7" s="12">
        <v>80</v>
      </c>
      <c r="I7" s="12">
        <f t="shared" si="1"/>
        <v>26.666666666666671</v>
      </c>
      <c r="J7" s="13">
        <f t="shared" si="2"/>
        <v>53.333333333333336</v>
      </c>
      <c r="K7" s="14" t="str">
        <f t="shared" si="3"/>
        <v>Yes</v>
      </c>
      <c r="L7" s="42" t="s">
        <v>19</v>
      </c>
      <c r="M7" s="37">
        <v>44012</v>
      </c>
      <c r="N7" s="39">
        <v>30</v>
      </c>
      <c r="O7" s="39"/>
      <c r="P7" s="40"/>
      <c r="Q7" s="39"/>
      <c r="R7" s="39"/>
      <c r="S7" s="40"/>
      <c r="T7" s="41"/>
      <c r="U7" s="41"/>
      <c r="V7" s="37"/>
      <c r="W7" s="42"/>
      <c r="X7" s="43"/>
      <c r="Y7" s="42"/>
      <c r="Z7" s="42"/>
    </row>
    <row r="8" spans="1:26" ht="28.5" customHeight="1" thickTop="1" thickBot="1">
      <c r="A8" s="8" t="s">
        <v>24</v>
      </c>
      <c r="B8" s="9">
        <v>39</v>
      </c>
      <c r="C8" s="10">
        <v>29</v>
      </c>
      <c r="D8" s="11">
        <v>80</v>
      </c>
      <c r="E8" s="12">
        <f t="shared" si="4"/>
        <v>0.52</v>
      </c>
      <c r="F8" s="12">
        <v>100</v>
      </c>
      <c r="G8" s="12">
        <f t="shared" si="0"/>
        <v>0.32500000000000001</v>
      </c>
      <c r="H8" s="12">
        <v>80</v>
      </c>
      <c r="I8" s="12">
        <f t="shared" si="1"/>
        <v>26</v>
      </c>
      <c r="J8" s="13">
        <f t="shared" si="2"/>
        <v>52</v>
      </c>
      <c r="K8" s="14" t="str">
        <f t="shared" si="3"/>
        <v>Yes</v>
      </c>
      <c r="L8" s="38" t="s">
        <v>189</v>
      </c>
      <c r="M8" s="37"/>
      <c r="N8" s="39">
        <v>39</v>
      </c>
      <c r="O8" s="42"/>
      <c r="P8" s="37"/>
      <c r="Q8" s="39"/>
      <c r="R8" s="39"/>
      <c r="S8" s="40"/>
      <c r="T8" s="41"/>
      <c r="U8" s="41">
        <v>20</v>
      </c>
      <c r="V8" s="37">
        <v>44056</v>
      </c>
      <c r="W8" s="37"/>
      <c r="X8" s="43"/>
      <c r="Y8" s="42"/>
      <c r="Z8" s="37"/>
    </row>
    <row r="9" spans="1:26" ht="28.5" customHeight="1" thickTop="1" thickBot="1">
      <c r="A9" s="8" t="s">
        <v>32</v>
      </c>
      <c r="B9" s="9">
        <v>38</v>
      </c>
      <c r="C9" s="10">
        <v>4</v>
      </c>
      <c r="D9" s="11">
        <v>80</v>
      </c>
      <c r="E9" s="12">
        <f t="shared" si="4"/>
        <v>0.50666666666666671</v>
      </c>
      <c r="F9" s="12">
        <v>100</v>
      </c>
      <c r="G9" s="12">
        <f t="shared" si="0"/>
        <v>0.31666666666666665</v>
      </c>
      <c r="H9" s="12">
        <v>80</v>
      </c>
      <c r="I9" s="12">
        <f t="shared" si="1"/>
        <v>25.333333333333339</v>
      </c>
      <c r="J9" s="13">
        <f t="shared" si="2"/>
        <v>50.666666666666671</v>
      </c>
      <c r="K9" s="14" t="str">
        <f t="shared" si="3"/>
        <v>Yes</v>
      </c>
      <c r="L9" s="38" t="s">
        <v>19</v>
      </c>
      <c r="M9" s="38" t="s">
        <v>238</v>
      </c>
      <c r="N9" s="39">
        <v>20</v>
      </c>
      <c r="O9" s="42" t="s">
        <v>196</v>
      </c>
      <c r="P9" s="37"/>
      <c r="Q9" s="39">
        <v>50</v>
      </c>
      <c r="R9" s="39"/>
      <c r="S9" s="40"/>
      <c r="T9" s="41"/>
      <c r="U9" s="41">
        <v>10</v>
      </c>
      <c r="V9" s="37">
        <v>44056</v>
      </c>
      <c r="W9" s="42"/>
      <c r="X9" s="43"/>
      <c r="Y9" s="42"/>
      <c r="Z9" s="37"/>
    </row>
    <row r="10" spans="1:26" ht="28.5" customHeight="1" thickTop="1" thickBot="1">
      <c r="A10" s="8" t="s">
        <v>21</v>
      </c>
      <c r="B10" s="9">
        <v>31</v>
      </c>
      <c r="C10" s="10">
        <v>5</v>
      </c>
      <c r="D10" s="11">
        <v>80</v>
      </c>
      <c r="E10" s="12">
        <f t="shared" si="4"/>
        <v>0.41333333333333339</v>
      </c>
      <c r="F10" s="12">
        <v>100</v>
      </c>
      <c r="G10" s="12">
        <f t="shared" si="0"/>
        <v>0.25833333333333336</v>
      </c>
      <c r="H10" s="12">
        <v>80</v>
      </c>
      <c r="I10" s="12">
        <f t="shared" si="1"/>
        <v>20.666666666666668</v>
      </c>
      <c r="J10" s="13">
        <f t="shared" si="2"/>
        <v>41.333333333333336</v>
      </c>
      <c r="K10" s="14" t="str">
        <f t="shared" si="3"/>
        <v>Yes</v>
      </c>
      <c r="L10" s="38"/>
      <c r="M10" s="38"/>
      <c r="N10" s="39"/>
      <c r="O10" s="42"/>
      <c r="P10" s="37"/>
      <c r="Q10" s="39"/>
      <c r="R10" s="39"/>
      <c r="S10" s="40"/>
      <c r="T10" s="41"/>
      <c r="U10" s="41">
        <v>22</v>
      </c>
      <c r="V10" s="37">
        <v>44056</v>
      </c>
      <c r="W10" s="42">
        <v>12</v>
      </c>
      <c r="X10" s="43">
        <v>44081</v>
      </c>
      <c r="Y10" s="42">
        <v>20</v>
      </c>
      <c r="Z10" s="37">
        <v>44087</v>
      </c>
    </row>
    <row r="11" spans="1:26" ht="28.5" customHeight="1" thickTop="1" thickBot="1">
      <c r="A11" s="8" t="s">
        <v>29</v>
      </c>
      <c r="B11" s="9">
        <v>31</v>
      </c>
      <c r="C11" s="10">
        <v>33</v>
      </c>
      <c r="D11" s="11">
        <v>80</v>
      </c>
      <c r="E11" s="12">
        <f t="shared" si="4"/>
        <v>0.41333333333333339</v>
      </c>
      <c r="F11" s="12">
        <v>100</v>
      </c>
      <c r="G11" s="12">
        <f t="shared" si="0"/>
        <v>0.25833333333333336</v>
      </c>
      <c r="H11" s="12">
        <v>80</v>
      </c>
      <c r="I11" s="12">
        <f t="shared" si="1"/>
        <v>20.666666666666668</v>
      </c>
      <c r="J11" s="13">
        <f t="shared" si="2"/>
        <v>41.333333333333336</v>
      </c>
      <c r="K11" s="14" t="str">
        <f t="shared" si="3"/>
        <v>Yes</v>
      </c>
      <c r="L11" s="38"/>
      <c r="M11" s="38"/>
      <c r="N11" s="39"/>
      <c r="O11" s="42"/>
      <c r="P11" s="37"/>
      <c r="Q11" s="39"/>
      <c r="R11" s="39"/>
      <c r="S11" s="40"/>
      <c r="T11" s="41"/>
      <c r="U11" s="41">
        <v>23</v>
      </c>
      <c r="V11" s="37">
        <v>44081</v>
      </c>
      <c r="W11" s="42"/>
      <c r="X11" s="43"/>
      <c r="Y11" s="42"/>
      <c r="Z11" s="42"/>
    </row>
    <row r="12" spans="1:26" ht="28.5" customHeight="1" thickTop="1" thickBot="1">
      <c r="A12" s="8" t="s">
        <v>33</v>
      </c>
      <c r="B12" s="9">
        <v>28</v>
      </c>
      <c r="C12" s="10">
        <v>9</v>
      </c>
      <c r="D12" s="11">
        <v>80</v>
      </c>
      <c r="E12" s="12">
        <f t="shared" si="4"/>
        <v>0.37333333333333335</v>
      </c>
      <c r="F12" s="12">
        <v>100</v>
      </c>
      <c r="G12" s="12">
        <f t="shared" si="0"/>
        <v>0.23333333333333334</v>
      </c>
      <c r="H12" s="12">
        <v>80</v>
      </c>
      <c r="I12" s="12">
        <f t="shared" si="1"/>
        <v>18.666666666666668</v>
      </c>
      <c r="J12" s="13">
        <f t="shared" si="2"/>
        <v>37.333333333333336</v>
      </c>
      <c r="K12" s="14" t="str">
        <f t="shared" si="3"/>
        <v>Yes</v>
      </c>
      <c r="L12" s="38" t="s">
        <v>250</v>
      </c>
      <c r="M12" s="38"/>
      <c r="N12" s="39">
        <v>11</v>
      </c>
      <c r="O12" s="42"/>
      <c r="P12" s="37"/>
      <c r="Q12" s="39"/>
      <c r="R12" s="39"/>
      <c r="S12" s="40"/>
      <c r="T12" s="41"/>
      <c r="U12" s="41">
        <v>9</v>
      </c>
      <c r="V12" s="37">
        <v>44095</v>
      </c>
      <c r="W12" s="42"/>
      <c r="X12" s="44"/>
      <c r="Y12" s="42"/>
      <c r="Z12" s="42"/>
    </row>
    <row r="13" spans="1:26" ht="28.5" customHeight="1" thickTop="1" thickBot="1">
      <c r="A13" s="8" t="s">
        <v>31</v>
      </c>
      <c r="B13" s="9">
        <v>27</v>
      </c>
      <c r="C13" s="10">
        <v>72</v>
      </c>
      <c r="D13" s="11">
        <v>80</v>
      </c>
      <c r="E13" s="12">
        <f t="shared" si="4"/>
        <v>0.36000000000000004</v>
      </c>
      <c r="F13" s="12">
        <v>100</v>
      </c>
      <c r="G13" s="12">
        <f t="shared" si="0"/>
        <v>0.22500000000000001</v>
      </c>
      <c r="H13" s="12">
        <v>80</v>
      </c>
      <c r="I13" s="12">
        <f t="shared" si="1"/>
        <v>18.000000000000007</v>
      </c>
      <c r="J13" s="13">
        <f t="shared" si="2"/>
        <v>36.000000000000007</v>
      </c>
      <c r="K13" s="14" t="str">
        <f t="shared" si="3"/>
        <v>No</v>
      </c>
      <c r="L13" s="38"/>
      <c r="M13" s="38"/>
      <c r="N13" s="39"/>
      <c r="O13" s="42"/>
      <c r="P13" s="37"/>
      <c r="Q13" s="39"/>
      <c r="R13" s="39"/>
      <c r="S13" s="40"/>
      <c r="T13" s="41"/>
      <c r="U13" s="41"/>
      <c r="V13" s="37"/>
      <c r="W13" s="42"/>
      <c r="X13" s="43"/>
      <c r="Y13" s="42"/>
      <c r="Z13" s="42"/>
    </row>
    <row r="14" spans="1:26" ht="28.5" customHeight="1" thickTop="1" thickBot="1">
      <c r="A14" s="8" t="s">
        <v>34</v>
      </c>
      <c r="B14" s="9">
        <v>24</v>
      </c>
      <c r="C14" s="10">
        <v>12</v>
      </c>
      <c r="D14" s="11">
        <v>80</v>
      </c>
      <c r="E14" s="12">
        <f t="shared" si="4"/>
        <v>0.32000000000000006</v>
      </c>
      <c r="F14" s="12">
        <v>100</v>
      </c>
      <c r="G14" s="12">
        <f t="shared" si="0"/>
        <v>0.2</v>
      </c>
      <c r="H14" s="12">
        <v>80</v>
      </c>
      <c r="I14" s="12">
        <f t="shared" si="1"/>
        <v>16.000000000000007</v>
      </c>
      <c r="J14" s="13">
        <f t="shared" si="2"/>
        <v>32.000000000000007</v>
      </c>
      <c r="K14" s="14" t="str">
        <f t="shared" si="3"/>
        <v>Yes</v>
      </c>
      <c r="L14" s="38" t="s">
        <v>196</v>
      </c>
      <c r="M14" s="38"/>
      <c r="N14" s="39">
        <v>40</v>
      </c>
      <c r="O14" s="42"/>
      <c r="P14" s="37"/>
      <c r="Q14" s="39"/>
      <c r="R14" s="39"/>
      <c r="S14" s="40"/>
      <c r="T14" s="41"/>
      <c r="U14" s="41"/>
      <c r="V14" s="37"/>
      <c r="W14" s="42"/>
      <c r="X14" s="43"/>
      <c r="Y14" s="42"/>
      <c r="Z14" s="42"/>
    </row>
    <row r="15" spans="1:26" ht="28.5" customHeight="1" thickTop="1" thickBot="1">
      <c r="A15" s="8" t="s">
        <v>35</v>
      </c>
      <c r="B15" s="9">
        <v>23</v>
      </c>
      <c r="C15" s="10">
        <v>0</v>
      </c>
      <c r="D15" s="11">
        <v>80</v>
      </c>
      <c r="E15" s="12">
        <f t="shared" si="4"/>
        <v>0.3066666666666667</v>
      </c>
      <c r="F15" s="12">
        <v>100</v>
      </c>
      <c r="G15" s="12">
        <f t="shared" si="0"/>
        <v>0.19166666666666668</v>
      </c>
      <c r="H15" s="12">
        <v>80</v>
      </c>
      <c r="I15" s="12">
        <f t="shared" si="1"/>
        <v>15.333333333333337</v>
      </c>
      <c r="J15" s="13">
        <f t="shared" si="2"/>
        <v>30.666666666666671</v>
      </c>
      <c r="K15" s="14" t="str">
        <f t="shared" si="3"/>
        <v>Yes</v>
      </c>
      <c r="L15" s="38" t="s">
        <v>189</v>
      </c>
      <c r="M15" s="38"/>
      <c r="N15" s="39">
        <v>4</v>
      </c>
      <c r="O15" s="42"/>
      <c r="P15" s="37"/>
      <c r="Q15" s="39"/>
      <c r="R15" s="39"/>
      <c r="S15" s="40"/>
      <c r="T15" s="41"/>
      <c r="U15" s="41">
        <v>9</v>
      </c>
      <c r="V15" s="37">
        <v>44095</v>
      </c>
      <c r="W15" s="42"/>
      <c r="X15" s="43"/>
      <c r="Y15" s="42"/>
      <c r="Z15" s="42"/>
    </row>
    <row r="16" spans="1:26" ht="28.5" customHeight="1" thickTop="1" thickBot="1">
      <c r="A16" s="8" t="s">
        <v>40</v>
      </c>
      <c r="B16" s="9">
        <v>22</v>
      </c>
      <c r="C16" s="10">
        <v>34</v>
      </c>
      <c r="D16" s="11">
        <v>80</v>
      </c>
      <c r="E16" s="12">
        <f t="shared" si="4"/>
        <v>0.29333333333333333</v>
      </c>
      <c r="F16" s="12">
        <v>100</v>
      </c>
      <c r="G16" s="12">
        <f t="shared" si="0"/>
        <v>0.18333333333333332</v>
      </c>
      <c r="H16" s="12">
        <v>80</v>
      </c>
      <c r="I16" s="12">
        <f t="shared" si="1"/>
        <v>14.666666666666666</v>
      </c>
      <c r="J16" s="13">
        <f t="shared" si="2"/>
        <v>29.333333333333332</v>
      </c>
      <c r="K16" s="14" t="str">
        <f t="shared" si="3"/>
        <v>No</v>
      </c>
      <c r="L16" s="38"/>
      <c r="M16" s="38"/>
      <c r="N16" s="39"/>
      <c r="O16" s="42"/>
      <c r="P16" s="37"/>
      <c r="Q16" s="39"/>
      <c r="R16" s="39"/>
      <c r="S16" s="40"/>
      <c r="T16" s="41"/>
      <c r="U16" s="41">
        <v>8</v>
      </c>
      <c r="V16" s="37">
        <v>44081</v>
      </c>
      <c r="W16" s="42">
        <v>1</v>
      </c>
      <c r="X16" s="43">
        <v>44095</v>
      </c>
      <c r="Y16" s="42"/>
      <c r="Z16" s="42"/>
    </row>
    <row r="17" spans="1:26" ht="28.5" customHeight="1" thickTop="1" thickBot="1">
      <c r="A17" s="8" t="s">
        <v>200</v>
      </c>
      <c r="B17" s="9">
        <v>0</v>
      </c>
      <c r="C17" s="10">
        <v>0</v>
      </c>
      <c r="D17" s="11">
        <v>80</v>
      </c>
      <c r="E17" s="12">
        <f t="shared" ref="E17" si="5">+G17*1.6</f>
        <v>0</v>
      </c>
      <c r="F17" s="12">
        <v>100</v>
      </c>
      <c r="G17" s="12">
        <f t="shared" ref="G17" si="6">B17/(30*4)</f>
        <v>0</v>
      </c>
      <c r="H17" s="12">
        <v>80</v>
      </c>
      <c r="I17" s="12">
        <f t="shared" ref="I17" si="7">+(E17*F17)-(H17*G17)</f>
        <v>0</v>
      </c>
      <c r="J17" s="13">
        <f t="shared" ref="J17" si="8">IF(ISBLANK(C17),"",(D17*G17)+(E17*F17-G17*H17))</f>
        <v>0</v>
      </c>
      <c r="K17" s="14" t="str">
        <f t="shared" ref="K17" si="9">IF(J17="","",IF(C17&lt;J17,"Yes","No"))</f>
        <v>No</v>
      </c>
      <c r="L17" s="38" t="s">
        <v>250</v>
      </c>
      <c r="M17" s="38"/>
      <c r="N17" s="39">
        <v>20</v>
      </c>
      <c r="O17" s="42"/>
      <c r="P17" s="37"/>
      <c r="Q17" s="39"/>
      <c r="R17" s="39"/>
      <c r="S17" s="40"/>
      <c r="T17" s="41"/>
      <c r="U17" s="41"/>
      <c r="V17" s="37"/>
      <c r="W17" s="42"/>
      <c r="X17" s="44"/>
      <c r="Y17" s="42"/>
      <c r="Z17" s="42"/>
    </row>
    <row r="18" spans="1:26" ht="28.5" customHeight="1" thickTop="1" thickBot="1">
      <c r="A18" s="8" t="s">
        <v>44</v>
      </c>
      <c r="B18" s="9">
        <v>22</v>
      </c>
      <c r="C18" s="10">
        <v>4</v>
      </c>
      <c r="D18" s="11">
        <v>80</v>
      </c>
      <c r="E18" s="12">
        <f t="shared" si="4"/>
        <v>0.29333333333333333</v>
      </c>
      <c r="F18" s="12">
        <v>100</v>
      </c>
      <c r="G18" s="12">
        <f t="shared" si="0"/>
        <v>0.18333333333333332</v>
      </c>
      <c r="H18" s="12">
        <v>80</v>
      </c>
      <c r="I18" s="12">
        <f t="shared" si="1"/>
        <v>14.666666666666666</v>
      </c>
      <c r="J18" s="13">
        <f t="shared" si="2"/>
        <v>29.333333333333332</v>
      </c>
      <c r="K18" s="14" t="str">
        <f t="shared" si="3"/>
        <v>Yes</v>
      </c>
      <c r="L18" s="38"/>
      <c r="M18" s="38"/>
      <c r="N18" s="39"/>
      <c r="O18" s="42"/>
      <c r="P18" s="37"/>
      <c r="Q18" s="39"/>
      <c r="R18" s="39"/>
      <c r="S18" s="40"/>
      <c r="T18" s="41"/>
      <c r="U18" s="41">
        <v>16</v>
      </c>
      <c r="V18" s="37">
        <v>44095</v>
      </c>
      <c r="W18" s="42"/>
      <c r="X18" s="44"/>
      <c r="Y18" s="42"/>
      <c r="Z18" s="42"/>
    </row>
    <row r="19" spans="1:26" ht="28.5" customHeight="1" thickTop="1" thickBot="1">
      <c r="A19" s="8" t="s">
        <v>41</v>
      </c>
      <c r="B19" s="9">
        <v>21</v>
      </c>
      <c r="C19" s="10">
        <v>16</v>
      </c>
      <c r="D19" s="11">
        <v>80</v>
      </c>
      <c r="E19" s="12">
        <f t="shared" si="4"/>
        <v>0.27999999999999997</v>
      </c>
      <c r="F19" s="12">
        <v>100</v>
      </c>
      <c r="G19" s="12">
        <f t="shared" si="0"/>
        <v>0.17499999999999999</v>
      </c>
      <c r="H19" s="12">
        <v>80</v>
      </c>
      <c r="I19" s="12">
        <f t="shared" si="1"/>
        <v>13.999999999999996</v>
      </c>
      <c r="J19" s="13">
        <f t="shared" si="2"/>
        <v>27.999999999999996</v>
      </c>
      <c r="K19" s="14" t="str">
        <f t="shared" si="3"/>
        <v>Yes</v>
      </c>
      <c r="L19" s="38" t="s">
        <v>189</v>
      </c>
      <c r="M19" s="38"/>
      <c r="N19" s="39">
        <v>25</v>
      </c>
      <c r="O19" s="42"/>
      <c r="P19" s="37"/>
      <c r="Q19" s="39"/>
      <c r="R19" s="39"/>
      <c r="S19" s="40"/>
      <c r="T19" s="41"/>
      <c r="U19" s="41">
        <v>5</v>
      </c>
      <c r="V19" s="37">
        <v>44095</v>
      </c>
      <c r="W19" s="42"/>
      <c r="X19" s="44"/>
      <c r="Y19" s="42"/>
      <c r="Z19" s="42"/>
    </row>
    <row r="20" spans="1:26" ht="28.5" customHeight="1" thickTop="1" thickBot="1">
      <c r="A20" s="8" t="s">
        <v>108</v>
      </c>
      <c r="B20" s="9">
        <v>20</v>
      </c>
      <c r="C20" s="10">
        <v>5</v>
      </c>
      <c r="D20" s="11">
        <v>80</v>
      </c>
      <c r="E20" s="12">
        <f t="shared" si="4"/>
        <v>0.26666666666666666</v>
      </c>
      <c r="F20" s="12">
        <v>100</v>
      </c>
      <c r="G20" s="12">
        <f t="shared" si="0"/>
        <v>0.16666666666666666</v>
      </c>
      <c r="H20" s="12">
        <v>80</v>
      </c>
      <c r="I20" s="12">
        <f t="shared" si="1"/>
        <v>13.333333333333336</v>
      </c>
      <c r="J20" s="13">
        <f t="shared" si="2"/>
        <v>26.666666666666668</v>
      </c>
      <c r="K20" s="14" t="str">
        <f t="shared" si="3"/>
        <v>Yes</v>
      </c>
      <c r="L20" s="38" t="s">
        <v>19</v>
      </c>
      <c r="M20" s="38" t="s">
        <v>238</v>
      </c>
      <c r="N20" s="39">
        <v>30</v>
      </c>
      <c r="O20" s="42"/>
      <c r="P20" s="37"/>
      <c r="Q20" s="39"/>
      <c r="R20" s="39"/>
      <c r="S20" s="40"/>
      <c r="T20" s="41"/>
      <c r="U20" s="41"/>
      <c r="V20" s="37"/>
      <c r="W20" s="42"/>
      <c r="X20" s="44"/>
      <c r="Y20" s="42"/>
      <c r="Z20" s="42"/>
    </row>
    <row r="21" spans="1:26" ht="28.5" customHeight="1" thickTop="1" thickBot="1">
      <c r="A21" s="8" t="s">
        <v>51</v>
      </c>
      <c r="B21" s="9">
        <v>20</v>
      </c>
      <c r="C21" s="10">
        <v>17</v>
      </c>
      <c r="D21" s="11">
        <v>80</v>
      </c>
      <c r="E21" s="12">
        <f t="shared" si="4"/>
        <v>0.26666666666666666</v>
      </c>
      <c r="F21" s="12">
        <v>100</v>
      </c>
      <c r="G21" s="12">
        <f t="shared" si="0"/>
        <v>0.16666666666666666</v>
      </c>
      <c r="H21" s="12">
        <v>80</v>
      </c>
      <c r="I21" s="12">
        <f t="shared" si="1"/>
        <v>13.333333333333336</v>
      </c>
      <c r="J21" s="13">
        <f t="shared" si="2"/>
        <v>26.666666666666668</v>
      </c>
      <c r="K21" s="14" t="str">
        <f t="shared" si="3"/>
        <v>Yes</v>
      </c>
      <c r="L21" s="38" t="s">
        <v>189</v>
      </c>
      <c r="M21" s="38"/>
      <c r="N21" s="39">
        <v>20</v>
      </c>
      <c r="O21" s="42"/>
      <c r="P21" s="37"/>
      <c r="Q21" s="39"/>
      <c r="R21" s="39"/>
      <c r="S21" s="40"/>
      <c r="T21" s="41"/>
      <c r="U21" s="41"/>
      <c r="V21" s="37"/>
      <c r="W21" s="42"/>
      <c r="X21" s="43"/>
      <c r="Y21" s="42"/>
      <c r="Z21" s="42"/>
    </row>
    <row r="22" spans="1:26" ht="28.5" customHeight="1" thickTop="1" thickBot="1">
      <c r="A22" s="8" t="s">
        <v>45</v>
      </c>
      <c r="B22" s="9">
        <v>18</v>
      </c>
      <c r="C22" s="10">
        <v>10</v>
      </c>
      <c r="D22" s="11">
        <v>80</v>
      </c>
      <c r="E22" s="12">
        <f t="shared" si="4"/>
        <v>0.24</v>
      </c>
      <c r="F22" s="12">
        <v>100</v>
      </c>
      <c r="G22" s="12">
        <f t="shared" si="0"/>
        <v>0.15</v>
      </c>
      <c r="H22" s="12">
        <v>80</v>
      </c>
      <c r="I22" s="12">
        <f t="shared" si="1"/>
        <v>12</v>
      </c>
      <c r="J22" s="13">
        <f t="shared" si="2"/>
        <v>24</v>
      </c>
      <c r="K22" s="14" t="str">
        <f t="shared" si="3"/>
        <v>Yes</v>
      </c>
      <c r="L22" s="38"/>
      <c r="M22" s="38"/>
      <c r="N22" s="39"/>
      <c r="O22" s="42"/>
      <c r="P22" s="37"/>
      <c r="Q22" s="39"/>
      <c r="R22" s="39"/>
      <c r="S22" s="40"/>
      <c r="T22" s="41"/>
      <c r="U22" s="41"/>
      <c r="V22" s="37"/>
      <c r="W22" s="42"/>
      <c r="X22" s="43"/>
      <c r="Y22" s="42"/>
      <c r="Z22" s="37"/>
    </row>
    <row r="23" spans="1:26" ht="28.5" customHeight="1" thickTop="1" thickBot="1">
      <c r="A23" s="8" t="s">
        <v>42</v>
      </c>
      <c r="B23" s="9">
        <v>18</v>
      </c>
      <c r="C23" s="10">
        <v>30</v>
      </c>
      <c r="D23" s="11">
        <v>80</v>
      </c>
      <c r="E23" s="12">
        <f t="shared" si="4"/>
        <v>0.24</v>
      </c>
      <c r="F23" s="12">
        <v>100</v>
      </c>
      <c r="G23" s="12">
        <f t="shared" si="0"/>
        <v>0.15</v>
      </c>
      <c r="H23" s="12">
        <v>80</v>
      </c>
      <c r="I23" s="12">
        <f t="shared" si="1"/>
        <v>12</v>
      </c>
      <c r="J23" s="13">
        <f t="shared" si="2"/>
        <v>24</v>
      </c>
      <c r="K23" s="14" t="str">
        <f t="shared" si="3"/>
        <v>No</v>
      </c>
      <c r="L23" s="38"/>
      <c r="M23" s="38"/>
      <c r="N23" s="39"/>
      <c r="O23" s="42"/>
      <c r="P23" s="42"/>
      <c r="Q23" s="39"/>
      <c r="R23" s="39"/>
      <c r="S23" s="40"/>
      <c r="T23" s="41"/>
      <c r="U23" s="41"/>
      <c r="V23" s="37"/>
      <c r="W23" s="42"/>
      <c r="X23" s="43"/>
      <c r="Y23" s="42"/>
      <c r="Z23" s="42"/>
    </row>
    <row r="24" spans="1:26" ht="28.5" customHeight="1" thickTop="1" thickBot="1">
      <c r="A24" s="8" t="s">
        <v>58</v>
      </c>
      <c r="B24" s="9">
        <v>17</v>
      </c>
      <c r="C24" s="10">
        <v>6</v>
      </c>
      <c r="D24" s="11">
        <v>80</v>
      </c>
      <c r="E24" s="12">
        <f t="shared" si="4"/>
        <v>0.22666666666666668</v>
      </c>
      <c r="F24" s="12">
        <v>100</v>
      </c>
      <c r="G24" s="12">
        <f t="shared" si="0"/>
        <v>0.14166666666666666</v>
      </c>
      <c r="H24" s="12">
        <v>80</v>
      </c>
      <c r="I24" s="12">
        <f t="shared" si="1"/>
        <v>11.333333333333336</v>
      </c>
      <c r="J24" s="13">
        <f t="shared" si="2"/>
        <v>22.666666666666668</v>
      </c>
      <c r="K24" s="14" t="str">
        <f t="shared" si="3"/>
        <v>Yes</v>
      </c>
      <c r="L24" s="38"/>
      <c r="M24" s="38"/>
      <c r="N24" s="39"/>
      <c r="O24" s="42"/>
      <c r="P24" s="42"/>
      <c r="Q24" s="39"/>
      <c r="R24" s="39"/>
      <c r="S24" s="40"/>
      <c r="T24" s="45"/>
      <c r="U24" s="41">
        <v>43</v>
      </c>
      <c r="V24" s="37">
        <v>44056</v>
      </c>
      <c r="W24" s="42"/>
      <c r="X24" s="43"/>
      <c r="Y24" s="42"/>
      <c r="Z24" s="42"/>
    </row>
    <row r="25" spans="1:26" ht="28.5" customHeight="1" thickTop="1" thickBot="1">
      <c r="A25" s="8" t="s">
        <v>52</v>
      </c>
      <c r="B25" s="9">
        <v>17</v>
      </c>
      <c r="C25" s="10">
        <v>6</v>
      </c>
      <c r="D25" s="11">
        <v>80</v>
      </c>
      <c r="E25" s="12">
        <f t="shared" si="4"/>
        <v>0.22666666666666668</v>
      </c>
      <c r="F25" s="12">
        <v>100</v>
      </c>
      <c r="G25" s="12">
        <f t="shared" si="0"/>
        <v>0.14166666666666666</v>
      </c>
      <c r="H25" s="12">
        <v>80</v>
      </c>
      <c r="I25" s="12">
        <f t="shared" si="1"/>
        <v>11.333333333333336</v>
      </c>
      <c r="J25" s="13">
        <f t="shared" si="2"/>
        <v>22.666666666666668</v>
      </c>
      <c r="K25" s="14" t="str">
        <f t="shared" si="3"/>
        <v>Yes</v>
      </c>
      <c r="L25" s="38"/>
      <c r="M25" s="38"/>
      <c r="N25" s="39"/>
      <c r="O25" s="42"/>
      <c r="P25" s="37"/>
      <c r="Q25" s="39"/>
      <c r="R25" s="39"/>
      <c r="S25" s="40"/>
      <c r="T25" s="41"/>
      <c r="U25" s="41">
        <v>10</v>
      </c>
      <c r="V25" s="37">
        <v>44081</v>
      </c>
      <c r="W25" s="42"/>
      <c r="X25" s="43"/>
      <c r="Y25" s="42"/>
      <c r="Z25" s="37"/>
    </row>
    <row r="26" spans="1:26" ht="28.5" customHeight="1" thickTop="1" thickBot="1">
      <c r="A26" s="8" t="s">
        <v>66</v>
      </c>
      <c r="B26" s="9">
        <v>17</v>
      </c>
      <c r="C26" s="10">
        <v>17</v>
      </c>
      <c r="D26" s="11">
        <v>80</v>
      </c>
      <c r="E26" s="12">
        <f t="shared" si="4"/>
        <v>0.22666666666666668</v>
      </c>
      <c r="F26" s="12">
        <v>100</v>
      </c>
      <c r="G26" s="12">
        <f t="shared" si="0"/>
        <v>0.14166666666666666</v>
      </c>
      <c r="H26" s="12">
        <v>80</v>
      </c>
      <c r="I26" s="12">
        <f t="shared" si="1"/>
        <v>11.333333333333336</v>
      </c>
      <c r="J26" s="13">
        <f t="shared" si="2"/>
        <v>22.666666666666668</v>
      </c>
      <c r="K26" s="14" t="str">
        <f t="shared" si="3"/>
        <v>Yes</v>
      </c>
      <c r="L26" s="38" t="s">
        <v>19</v>
      </c>
      <c r="M26" s="38" t="s">
        <v>238</v>
      </c>
      <c r="N26" s="39">
        <v>25</v>
      </c>
      <c r="O26" s="42"/>
      <c r="P26" s="42"/>
      <c r="Q26" s="39"/>
      <c r="R26" s="39"/>
      <c r="S26" s="40"/>
      <c r="T26" s="41"/>
      <c r="U26" s="41"/>
      <c r="V26" s="37"/>
      <c r="W26" s="42"/>
      <c r="X26" s="43"/>
      <c r="Y26" s="42"/>
      <c r="Z26" s="37"/>
    </row>
    <row r="27" spans="1:26" ht="28.5" customHeight="1" thickTop="1" thickBot="1">
      <c r="A27" s="8" t="s">
        <v>49</v>
      </c>
      <c r="B27" s="9">
        <v>17</v>
      </c>
      <c r="C27" s="10">
        <v>1</v>
      </c>
      <c r="D27" s="11">
        <v>80</v>
      </c>
      <c r="E27" s="12">
        <f t="shared" si="4"/>
        <v>0.22666666666666668</v>
      </c>
      <c r="F27" s="12">
        <v>100</v>
      </c>
      <c r="G27" s="12">
        <f t="shared" si="0"/>
        <v>0.14166666666666666</v>
      </c>
      <c r="H27" s="12">
        <v>80</v>
      </c>
      <c r="I27" s="12">
        <f t="shared" si="1"/>
        <v>11.333333333333336</v>
      </c>
      <c r="J27" s="13">
        <f t="shared" si="2"/>
        <v>22.666666666666668</v>
      </c>
      <c r="K27" s="14" t="str">
        <f t="shared" si="3"/>
        <v>Yes</v>
      </c>
      <c r="L27" s="38" t="s">
        <v>19</v>
      </c>
      <c r="M27" s="38" t="s">
        <v>235</v>
      </c>
      <c r="N27" s="39">
        <v>12</v>
      </c>
      <c r="O27" s="42"/>
      <c r="P27" s="42"/>
      <c r="Q27" s="39"/>
      <c r="R27" s="39"/>
      <c r="S27" s="40"/>
      <c r="T27" s="41"/>
      <c r="U27" s="41">
        <v>8</v>
      </c>
      <c r="V27" s="37">
        <v>44081</v>
      </c>
      <c r="W27" s="42"/>
      <c r="X27" s="43"/>
      <c r="Y27" s="42"/>
      <c r="Z27" s="37"/>
    </row>
    <row r="28" spans="1:26" ht="28.5" customHeight="1" thickTop="1" thickBot="1">
      <c r="A28" s="8" t="s">
        <v>147</v>
      </c>
      <c r="B28" s="9">
        <v>16</v>
      </c>
      <c r="C28" s="10">
        <v>14</v>
      </c>
      <c r="D28" s="11">
        <v>80</v>
      </c>
      <c r="E28" s="12">
        <f t="shared" si="4"/>
        <v>0.21333333333333335</v>
      </c>
      <c r="F28" s="12">
        <v>100</v>
      </c>
      <c r="G28" s="12">
        <f t="shared" si="0"/>
        <v>0.13333333333333333</v>
      </c>
      <c r="H28" s="12">
        <v>80</v>
      </c>
      <c r="I28" s="12">
        <f t="shared" si="1"/>
        <v>10.66666666666667</v>
      </c>
      <c r="J28" s="13">
        <f t="shared" si="2"/>
        <v>21.333333333333336</v>
      </c>
      <c r="K28" s="14" t="str">
        <f t="shared" si="3"/>
        <v>Yes</v>
      </c>
      <c r="L28" s="38"/>
      <c r="M28" s="38"/>
      <c r="N28" s="39"/>
      <c r="O28" s="42"/>
      <c r="P28" s="37"/>
      <c r="Q28" s="39"/>
      <c r="R28" s="39"/>
      <c r="S28" s="40"/>
      <c r="T28" s="41"/>
      <c r="U28" s="41"/>
      <c r="V28" s="37"/>
      <c r="W28" s="42"/>
      <c r="X28" s="43"/>
      <c r="Y28" s="42"/>
      <c r="Z28" s="37"/>
    </row>
    <row r="29" spans="1:26" ht="28.5" customHeight="1" thickTop="1" thickBot="1">
      <c r="A29" s="8" t="s">
        <v>43</v>
      </c>
      <c r="B29" s="9">
        <v>15</v>
      </c>
      <c r="C29" s="10">
        <v>27</v>
      </c>
      <c r="D29" s="11">
        <v>80</v>
      </c>
      <c r="E29" s="12">
        <f t="shared" si="4"/>
        <v>0.2</v>
      </c>
      <c r="F29" s="12">
        <v>100</v>
      </c>
      <c r="G29" s="12">
        <f t="shared" si="0"/>
        <v>0.125</v>
      </c>
      <c r="H29" s="12">
        <v>80</v>
      </c>
      <c r="I29" s="12">
        <f t="shared" si="1"/>
        <v>10</v>
      </c>
      <c r="J29" s="13">
        <f t="shared" si="2"/>
        <v>20</v>
      </c>
      <c r="K29" s="14" t="str">
        <f t="shared" si="3"/>
        <v>No</v>
      </c>
      <c r="L29" s="38"/>
      <c r="M29" s="38"/>
      <c r="N29" s="39"/>
      <c r="O29" s="42"/>
      <c r="P29" s="37"/>
      <c r="Q29" s="39"/>
      <c r="R29" s="39"/>
      <c r="S29" s="40"/>
      <c r="T29" s="41"/>
      <c r="U29" s="41"/>
      <c r="V29" s="37"/>
      <c r="W29" s="42"/>
      <c r="X29" s="44"/>
      <c r="Y29" s="42"/>
      <c r="Z29" s="42"/>
    </row>
    <row r="30" spans="1:26" ht="28.5" customHeight="1" thickTop="1" thickBot="1">
      <c r="A30" s="8" t="s">
        <v>39</v>
      </c>
      <c r="B30" s="9">
        <v>15</v>
      </c>
      <c r="C30" s="10">
        <v>11</v>
      </c>
      <c r="D30" s="11">
        <v>80</v>
      </c>
      <c r="E30" s="12">
        <f t="shared" si="4"/>
        <v>0.2</v>
      </c>
      <c r="F30" s="12">
        <v>100</v>
      </c>
      <c r="G30" s="12">
        <f t="shared" si="0"/>
        <v>0.125</v>
      </c>
      <c r="H30" s="12">
        <v>80</v>
      </c>
      <c r="I30" s="12">
        <f t="shared" si="1"/>
        <v>10</v>
      </c>
      <c r="J30" s="13">
        <f t="shared" si="2"/>
        <v>20</v>
      </c>
      <c r="K30" s="14" t="str">
        <f t="shared" si="3"/>
        <v>Yes</v>
      </c>
      <c r="L30" s="38"/>
      <c r="M30" s="38"/>
      <c r="N30" s="39"/>
      <c r="O30" s="42"/>
      <c r="P30" s="37"/>
      <c r="Q30" s="39"/>
      <c r="R30" s="39"/>
      <c r="S30" s="40"/>
      <c r="T30" s="41"/>
      <c r="U30" s="41"/>
      <c r="V30" s="37"/>
      <c r="W30" s="42"/>
      <c r="X30" s="43"/>
      <c r="Y30" s="42"/>
      <c r="Z30" s="42"/>
    </row>
    <row r="31" spans="1:26" ht="28.5" customHeight="1" thickTop="1" thickBot="1">
      <c r="A31" s="8" t="s">
        <v>59</v>
      </c>
      <c r="B31" s="9">
        <v>14</v>
      </c>
      <c r="C31" s="10">
        <v>3</v>
      </c>
      <c r="D31" s="11">
        <v>80</v>
      </c>
      <c r="E31" s="12">
        <f t="shared" si="4"/>
        <v>0.18666666666666668</v>
      </c>
      <c r="F31" s="12">
        <v>100</v>
      </c>
      <c r="G31" s="12">
        <f t="shared" si="0"/>
        <v>0.11666666666666667</v>
      </c>
      <c r="H31" s="12">
        <v>80</v>
      </c>
      <c r="I31" s="12">
        <f t="shared" si="1"/>
        <v>9.3333333333333339</v>
      </c>
      <c r="J31" s="13">
        <f t="shared" si="2"/>
        <v>18.666666666666668</v>
      </c>
      <c r="K31" s="14" t="str">
        <f t="shared" si="3"/>
        <v>Yes</v>
      </c>
      <c r="L31" s="38" t="s">
        <v>19</v>
      </c>
      <c r="M31" s="38" t="s">
        <v>247</v>
      </c>
      <c r="N31" s="39">
        <v>43</v>
      </c>
      <c r="O31" s="42"/>
      <c r="P31" s="42"/>
      <c r="Q31" s="39"/>
      <c r="R31" s="39"/>
      <c r="S31" s="40"/>
      <c r="T31" s="41"/>
      <c r="U31" s="41">
        <v>7</v>
      </c>
      <c r="V31" s="37">
        <v>44056</v>
      </c>
      <c r="W31" s="42"/>
      <c r="X31" s="43"/>
      <c r="Y31" s="42"/>
      <c r="Z31" s="42"/>
    </row>
    <row r="32" spans="1:26" ht="28.5" customHeight="1" thickTop="1" thickBot="1">
      <c r="A32" s="8" t="s">
        <v>152</v>
      </c>
      <c r="B32" s="9">
        <v>0</v>
      </c>
      <c r="C32" s="10">
        <v>0</v>
      </c>
      <c r="D32" s="11">
        <v>80</v>
      </c>
      <c r="E32" s="12">
        <f t="shared" ref="E32" si="10">+G32*1.6</f>
        <v>0</v>
      </c>
      <c r="F32" s="12">
        <v>100</v>
      </c>
      <c r="G32" s="12">
        <f t="shared" ref="G32" si="11">B32/(30*4)</f>
        <v>0</v>
      </c>
      <c r="H32" s="12">
        <v>80</v>
      </c>
      <c r="I32" s="12">
        <f t="shared" ref="I32" si="12">+(E32*F32)-(H32*G32)</f>
        <v>0</v>
      </c>
      <c r="J32" s="13">
        <f t="shared" ref="J32" si="13">IF(ISBLANK(C32),"",(D32*G32)+(E32*F32-G32*H32))</f>
        <v>0</v>
      </c>
      <c r="K32" s="14" t="str">
        <f t="shared" ref="K32" si="14">IF(J32="","",IF(C32&lt;J32,"Yes","No"))</f>
        <v>No</v>
      </c>
      <c r="L32" s="38" t="s">
        <v>19</v>
      </c>
      <c r="M32" s="38" t="s">
        <v>247</v>
      </c>
      <c r="N32" s="39">
        <v>15</v>
      </c>
      <c r="O32" s="42"/>
      <c r="P32" s="42"/>
      <c r="Q32" s="39"/>
      <c r="R32" s="39"/>
      <c r="S32" s="40"/>
      <c r="T32" s="41"/>
      <c r="U32" s="41">
        <v>10</v>
      </c>
      <c r="V32" s="37">
        <v>44056</v>
      </c>
      <c r="W32" s="42"/>
      <c r="X32" s="43"/>
      <c r="Y32" s="42"/>
      <c r="Z32" s="42"/>
    </row>
    <row r="33" spans="1:26" ht="28.5" customHeight="1" thickTop="1" thickBot="1">
      <c r="A33" s="8" t="s">
        <v>17</v>
      </c>
      <c r="B33" s="9">
        <v>14</v>
      </c>
      <c r="C33" s="10">
        <v>114</v>
      </c>
      <c r="D33" s="11">
        <v>80</v>
      </c>
      <c r="E33" s="12">
        <f t="shared" si="4"/>
        <v>0.18666666666666668</v>
      </c>
      <c r="F33" s="12">
        <v>100</v>
      </c>
      <c r="G33" s="12">
        <f t="shared" si="0"/>
        <v>0.11666666666666667</v>
      </c>
      <c r="H33" s="12">
        <v>80</v>
      </c>
      <c r="I33" s="12">
        <f t="shared" si="1"/>
        <v>9.3333333333333339</v>
      </c>
      <c r="J33" s="13">
        <f t="shared" si="2"/>
        <v>18.666666666666668</v>
      </c>
      <c r="K33" s="14" t="str">
        <f t="shared" si="3"/>
        <v>No</v>
      </c>
      <c r="L33" s="38" t="s">
        <v>189</v>
      </c>
      <c r="M33" s="38"/>
      <c r="N33" s="39">
        <v>66</v>
      </c>
      <c r="O33" s="42"/>
      <c r="P33" s="42"/>
      <c r="Q33" s="39"/>
      <c r="R33" s="39"/>
      <c r="S33" s="40"/>
      <c r="T33" s="41"/>
      <c r="U33" s="41"/>
      <c r="V33" s="37"/>
      <c r="W33" s="42"/>
      <c r="X33" s="43"/>
      <c r="Y33" s="42"/>
      <c r="Z33" s="42"/>
    </row>
    <row r="34" spans="1:26" ht="28.5" customHeight="1" thickTop="1" thickBot="1">
      <c r="A34" s="8" t="s">
        <v>38</v>
      </c>
      <c r="B34" s="9">
        <v>13</v>
      </c>
      <c r="C34" s="10">
        <v>12</v>
      </c>
      <c r="D34" s="11">
        <v>80</v>
      </c>
      <c r="E34" s="12">
        <f t="shared" si="4"/>
        <v>0.17333333333333334</v>
      </c>
      <c r="F34" s="12">
        <v>100</v>
      </c>
      <c r="G34" s="12">
        <f t="shared" si="0"/>
        <v>0.10833333333333334</v>
      </c>
      <c r="H34" s="12">
        <v>80</v>
      </c>
      <c r="I34" s="12">
        <f t="shared" si="1"/>
        <v>8.6666666666666679</v>
      </c>
      <c r="J34" s="13">
        <f t="shared" si="2"/>
        <v>17.333333333333336</v>
      </c>
      <c r="K34" s="14" t="str">
        <f t="shared" si="3"/>
        <v>Yes</v>
      </c>
      <c r="L34" s="38"/>
      <c r="M34" s="38"/>
      <c r="N34" s="39"/>
      <c r="O34" s="42"/>
      <c r="P34" s="42"/>
      <c r="Q34" s="39"/>
      <c r="R34" s="39"/>
      <c r="S34" s="40"/>
      <c r="T34" s="41"/>
      <c r="U34" s="41"/>
      <c r="V34" s="37"/>
      <c r="W34" s="42"/>
      <c r="X34" s="44"/>
      <c r="Y34" s="42"/>
      <c r="Z34" s="42"/>
    </row>
    <row r="35" spans="1:26" ht="28.5" customHeight="1" thickTop="1" thickBot="1">
      <c r="A35" s="8" t="s">
        <v>37</v>
      </c>
      <c r="B35" s="9">
        <v>13</v>
      </c>
      <c r="C35" s="10">
        <v>42</v>
      </c>
      <c r="D35" s="11">
        <v>80</v>
      </c>
      <c r="E35" s="12">
        <f t="shared" si="4"/>
        <v>0.17333333333333334</v>
      </c>
      <c r="F35" s="12">
        <v>100</v>
      </c>
      <c r="G35" s="12">
        <f t="shared" si="0"/>
        <v>0.10833333333333334</v>
      </c>
      <c r="H35" s="12">
        <v>80</v>
      </c>
      <c r="I35" s="12">
        <f t="shared" si="1"/>
        <v>8.6666666666666679</v>
      </c>
      <c r="J35" s="13">
        <f t="shared" si="2"/>
        <v>17.333333333333336</v>
      </c>
      <c r="K35" s="14" t="str">
        <f t="shared" si="3"/>
        <v>No</v>
      </c>
      <c r="L35" s="38"/>
      <c r="M35" s="38"/>
      <c r="N35" s="39"/>
      <c r="O35" s="42"/>
      <c r="P35" s="42"/>
      <c r="Q35" s="39"/>
      <c r="R35" s="39"/>
      <c r="S35" s="40"/>
      <c r="T35" s="41"/>
      <c r="U35" s="41">
        <v>3</v>
      </c>
      <c r="V35" s="37">
        <v>44081</v>
      </c>
      <c r="W35" s="42">
        <v>2</v>
      </c>
      <c r="X35" s="43">
        <v>44095</v>
      </c>
      <c r="Y35" s="42"/>
      <c r="Z35" s="42"/>
    </row>
    <row r="36" spans="1:26" ht="28.5" customHeight="1" thickTop="1" thickBot="1">
      <c r="A36" s="8" t="s">
        <v>88</v>
      </c>
      <c r="B36" s="9">
        <v>13</v>
      </c>
      <c r="C36" s="10">
        <v>1</v>
      </c>
      <c r="D36" s="11">
        <v>80</v>
      </c>
      <c r="E36" s="12">
        <f t="shared" si="4"/>
        <v>0.17333333333333334</v>
      </c>
      <c r="F36" s="12">
        <v>100</v>
      </c>
      <c r="G36" s="12">
        <f t="shared" si="0"/>
        <v>0.10833333333333334</v>
      </c>
      <c r="H36" s="12">
        <v>80</v>
      </c>
      <c r="I36" s="12">
        <f t="shared" si="1"/>
        <v>8.6666666666666679</v>
      </c>
      <c r="J36" s="13">
        <f t="shared" si="2"/>
        <v>17.333333333333336</v>
      </c>
      <c r="K36" s="14" t="str">
        <f t="shared" si="3"/>
        <v>Yes</v>
      </c>
      <c r="L36" s="38" t="s">
        <v>189</v>
      </c>
      <c r="M36" s="38"/>
      <c r="N36" s="39">
        <v>20</v>
      </c>
      <c r="O36" s="42"/>
      <c r="P36" s="37"/>
      <c r="Q36" s="39"/>
      <c r="R36" s="39"/>
      <c r="S36" s="40"/>
      <c r="T36" s="41"/>
      <c r="U36" s="41"/>
      <c r="V36" s="37"/>
      <c r="W36" s="42"/>
      <c r="X36" s="43"/>
      <c r="Y36" s="42"/>
      <c r="Z36" s="42"/>
    </row>
    <row r="37" spans="1:26" ht="28.5" customHeight="1" thickTop="1" thickBot="1">
      <c r="A37" s="8" t="s">
        <v>85</v>
      </c>
      <c r="B37" s="9">
        <v>13</v>
      </c>
      <c r="C37" s="10">
        <v>28</v>
      </c>
      <c r="D37" s="11">
        <v>80</v>
      </c>
      <c r="E37" s="12">
        <f t="shared" si="4"/>
        <v>0.17333333333333334</v>
      </c>
      <c r="F37" s="12">
        <v>100</v>
      </c>
      <c r="G37" s="12">
        <f t="shared" si="0"/>
        <v>0.10833333333333334</v>
      </c>
      <c r="H37" s="12"/>
      <c r="I37" s="12">
        <f t="shared" si="1"/>
        <v>17.333333333333336</v>
      </c>
      <c r="J37" s="13">
        <f t="shared" si="2"/>
        <v>26.000000000000004</v>
      </c>
      <c r="K37" s="14" t="str">
        <f t="shared" si="3"/>
        <v>No</v>
      </c>
      <c r="L37" s="38" t="s">
        <v>19</v>
      </c>
      <c r="M37" s="38" t="s">
        <v>235</v>
      </c>
      <c r="N37" s="39">
        <v>25</v>
      </c>
      <c r="O37" s="42"/>
      <c r="P37" s="42"/>
      <c r="Q37" s="39"/>
      <c r="R37" s="39"/>
      <c r="S37" s="40"/>
      <c r="T37" s="41"/>
      <c r="U37" s="41"/>
      <c r="V37" s="37"/>
      <c r="W37" s="42"/>
      <c r="X37" s="43"/>
      <c r="Y37" s="42"/>
      <c r="Z37" s="42"/>
    </row>
    <row r="38" spans="1:26" ht="28.5" customHeight="1" thickTop="1" thickBot="1">
      <c r="A38" s="8" t="s">
        <v>74</v>
      </c>
      <c r="B38" s="9">
        <v>12</v>
      </c>
      <c r="C38" s="10">
        <v>3</v>
      </c>
      <c r="D38" s="11">
        <v>80</v>
      </c>
      <c r="E38" s="12">
        <f t="shared" si="4"/>
        <v>0.16000000000000003</v>
      </c>
      <c r="F38" s="12">
        <v>100</v>
      </c>
      <c r="G38" s="12">
        <f t="shared" si="0"/>
        <v>0.1</v>
      </c>
      <c r="H38" s="12"/>
      <c r="I38" s="12">
        <f t="shared" si="1"/>
        <v>16.000000000000004</v>
      </c>
      <c r="J38" s="13">
        <f t="shared" si="2"/>
        <v>24.000000000000004</v>
      </c>
      <c r="K38" s="14" t="str">
        <f t="shared" si="3"/>
        <v>Yes</v>
      </c>
      <c r="L38" s="38" t="s">
        <v>189</v>
      </c>
      <c r="M38" s="38"/>
      <c r="N38" s="39">
        <v>20</v>
      </c>
      <c r="O38" s="42"/>
      <c r="P38" s="42"/>
      <c r="Q38" s="39"/>
      <c r="R38" s="39"/>
      <c r="S38" s="40"/>
      <c r="T38" s="41"/>
      <c r="U38" s="41"/>
      <c r="V38" s="37"/>
      <c r="W38" s="42"/>
      <c r="X38" s="43"/>
      <c r="Y38" s="42"/>
      <c r="Z38" s="42"/>
    </row>
    <row r="39" spans="1:26" ht="28.5" customHeight="1" thickTop="1" thickBot="1">
      <c r="A39" s="8" t="s">
        <v>27</v>
      </c>
      <c r="B39" s="9">
        <v>12</v>
      </c>
      <c r="C39" s="10">
        <v>8</v>
      </c>
      <c r="D39" s="11">
        <v>80</v>
      </c>
      <c r="E39" s="12">
        <f t="shared" si="4"/>
        <v>0.16000000000000003</v>
      </c>
      <c r="F39" s="12">
        <v>100</v>
      </c>
      <c r="G39" s="12">
        <f t="shared" si="0"/>
        <v>0.1</v>
      </c>
      <c r="H39" s="12">
        <v>80</v>
      </c>
      <c r="I39" s="12">
        <f t="shared" si="1"/>
        <v>8.0000000000000036</v>
      </c>
      <c r="J39" s="13">
        <f t="shared" si="2"/>
        <v>16.000000000000004</v>
      </c>
      <c r="K39" s="14" t="str">
        <f t="shared" si="3"/>
        <v>Yes</v>
      </c>
      <c r="L39" s="38"/>
      <c r="M39" s="38"/>
      <c r="N39" s="39"/>
      <c r="O39" s="42"/>
      <c r="P39" s="42"/>
      <c r="Q39" s="39"/>
      <c r="R39" s="39"/>
      <c r="S39" s="40"/>
      <c r="T39" s="45"/>
      <c r="U39" s="41"/>
      <c r="V39" s="37"/>
      <c r="W39" s="42"/>
      <c r="X39" s="43"/>
      <c r="Y39" s="42"/>
      <c r="Z39" s="42"/>
    </row>
    <row r="40" spans="1:26" ht="28.5" customHeight="1" thickTop="1" thickBot="1">
      <c r="A40" s="8" t="s">
        <v>128</v>
      </c>
      <c r="B40" s="9">
        <v>12</v>
      </c>
      <c r="C40" s="10">
        <v>43</v>
      </c>
      <c r="D40" s="11">
        <v>80</v>
      </c>
      <c r="E40" s="12">
        <f t="shared" si="4"/>
        <v>0.16000000000000003</v>
      </c>
      <c r="F40" s="12">
        <v>100</v>
      </c>
      <c r="G40" s="12">
        <f t="shared" si="0"/>
        <v>0.1</v>
      </c>
      <c r="H40" s="12">
        <v>80</v>
      </c>
      <c r="I40" s="12">
        <f t="shared" si="1"/>
        <v>8.0000000000000036</v>
      </c>
      <c r="J40" s="13">
        <f t="shared" si="2"/>
        <v>16.000000000000004</v>
      </c>
      <c r="K40" s="14" t="str">
        <f t="shared" si="3"/>
        <v>No</v>
      </c>
      <c r="L40" s="38"/>
      <c r="M40" s="38"/>
      <c r="N40" s="39"/>
      <c r="O40" s="42"/>
      <c r="P40" s="42"/>
      <c r="Q40" s="39"/>
      <c r="R40" s="39"/>
      <c r="S40" s="40"/>
      <c r="T40" s="41"/>
      <c r="U40" s="41"/>
      <c r="V40" s="37"/>
      <c r="W40" s="42"/>
      <c r="X40" s="43"/>
      <c r="Y40" s="42"/>
      <c r="Z40" s="42"/>
    </row>
    <row r="41" spans="1:26" ht="28.5" customHeight="1" thickTop="1" thickBot="1">
      <c r="A41" s="8" t="s">
        <v>53</v>
      </c>
      <c r="B41" s="9">
        <v>12</v>
      </c>
      <c r="C41" s="10">
        <v>51</v>
      </c>
      <c r="D41" s="11">
        <v>80</v>
      </c>
      <c r="E41" s="12">
        <f t="shared" si="4"/>
        <v>0.16000000000000003</v>
      </c>
      <c r="F41" s="12">
        <v>100</v>
      </c>
      <c r="G41" s="12">
        <f t="shared" si="0"/>
        <v>0.1</v>
      </c>
      <c r="H41" s="12">
        <v>80</v>
      </c>
      <c r="I41" s="12">
        <f t="shared" si="1"/>
        <v>8.0000000000000036</v>
      </c>
      <c r="J41" s="13">
        <f t="shared" si="2"/>
        <v>16.000000000000004</v>
      </c>
      <c r="K41" s="14" t="str">
        <f t="shared" si="3"/>
        <v>No</v>
      </c>
      <c r="L41" s="38"/>
      <c r="M41" s="38"/>
      <c r="N41" s="39"/>
      <c r="O41" s="42"/>
      <c r="P41" s="42"/>
      <c r="Q41" s="39"/>
      <c r="R41" s="39"/>
      <c r="S41" s="40"/>
      <c r="T41" s="41"/>
      <c r="U41" s="41"/>
      <c r="V41" s="37"/>
      <c r="W41" s="42"/>
      <c r="X41" s="43"/>
      <c r="Y41" s="42"/>
      <c r="Z41" s="42"/>
    </row>
    <row r="42" spans="1:26" ht="28.5" customHeight="1" thickTop="1" thickBot="1">
      <c r="A42" s="8" t="s">
        <v>56</v>
      </c>
      <c r="B42" s="9">
        <v>11</v>
      </c>
      <c r="C42" s="10">
        <v>32</v>
      </c>
      <c r="D42" s="11">
        <v>80</v>
      </c>
      <c r="E42" s="12">
        <f t="shared" si="4"/>
        <v>0.14666666666666667</v>
      </c>
      <c r="F42" s="12">
        <v>100</v>
      </c>
      <c r="G42" s="12">
        <f t="shared" si="0"/>
        <v>9.166666666666666E-2</v>
      </c>
      <c r="H42" s="12">
        <v>80</v>
      </c>
      <c r="I42" s="12">
        <v>14.63</v>
      </c>
      <c r="J42" s="13">
        <v>28.88</v>
      </c>
      <c r="K42" s="14" t="str">
        <f t="shared" si="3"/>
        <v>No</v>
      </c>
      <c r="L42" s="38"/>
      <c r="M42" s="38"/>
      <c r="N42" s="39"/>
      <c r="O42" s="42"/>
      <c r="P42" s="42"/>
      <c r="Q42" s="39"/>
      <c r="R42" s="39"/>
      <c r="S42" s="40"/>
      <c r="T42" s="41"/>
      <c r="U42" s="41"/>
      <c r="V42" s="37"/>
      <c r="W42" s="42"/>
      <c r="X42" s="43"/>
      <c r="Y42" s="42"/>
      <c r="Z42" s="42"/>
    </row>
    <row r="43" spans="1:26" ht="28.5" customHeight="1" thickTop="1" thickBot="1">
      <c r="A43" s="8" t="s">
        <v>46</v>
      </c>
      <c r="B43" s="9">
        <v>11</v>
      </c>
      <c r="C43" s="10">
        <v>38</v>
      </c>
      <c r="D43" s="11">
        <v>80</v>
      </c>
      <c r="E43" s="12">
        <f t="shared" si="4"/>
        <v>0.14666666666666667</v>
      </c>
      <c r="F43" s="12">
        <v>100</v>
      </c>
      <c r="G43" s="12">
        <f t="shared" si="0"/>
        <v>9.166666666666666E-2</v>
      </c>
      <c r="H43" s="12">
        <v>80</v>
      </c>
      <c r="I43" s="12">
        <f t="shared" ref="I43:I112" si="15">+(E43*F43)-(H43*G43)</f>
        <v>7.333333333333333</v>
      </c>
      <c r="J43" s="13">
        <f t="shared" ref="J43:J112" si="16">IF(ISBLANK(C43),"",(D43*G43)+(E43*F43-G43*H43))</f>
        <v>14.666666666666666</v>
      </c>
      <c r="K43" s="14" t="str">
        <f t="shared" si="3"/>
        <v>No</v>
      </c>
      <c r="L43" s="38"/>
      <c r="M43" s="38"/>
      <c r="N43" s="39"/>
      <c r="O43" s="42"/>
      <c r="P43" s="42"/>
      <c r="Q43" s="39"/>
      <c r="R43" s="39"/>
      <c r="S43" s="40"/>
      <c r="T43" s="41"/>
      <c r="U43" s="41"/>
      <c r="V43" s="37"/>
      <c r="W43" s="42"/>
      <c r="X43" s="44"/>
      <c r="Y43" s="42"/>
      <c r="Z43" s="42"/>
    </row>
    <row r="44" spans="1:26" ht="28.5" customHeight="1" thickTop="1" thickBot="1">
      <c r="A44" s="8" t="s">
        <v>138</v>
      </c>
      <c r="B44" s="9">
        <v>10</v>
      </c>
      <c r="C44" s="10">
        <v>10</v>
      </c>
      <c r="D44" s="11">
        <v>80</v>
      </c>
      <c r="E44" s="12">
        <f t="shared" si="4"/>
        <v>0.13333333333333333</v>
      </c>
      <c r="F44" s="12">
        <v>100</v>
      </c>
      <c r="G44" s="12">
        <f t="shared" si="0"/>
        <v>8.3333333333333329E-2</v>
      </c>
      <c r="H44" s="12">
        <v>80</v>
      </c>
      <c r="I44" s="12">
        <f t="shared" si="15"/>
        <v>6.6666666666666679</v>
      </c>
      <c r="J44" s="13">
        <f t="shared" si="16"/>
        <v>13.333333333333334</v>
      </c>
      <c r="K44" s="14" t="str">
        <f t="shared" si="3"/>
        <v>Yes</v>
      </c>
      <c r="L44" s="38" t="s">
        <v>189</v>
      </c>
      <c r="M44" s="38"/>
      <c r="N44" s="39">
        <v>7</v>
      </c>
      <c r="O44" s="42" t="s">
        <v>196</v>
      </c>
      <c r="P44" s="42"/>
      <c r="Q44" s="39">
        <v>13</v>
      </c>
      <c r="R44" s="39"/>
      <c r="S44" s="40"/>
      <c r="T44" s="41"/>
      <c r="U44" s="41"/>
      <c r="V44" s="37"/>
      <c r="W44" s="42"/>
      <c r="X44" s="44"/>
      <c r="Y44" s="42"/>
      <c r="Z44" s="42"/>
    </row>
    <row r="45" spans="1:26" ht="28.5" customHeight="1" thickTop="1" thickBot="1">
      <c r="A45" s="8" t="s">
        <v>137</v>
      </c>
      <c r="B45" s="9">
        <v>0</v>
      </c>
      <c r="C45" s="10">
        <v>0</v>
      </c>
      <c r="D45" s="11">
        <v>80</v>
      </c>
      <c r="E45" s="12">
        <f t="shared" ref="E45" si="17">+G45*1.6</f>
        <v>0</v>
      </c>
      <c r="F45" s="12">
        <v>100</v>
      </c>
      <c r="G45" s="12">
        <f t="shared" ref="G45" si="18">B45/(30*4)</f>
        <v>0</v>
      </c>
      <c r="H45" s="12">
        <v>80</v>
      </c>
      <c r="I45" s="12">
        <f t="shared" ref="I45" si="19">+(E45*F45)-(H45*G45)</f>
        <v>0</v>
      </c>
      <c r="J45" s="13">
        <f t="shared" ref="J45" si="20">IF(ISBLANK(C45),"",(D45*G45)+(E45*F45-G45*H45))</f>
        <v>0</v>
      </c>
      <c r="K45" s="14" t="str">
        <f t="shared" ref="K45" si="21">IF(J45="","",IF(C45&lt;J45,"Yes","No"))</f>
        <v>No</v>
      </c>
      <c r="L45" s="38" t="s">
        <v>189</v>
      </c>
      <c r="M45" s="38"/>
      <c r="N45" s="39">
        <v>1</v>
      </c>
      <c r="O45" s="42" t="s">
        <v>196</v>
      </c>
      <c r="P45" s="42"/>
      <c r="Q45" s="39">
        <v>5</v>
      </c>
      <c r="R45" s="39"/>
      <c r="S45" s="40"/>
      <c r="T45" s="41"/>
      <c r="U45" s="41"/>
      <c r="V45" s="37"/>
      <c r="W45" s="42"/>
      <c r="X45" s="44"/>
      <c r="Y45" s="42"/>
      <c r="Z45" s="42"/>
    </row>
    <row r="46" spans="1:26" ht="28.5" customHeight="1" thickTop="1" thickBot="1">
      <c r="A46" s="8" t="s">
        <v>93</v>
      </c>
      <c r="B46" s="9">
        <v>10</v>
      </c>
      <c r="C46" s="10">
        <v>4</v>
      </c>
      <c r="D46" s="11">
        <v>80</v>
      </c>
      <c r="E46" s="12">
        <f t="shared" si="4"/>
        <v>0.13333333333333333</v>
      </c>
      <c r="F46" s="12">
        <v>100</v>
      </c>
      <c r="G46" s="12">
        <f t="shared" si="0"/>
        <v>8.3333333333333329E-2</v>
      </c>
      <c r="H46" s="12">
        <v>80</v>
      </c>
      <c r="I46" s="12">
        <f t="shared" si="15"/>
        <v>6.6666666666666679</v>
      </c>
      <c r="J46" s="13">
        <f t="shared" si="16"/>
        <v>13.333333333333334</v>
      </c>
      <c r="K46" s="14" t="str">
        <f t="shared" si="3"/>
        <v>Yes</v>
      </c>
      <c r="L46" s="38" t="s">
        <v>201</v>
      </c>
      <c r="M46" s="38"/>
      <c r="N46" s="39">
        <v>10</v>
      </c>
      <c r="O46" s="42"/>
      <c r="P46" s="37"/>
      <c r="Q46" s="39"/>
      <c r="R46" s="39"/>
      <c r="S46" s="40"/>
      <c r="T46" s="41"/>
      <c r="U46" s="41"/>
      <c r="V46" s="37"/>
      <c r="W46" s="42"/>
      <c r="X46" s="43"/>
      <c r="Y46" s="42"/>
      <c r="Z46" s="42"/>
    </row>
    <row r="47" spans="1:26" ht="28.5" customHeight="1" thickTop="1" thickBot="1">
      <c r="A47" s="8" t="s">
        <v>248</v>
      </c>
      <c r="B47" s="9">
        <v>0</v>
      </c>
      <c r="C47" s="10">
        <v>0</v>
      </c>
      <c r="D47" s="11">
        <v>80</v>
      </c>
      <c r="E47" s="12">
        <f t="shared" ref="E47" si="22">+G47*1.6</f>
        <v>0</v>
      </c>
      <c r="F47" s="12">
        <v>100</v>
      </c>
      <c r="G47" s="12">
        <f t="shared" ref="G47" si="23">B47/(30*4)</f>
        <v>0</v>
      </c>
      <c r="H47" s="12">
        <v>80</v>
      </c>
      <c r="I47" s="12">
        <f t="shared" ref="I47" si="24">+(E47*F47)-(H47*G47)</f>
        <v>0</v>
      </c>
      <c r="J47" s="13">
        <f t="shared" ref="J47" si="25">IF(ISBLANK(C47),"",(D47*G47)+(E47*F47-G47*H47))</f>
        <v>0</v>
      </c>
      <c r="K47" s="14" t="str">
        <f t="shared" ref="K47" si="26">IF(J47="","",IF(C47&lt;J47,"Yes","No"))</f>
        <v>No</v>
      </c>
      <c r="L47" s="38" t="s">
        <v>201</v>
      </c>
      <c r="M47" s="38"/>
      <c r="N47" s="39">
        <v>10</v>
      </c>
      <c r="O47" s="42"/>
      <c r="P47" s="37"/>
      <c r="Q47" s="39"/>
      <c r="R47" s="39"/>
      <c r="S47" s="40"/>
      <c r="T47" s="41"/>
      <c r="U47" s="41"/>
      <c r="V47" s="37"/>
      <c r="W47" s="42"/>
      <c r="X47" s="43"/>
      <c r="Y47" s="42"/>
      <c r="Z47" s="42"/>
    </row>
    <row r="48" spans="1:26" ht="28.5" customHeight="1" thickTop="1" thickBot="1">
      <c r="A48" s="8" t="s">
        <v>47</v>
      </c>
      <c r="B48" s="9">
        <v>10</v>
      </c>
      <c r="C48" s="10">
        <v>12</v>
      </c>
      <c r="D48" s="11">
        <v>80</v>
      </c>
      <c r="E48" s="12">
        <f t="shared" si="4"/>
        <v>0.13333333333333333</v>
      </c>
      <c r="F48" s="12">
        <v>100</v>
      </c>
      <c r="G48" s="12">
        <f t="shared" si="0"/>
        <v>8.3333333333333329E-2</v>
      </c>
      <c r="H48" s="12">
        <v>80</v>
      </c>
      <c r="I48" s="12">
        <f t="shared" si="15"/>
        <v>6.6666666666666679</v>
      </c>
      <c r="J48" s="13">
        <f t="shared" si="16"/>
        <v>13.333333333333334</v>
      </c>
      <c r="K48" s="14" t="str">
        <f t="shared" si="3"/>
        <v>Yes</v>
      </c>
      <c r="L48" s="38"/>
      <c r="M48" s="38"/>
      <c r="N48" s="39"/>
      <c r="O48" s="42"/>
      <c r="P48" s="37"/>
      <c r="Q48" s="39"/>
      <c r="R48" s="39"/>
      <c r="S48" s="40"/>
      <c r="T48" s="41"/>
      <c r="U48" s="41"/>
      <c r="V48" s="37"/>
      <c r="W48" s="42"/>
      <c r="X48" s="43"/>
      <c r="Y48" s="42"/>
      <c r="Z48" s="42"/>
    </row>
    <row r="49" spans="1:26" ht="28.5" customHeight="1" thickTop="1" thickBot="1">
      <c r="A49" s="8" t="s">
        <v>218</v>
      </c>
      <c r="B49" s="9">
        <v>10</v>
      </c>
      <c r="C49" s="10">
        <v>0</v>
      </c>
      <c r="D49" s="11">
        <v>80</v>
      </c>
      <c r="E49" s="12">
        <f t="shared" si="4"/>
        <v>0.13333333333333333</v>
      </c>
      <c r="F49" s="12">
        <v>100</v>
      </c>
      <c r="G49" s="12">
        <f t="shared" si="0"/>
        <v>8.3333333333333329E-2</v>
      </c>
      <c r="H49" s="12">
        <v>80</v>
      </c>
      <c r="I49" s="12">
        <f t="shared" si="15"/>
        <v>6.6666666666666679</v>
      </c>
      <c r="J49" s="13">
        <f t="shared" si="16"/>
        <v>13.333333333333334</v>
      </c>
      <c r="K49" s="14" t="str">
        <f t="shared" si="3"/>
        <v>Yes</v>
      </c>
      <c r="L49" s="38" t="s">
        <v>19</v>
      </c>
      <c r="M49" s="38" t="s">
        <v>240</v>
      </c>
      <c r="N49" s="39">
        <v>30</v>
      </c>
      <c r="O49" s="42" t="s">
        <v>19</v>
      </c>
      <c r="P49" s="37">
        <v>44020</v>
      </c>
      <c r="Q49" s="39">
        <v>55</v>
      </c>
      <c r="R49" s="39"/>
      <c r="S49" s="40"/>
      <c r="T49" s="45"/>
      <c r="U49" s="41"/>
      <c r="V49" s="37"/>
      <c r="W49" s="41"/>
      <c r="X49" s="37"/>
      <c r="Y49" s="42"/>
      <c r="Z49" s="42"/>
    </row>
    <row r="50" spans="1:26" ht="28.5" customHeight="1" thickTop="1" thickBot="1">
      <c r="A50" s="8" t="s">
        <v>109</v>
      </c>
      <c r="B50" s="9">
        <v>9</v>
      </c>
      <c r="C50" s="10">
        <v>17</v>
      </c>
      <c r="D50" s="11">
        <v>80</v>
      </c>
      <c r="E50" s="12">
        <f t="shared" si="4"/>
        <v>0.12</v>
      </c>
      <c r="F50" s="12">
        <v>100</v>
      </c>
      <c r="G50" s="12">
        <f t="shared" si="0"/>
        <v>7.4999999999999997E-2</v>
      </c>
      <c r="H50" s="12">
        <v>80</v>
      </c>
      <c r="I50" s="12">
        <f t="shared" si="15"/>
        <v>6</v>
      </c>
      <c r="J50" s="13">
        <f t="shared" si="16"/>
        <v>12</v>
      </c>
      <c r="K50" s="14" t="str">
        <f t="shared" si="3"/>
        <v>No</v>
      </c>
      <c r="L50" s="38"/>
      <c r="M50" s="38"/>
      <c r="N50" s="39"/>
      <c r="O50" s="42"/>
      <c r="P50" s="42"/>
      <c r="Q50" s="39"/>
      <c r="R50" s="39"/>
      <c r="S50" s="40"/>
      <c r="T50" s="41"/>
      <c r="U50" s="41"/>
      <c r="V50" s="37"/>
      <c r="W50" s="42"/>
      <c r="X50" s="44"/>
      <c r="Y50" s="42"/>
      <c r="Z50" s="42"/>
    </row>
    <row r="51" spans="1:26" ht="28.5" customHeight="1" thickTop="1" thickBot="1">
      <c r="A51" s="8" t="s">
        <v>121</v>
      </c>
      <c r="B51" s="9">
        <v>9</v>
      </c>
      <c r="C51" s="10">
        <v>22</v>
      </c>
      <c r="D51" s="11">
        <v>80</v>
      </c>
      <c r="E51" s="12">
        <f t="shared" si="4"/>
        <v>0.12</v>
      </c>
      <c r="F51" s="12">
        <v>100</v>
      </c>
      <c r="G51" s="12">
        <f t="shared" si="0"/>
        <v>7.4999999999999997E-2</v>
      </c>
      <c r="H51" s="12">
        <v>80</v>
      </c>
      <c r="I51" s="12">
        <f t="shared" si="15"/>
        <v>6</v>
      </c>
      <c r="J51" s="13">
        <f t="shared" si="16"/>
        <v>12</v>
      </c>
      <c r="K51" s="14" t="str">
        <f t="shared" si="3"/>
        <v>No</v>
      </c>
      <c r="L51" s="38"/>
      <c r="M51" s="38"/>
      <c r="N51" s="39"/>
      <c r="O51" s="42"/>
      <c r="P51" s="42"/>
      <c r="Q51" s="39"/>
      <c r="R51" s="39"/>
      <c r="S51" s="40"/>
      <c r="T51" s="41"/>
      <c r="U51" s="41">
        <v>10</v>
      </c>
      <c r="V51" s="37">
        <v>44095</v>
      </c>
      <c r="W51" s="42"/>
      <c r="X51" s="44"/>
      <c r="Y51" s="42"/>
      <c r="Z51" s="42"/>
    </row>
    <row r="52" spans="1:26" ht="28.5" customHeight="1" thickTop="1" thickBot="1">
      <c r="A52" s="8" t="s">
        <v>86</v>
      </c>
      <c r="B52" s="9">
        <v>8</v>
      </c>
      <c r="C52" s="10">
        <v>19</v>
      </c>
      <c r="D52" s="11">
        <v>80</v>
      </c>
      <c r="E52" s="12">
        <f t="shared" si="4"/>
        <v>0.10666666666666667</v>
      </c>
      <c r="F52" s="12">
        <v>100</v>
      </c>
      <c r="G52" s="12">
        <f t="shared" si="0"/>
        <v>6.6666666666666666E-2</v>
      </c>
      <c r="H52" s="12">
        <v>80</v>
      </c>
      <c r="I52" s="12">
        <f t="shared" si="15"/>
        <v>5.3333333333333348</v>
      </c>
      <c r="J52" s="13">
        <f t="shared" si="16"/>
        <v>10.666666666666668</v>
      </c>
      <c r="K52" s="14" t="str">
        <f t="shared" si="3"/>
        <v>No</v>
      </c>
      <c r="L52" s="38"/>
      <c r="M52" s="38"/>
      <c r="N52" s="39"/>
      <c r="O52" s="42"/>
      <c r="P52" s="42"/>
      <c r="Q52" s="39"/>
      <c r="R52" s="39"/>
      <c r="S52" s="40"/>
      <c r="T52" s="41"/>
      <c r="U52" s="41"/>
      <c r="V52" s="37"/>
      <c r="W52" s="42"/>
      <c r="X52" s="44"/>
      <c r="Y52" s="42"/>
      <c r="Z52" s="42"/>
    </row>
    <row r="53" spans="1:26" ht="28.5" customHeight="1" thickTop="1" thickBot="1">
      <c r="A53" s="8" t="s">
        <v>76</v>
      </c>
      <c r="B53" s="9">
        <v>8</v>
      </c>
      <c r="C53" s="10">
        <v>17</v>
      </c>
      <c r="D53" s="11">
        <v>80</v>
      </c>
      <c r="E53" s="12">
        <f t="shared" si="4"/>
        <v>0.10666666666666667</v>
      </c>
      <c r="F53" s="12">
        <v>100</v>
      </c>
      <c r="G53" s="12">
        <f t="shared" si="0"/>
        <v>6.6666666666666666E-2</v>
      </c>
      <c r="H53" s="12">
        <v>80</v>
      </c>
      <c r="I53" s="12">
        <f t="shared" si="15"/>
        <v>5.3333333333333348</v>
      </c>
      <c r="J53" s="13">
        <f t="shared" si="16"/>
        <v>10.666666666666668</v>
      </c>
      <c r="K53" s="14" t="str">
        <f t="shared" si="3"/>
        <v>No</v>
      </c>
      <c r="L53" s="38"/>
      <c r="M53" s="38"/>
      <c r="N53" s="39"/>
      <c r="O53" s="42"/>
      <c r="P53" s="42"/>
      <c r="Q53" s="39"/>
      <c r="R53" s="39"/>
      <c r="S53" s="40"/>
      <c r="T53" s="41"/>
      <c r="U53" s="41"/>
      <c r="V53" s="37"/>
      <c r="W53" s="42"/>
      <c r="X53" s="44"/>
      <c r="Y53" s="42"/>
      <c r="Z53" s="42"/>
    </row>
    <row r="54" spans="1:26" ht="28.5" customHeight="1" thickTop="1" thickBot="1">
      <c r="A54" s="8" t="s">
        <v>81</v>
      </c>
      <c r="B54" s="9">
        <v>8</v>
      </c>
      <c r="C54" s="10">
        <v>7</v>
      </c>
      <c r="D54" s="11">
        <v>80</v>
      </c>
      <c r="E54" s="12">
        <f t="shared" si="4"/>
        <v>0.10666666666666667</v>
      </c>
      <c r="F54" s="12">
        <v>100</v>
      </c>
      <c r="G54" s="12">
        <f t="shared" si="0"/>
        <v>6.6666666666666666E-2</v>
      </c>
      <c r="H54" s="12">
        <v>80</v>
      </c>
      <c r="I54" s="12">
        <f t="shared" si="15"/>
        <v>5.3333333333333348</v>
      </c>
      <c r="J54" s="13">
        <f t="shared" si="16"/>
        <v>10.666666666666668</v>
      </c>
      <c r="K54" s="14" t="str">
        <f t="shared" si="3"/>
        <v>Yes</v>
      </c>
      <c r="L54" s="38"/>
      <c r="M54" s="38"/>
      <c r="N54" s="39"/>
      <c r="O54" s="42"/>
      <c r="P54" s="37"/>
      <c r="Q54" s="39"/>
      <c r="R54" s="39"/>
      <c r="S54" s="40"/>
      <c r="T54" s="41"/>
      <c r="U54" s="41">
        <v>30</v>
      </c>
      <c r="V54" s="37">
        <v>44081</v>
      </c>
      <c r="W54" s="42"/>
      <c r="X54" s="43"/>
      <c r="Y54" s="42"/>
      <c r="Z54" s="37"/>
    </row>
    <row r="55" spans="1:26" ht="28.5" customHeight="1" thickTop="1" thickBot="1">
      <c r="A55" s="8" t="s">
        <v>64</v>
      </c>
      <c r="B55" s="9">
        <v>8</v>
      </c>
      <c r="C55" s="10">
        <v>7</v>
      </c>
      <c r="D55" s="11">
        <v>80</v>
      </c>
      <c r="E55" s="12">
        <f t="shared" si="4"/>
        <v>0.10666666666666667</v>
      </c>
      <c r="F55" s="12">
        <v>100</v>
      </c>
      <c r="G55" s="12">
        <f t="shared" si="0"/>
        <v>6.6666666666666666E-2</v>
      </c>
      <c r="H55" s="12">
        <v>80</v>
      </c>
      <c r="I55" s="12">
        <f t="shared" si="15"/>
        <v>5.3333333333333348</v>
      </c>
      <c r="J55" s="13">
        <f t="shared" si="16"/>
        <v>10.666666666666668</v>
      </c>
      <c r="K55" s="14" t="str">
        <f t="shared" si="3"/>
        <v>Yes</v>
      </c>
      <c r="L55" s="38" t="s">
        <v>19</v>
      </c>
      <c r="M55" s="38" t="s">
        <v>249</v>
      </c>
      <c r="N55" s="39">
        <v>25</v>
      </c>
      <c r="O55" s="42"/>
      <c r="P55" s="42"/>
      <c r="Q55" s="39"/>
      <c r="R55" s="39"/>
      <c r="S55" s="40"/>
      <c r="T55" s="41"/>
      <c r="U55" s="41"/>
      <c r="V55" s="37"/>
      <c r="W55" s="42"/>
      <c r="X55" s="43"/>
      <c r="Y55" s="42"/>
      <c r="Z55" s="42"/>
    </row>
    <row r="56" spans="1:26" ht="28.5" customHeight="1" thickTop="1" thickBot="1">
      <c r="A56" s="8" t="s">
        <v>61</v>
      </c>
      <c r="B56" s="9">
        <v>8</v>
      </c>
      <c r="C56" s="10">
        <v>10</v>
      </c>
      <c r="D56" s="11">
        <v>80</v>
      </c>
      <c r="E56" s="12">
        <f t="shared" si="4"/>
        <v>0.10666666666666667</v>
      </c>
      <c r="F56" s="12">
        <v>100</v>
      </c>
      <c r="G56" s="12">
        <f t="shared" si="0"/>
        <v>6.6666666666666666E-2</v>
      </c>
      <c r="H56" s="12">
        <v>80</v>
      </c>
      <c r="I56" s="12">
        <f t="shared" si="15"/>
        <v>5.3333333333333348</v>
      </c>
      <c r="J56" s="13">
        <f t="shared" si="16"/>
        <v>10.666666666666668</v>
      </c>
      <c r="K56" s="14" t="str">
        <f t="shared" si="3"/>
        <v>Yes</v>
      </c>
      <c r="L56" s="38"/>
      <c r="M56" s="38"/>
      <c r="N56" s="39"/>
      <c r="O56" s="42"/>
      <c r="P56" s="42"/>
      <c r="Q56" s="39"/>
      <c r="R56" s="39"/>
      <c r="S56" s="40"/>
      <c r="T56" s="41"/>
      <c r="U56" s="41">
        <v>10</v>
      </c>
      <c r="V56" s="37">
        <v>44095</v>
      </c>
      <c r="W56" s="42"/>
      <c r="X56" s="44"/>
      <c r="Y56" s="42"/>
      <c r="Z56" s="42"/>
    </row>
    <row r="57" spans="1:26" ht="28.5" customHeight="1" thickTop="1" thickBot="1">
      <c r="A57" s="8" t="s">
        <v>54</v>
      </c>
      <c r="B57" s="9">
        <v>8</v>
      </c>
      <c r="C57" s="10">
        <v>2</v>
      </c>
      <c r="D57" s="11">
        <v>80</v>
      </c>
      <c r="E57" s="12">
        <f t="shared" si="4"/>
        <v>0.10666666666666667</v>
      </c>
      <c r="F57" s="12">
        <v>100</v>
      </c>
      <c r="G57" s="12">
        <f t="shared" si="0"/>
        <v>6.6666666666666666E-2</v>
      </c>
      <c r="H57" s="12">
        <v>80</v>
      </c>
      <c r="I57" s="12">
        <f t="shared" si="15"/>
        <v>5.3333333333333348</v>
      </c>
      <c r="J57" s="13">
        <f t="shared" si="16"/>
        <v>10.666666666666668</v>
      </c>
      <c r="K57" s="14" t="str">
        <f t="shared" si="3"/>
        <v>Yes</v>
      </c>
      <c r="L57" s="38" t="s">
        <v>189</v>
      </c>
      <c r="M57" s="38"/>
      <c r="N57" s="39">
        <v>20</v>
      </c>
      <c r="O57" s="42"/>
      <c r="P57" s="37"/>
      <c r="Q57" s="39"/>
      <c r="R57" s="39"/>
      <c r="S57" s="40"/>
      <c r="T57" s="41"/>
      <c r="U57" s="41"/>
      <c r="V57" s="37"/>
      <c r="W57" s="42"/>
      <c r="X57" s="44"/>
      <c r="Y57" s="42"/>
      <c r="Z57" s="42"/>
    </row>
    <row r="58" spans="1:26" ht="28.5" customHeight="1" thickTop="1" thickBot="1">
      <c r="A58" s="8" t="s">
        <v>115</v>
      </c>
      <c r="B58" s="9">
        <v>8</v>
      </c>
      <c r="C58" s="10">
        <v>45</v>
      </c>
      <c r="D58" s="11">
        <v>80</v>
      </c>
      <c r="E58" s="12">
        <f t="shared" si="4"/>
        <v>0.10666666666666667</v>
      </c>
      <c r="F58" s="12">
        <v>100</v>
      </c>
      <c r="G58" s="12">
        <f t="shared" si="0"/>
        <v>6.6666666666666666E-2</v>
      </c>
      <c r="H58" s="12">
        <v>80</v>
      </c>
      <c r="I58" s="12">
        <f t="shared" si="15"/>
        <v>5.3333333333333348</v>
      </c>
      <c r="J58" s="13">
        <f t="shared" si="16"/>
        <v>10.666666666666668</v>
      </c>
      <c r="K58" s="14" t="str">
        <f t="shared" si="3"/>
        <v>No</v>
      </c>
      <c r="L58" s="38"/>
      <c r="M58" s="38"/>
      <c r="N58" s="39"/>
      <c r="O58" s="42"/>
      <c r="P58" s="37"/>
      <c r="Q58" s="39"/>
      <c r="R58" s="39"/>
      <c r="S58" s="40"/>
      <c r="T58" s="45"/>
      <c r="U58" s="41"/>
      <c r="V58" s="37"/>
      <c r="W58" s="42"/>
      <c r="X58" s="43"/>
      <c r="Y58" s="42"/>
      <c r="Z58" s="42"/>
    </row>
    <row r="59" spans="1:26" ht="28.5" customHeight="1" thickTop="1" thickBot="1">
      <c r="A59" s="8" t="s">
        <v>80</v>
      </c>
      <c r="B59" s="9">
        <v>7</v>
      </c>
      <c r="C59" s="10">
        <v>18</v>
      </c>
      <c r="D59" s="11">
        <v>80</v>
      </c>
      <c r="E59" s="12">
        <f t="shared" si="4"/>
        <v>9.3333333333333338E-2</v>
      </c>
      <c r="F59" s="12">
        <v>100</v>
      </c>
      <c r="G59" s="12">
        <f t="shared" si="0"/>
        <v>5.8333333333333334E-2</v>
      </c>
      <c r="H59" s="12">
        <v>80</v>
      </c>
      <c r="I59" s="12">
        <f t="shared" si="15"/>
        <v>4.666666666666667</v>
      </c>
      <c r="J59" s="13">
        <f t="shared" si="16"/>
        <v>9.3333333333333339</v>
      </c>
      <c r="K59" s="14" t="str">
        <f t="shared" si="3"/>
        <v>No</v>
      </c>
      <c r="L59" s="38"/>
      <c r="M59" s="38"/>
      <c r="N59" s="39"/>
      <c r="O59" s="42"/>
      <c r="P59" s="42"/>
      <c r="Q59" s="39"/>
      <c r="R59" s="39"/>
      <c r="S59" s="40"/>
      <c r="T59" s="41"/>
      <c r="U59" s="41"/>
      <c r="V59" s="37"/>
      <c r="W59" s="42"/>
      <c r="X59" s="44"/>
      <c r="Y59" s="42"/>
      <c r="Z59" s="42"/>
    </row>
    <row r="60" spans="1:26" ht="28.5" customHeight="1" thickTop="1" thickBot="1">
      <c r="A60" s="8" t="s">
        <v>60</v>
      </c>
      <c r="B60" s="9">
        <v>7</v>
      </c>
      <c r="C60" s="10">
        <v>1</v>
      </c>
      <c r="D60" s="11">
        <v>80</v>
      </c>
      <c r="E60" s="12">
        <f t="shared" si="4"/>
        <v>9.3333333333333338E-2</v>
      </c>
      <c r="F60" s="12">
        <v>100</v>
      </c>
      <c r="G60" s="12">
        <f t="shared" si="0"/>
        <v>5.8333333333333334E-2</v>
      </c>
      <c r="H60" s="12">
        <v>80</v>
      </c>
      <c r="I60" s="12">
        <f t="shared" si="15"/>
        <v>4.666666666666667</v>
      </c>
      <c r="J60" s="13">
        <f t="shared" si="16"/>
        <v>9.3333333333333339</v>
      </c>
      <c r="K60" s="14" t="str">
        <f t="shared" si="3"/>
        <v>Yes</v>
      </c>
      <c r="L60" s="38"/>
      <c r="M60" s="38"/>
      <c r="N60" s="39"/>
      <c r="O60" s="42"/>
      <c r="P60" s="42"/>
      <c r="Q60" s="39"/>
      <c r="R60" s="39"/>
      <c r="S60" s="40"/>
      <c r="T60" s="41"/>
      <c r="U60" s="41">
        <v>19</v>
      </c>
      <c r="V60" s="37">
        <v>44081</v>
      </c>
      <c r="W60" s="42"/>
      <c r="X60" s="43"/>
      <c r="Y60" s="42"/>
      <c r="Z60" s="37"/>
    </row>
    <row r="61" spans="1:26" ht="28.5" customHeight="1" thickTop="1" thickBot="1">
      <c r="A61" s="8" t="s">
        <v>70</v>
      </c>
      <c r="B61" s="9">
        <v>7</v>
      </c>
      <c r="C61" s="10">
        <v>2</v>
      </c>
      <c r="D61" s="11">
        <v>80</v>
      </c>
      <c r="E61" s="12">
        <f t="shared" si="4"/>
        <v>9.3333333333333338E-2</v>
      </c>
      <c r="F61" s="12">
        <v>100</v>
      </c>
      <c r="G61" s="12">
        <f t="shared" si="0"/>
        <v>5.8333333333333334E-2</v>
      </c>
      <c r="H61" s="12">
        <v>80</v>
      </c>
      <c r="I61" s="12">
        <f t="shared" si="15"/>
        <v>4.666666666666667</v>
      </c>
      <c r="J61" s="13">
        <f t="shared" si="16"/>
        <v>9.3333333333333339</v>
      </c>
      <c r="K61" s="14" t="str">
        <f t="shared" si="3"/>
        <v>Yes</v>
      </c>
      <c r="L61" s="38" t="s">
        <v>19</v>
      </c>
      <c r="M61" s="38" t="s">
        <v>235</v>
      </c>
      <c r="N61" s="39">
        <v>30</v>
      </c>
      <c r="O61" s="42"/>
      <c r="P61" s="37"/>
      <c r="Q61" s="39"/>
      <c r="R61" s="39"/>
      <c r="S61" s="40"/>
      <c r="T61" s="41"/>
      <c r="U61" s="41"/>
      <c r="V61" s="37"/>
      <c r="W61" s="42"/>
      <c r="X61" s="43"/>
      <c r="Y61" s="42"/>
      <c r="Z61" s="42"/>
    </row>
    <row r="62" spans="1:26" ht="28.5" customHeight="1" thickTop="1" thickBot="1">
      <c r="A62" s="8" t="s">
        <v>89</v>
      </c>
      <c r="B62" s="9">
        <v>7</v>
      </c>
      <c r="C62" s="10">
        <v>6</v>
      </c>
      <c r="D62" s="11">
        <v>80</v>
      </c>
      <c r="E62" s="12">
        <f t="shared" si="4"/>
        <v>9.3333333333333338E-2</v>
      </c>
      <c r="F62" s="12">
        <v>100</v>
      </c>
      <c r="G62" s="12">
        <f t="shared" si="0"/>
        <v>5.8333333333333334E-2</v>
      </c>
      <c r="H62" s="12">
        <v>80</v>
      </c>
      <c r="I62" s="12">
        <f t="shared" si="15"/>
        <v>4.666666666666667</v>
      </c>
      <c r="J62" s="13">
        <f t="shared" si="16"/>
        <v>9.3333333333333339</v>
      </c>
      <c r="K62" s="14" t="str">
        <f t="shared" si="3"/>
        <v>Yes</v>
      </c>
      <c r="L62" s="38"/>
      <c r="M62" s="38"/>
      <c r="N62" s="39"/>
      <c r="O62" s="42"/>
      <c r="P62" s="37"/>
      <c r="Q62" s="39"/>
      <c r="R62" s="39"/>
      <c r="S62" s="40"/>
      <c r="T62" s="41"/>
      <c r="U62" s="41"/>
      <c r="V62" s="37"/>
      <c r="W62" s="42"/>
      <c r="X62" s="43"/>
      <c r="Y62" s="42"/>
      <c r="Z62" s="42"/>
    </row>
    <row r="63" spans="1:26" ht="28.5" customHeight="1" thickTop="1" thickBot="1">
      <c r="A63" s="8" t="s">
        <v>72</v>
      </c>
      <c r="B63" s="9">
        <v>6</v>
      </c>
      <c r="C63" s="10">
        <v>16</v>
      </c>
      <c r="D63" s="11">
        <v>80</v>
      </c>
      <c r="E63" s="12">
        <f t="shared" si="4"/>
        <v>8.0000000000000016E-2</v>
      </c>
      <c r="F63" s="12">
        <v>100</v>
      </c>
      <c r="G63" s="12">
        <f t="shared" si="0"/>
        <v>0.05</v>
      </c>
      <c r="H63" s="12">
        <v>80</v>
      </c>
      <c r="I63" s="12">
        <f t="shared" si="15"/>
        <v>4.0000000000000018</v>
      </c>
      <c r="J63" s="13">
        <f t="shared" si="16"/>
        <v>8.0000000000000018</v>
      </c>
      <c r="K63" s="14" t="str">
        <f t="shared" si="3"/>
        <v>No</v>
      </c>
      <c r="L63" s="38"/>
      <c r="M63" s="38"/>
      <c r="N63" s="39"/>
      <c r="O63" s="42"/>
      <c r="P63" s="42"/>
      <c r="Q63" s="39"/>
      <c r="R63" s="39"/>
      <c r="S63" s="40"/>
      <c r="T63" s="41"/>
      <c r="U63" s="41"/>
      <c r="V63" s="37"/>
      <c r="W63" s="42"/>
      <c r="X63" s="44"/>
      <c r="Y63" s="42"/>
      <c r="Z63" s="42"/>
    </row>
    <row r="64" spans="1:26" ht="28.5" customHeight="1" thickTop="1" thickBot="1">
      <c r="A64" s="8" t="s">
        <v>90</v>
      </c>
      <c r="B64" s="9">
        <v>6</v>
      </c>
      <c r="C64" s="10">
        <v>0</v>
      </c>
      <c r="D64" s="11">
        <v>80</v>
      </c>
      <c r="E64" s="12">
        <f t="shared" si="4"/>
        <v>8.0000000000000016E-2</v>
      </c>
      <c r="F64" s="12">
        <v>100</v>
      </c>
      <c r="G64" s="12">
        <f t="shared" si="0"/>
        <v>0.05</v>
      </c>
      <c r="H64" s="12">
        <v>80</v>
      </c>
      <c r="I64" s="12">
        <f t="shared" si="15"/>
        <v>4.0000000000000018</v>
      </c>
      <c r="J64" s="13">
        <f t="shared" si="16"/>
        <v>8.0000000000000018</v>
      </c>
      <c r="K64" s="14" t="str">
        <f t="shared" si="3"/>
        <v>Yes</v>
      </c>
      <c r="L64" s="38"/>
      <c r="M64" s="38"/>
      <c r="N64" s="39"/>
      <c r="O64" s="42"/>
      <c r="P64" s="42"/>
      <c r="Q64" s="39"/>
      <c r="R64" s="39"/>
      <c r="S64" s="40"/>
      <c r="T64" s="41"/>
      <c r="U64" s="41">
        <v>15</v>
      </c>
      <c r="V64" s="37">
        <v>44081</v>
      </c>
      <c r="W64" s="42"/>
      <c r="X64" s="43"/>
      <c r="Y64" s="42"/>
      <c r="Z64" s="37"/>
    </row>
    <row r="65" spans="1:26" ht="28.5" customHeight="1" thickTop="1" thickBot="1">
      <c r="A65" s="8" t="s">
        <v>50</v>
      </c>
      <c r="B65" s="9">
        <v>6</v>
      </c>
      <c r="C65" s="10">
        <v>0</v>
      </c>
      <c r="D65" s="11">
        <v>80</v>
      </c>
      <c r="E65" s="12">
        <f t="shared" si="4"/>
        <v>8.0000000000000016E-2</v>
      </c>
      <c r="F65" s="12">
        <v>100</v>
      </c>
      <c r="G65" s="12">
        <f t="shared" si="0"/>
        <v>0.05</v>
      </c>
      <c r="H65" s="12">
        <v>80</v>
      </c>
      <c r="I65" s="12">
        <f t="shared" si="15"/>
        <v>4.0000000000000018</v>
      </c>
      <c r="J65" s="13">
        <f t="shared" si="16"/>
        <v>8.0000000000000018</v>
      </c>
      <c r="K65" s="14" t="str">
        <f t="shared" si="3"/>
        <v>Yes</v>
      </c>
      <c r="L65" s="38"/>
      <c r="M65" s="38"/>
      <c r="N65" s="39"/>
      <c r="O65" s="42"/>
      <c r="P65" s="42"/>
      <c r="Q65" s="39"/>
      <c r="R65" s="39"/>
      <c r="S65" s="40"/>
      <c r="T65" s="41"/>
      <c r="U65" s="41">
        <v>10</v>
      </c>
      <c r="V65" s="37">
        <v>44081</v>
      </c>
      <c r="W65" s="42"/>
      <c r="X65" s="44"/>
      <c r="Y65" s="42"/>
      <c r="Z65" s="42"/>
    </row>
    <row r="66" spans="1:26" ht="28.5" customHeight="1" thickTop="1" thickBot="1">
      <c r="A66" s="8" t="s">
        <v>57</v>
      </c>
      <c r="B66" s="9">
        <v>6</v>
      </c>
      <c r="C66" s="10">
        <v>25</v>
      </c>
      <c r="D66" s="11">
        <v>80</v>
      </c>
      <c r="E66" s="12">
        <f t="shared" si="4"/>
        <v>8.0000000000000016E-2</v>
      </c>
      <c r="F66" s="12">
        <v>100</v>
      </c>
      <c r="G66" s="12">
        <f t="shared" si="0"/>
        <v>0.05</v>
      </c>
      <c r="H66" s="12">
        <v>80</v>
      </c>
      <c r="I66" s="12">
        <f t="shared" si="15"/>
        <v>4.0000000000000018</v>
      </c>
      <c r="J66" s="13">
        <f t="shared" si="16"/>
        <v>8.0000000000000018</v>
      </c>
      <c r="K66" s="14" t="str">
        <f t="shared" si="3"/>
        <v>No</v>
      </c>
      <c r="L66" s="38"/>
      <c r="M66" s="38"/>
      <c r="N66" s="39"/>
      <c r="O66" s="42"/>
      <c r="P66" s="42"/>
      <c r="Q66" s="39"/>
      <c r="R66" s="39"/>
      <c r="S66" s="40"/>
      <c r="T66" s="45"/>
      <c r="U66" s="41"/>
      <c r="V66" s="37"/>
      <c r="W66" s="42"/>
      <c r="X66" s="43"/>
      <c r="Y66" s="42"/>
      <c r="Z66" s="37"/>
    </row>
    <row r="67" spans="1:26" ht="28.5" customHeight="1" thickTop="1" thickBot="1">
      <c r="A67" s="8" t="s">
        <v>135</v>
      </c>
      <c r="B67" s="9">
        <v>6</v>
      </c>
      <c r="C67" s="10">
        <v>0</v>
      </c>
      <c r="D67" s="11">
        <v>80</v>
      </c>
      <c r="E67" s="12">
        <f t="shared" si="4"/>
        <v>8.0000000000000016E-2</v>
      </c>
      <c r="F67" s="12">
        <v>100</v>
      </c>
      <c r="G67" s="12">
        <f t="shared" si="0"/>
        <v>0.05</v>
      </c>
      <c r="H67" s="12">
        <v>80</v>
      </c>
      <c r="I67" s="12">
        <f t="shared" si="15"/>
        <v>4.0000000000000018</v>
      </c>
      <c r="J67" s="13">
        <f t="shared" si="16"/>
        <v>8.0000000000000018</v>
      </c>
      <c r="K67" s="14" t="str">
        <f t="shared" si="3"/>
        <v>Yes</v>
      </c>
      <c r="L67" s="38" t="s">
        <v>189</v>
      </c>
      <c r="M67" s="38"/>
      <c r="N67" s="39">
        <v>30</v>
      </c>
      <c r="O67" s="42"/>
      <c r="P67" s="37"/>
      <c r="Q67" s="39"/>
      <c r="R67" s="39"/>
      <c r="S67" s="40"/>
      <c r="T67" s="41"/>
      <c r="U67" s="41"/>
      <c r="V67" s="37"/>
      <c r="W67" s="42"/>
      <c r="X67" s="44"/>
      <c r="Y67" s="42"/>
      <c r="Z67" s="42"/>
    </row>
    <row r="68" spans="1:26" ht="28.5" customHeight="1" thickTop="1" thickBot="1">
      <c r="A68" s="8" t="s">
        <v>213</v>
      </c>
      <c r="B68" s="9">
        <v>5</v>
      </c>
      <c r="C68" s="10">
        <v>8</v>
      </c>
      <c r="D68" s="11">
        <v>80</v>
      </c>
      <c r="E68" s="12">
        <f t="shared" si="4"/>
        <v>6.6666666666666666E-2</v>
      </c>
      <c r="F68" s="12">
        <v>100</v>
      </c>
      <c r="G68" s="12">
        <f t="shared" si="0"/>
        <v>4.1666666666666664E-2</v>
      </c>
      <c r="H68" s="12">
        <v>80</v>
      </c>
      <c r="I68" s="12">
        <f t="shared" si="15"/>
        <v>3.3333333333333339</v>
      </c>
      <c r="J68" s="13">
        <f t="shared" si="16"/>
        <v>6.666666666666667</v>
      </c>
      <c r="K68" s="14" t="str">
        <f t="shared" si="3"/>
        <v>No</v>
      </c>
      <c r="L68" s="38"/>
      <c r="M68" s="38"/>
      <c r="N68" s="39"/>
      <c r="O68" s="42"/>
      <c r="P68" s="37"/>
      <c r="Q68" s="39"/>
      <c r="R68" s="39"/>
      <c r="S68" s="40"/>
      <c r="T68" s="41"/>
      <c r="U68" s="41"/>
      <c r="V68" s="42"/>
      <c r="W68" s="42"/>
      <c r="X68" s="44"/>
      <c r="Y68" s="42"/>
      <c r="Z68" s="42"/>
    </row>
    <row r="69" spans="1:26" ht="28.5" customHeight="1" thickTop="1" thickBot="1">
      <c r="A69" s="8" t="s">
        <v>146</v>
      </c>
      <c r="B69" s="9">
        <v>5</v>
      </c>
      <c r="C69" s="10">
        <v>5</v>
      </c>
      <c r="D69" s="11">
        <v>80</v>
      </c>
      <c r="E69" s="12">
        <f t="shared" si="4"/>
        <v>6.6666666666666666E-2</v>
      </c>
      <c r="F69" s="12">
        <v>100</v>
      </c>
      <c r="G69" s="12">
        <f t="shared" si="0"/>
        <v>4.1666666666666664E-2</v>
      </c>
      <c r="H69" s="12">
        <v>80</v>
      </c>
      <c r="I69" s="12">
        <f t="shared" si="15"/>
        <v>3.3333333333333339</v>
      </c>
      <c r="J69" s="13">
        <f t="shared" si="16"/>
        <v>6.666666666666667</v>
      </c>
      <c r="K69" s="14" t="str">
        <f t="shared" si="3"/>
        <v>Yes</v>
      </c>
      <c r="L69" s="38"/>
      <c r="M69" s="38"/>
      <c r="N69" s="39"/>
      <c r="O69" s="42"/>
      <c r="P69" s="42"/>
      <c r="Q69" s="39"/>
      <c r="R69" s="39"/>
      <c r="S69" s="40"/>
      <c r="T69" s="41"/>
      <c r="U69" s="41"/>
      <c r="V69" s="37"/>
      <c r="W69" s="42"/>
      <c r="X69" s="44"/>
      <c r="Y69" s="42"/>
      <c r="Z69" s="42"/>
    </row>
    <row r="70" spans="1:26" ht="28.5" customHeight="1" thickTop="1" thickBot="1">
      <c r="A70" s="8" t="s">
        <v>187</v>
      </c>
      <c r="B70" s="9">
        <v>5</v>
      </c>
      <c r="C70" s="10">
        <v>25</v>
      </c>
      <c r="D70" s="11">
        <v>80</v>
      </c>
      <c r="E70" s="12">
        <f t="shared" si="4"/>
        <v>6.6666666666666666E-2</v>
      </c>
      <c r="F70" s="12">
        <v>100</v>
      </c>
      <c r="G70" s="12">
        <f t="shared" si="0"/>
        <v>4.1666666666666664E-2</v>
      </c>
      <c r="H70" s="12">
        <v>80</v>
      </c>
      <c r="I70" s="12">
        <f t="shared" si="15"/>
        <v>3.3333333333333339</v>
      </c>
      <c r="J70" s="13">
        <f t="shared" si="16"/>
        <v>6.666666666666667</v>
      </c>
      <c r="K70" s="14" t="str">
        <f t="shared" si="3"/>
        <v>No</v>
      </c>
      <c r="L70" s="38"/>
      <c r="M70" s="38"/>
      <c r="N70" s="39"/>
      <c r="O70" s="42"/>
      <c r="P70" s="37"/>
      <c r="Q70" s="39"/>
      <c r="R70" s="39"/>
      <c r="S70" s="40"/>
      <c r="T70" s="41"/>
      <c r="U70" s="41"/>
      <c r="V70" s="37"/>
      <c r="W70" s="42"/>
      <c r="X70" s="44"/>
      <c r="Y70" s="42"/>
      <c r="Z70" s="42"/>
    </row>
    <row r="71" spans="1:26" ht="28.5" customHeight="1" thickTop="1" thickBot="1">
      <c r="A71" s="8" t="s">
        <v>156</v>
      </c>
      <c r="B71" s="9">
        <v>5</v>
      </c>
      <c r="C71" s="10">
        <v>6</v>
      </c>
      <c r="D71" s="11">
        <v>80</v>
      </c>
      <c r="E71" s="12">
        <f t="shared" si="4"/>
        <v>6.6666666666666666E-2</v>
      </c>
      <c r="F71" s="12">
        <v>100</v>
      </c>
      <c r="G71" s="12">
        <f t="shared" si="0"/>
        <v>4.1666666666666664E-2</v>
      </c>
      <c r="H71" s="12">
        <v>80</v>
      </c>
      <c r="I71" s="12">
        <f t="shared" si="15"/>
        <v>3.3333333333333339</v>
      </c>
      <c r="J71" s="13">
        <f t="shared" si="16"/>
        <v>6.666666666666667</v>
      </c>
      <c r="K71" s="14" t="str">
        <f t="shared" si="3"/>
        <v>Yes</v>
      </c>
      <c r="L71" s="38"/>
      <c r="M71" s="38"/>
      <c r="N71" s="39"/>
      <c r="O71" s="42"/>
      <c r="P71" s="42"/>
      <c r="Q71" s="39"/>
      <c r="R71" s="39"/>
      <c r="S71" s="40"/>
      <c r="T71" s="45"/>
      <c r="U71" s="41"/>
      <c r="V71" s="37"/>
      <c r="W71" s="42"/>
      <c r="X71" s="43"/>
      <c r="Y71" s="42"/>
      <c r="Z71" s="42"/>
    </row>
    <row r="72" spans="1:26" ht="28.5" customHeight="1" thickTop="1" thickBot="1">
      <c r="A72" s="8" t="s">
        <v>67</v>
      </c>
      <c r="B72" s="9">
        <v>5</v>
      </c>
      <c r="C72" s="10">
        <v>0</v>
      </c>
      <c r="D72" s="11">
        <v>80</v>
      </c>
      <c r="E72" s="12">
        <f t="shared" si="4"/>
        <v>6.6666666666666666E-2</v>
      </c>
      <c r="F72" s="12">
        <v>100</v>
      </c>
      <c r="G72" s="12">
        <f t="shared" si="0"/>
        <v>4.1666666666666664E-2</v>
      </c>
      <c r="H72" s="12">
        <v>80</v>
      </c>
      <c r="I72" s="12">
        <f t="shared" si="15"/>
        <v>3.3333333333333339</v>
      </c>
      <c r="J72" s="13">
        <f t="shared" si="16"/>
        <v>6.666666666666667</v>
      </c>
      <c r="K72" s="14" t="str">
        <f t="shared" si="3"/>
        <v>Yes</v>
      </c>
      <c r="L72" s="38"/>
      <c r="M72" s="38"/>
      <c r="N72" s="39"/>
      <c r="O72" s="42"/>
      <c r="P72" s="42"/>
      <c r="Q72" s="39"/>
      <c r="R72" s="39"/>
      <c r="S72" s="40"/>
      <c r="T72" s="41"/>
      <c r="U72" s="41"/>
      <c r="V72" s="42"/>
      <c r="W72" s="42"/>
      <c r="X72" s="44"/>
      <c r="Y72" s="42"/>
      <c r="Z72" s="42"/>
    </row>
    <row r="73" spans="1:26" ht="28.5" customHeight="1" thickTop="1" thickBot="1">
      <c r="A73" s="8" t="s">
        <v>69</v>
      </c>
      <c r="B73" s="9">
        <v>5</v>
      </c>
      <c r="C73" s="10">
        <v>15</v>
      </c>
      <c r="D73" s="11">
        <v>80</v>
      </c>
      <c r="E73" s="12">
        <f t="shared" si="4"/>
        <v>6.6666666666666666E-2</v>
      </c>
      <c r="F73" s="12">
        <v>100</v>
      </c>
      <c r="G73" s="12">
        <f t="shared" si="0"/>
        <v>4.1666666666666664E-2</v>
      </c>
      <c r="H73" s="12">
        <v>80</v>
      </c>
      <c r="I73" s="12">
        <f t="shared" si="15"/>
        <v>3.3333333333333339</v>
      </c>
      <c r="J73" s="13">
        <f t="shared" si="16"/>
        <v>6.666666666666667</v>
      </c>
      <c r="K73" s="14" t="str">
        <f t="shared" si="3"/>
        <v>No</v>
      </c>
      <c r="L73" s="38" t="s">
        <v>189</v>
      </c>
      <c r="M73" s="38"/>
      <c r="N73" s="39">
        <v>11</v>
      </c>
      <c r="O73" s="42" t="s">
        <v>196</v>
      </c>
      <c r="P73" s="42"/>
      <c r="Q73" s="39">
        <v>9</v>
      </c>
      <c r="R73" s="39"/>
      <c r="S73" s="40"/>
      <c r="T73" s="41"/>
      <c r="U73" s="41"/>
      <c r="V73" s="42"/>
      <c r="W73" s="42"/>
      <c r="X73" s="44"/>
      <c r="Y73" s="42"/>
      <c r="Z73" s="42"/>
    </row>
    <row r="74" spans="1:26" ht="28.5" customHeight="1" thickTop="1" thickBot="1">
      <c r="A74" s="8" t="s">
        <v>126</v>
      </c>
      <c r="B74" s="9">
        <v>5</v>
      </c>
      <c r="C74" s="10">
        <v>5</v>
      </c>
      <c r="D74" s="11">
        <v>80</v>
      </c>
      <c r="E74" s="12">
        <f t="shared" si="4"/>
        <v>6.6666666666666666E-2</v>
      </c>
      <c r="F74" s="12">
        <v>100</v>
      </c>
      <c r="G74" s="12">
        <f t="shared" si="0"/>
        <v>4.1666666666666664E-2</v>
      </c>
      <c r="H74" s="12">
        <v>80</v>
      </c>
      <c r="I74" s="12">
        <f t="shared" si="15"/>
        <v>3.3333333333333339</v>
      </c>
      <c r="J74" s="13">
        <f t="shared" si="16"/>
        <v>6.666666666666667</v>
      </c>
      <c r="K74" s="14" t="str">
        <f t="shared" si="3"/>
        <v>Yes</v>
      </c>
      <c r="L74" s="38"/>
      <c r="M74" s="38"/>
      <c r="N74" s="39"/>
      <c r="O74" s="42"/>
      <c r="P74" s="42"/>
      <c r="Q74" s="39"/>
      <c r="R74" s="39"/>
      <c r="S74" s="40"/>
      <c r="T74" s="41"/>
      <c r="U74" s="41"/>
      <c r="V74" s="37"/>
      <c r="W74" s="42"/>
      <c r="X74" s="44"/>
      <c r="Y74" s="42"/>
      <c r="Z74" s="42"/>
    </row>
    <row r="75" spans="1:26" ht="28.5" customHeight="1" thickTop="1" thickBot="1">
      <c r="A75" s="8" t="s">
        <v>48</v>
      </c>
      <c r="B75" s="9">
        <v>5</v>
      </c>
      <c r="C75" s="10">
        <v>0</v>
      </c>
      <c r="D75" s="11">
        <v>80</v>
      </c>
      <c r="E75" s="12">
        <f t="shared" si="4"/>
        <v>6.6666666666666666E-2</v>
      </c>
      <c r="F75" s="12">
        <v>100</v>
      </c>
      <c r="G75" s="12">
        <f t="shared" si="0"/>
        <v>4.1666666666666664E-2</v>
      </c>
      <c r="H75" s="12">
        <v>80</v>
      </c>
      <c r="I75" s="12">
        <f t="shared" si="15"/>
        <v>3.3333333333333339</v>
      </c>
      <c r="J75" s="13">
        <f t="shared" si="16"/>
        <v>6.666666666666667</v>
      </c>
      <c r="K75" s="14" t="str">
        <f t="shared" si="3"/>
        <v>Yes</v>
      </c>
      <c r="L75" s="38" t="s">
        <v>19</v>
      </c>
      <c r="M75" s="38" t="s">
        <v>249</v>
      </c>
      <c r="N75" s="39">
        <v>12</v>
      </c>
      <c r="O75" s="42"/>
      <c r="P75" s="42"/>
      <c r="Q75" s="39"/>
      <c r="R75" s="39"/>
      <c r="S75" s="40"/>
      <c r="T75" s="41"/>
      <c r="U75" s="41">
        <v>27</v>
      </c>
      <c r="V75" s="37">
        <v>44056</v>
      </c>
      <c r="W75" s="42"/>
      <c r="X75" s="44"/>
      <c r="Y75" s="42"/>
      <c r="Z75" s="42"/>
    </row>
    <row r="76" spans="1:26" ht="28.5" customHeight="1" thickTop="1" thickBot="1">
      <c r="A76" s="8" t="s">
        <v>71</v>
      </c>
      <c r="B76" s="9">
        <v>5</v>
      </c>
      <c r="C76" s="10">
        <v>11</v>
      </c>
      <c r="D76" s="11">
        <v>80</v>
      </c>
      <c r="E76" s="12">
        <f t="shared" si="4"/>
        <v>6.6666666666666666E-2</v>
      </c>
      <c r="F76" s="12">
        <v>100</v>
      </c>
      <c r="G76" s="12">
        <f t="shared" si="0"/>
        <v>4.1666666666666664E-2</v>
      </c>
      <c r="H76" s="12">
        <v>80</v>
      </c>
      <c r="I76" s="12">
        <f t="shared" si="15"/>
        <v>3.3333333333333339</v>
      </c>
      <c r="J76" s="13">
        <f t="shared" si="16"/>
        <v>6.666666666666667</v>
      </c>
      <c r="K76" s="14" t="str">
        <f t="shared" si="3"/>
        <v>No</v>
      </c>
      <c r="L76" s="38"/>
      <c r="M76" s="38"/>
      <c r="N76" s="39"/>
      <c r="O76" s="42"/>
      <c r="P76" s="42"/>
      <c r="Q76" s="39"/>
      <c r="R76" s="39"/>
      <c r="S76" s="40"/>
      <c r="T76" s="41"/>
      <c r="U76" s="41"/>
      <c r="V76" s="37"/>
      <c r="W76" s="42"/>
      <c r="X76" s="43"/>
      <c r="Y76" s="42"/>
      <c r="Z76" s="42"/>
    </row>
    <row r="77" spans="1:26" ht="28.5" customHeight="1" thickTop="1" thickBot="1">
      <c r="A77" s="8" t="s">
        <v>207</v>
      </c>
      <c r="B77" s="9">
        <v>4</v>
      </c>
      <c r="C77" s="10">
        <v>4</v>
      </c>
      <c r="D77" s="11">
        <v>80</v>
      </c>
      <c r="E77" s="12">
        <f t="shared" si="4"/>
        <v>5.3333333333333337E-2</v>
      </c>
      <c r="F77" s="12">
        <v>100</v>
      </c>
      <c r="G77" s="12">
        <f t="shared" ref="G77:G143" si="27">B77/(30*4)</f>
        <v>3.3333333333333333E-2</v>
      </c>
      <c r="H77" s="12">
        <v>80</v>
      </c>
      <c r="I77" s="12">
        <f t="shared" si="15"/>
        <v>2.6666666666666674</v>
      </c>
      <c r="J77" s="13">
        <f t="shared" si="16"/>
        <v>5.3333333333333339</v>
      </c>
      <c r="K77" s="14" t="str">
        <f t="shared" ref="K77:K143" si="28">IF(J77="","",IF(C77&lt;J77,"Yes","No"))</f>
        <v>Yes</v>
      </c>
      <c r="L77" s="38" t="s">
        <v>19</v>
      </c>
      <c r="M77" s="38" t="s">
        <v>235</v>
      </c>
      <c r="N77" s="39">
        <v>8</v>
      </c>
      <c r="O77" s="42"/>
      <c r="P77" s="37"/>
      <c r="Q77" s="39"/>
      <c r="R77" s="39"/>
      <c r="S77" s="40"/>
      <c r="T77" s="41"/>
      <c r="U77" s="41">
        <v>7</v>
      </c>
      <c r="V77" s="37">
        <v>44087</v>
      </c>
      <c r="W77" s="42"/>
      <c r="X77" s="43"/>
      <c r="Y77" s="42"/>
      <c r="Z77" s="42"/>
    </row>
    <row r="78" spans="1:26" ht="28.5" customHeight="1" thickTop="1" thickBot="1">
      <c r="A78" s="8" t="s">
        <v>79</v>
      </c>
      <c r="B78" s="9">
        <v>4</v>
      </c>
      <c r="C78" s="10">
        <v>17</v>
      </c>
      <c r="D78" s="11">
        <v>80</v>
      </c>
      <c r="E78" s="12">
        <f t="shared" si="4"/>
        <v>5.3333333333333337E-2</v>
      </c>
      <c r="F78" s="12">
        <v>100</v>
      </c>
      <c r="G78" s="12">
        <f t="shared" si="27"/>
        <v>3.3333333333333333E-2</v>
      </c>
      <c r="H78" s="12">
        <v>80</v>
      </c>
      <c r="I78" s="12">
        <f t="shared" si="15"/>
        <v>2.6666666666666674</v>
      </c>
      <c r="J78" s="13">
        <f t="shared" si="16"/>
        <v>5.3333333333333339</v>
      </c>
      <c r="K78" s="14" t="str">
        <f t="shared" si="28"/>
        <v>No</v>
      </c>
      <c r="L78" s="38"/>
      <c r="M78" s="38"/>
      <c r="N78" s="39"/>
      <c r="O78" s="42"/>
      <c r="P78" s="37"/>
      <c r="Q78" s="39"/>
      <c r="R78" s="39"/>
      <c r="S78" s="40"/>
      <c r="T78" s="45"/>
      <c r="U78" s="41"/>
      <c r="V78" s="42"/>
      <c r="W78" s="42"/>
      <c r="X78" s="44"/>
      <c r="Y78" s="42"/>
      <c r="Z78" s="42"/>
    </row>
    <row r="79" spans="1:26" ht="28.5" customHeight="1" thickTop="1" thickBot="1">
      <c r="A79" s="8" t="s">
        <v>63</v>
      </c>
      <c r="B79" s="9">
        <v>4</v>
      </c>
      <c r="C79" s="10">
        <v>36</v>
      </c>
      <c r="D79" s="11">
        <v>80</v>
      </c>
      <c r="E79" s="12">
        <f t="shared" si="4"/>
        <v>5.3333333333333337E-2</v>
      </c>
      <c r="F79" s="12">
        <v>100</v>
      </c>
      <c r="G79" s="12">
        <f t="shared" si="27"/>
        <v>3.3333333333333333E-2</v>
      </c>
      <c r="H79" s="12">
        <v>80</v>
      </c>
      <c r="I79" s="12">
        <f t="shared" si="15"/>
        <v>2.6666666666666674</v>
      </c>
      <c r="J79" s="13">
        <f t="shared" si="16"/>
        <v>5.3333333333333339</v>
      </c>
      <c r="K79" s="14" t="str">
        <f t="shared" si="28"/>
        <v>No</v>
      </c>
      <c r="L79" s="38"/>
      <c r="M79" s="38"/>
      <c r="N79" s="39"/>
      <c r="O79" s="42"/>
      <c r="P79" s="42"/>
      <c r="Q79" s="39"/>
      <c r="R79" s="39"/>
      <c r="S79" s="40"/>
      <c r="T79" s="41"/>
      <c r="U79" s="41"/>
      <c r="V79" s="37"/>
      <c r="W79" s="42"/>
      <c r="X79" s="44"/>
      <c r="Y79" s="42"/>
      <c r="Z79" s="42"/>
    </row>
    <row r="80" spans="1:26" ht="28.5" customHeight="1" thickTop="1" thickBot="1">
      <c r="A80" s="8" t="s">
        <v>220</v>
      </c>
      <c r="B80" s="9">
        <v>4</v>
      </c>
      <c r="C80" s="10">
        <v>16</v>
      </c>
      <c r="D80" s="11">
        <v>80</v>
      </c>
      <c r="E80" s="12">
        <f t="shared" si="4"/>
        <v>5.3333333333333337E-2</v>
      </c>
      <c r="F80" s="12">
        <v>100</v>
      </c>
      <c r="G80" s="12">
        <f t="shared" si="27"/>
        <v>3.3333333333333333E-2</v>
      </c>
      <c r="H80" s="12">
        <v>80</v>
      </c>
      <c r="I80" s="12">
        <f t="shared" si="15"/>
        <v>2.6666666666666674</v>
      </c>
      <c r="J80" s="13">
        <f t="shared" si="16"/>
        <v>5.3333333333333339</v>
      </c>
      <c r="K80" s="14" t="str">
        <f t="shared" si="28"/>
        <v>No</v>
      </c>
      <c r="L80" s="38" t="s">
        <v>19</v>
      </c>
      <c r="M80" s="38" t="s">
        <v>240</v>
      </c>
      <c r="N80" s="39">
        <v>20</v>
      </c>
      <c r="O80" s="42"/>
      <c r="P80" s="37"/>
      <c r="Q80" s="39"/>
      <c r="R80" s="39"/>
      <c r="S80" s="40"/>
      <c r="T80" s="41"/>
      <c r="U80" s="41"/>
      <c r="V80" s="37"/>
      <c r="W80" s="42"/>
      <c r="X80" s="43"/>
      <c r="Y80" s="42"/>
      <c r="Z80" s="42"/>
    </row>
    <row r="81" spans="1:26" ht="28.5" customHeight="1" thickTop="1" thickBot="1">
      <c r="A81" s="8" t="s">
        <v>185</v>
      </c>
      <c r="B81" s="9">
        <v>4</v>
      </c>
      <c r="C81" s="10">
        <v>9</v>
      </c>
      <c r="D81" s="11">
        <v>80</v>
      </c>
      <c r="E81" s="12">
        <f t="shared" si="4"/>
        <v>5.3333333333333337E-2</v>
      </c>
      <c r="F81" s="12">
        <v>100</v>
      </c>
      <c r="G81" s="12">
        <f t="shared" si="27"/>
        <v>3.3333333333333333E-2</v>
      </c>
      <c r="H81" s="12">
        <v>80</v>
      </c>
      <c r="I81" s="12">
        <f t="shared" si="15"/>
        <v>2.6666666666666674</v>
      </c>
      <c r="J81" s="13">
        <f t="shared" si="16"/>
        <v>5.3333333333333339</v>
      </c>
      <c r="K81" s="14" t="str">
        <f t="shared" si="28"/>
        <v>No</v>
      </c>
      <c r="L81" s="38"/>
      <c r="M81" s="38"/>
      <c r="N81" s="39"/>
      <c r="O81" s="42"/>
      <c r="P81" s="42"/>
      <c r="Q81" s="39"/>
      <c r="R81" s="39"/>
      <c r="S81" s="40"/>
      <c r="T81" s="41"/>
      <c r="U81" s="41"/>
      <c r="V81" s="37"/>
      <c r="W81" s="42"/>
      <c r="X81" s="44"/>
      <c r="Y81" s="42"/>
      <c r="Z81" s="42"/>
    </row>
    <row r="82" spans="1:26" ht="28.5" customHeight="1" thickTop="1" thickBot="1">
      <c r="A82" s="8" t="s">
        <v>91</v>
      </c>
      <c r="B82" s="9">
        <v>3</v>
      </c>
      <c r="C82" s="10">
        <v>6</v>
      </c>
      <c r="D82" s="11">
        <v>80</v>
      </c>
      <c r="E82" s="12">
        <f t="shared" si="4"/>
        <v>4.0000000000000008E-2</v>
      </c>
      <c r="F82" s="12">
        <v>100</v>
      </c>
      <c r="G82" s="12">
        <f t="shared" si="27"/>
        <v>2.5000000000000001E-2</v>
      </c>
      <c r="H82" s="12">
        <v>80</v>
      </c>
      <c r="I82" s="12">
        <f t="shared" si="15"/>
        <v>2.0000000000000009</v>
      </c>
      <c r="J82" s="13">
        <f t="shared" si="16"/>
        <v>4.0000000000000009</v>
      </c>
      <c r="K82" s="14" t="str">
        <f t="shared" si="28"/>
        <v>No</v>
      </c>
      <c r="L82" s="38"/>
      <c r="M82" s="38"/>
      <c r="N82" s="39"/>
      <c r="O82" s="42"/>
      <c r="P82" s="42"/>
      <c r="Q82" s="39"/>
      <c r="R82" s="39"/>
      <c r="S82" s="40"/>
      <c r="T82" s="41"/>
      <c r="U82" s="41"/>
      <c r="V82" s="37"/>
      <c r="W82" s="42"/>
      <c r="X82" s="44"/>
      <c r="Y82" s="42"/>
      <c r="Z82" s="42"/>
    </row>
    <row r="83" spans="1:26" ht="28.5" customHeight="1" thickTop="1" thickBot="1">
      <c r="A83" s="8" t="s">
        <v>82</v>
      </c>
      <c r="B83" s="9">
        <v>3</v>
      </c>
      <c r="C83" s="10">
        <v>8</v>
      </c>
      <c r="D83" s="11">
        <v>80</v>
      </c>
      <c r="E83" s="12">
        <f t="shared" si="4"/>
        <v>4.0000000000000008E-2</v>
      </c>
      <c r="F83" s="12">
        <v>100</v>
      </c>
      <c r="G83" s="12">
        <f t="shared" si="27"/>
        <v>2.5000000000000001E-2</v>
      </c>
      <c r="H83" s="12">
        <v>80</v>
      </c>
      <c r="I83" s="12">
        <f t="shared" si="15"/>
        <v>2.0000000000000009</v>
      </c>
      <c r="J83" s="13">
        <f t="shared" si="16"/>
        <v>4.0000000000000009</v>
      </c>
      <c r="K83" s="14" t="str">
        <f t="shared" si="28"/>
        <v>No</v>
      </c>
      <c r="L83" s="38"/>
      <c r="M83" s="38"/>
      <c r="N83" s="39"/>
      <c r="O83" s="42"/>
      <c r="P83" s="42"/>
      <c r="Q83" s="39"/>
      <c r="R83" s="39"/>
      <c r="S83" s="40"/>
      <c r="T83" s="41"/>
      <c r="U83" s="41"/>
      <c r="V83" s="42"/>
      <c r="W83" s="42"/>
      <c r="X83" s="44"/>
      <c r="Y83" s="42"/>
      <c r="Z83" s="42"/>
    </row>
    <row r="84" spans="1:26" ht="28.5" customHeight="1" thickTop="1" thickBot="1">
      <c r="A84" s="8" t="s">
        <v>78</v>
      </c>
      <c r="B84" s="9">
        <v>3</v>
      </c>
      <c r="C84" s="10">
        <v>6</v>
      </c>
      <c r="D84" s="11">
        <v>80</v>
      </c>
      <c r="E84" s="12">
        <f t="shared" si="4"/>
        <v>4.0000000000000008E-2</v>
      </c>
      <c r="F84" s="12">
        <v>100</v>
      </c>
      <c r="G84" s="12">
        <f t="shared" si="27"/>
        <v>2.5000000000000001E-2</v>
      </c>
      <c r="H84" s="12">
        <v>80</v>
      </c>
      <c r="I84" s="12">
        <f t="shared" si="15"/>
        <v>2.0000000000000009</v>
      </c>
      <c r="J84" s="13">
        <f t="shared" si="16"/>
        <v>4.0000000000000009</v>
      </c>
      <c r="K84" s="14" t="str">
        <f t="shared" si="28"/>
        <v>No</v>
      </c>
      <c r="L84" s="38"/>
      <c r="M84" s="38"/>
      <c r="N84" s="39"/>
      <c r="O84" s="42"/>
      <c r="P84" s="37"/>
      <c r="Q84" s="39"/>
      <c r="R84" s="39"/>
      <c r="S84" s="40"/>
      <c r="T84" s="41"/>
      <c r="U84" s="41">
        <v>15</v>
      </c>
      <c r="V84" s="37">
        <v>44060</v>
      </c>
      <c r="W84" s="42"/>
      <c r="X84" s="44"/>
      <c r="Y84" s="42"/>
      <c r="Z84" s="42"/>
    </row>
    <row r="85" spans="1:26" ht="28.5" customHeight="1" thickTop="1" thickBot="1">
      <c r="A85" s="8" t="s">
        <v>164</v>
      </c>
      <c r="B85" s="9">
        <v>3</v>
      </c>
      <c r="C85" s="10">
        <v>1</v>
      </c>
      <c r="D85" s="11">
        <v>80</v>
      </c>
      <c r="E85" s="12">
        <f t="shared" si="4"/>
        <v>4.0000000000000008E-2</v>
      </c>
      <c r="F85" s="12">
        <v>100</v>
      </c>
      <c r="G85" s="12">
        <f t="shared" si="27"/>
        <v>2.5000000000000001E-2</v>
      </c>
      <c r="H85" s="12">
        <v>80</v>
      </c>
      <c r="I85" s="12">
        <f t="shared" si="15"/>
        <v>2.0000000000000009</v>
      </c>
      <c r="J85" s="13">
        <f t="shared" si="16"/>
        <v>4.0000000000000009</v>
      </c>
      <c r="K85" s="14" t="str">
        <f t="shared" si="28"/>
        <v>Yes</v>
      </c>
      <c r="L85" s="38" t="s">
        <v>19</v>
      </c>
      <c r="M85" s="38" t="s">
        <v>249</v>
      </c>
      <c r="N85" s="39">
        <v>6</v>
      </c>
      <c r="O85" s="42"/>
      <c r="P85" s="37"/>
      <c r="Q85" s="39"/>
      <c r="R85" s="39"/>
      <c r="S85" s="40"/>
      <c r="T85" s="41"/>
      <c r="U85" s="41"/>
      <c r="V85" s="37"/>
      <c r="W85" s="42"/>
      <c r="X85" s="44"/>
      <c r="Y85" s="42"/>
      <c r="Z85" s="42"/>
    </row>
    <row r="86" spans="1:26" ht="28.5" customHeight="1" thickTop="1" thickBot="1">
      <c r="A86" s="8" t="s">
        <v>125</v>
      </c>
      <c r="B86" s="9">
        <v>3</v>
      </c>
      <c r="C86" s="10">
        <v>1</v>
      </c>
      <c r="D86" s="11">
        <v>80</v>
      </c>
      <c r="E86" s="12">
        <f t="shared" si="4"/>
        <v>4.0000000000000008E-2</v>
      </c>
      <c r="F86" s="12">
        <v>100</v>
      </c>
      <c r="G86" s="12">
        <f t="shared" si="27"/>
        <v>2.5000000000000001E-2</v>
      </c>
      <c r="H86" s="12">
        <v>80</v>
      </c>
      <c r="I86" s="12">
        <f t="shared" si="15"/>
        <v>2.0000000000000009</v>
      </c>
      <c r="J86" s="13">
        <f t="shared" si="16"/>
        <v>4.0000000000000009</v>
      </c>
      <c r="K86" s="14" t="str">
        <f t="shared" si="28"/>
        <v>Yes</v>
      </c>
      <c r="L86" s="38" t="s">
        <v>19</v>
      </c>
      <c r="M86" s="38" t="s">
        <v>233</v>
      </c>
      <c r="N86" s="39">
        <v>15</v>
      </c>
      <c r="O86" s="42" t="s">
        <v>19</v>
      </c>
      <c r="P86" s="37">
        <v>44036</v>
      </c>
      <c r="Q86" s="39">
        <v>15</v>
      </c>
      <c r="R86" s="39"/>
      <c r="S86" s="40"/>
      <c r="T86" s="41"/>
      <c r="U86" s="41"/>
      <c r="V86" s="37"/>
      <c r="W86" s="42"/>
      <c r="X86" s="43"/>
      <c r="Y86" s="42"/>
      <c r="Z86" s="42"/>
    </row>
    <row r="87" spans="1:26" ht="28.5" customHeight="1" thickTop="1" thickBot="1">
      <c r="A87" s="8" t="s">
        <v>243</v>
      </c>
      <c r="B87" s="9">
        <v>3</v>
      </c>
      <c r="C87" s="10">
        <v>2</v>
      </c>
      <c r="D87" s="11">
        <v>80</v>
      </c>
      <c r="E87" s="12">
        <f t="shared" si="4"/>
        <v>4.0000000000000008E-2</v>
      </c>
      <c r="F87" s="12">
        <v>100</v>
      </c>
      <c r="G87" s="12">
        <f t="shared" si="27"/>
        <v>2.5000000000000001E-2</v>
      </c>
      <c r="H87" s="12">
        <v>80</v>
      </c>
      <c r="I87" s="12">
        <f t="shared" si="15"/>
        <v>2.0000000000000009</v>
      </c>
      <c r="J87" s="13">
        <f t="shared" si="16"/>
        <v>4.0000000000000009</v>
      </c>
      <c r="K87" s="14" t="str">
        <f t="shared" si="28"/>
        <v>Yes</v>
      </c>
      <c r="L87" s="38"/>
      <c r="M87" s="38"/>
      <c r="N87" s="39"/>
      <c r="O87" s="42"/>
      <c r="P87" s="37"/>
      <c r="Q87" s="39"/>
      <c r="R87" s="39"/>
      <c r="S87" s="40"/>
      <c r="T87" s="41"/>
      <c r="U87" s="41"/>
      <c r="V87" s="37"/>
      <c r="W87" s="42"/>
      <c r="X87" s="43"/>
      <c r="Y87" s="42"/>
      <c r="Z87" s="42"/>
    </row>
    <row r="88" spans="1:26" ht="28.5" customHeight="1" thickTop="1" thickBot="1">
      <c r="A88" s="8" t="s">
        <v>182</v>
      </c>
      <c r="B88" s="9">
        <v>3</v>
      </c>
      <c r="C88" s="10">
        <v>0</v>
      </c>
      <c r="D88" s="11">
        <v>80</v>
      </c>
      <c r="E88" s="12">
        <f t="shared" si="4"/>
        <v>4.0000000000000008E-2</v>
      </c>
      <c r="F88" s="12">
        <v>100</v>
      </c>
      <c r="G88" s="12">
        <f t="shared" si="27"/>
        <v>2.5000000000000001E-2</v>
      </c>
      <c r="H88" s="12">
        <v>80</v>
      </c>
      <c r="I88" s="12">
        <f t="shared" si="15"/>
        <v>2.0000000000000009</v>
      </c>
      <c r="J88" s="13">
        <f t="shared" si="16"/>
        <v>4.0000000000000009</v>
      </c>
      <c r="K88" s="14" t="str">
        <f t="shared" si="28"/>
        <v>Yes</v>
      </c>
      <c r="L88" s="38"/>
      <c r="M88" s="38"/>
      <c r="N88" s="39"/>
      <c r="O88" s="42"/>
      <c r="P88" s="37"/>
      <c r="Q88" s="39"/>
      <c r="R88" s="39"/>
      <c r="S88" s="40"/>
      <c r="T88" s="41"/>
      <c r="U88" s="41"/>
      <c r="V88" s="37"/>
      <c r="W88" s="42"/>
      <c r="X88" s="43"/>
      <c r="Y88" s="42"/>
      <c r="Z88" s="42"/>
    </row>
    <row r="89" spans="1:26" ht="28.5" customHeight="1" thickTop="1" thickBot="1">
      <c r="A89" s="8" t="s">
        <v>101</v>
      </c>
      <c r="B89" s="9">
        <v>2</v>
      </c>
      <c r="C89" s="10">
        <v>12</v>
      </c>
      <c r="D89" s="11">
        <v>80</v>
      </c>
      <c r="E89" s="12">
        <f t="shared" si="4"/>
        <v>2.6666666666666668E-2</v>
      </c>
      <c r="F89" s="12">
        <v>100</v>
      </c>
      <c r="G89" s="12">
        <f t="shared" si="27"/>
        <v>1.6666666666666666E-2</v>
      </c>
      <c r="H89" s="12">
        <v>80</v>
      </c>
      <c r="I89" s="12">
        <f t="shared" si="15"/>
        <v>1.3333333333333337</v>
      </c>
      <c r="J89" s="13">
        <f t="shared" si="16"/>
        <v>2.666666666666667</v>
      </c>
      <c r="K89" s="14" t="str">
        <f t="shared" si="28"/>
        <v>No</v>
      </c>
      <c r="L89" s="38"/>
      <c r="M89" s="38"/>
      <c r="N89" s="39"/>
      <c r="O89" s="42"/>
      <c r="P89" s="42"/>
      <c r="Q89" s="39"/>
      <c r="R89" s="39"/>
      <c r="S89" s="40"/>
      <c r="T89" s="41"/>
      <c r="U89" s="41"/>
      <c r="V89" s="37"/>
      <c r="W89" s="42"/>
      <c r="X89" s="44"/>
      <c r="Y89" s="42"/>
      <c r="Z89" s="42"/>
    </row>
    <row r="90" spans="1:26" ht="28.5" customHeight="1" thickTop="1" thickBot="1">
      <c r="A90" s="8" t="s">
        <v>104</v>
      </c>
      <c r="B90" s="9">
        <v>2</v>
      </c>
      <c r="C90" s="10">
        <v>7</v>
      </c>
      <c r="D90" s="11">
        <v>80</v>
      </c>
      <c r="E90" s="12">
        <f t="shared" ref="E90:E150" si="29">+G90*1.6</f>
        <v>2.6666666666666668E-2</v>
      </c>
      <c r="F90" s="12">
        <v>100</v>
      </c>
      <c r="G90" s="12">
        <f t="shared" si="27"/>
        <v>1.6666666666666666E-2</v>
      </c>
      <c r="H90" s="12">
        <v>80</v>
      </c>
      <c r="I90" s="12">
        <f t="shared" si="15"/>
        <v>1.3333333333333337</v>
      </c>
      <c r="J90" s="13">
        <f t="shared" si="16"/>
        <v>2.666666666666667</v>
      </c>
      <c r="K90" s="14" t="str">
        <f t="shared" si="28"/>
        <v>No</v>
      </c>
      <c r="L90" s="38" t="s">
        <v>19</v>
      </c>
      <c r="M90" s="38" t="s">
        <v>235</v>
      </c>
      <c r="N90" s="39">
        <v>15</v>
      </c>
      <c r="O90" s="42" t="s">
        <v>19</v>
      </c>
      <c r="P90" s="37">
        <v>44012</v>
      </c>
      <c r="Q90" s="39">
        <v>10</v>
      </c>
      <c r="R90" s="39"/>
      <c r="S90" s="40"/>
      <c r="T90" s="41"/>
      <c r="U90" s="41"/>
      <c r="V90" s="37"/>
      <c r="W90" s="42"/>
      <c r="X90" s="43"/>
      <c r="Y90" s="42"/>
      <c r="Z90" s="37"/>
    </row>
    <row r="91" spans="1:26" ht="28.5" customHeight="1" thickTop="1" thickBot="1">
      <c r="A91" s="8" t="s">
        <v>216</v>
      </c>
      <c r="B91" s="9">
        <v>2</v>
      </c>
      <c r="C91" s="10">
        <v>32</v>
      </c>
      <c r="D91" s="11">
        <v>80</v>
      </c>
      <c r="E91" s="12">
        <f t="shared" si="29"/>
        <v>2.6666666666666668E-2</v>
      </c>
      <c r="F91" s="12">
        <v>100</v>
      </c>
      <c r="G91" s="12">
        <f t="shared" si="27"/>
        <v>1.6666666666666666E-2</v>
      </c>
      <c r="H91" s="12">
        <v>80</v>
      </c>
      <c r="I91" s="12">
        <f t="shared" si="15"/>
        <v>1.3333333333333337</v>
      </c>
      <c r="J91" s="13">
        <f t="shared" si="16"/>
        <v>2.666666666666667</v>
      </c>
      <c r="K91" s="14" t="str">
        <f t="shared" si="28"/>
        <v>No</v>
      </c>
      <c r="L91" s="38"/>
      <c r="M91" s="38"/>
      <c r="N91" s="39"/>
      <c r="O91" s="42"/>
      <c r="P91" s="42"/>
      <c r="Q91" s="39"/>
      <c r="R91" s="39"/>
      <c r="S91" s="40"/>
      <c r="T91" s="41"/>
      <c r="U91" s="41"/>
      <c r="V91" s="42"/>
      <c r="W91" s="42"/>
      <c r="X91" s="44"/>
      <c r="Y91" s="42"/>
      <c r="Z91" s="42"/>
    </row>
    <row r="92" spans="1:26" ht="28.5" customHeight="1" thickTop="1" thickBot="1">
      <c r="A92" s="8" t="s">
        <v>83</v>
      </c>
      <c r="B92" s="9">
        <v>2</v>
      </c>
      <c r="C92" s="10">
        <v>0</v>
      </c>
      <c r="D92" s="11">
        <v>80</v>
      </c>
      <c r="E92" s="12">
        <f t="shared" si="29"/>
        <v>2.6666666666666668E-2</v>
      </c>
      <c r="F92" s="12">
        <v>100</v>
      </c>
      <c r="G92" s="12">
        <f t="shared" si="27"/>
        <v>1.6666666666666666E-2</v>
      </c>
      <c r="H92" s="12">
        <v>80</v>
      </c>
      <c r="I92" s="12">
        <f t="shared" si="15"/>
        <v>1.3333333333333337</v>
      </c>
      <c r="J92" s="13">
        <f t="shared" si="16"/>
        <v>2.666666666666667</v>
      </c>
      <c r="K92" s="14" t="str">
        <f t="shared" si="28"/>
        <v>Yes</v>
      </c>
      <c r="L92" s="38"/>
      <c r="M92" s="38"/>
      <c r="N92" s="39"/>
      <c r="O92" s="42"/>
      <c r="P92" s="37"/>
      <c r="Q92" s="39"/>
      <c r="R92" s="39"/>
      <c r="S92" s="40"/>
      <c r="T92" s="41"/>
      <c r="U92" s="41"/>
      <c r="V92" s="37"/>
      <c r="W92" s="42"/>
      <c r="X92" s="43"/>
      <c r="Y92" s="42"/>
      <c r="Z92" s="42"/>
    </row>
    <row r="93" spans="1:26" ht="28.5" customHeight="1" thickTop="1" thickBot="1">
      <c r="A93" s="8" t="s">
        <v>194</v>
      </c>
      <c r="B93" s="9">
        <v>2</v>
      </c>
      <c r="C93" s="10">
        <v>1</v>
      </c>
      <c r="D93" s="11">
        <v>80</v>
      </c>
      <c r="E93" s="12">
        <f t="shared" si="29"/>
        <v>2.6666666666666668E-2</v>
      </c>
      <c r="F93" s="12">
        <v>100</v>
      </c>
      <c r="G93" s="12">
        <f t="shared" si="27"/>
        <v>1.6666666666666666E-2</v>
      </c>
      <c r="H93" s="12">
        <v>80</v>
      </c>
      <c r="I93" s="12">
        <f t="shared" si="15"/>
        <v>1.3333333333333337</v>
      </c>
      <c r="J93" s="13">
        <f t="shared" si="16"/>
        <v>2.666666666666667</v>
      </c>
      <c r="K93" s="14" t="str">
        <f t="shared" si="28"/>
        <v>Yes</v>
      </c>
      <c r="L93" s="38" t="s">
        <v>189</v>
      </c>
      <c r="M93" s="38"/>
      <c r="N93" s="39">
        <v>1</v>
      </c>
      <c r="O93" s="42"/>
      <c r="P93" s="42"/>
      <c r="Q93" s="39"/>
      <c r="R93" s="39"/>
      <c r="S93" s="40"/>
      <c r="T93" s="41"/>
      <c r="U93" s="41">
        <v>2</v>
      </c>
      <c r="V93" s="37">
        <v>44095</v>
      </c>
      <c r="W93" s="42"/>
      <c r="X93" s="44"/>
      <c r="Y93" s="42"/>
      <c r="Z93" s="42"/>
    </row>
    <row r="94" spans="1:26" ht="28.5" customHeight="1" thickTop="1" thickBot="1">
      <c r="A94" s="8" t="s">
        <v>157</v>
      </c>
      <c r="B94" s="9">
        <v>2</v>
      </c>
      <c r="C94" s="10">
        <v>0</v>
      </c>
      <c r="D94" s="11">
        <v>80</v>
      </c>
      <c r="E94" s="12">
        <f t="shared" si="29"/>
        <v>2.6666666666666668E-2</v>
      </c>
      <c r="F94" s="12">
        <v>100</v>
      </c>
      <c r="G94" s="12">
        <f t="shared" si="27"/>
        <v>1.6666666666666666E-2</v>
      </c>
      <c r="H94" s="12">
        <v>80</v>
      </c>
      <c r="I94" s="12">
        <f t="shared" si="15"/>
        <v>1.3333333333333337</v>
      </c>
      <c r="J94" s="13">
        <f t="shared" si="16"/>
        <v>2.666666666666667</v>
      </c>
      <c r="K94" s="14" t="str">
        <f t="shared" si="28"/>
        <v>Yes</v>
      </c>
      <c r="L94" s="38"/>
      <c r="M94" s="38"/>
      <c r="N94" s="39"/>
      <c r="O94" s="42"/>
      <c r="P94" s="42"/>
      <c r="Q94" s="39"/>
      <c r="R94" s="39"/>
      <c r="S94" s="40"/>
      <c r="T94" s="41"/>
      <c r="U94" s="41"/>
      <c r="V94" s="37"/>
      <c r="W94" s="42"/>
      <c r="X94" s="44"/>
      <c r="Y94" s="42"/>
      <c r="Z94" s="42"/>
    </row>
    <row r="95" spans="1:26" ht="28.5" customHeight="1" thickTop="1" thickBot="1">
      <c r="A95" s="8" t="s">
        <v>158</v>
      </c>
      <c r="B95" s="9">
        <v>2</v>
      </c>
      <c r="C95" s="10">
        <v>20</v>
      </c>
      <c r="D95" s="11">
        <v>80</v>
      </c>
      <c r="E95" s="12">
        <f t="shared" si="29"/>
        <v>2.6666666666666668E-2</v>
      </c>
      <c r="F95" s="12">
        <v>100</v>
      </c>
      <c r="G95" s="12">
        <f t="shared" si="27"/>
        <v>1.6666666666666666E-2</v>
      </c>
      <c r="H95" s="12">
        <v>80</v>
      </c>
      <c r="I95" s="12">
        <f t="shared" si="15"/>
        <v>1.3333333333333337</v>
      </c>
      <c r="J95" s="13">
        <f t="shared" si="16"/>
        <v>2.666666666666667</v>
      </c>
      <c r="K95" s="14" t="str">
        <f t="shared" si="28"/>
        <v>No</v>
      </c>
      <c r="L95" s="38"/>
      <c r="M95" s="38"/>
      <c r="N95" s="39"/>
      <c r="O95" s="42"/>
      <c r="P95" s="42"/>
      <c r="Q95" s="39"/>
      <c r="R95" s="39"/>
      <c r="S95" s="40"/>
      <c r="T95" s="41"/>
      <c r="U95" s="41"/>
      <c r="V95" s="37"/>
      <c r="W95" s="42"/>
      <c r="X95" s="44"/>
      <c r="Y95" s="42"/>
      <c r="Z95" s="42"/>
    </row>
    <row r="96" spans="1:26" ht="28.5" customHeight="1" thickTop="1" thickBot="1">
      <c r="A96" s="8" t="s">
        <v>110</v>
      </c>
      <c r="B96" s="9">
        <v>2</v>
      </c>
      <c r="C96" s="10">
        <v>11</v>
      </c>
      <c r="D96" s="11">
        <v>80</v>
      </c>
      <c r="E96" s="12">
        <f t="shared" si="29"/>
        <v>2.6666666666666668E-2</v>
      </c>
      <c r="F96" s="12">
        <v>100</v>
      </c>
      <c r="G96" s="12">
        <f t="shared" si="27"/>
        <v>1.6666666666666666E-2</v>
      </c>
      <c r="H96" s="12">
        <v>80</v>
      </c>
      <c r="I96" s="12">
        <f t="shared" si="15"/>
        <v>1.3333333333333337</v>
      </c>
      <c r="J96" s="13">
        <f t="shared" si="16"/>
        <v>2.666666666666667</v>
      </c>
      <c r="K96" s="14" t="str">
        <f t="shared" si="28"/>
        <v>No</v>
      </c>
      <c r="L96" s="38"/>
      <c r="M96" s="38"/>
      <c r="N96" s="39"/>
      <c r="O96" s="42"/>
      <c r="P96" s="42"/>
      <c r="Q96" s="39"/>
      <c r="R96" s="39"/>
      <c r="S96" s="40"/>
      <c r="T96" s="41"/>
      <c r="U96" s="41"/>
      <c r="V96" s="37"/>
      <c r="W96" s="42"/>
      <c r="X96" s="44"/>
      <c r="Y96" s="42"/>
      <c r="Z96" s="42"/>
    </row>
    <row r="97" spans="1:26" ht="28.5" customHeight="1" thickTop="1" thickBot="1">
      <c r="A97" s="8" t="s">
        <v>122</v>
      </c>
      <c r="B97" s="9">
        <v>2</v>
      </c>
      <c r="C97" s="10">
        <v>1</v>
      </c>
      <c r="D97" s="11">
        <v>80</v>
      </c>
      <c r="E97" s="12">
        <f t="shared" si="29"/>
        <v>2.6666666666666668E-2</v>
      </c>
      <c r="F97" s="12">
        <v>100</v>
      </c>
      <c r="G97" s="12">
        <f t="shared" si="27"/>
        <v>1.6666666666666666E-2</v>
      </c>
      <c r="H97" s="12">
        <v>80</v>
      </c>
      <c r="I97" s="12">
        <f t="shared" si="15"/>
        <v>1.3333333333333337</v>
      </c>
      <c r="J97" s="13">
        <f t="shared" si="16"/>
        <v>2.666666666666667</v>
      </c>
      <c r="K97" s="14" t="str">
        <f t="shared" si="28"/>
        <v>Yes</v>
      </c>
      <c r="L97" s="38" t="s">
        <v>19</v>
      </c>
      <c r="M97" s="38" t="s">
        <v>238</v>
      </c>
      <c r="N97" s="39">
        <v>15</v>
      </c>
      <c r="O97" s="42"/>
      <c r="P97" s="42"/>
      <c r="Q97" s="39"/>
      <c r="R97" s="39"/>
      <c r="S97" s="40"/>
      <c r="T97" s="41"/>
      <c r="U97" s="41"/>
      <c r="V97" s="37"/>
      <c r="W97" s="42"/>
      <c r="X97" s="43"/>
      <c r="Y97" s="42"/>
      <c r="Z97" s="42"/>
    </row>
    <row r="98" spans="1:26" ht="28.5" customHeight="1" thickTop="1" thickBot="1">
      <c r="A98" s="8" t="s">
        <v>163</v>
      </c>
      <c r="B98" s="9">
        <v>2</v>
      </c>
      <c r="C98" s="10">
        <v>7</v>
      </c>
      <c r="D98" s="11">
        <v>80</v>
      </c>
      <c r="E98" s="12">
        <f t="shared" si="29"/>
        <v>2.6666666666666668E-2</v>
      </c>
      <c r="F98" s="12">
        <v>100</v>
      </c>
      <c r="G98" s="12">
        <f t="shared" si="27"/>
        <v>1.6666666666666666E-2</v>
      </c>
      <c r="H98" s="12">
        <v>80</v>
      </c>
      <c r="I98" s="12">
        <f t="shared" si="15"/>
        <v>1.3333333333333337</v>
      </c>
      <c r="J98" s="13">
        <f t="shared" si="16"/>
        <v>2.666666666666667</v>
      </c>
      <c r="K98" s="14" t="str">
        <f t="shared" si="28"/>
        <v>No</v>
      </c>
      <c r="L98" s="38"/>
      <c r="M98" s="38"/>
      <c r="N98" s="39"/>
      <c r="O98" s="42"/>
      <c r="P98" s="42"/>
      <c r="Q98" s="39"/>
      <c r="R98" s="39"/>
      <c r="S98" s="40"/>
      <c r="T98" s="41"/>
      <c r="U98" s="41"/>
      <c r="V98" s="37"/>
      <c r="W98" s="42"/>
      <c r="X98" s="44"/>
      <c r="Y98" s="42"/>
      <c r="Z98" s="42"/>
    </row>
    <row r="99" spans="1:26" ht="28.5" customHeight="1" thickTop="1" thickBot="1">
      <c r="A99" s="8" t="s">
        <v>170</v>
      </c>
      <c r="B99" s="9">
        <v>2</v>
      </c>
      <c r="C99" s="10">
        <v>26</v>
      </c>
      <c r="D99" s="11">
        <v>80</v>
      </c>
      <c r="E99" s="12">
        <f t="shared" si="29"/>
        <v>2.6666666666666668E-2</v>
      </c>
      <c r="F99" s="12">
        <v>100</v>
      </c>
      <c r="G99" s="12">
        <f t="shared" si="27"/>
        <v>1.6666666666666666E-2</v>
      </c>
      <c r="H99" s="12">
        <v>80</v>
      </c>
      <c r="I99" s="12">
        <f t="shared" si="15"/>
        <v>1.3333333333333337</v>
      </c>
      <c r="J99" s="13">
        <f t="shared" si="16"/>
        <v>2.666666666666667</v>
      </c>
      <c r="K99" s="14" t="str">
        <f t="shared" si="28"/>
        <v>No</v>
      </c>
      <c r="L99" s="38"/>
      <c r="M99" s="38"/>
      <c r="N99" s="39"/>
      <c r="O99" s="42"/>
      <c r="P99" s="42"/>
      <c r="Q99" s="39"/>
      <c r="R99" s="39"/>
      <c r="S99" s="40"/>
      <c r="T99" s="41"/>
      <c r="U99" s="41"/>
      <c r="V99" s="37"/>
      <c r="W99" s="42"/>
      <c r="X99" s="44"/>
      <c r="Y99" s="42"/>
      <c r="Z99" s="42"/>
    </row>
    <row r="100" spans="1:26" ht="28.5" customHeight="1" thickTop="1" thickBot="1">
      <c r="A100" s="8" t="s">
        <v>217</v>
      </c>
      <c r="B100" s="9">
        <v>2</v>
      </c>
      <c r="C100" s="10">
        <v>1</v>
      </c>
      <c r="D100" s="11">
        <v>80</v>
      </c>
      <c r="E100" s="12">
        <f t="shared" si="29"/>
        <v>2.6666666666666668E-2</v>
      </c>
      <c r="F100" s="12">
        <v>100</v>
      </c>
      <c r="G100" s="12">
        <f t="shared" si="27"/>
        <v>1.6666666666666666E-2</v>
      </c>
      <c r="H100" s="12">
        <v>80</v>
      </c>
      <c r="I100" s="12">
        <f t="shared" si="15"/>
        <v>1.3333333333333337</v>
      </c>
      <c r="J100" s="13">
        <f t="shared" si="16"/>
        <v>2.666666666666667</v>
      </c>
      <c r="K100" s="14" t="str">
        <f t="shared" si="28"/>
        <v>Yes</v>
      </c>
      <c r="L100" s="38" t="s">
        <v>19</v>
      </c>
      <c r="M100" s="38" t="s">
        <v>240</v>
      </c>
      <c r="N100" s="39">
        <v>15</v>
      </c>
      <c r="O100" s="42" t="s">
        <v>19</v>
      </c>
      <c r="P100" s="37">
        <v>44020</v>
      </c>
      <c r="Q100" s="39">
        <v>20</v>
      </c>
      <c r="R100" s="39"/>
      <c r="S100" s="40"/>
      <c r="T100" s="41"/>
      <c r="U100" s="41"/>
      <c r="V100" s="37"/>
      <c r="W100" s="42"/>
      <c r="X100" s="44"/>
      <c r="Y100" s="42"/>
      <c r="Z100" s="42"/>
    </row>
    <row r="101" spans="1:26" ht="28.5" customHeight="1" thickTop="1" thickBot="1">
      <c r="A101" s="8" t="s">
        <v>219</v>
      </c>
      <c r="B101" s="9">
        <v>2</v>
      </c>
      <c r="C101" s="10">
        <v>0</v>
      </c>
      <c r="D101" s="11">
        <v>80</v>
      </c>
      <c r="E101" s="12">
        <f t="shared" si="29"/>
        <v>2.6666666666666668E-2</v>
      </c>
      <c r="F101" s="12">
        <v>100</v>
      </c>
      <c r="G101" s="12">
        <f t="shared" si="27"/>
        <v>1.6666666666666666E-2</v>
      </c>
      <c r="H101" s="12">
        <v>80</v>
      </c>
      <c r="I101" s="12">
        <f t="shared" si="15"/>
        <v>1.3333333333333337</v>
      </c>
      <c r="J101" s="13">
        <f t="shared" si="16"/>
        <v>2.666666666666667</v>
      </c>
      <c r="K101" s="14" t="str">
        <f t="shared" si="28"/>
        <v>Yes</v>
      </c>
      <c r="L101" s="38" t="s">
        <v>19</v>
      </c>
      <c r="M101" s="38" t="s">
        <v>240</v>
      </c>
      <c r="N101" s="39">
        <v>15</v>
      </c>
      <c r="O101" s="42"/>
      <c r="P101" s="42"/>
      <c r="Q101" s="39"/>
      <c r="R101" s="39"/>
      <c r="S101" s="40"/>
      <c r="T101" s="41"/>
      <c r="U101" s="41"/>
      <c r="V101" s="37"/>
      <c r="W101" s="42"/>
      <c r="X101" s="44"/>
      <c r="Y101" s="42"/>
      <c r="Z101" s="42"/>
    </row>
    <row r="102" spans="1:26" ht="28.5" customHeight="1" thickTop="1" thickBot="1">
      <c r="A102" s="8" t="s">
        <v>227</v>
      </c>
      <c r="B102" s="9">
        <v>2</v>
      </c>
      <c r="C102" s="10">
        <v>32</v>
      </c>
      <c r="D102" s="11">
        <v>80</v>
      </c>
      <c r="E102" s="12">
        <f t="shared" si="29"/>
        <v>2.6666666666666668E-2</v>
      </c>
      <c r="F102" s="12">
        <v>100</v>
      </c>
      <c r="G102" s="12">
        <f t="shared" si="27"/>
        <v>1.6666666666666666E-2</v>
      </c>
      <c r="H102" s="12">
        <v>80</v>
      </c>
      <c r="I102" s="12">
        <f t="shared" si="15"/>
        <v>1.3333333333333337</v>
      </c>
      <c r="J102" s="13">
        <f t="shared" si="16"/>
        <v>2.666666666666667</v>
      </c>
      <c r="K102" s="14" t="str">
        <f t="shared" si="28"/>
        <v>No</v>
      </c>
      <c r="L102" s="38"/>
      <c r="M102" s="38"/>
      <c r="N102" s="39"/>
      <c r="O102" s="42"/>
      <c r="P102" s="42"/>
      <c r="Q102" s="39"/>
      <c r="R102" s="39"/>
      <c r="S102" s="40"/>
      <c r="T102" s="41"/>
      <c r="U102" s="41"/>
      <c r="V102" s="42"/>
      <c r="W102" s="42"/>
      <c r="X102" s="44"/>
      <c r="Y102" s="42"/>
      <c r="Z102" s="42"/>
    </row>
    <row r="103" spans="1:26" ht="28.5" customHeight="1" thickTop="1" thickBot="1">
      <c r="A103" s="8" t="s">
        <v>180</v>
      </c>
      <c r="B103" s="9">
        <v>2</v>
      </c>
      <c r="C103" s="10">
        <v>0</v>
      </c>
      <c r="D103" s="11">
        <v>80</v>
      </c>
      <c r="E103" s="12">
        <f t="shared" si="29"/>
        <v>2.6666666666666668E-2</v>
      </c>
      <c r="F103" s="12">
        <v>100</v>
      </c>
      <c r="G103" s="12">
        <f t="shared" si="27"/>
        <v>1.6666666666666666E-2</v>
      </c>
      <c r="H103" s="12">
        <v>80</v>
      </c>
      <c r="I103" s="12">
        <f t="shared" si="15"/>
        <v>1.3333333333333337</v>
      </c>
      <c r="J103" s="13">
        <f t="shared" si="16"/>
        <v>2.666666666666667</v>
      </c>
      <c r="K103" s="14" t="str">
        <f t="shared" si="28"/>
        <v>Yes</v>
      </c>
      <c r="L103" s="38"/>
      <c r="M103" s="38"/>
      <c r="N103" s="39"/>
      <c r="O103" s="42"/>
      <c r="P103" s="42"/>
      <c r="Q103" s="39"/>
      <c r="R103" s="39"/>
      <c r="S103" s="40"/>
      <c r="T103" s="41"/>
      <c r="U103" s="41"/>
      <c r="V103" s="37"/>
      <c r="W103" s="42"/>
      <c r="X103" s="43"/>
      <c r="Y103" s="42"/>
      <c r="Z103" s="42"/>
    </row>
    <row r="104" spans="1:26" ht="28.5" customHeight="1" thickTop="1" thickBot="1">
      <c r="A104" s="8" t="s">
        <v>116</v>
      </c>
      <c r="B104" s="9">
        <v>2</v>
      </c>
      <c r="C104" s="10">
        <v>33</v>
      </c>
      <c r="D104" s="11">
        <v>80</v>
      </c>
      <c r="E104" s="12">
        <f t="shared" si="29"/>
        <v>2.6666666666666668E-2</v>
      </c>
      <c r="F104" s="12">
        <v>100</v>
      </c>
      <c r="G104" s="12">
        <f t="shared" si="27"/>
        <v>1.6666666666666666E-2</v>
      </c>
      <c r="H104" s="12">
        <v>80</v>
      </c>
      <c r="I104" s="12">
        <f t="shared" si="15"/>
        <v>1.3333333333333337</v>
      </c>
      <c r="J104" s="13">
        <f t="shared" si="16"/>
        <v>2.666666666666667</v>
      </c>
      <c r="K104" s="14" t="str">
        <f t="shared" si="28"/>
        <v>No</v>
      </c>
      <c r="L104" s="38"/>
      <c r="M104" s="38"/>
      <c r="N104" s="39"/>
      <c r="O104" s="42"/>
      <c r="P104" s="42"/>
      <c r="Q104" s="39"/>
      <c r="R104" s="39"/>
      <c r="S104" s="40"/>
      <c r="T104" s="41"/>
      <c r="U104" s="41"/>
      <c r="V104" s="37"/>
      <c r="W104" s="42"/>
      <c r="X104" s="44"/>
      <c r="Y104" s="42"/>
      <c r="Z104" s="42"/>
    </row>
    <row r="105" spans="1:26" ht="28.5" customHeight="1" thickTop="1" thickBot="1">
      <c r="A105" s="8" t="s">
        <v>62</v>
      </c>
      <c r="B105" s="9">
        <v>2</v>
      </c>
      <c r="C105" s="10">
        <v>0</v>
      </c>
      <c r="D105" s="11">
        <v>80</v>
      </c>
      <c r="E105" s="12">
        <f t="shared" si="29"/>
        <v>2.6666666666666668E-2</v>
      </c>
      <c r="F105" s="12">
        <v>100</v>
      </c>
      <c r="G105" s="12">
        <f t="shared" si="27"/>
        <v>1.6666666666666666E-2</v>
      </c>
      <c r="H105" s="12">
        <v>80</v>
      </c>
      <c r="I105" s="12">
        <f t="shared" si="15"/>
        <v>1.3333333333333337</v>
      </c>
      <c r="J105" s="13">
        <f t="shared" si="16"/>
        <v>2.666666666666667</v>
      </c>
      <c r="K105" s="14" t="str">
        <f t="shared" si="28"/>
        <v>Yes</v>
      </c>
      <c r="L105" s="38"/>
      <c r="M105" s="38"/>
      <c r="N105" s="39"/>
      <c r="O105" s="42"/>
      <c r="P105" s="42"/>
      <c r="Q105" s="39"/>
      <c r="R105" s="39"/>
      <c r="S105" s="40"/>
      <c r="T105" s="41"/>
      <c r="U105" s="41">
        <v>30</v>
      </c>
      <c r="V105" s="37">
        <v>44056</v>
      </c>
      <c r="W105" s="42"/>
      <c r="X105" s="44"/>
      <c r="Y105" s="42"/>
      <c r="Z105" s="42"/>
    </row>
    <row r="106" spans="1:26" ht="28.5" customHeight="1" thickTop="1" thickBot="1">
      <c r="A106" s="8" t="s">
        <v>244</v>
      </c>
      <c r="B106" s="9">
        <v>1</v>
      </c>
      <c r="C106" s="10">
        <v>0</v>
      </c>
      <c r="D106" s="11">
        <v>80</v>
      </c>
      <c r="E106" s="12">
        <f t="shared" si="29"/>
        <v>1.3333333333333334E-2</v>
      </c>
      <c r="F106" s="12">
        <v>100</v>
      </c>
      <c r="G106" s="12">
        <f t="shared" si="27"/>
        <v>8.3333333333333332E-3</v>
      </c>
      <c r="H106" s="12">
        <v>80</v>
      </c>
      <c r="I106" s="12">
        <f t="shared" si="15"/>
        <v>0.66666666666666685</v>
      </c>
      <c r="J106" s="13">
        <f t="shared" si="16"/>
        <v>1.3333333333333335</v>
      </c>
      <c r="K106" s="14" t="str">
        <f t="shared" si="28"/>
        <v>Yes</v>
      </c>
      <c r="L106" s="38"/>
      <c r="M106" s="38"/>
      <c r="N106" s="39"/>
      <c r="O106" s="42"/>
      <c r="P106" s="42"/>
      <c r="Q106" s="39"/>
      <c r="R106" s="39"/>
      <c r="S106" s="40"/>
      <c r="T106" s="41"/>
      <c r="U106" s="41"/>
      <c r="V106" s="42"/>
      <c r="W106" s="42"/>
      <c r="X106" s="44"/>
      <c r="Y106" s="42"/>
      <c r="Z106" s="42"/>
    </row>
    <row r="107" spans="1:26" ht="28.5" customHeight="1" thickTop="1" thickBot="1">
      <c r="A107" s="8" t="s">
        <v>55</v>
      </c>
      <c r="B107" s="9">
        <v>1</v>
      </c>
      <c r="C107" s="10">
        <v>17</v>
      </c>
      <c r="D107" s="11">
        <v>80</v>
      </c>
      <c r="E107" s="12">
        <f t="shared" si="29"/>
        <v>1.3333333333333334E-2</v>
      </c>
      <c r="F107" s="12">
        <v>100</v>
      </c>
      <c r="G107" s="12">
        <f t="shared" si="27"/>
        <v>8.3333333333333332E-3</v>
      </c>
      <c r="H107" s="12">
        <v>80</v>
      </c>
      <c r="I107" s="12">
        <f t="shared" si="15"/>
        <v>0.66666666666666685</v>
      </c>
      <c r="J107" s="13">
        <f t="shared" si="16"/>
        <v>1.3333333333333335</v>
      </c>
      <c r="K107" s="14" t="str">
        <f t="shared" si="28"/>
        <v>No</v>
      </c>
      <c r="L107" s="38"/>
      <c r="M107" s="38"/>
      <c r="N107" s="39"/>
      <c r="O107" s="42"/>
      <c r="P107" s="42"/>
      <c r="Q107" s="39"/>
      <c r="R107" s="39"/>
      <c r="S107" s="40"/>
      <c r="T107" s="41"/>
      <c r="U107" s="41"/>
      <c r="V107" s="42"/>
      <c r="W107" s="42"/>
      <c r="X107" s="44"/>
      <c r="Y107" s="42"/>
      <c r="Z107" s="42"/>
    </row>
    <row r="108" spans="1:26" ht="28.5" customHeight="1" thickTop="1" thickBot="1">
      <c r="A108" s="8" t="s">
        <v>214</v>
      </c>
      <c r="B108" s="9">
        <v>1</v>
      </c>
      <c r="C108" s="10">
        <v>25</v>
      </c>
      <c r="D108" s="11">
        <v>80</v>
      </c>
      <c r="E108" s="12">
        <f t="shared" si="29"/>
        <v>1.3333333333333334E-2</v>
      </c>
      <c r="F108" s="12">
        <v>100</v>
      </c>
      <c r="G108" s="12">
        <f t="shared" si="27"/>
        <v>8.3333333333333332E-3</v>
      </c>
      <c r="H108" s="12">
        <v>80</v>
      </c>
      <c r="I108" s="12">
        <f t="shared" si="15"/>
        <v>0.66666666666666685</v>
      </c>
      <c r="J108" s="13">
        <f t="shared" si="16"/>
        <v>1.3333333333333335</v>
      </c>
      <c r="K108" s="14" t="str">
        <f t="shared" si="28"/>
        <v>No</v>
      </c>
      <c r="L108" s="38"/>
      <c r="M108" s="38"/>
      <c r="N108" s="39"/>
      <c r="O108" s="42"/>
      <c r="P108" s="42"/>
      <c r="Q108" s="39"/>
      <c r="R108" s="39"/>
      <c r="S108" s="40"/>
      <c r="T108" s="41"/>
      <c r="U108" s="41"/>
      <c r="V108" s="37"/>
      <c r="W108" s="42"/>
      <c r="X108" s="44"/>
      <c r="Y108" s="42"/>
      <c r="Z108" s="42"/>
    </row>
    <row r="109" spans="1:26" ht="28.5" customHeight="1" thickTop="1" thickBot="1">
      <c r="A109" s="8" t="s">
        <v>141</v>
      </c>
      <c r="B109" s="9">
        <v>1</v>
      </c>
      <c r="C109" s="10">
        <v>0</v>
      </c>
      <c r="D109" s="11">
        <v>80</v>
      </c>
      <c r="E109" s="12">
        <f t="shared" si="29"/>
        <v>1.3333333333333334E-2</v>
      </c>
      <c r="F109" s="12">
        <v>100</v>
      </c>
      <c r="G109" s="12">
        <f t="shared" si="27"/>
        <v>8.3333333333333332E-3</v>
      </c>
      <c r="H109" s="12">
        <v>80</v>
      </c>
      <c r="I109" s="12">
        <f t="shared" si="15"/>
        <v>0.66666666666666685</v>
      </c>
      <c r="J109" s="13">
        <f t="shared" si="16"/>
        <v>1.3333333333333335</v>
      </c>
      <c r="K109" s="14" t="str">
        <f t="shared" si="28"/>
        <v>Yes</v>
      </c>
      <c r="L109" s="38"/>
      <c r="M109" s="38"/>
      <c r="N109" s="39"/>
      <c r="O109" s="42"/>
      <c r="P109" s="42"/>
      <c r="Q109" s="39"/>
      <c r="R109" s="39"/>
      <c r="S109" s="40"/>
      <c r="T109" s="41"/>
      <c r="U109" s="41"/>
      <c r="V109" s="37"/>
      <c r="W109" s="42"/>
      <c r="X109" s="44"/>
      <c r="Y109" s="42"/>
      <c r="Z109" s="42"/>
    </row>
    <row r="110" spans="1:26" ht="28.5" customHeight="1" thickTop="1" thickBot="1">
      <c r="A110" s="8" t="s">
        <v>145</v>
      </c>
      <c r="B110" s="9">
        <v>1</v>
      </c>
      <c r="C110" s="10">
        <v>8</v>
      </c>
      <c r="D110" s="11">
        <v>80</v>
      </c>
      <c r="E110" s="12">
        <f t="shared" si="29"/>
        <v>1.3333333333333334E-2</v>
      </c>
      <c r="F110" s="12">
        <v>100</v>
      </c>
      <c r="G110" s="12">
        <f t="shared" si="27"/>
        <v>8.3333333333333332E-3</v>
      </c>
      <c r="H110" s="12">
        <v>80</v>
      </c>
      <c r="I110" s="12">
        <f t="shared" si="15"/>
        <v>0.66666666666666685</v>
      </c>
      <c r="J110" s="13">
        <f t="shared" si="16"/>
        <v>1.3333333333333335</v>
      </c>
      <c r="K110" s="14" t="str">
        <f t="shared" si="28"/>
        <v>No</v>
      </c>
      <c r="L110" s="38"/>
      <c r="M110" s="38"/>
      <c r="N110" s="39"/>
      <c r="O110" s="42"/>
      <c r="P110" s="37"/>
      <c r="Q110" s="39"/>
      <c r="R110" s="39"/>
      <c r="S110" s="40"/>
      <c r="T110" s="41"/>
      <c r="U110" s="41"/>
      <c r="V110" s="37"/>
      <c r="W110" s="42"/>
      <c r="X110" s="44"/>
      <c r="Y110" s="42"/>
      <c r="Z110" s="42"/>
    </row>
    <row r="111" spans="1:26" ht="28.5" customHeight="1" thickTop="1" thickBot="1">
      <c r="A111" s="8" t="s">
        <v>149</v>
      </c>
      <c r="B111" s="9">
        <v>1</v>
      </c>
      <c r="C111" s="10">
        <v>10</v>
      </c>
      <c r="D111" s="11">
        <v>80</v>
      </c>
      <c r="E111" s="12">
        <f t="shared" si="29"/>
        <v>1.3333333333333334E-2</v>
      </c>
      <c r="F111" s="12">
        <v>100</v>
      </c>
      <c r="G111" s="12">
        <f t="shared" si="27"/>
        <v>8.3333333333333332E-3</v>
      </c>
      <c r="H111" s="12">
        <v>80</v>
      </c>
      <c r="I111" s="12">
        <f t="shared" si="15"/>
        <v>0.66666666666666685</v>
      </c>
      <c r="J111" s="13">
        <f t="shared" si="16"/>
        <v>1.3333333333333335</v>
      </c>
      <c r="K111" s="14" t="str">
        <f t="shared" si="28"/>
        <v>No</v>
      </c>
      <c r="L111" s="38"/>
      <c r="M111" s="38"/>
      <c r="N111" s="39"/>
      <c r="O111" s="42"/>
      <c r="P111" s="42"/>
      <c r="Q111" s="39"/>
      <c r="R111" s="39"/>
      <c r="S111" s="40"/>
      <c r="T111" s="41"/>
      <c r="U111" s="41"/>
      <c r="V111" s="37"/>
      <c r="W111" s="42"/>
      <c r="X111" s="44"/>
      <c r="Y111" s="42"/>
      <c r="Z111" s="42"/>
    </row>
    <row r="112" spans="1:26" ht="28.5" customHeight="1" thickTop="1" thickBot="1">
      <c r="A112" s="8" t="s">
        <v>151</v>
      </c>
      <c r="B112" s="9">
        <v>1</v>
      </c>
      <c r="C112" s="10">
        <v>3</v>
      </c>
      <c r="D112" s="11">
        <v>80</v>
      </c>
      <c r="E112" s="12">
        <f t="shared" si="29"/>
        <v>1.3333333333333334E-2</v>
      </c>
      <c r="F112" s="12">
        <v>100</v>
      </c>
      <c r="G112" s="12">
        <f t="shared" si="27"/>
        <v>8.3333333333333332E-3</v>
      </c>
      <c r="H112" s="12">
        <v>80</v>
      </c>
      <c r="I112" s="12">
        <f t="shared" si="15"/>
        <v>0.66666666666666685</v>
      </c>
      <c r="J112" s="13">
        <f t="shared" si="16"/>
        <v>1.3333333333333335</v>
      </c>
      <c r="K112" s="14" t="str">
        <f t="shared" si="28"/>
        <v>No</v>
      </c>
      <c r="L112" s="38"/>
      <c r="M112" s="38"/>
      <c r="N112" s="39"/>
      <c r="O112" s="42"/>
      <c r="P112" s="42"/>
      <c r="Q112" s="39"/>
      <c r="R112" s="39"/>
      <c r="S112" s="40"/>
      <c r="T112" s="41"/>
      <c r="U112" s="41"/>
      <c r="V112" s="37"/>
      <c r="W112" s="42"/>
      <c r="X112" s="44"/>
      <c r="Y112" s="42"/>
      <c r="Z112" s="42"/>
    </row>
    <row r="113" spans="1:26" ht="28.5" customHeight="1" thickTop="1" thickBot="1">
      <c r="A113" s="8" t="s">
        <v>106</v>
      </c>
      <c r="B113" s="9">
        <v>1</v>
      </c>
      <c r="C113" s="10">
        <v>0</v>
      </c>
      <c r="D113" s="11">
        <v>80</v>
      </c>
      <c r="E113" s="12">
        <f t="shared" si="29"/>
        <v>1.3333333333333334E-2</v>
      </c>
      <c r="F113" s="12">
        <v>100</v>
      </c>
      <c r="G113" s="12">
        <f t="shared" si="27"/>
        <v>8.3333333333333332E-3</v>
      </c>
      <c r="H113" s="12">
        <v>80</v>
      </c>
      <c r="I113" s="12">
        <f t="shared" ref="I113:I165" si="30">+(E113*F113)-(H113*G113)</f>
        <v>0.66666666666666685</v>
      </c>
      <c r="J113" s="13">
        <f t="shared" ref="J113:J165" si="31">IF(ISBLANK(C113),"",(D113*G113)+(E113*F113-G113*H113))</f>
        <v>1.3333333333333335</v>
      </c>
      <c r="K113" s="14" t="str">
        <f t="shared" si="28"/>
        <v>Yes</v>
      </c>
      <c r="L113" s="38" t="s">
        <v>19</v>
      </c>
      <c r="M113" s="38" t="s">
        <v>246</v>
      </c>
      <c r="N113" s="39">
        <v>60</v>
      </c>
      <c r="O113" s="42"/>
      <c r="P113" s="42"/>
      <c r="Q113" s="39"/>
      <c r="R113" s="39"/>
      <c r="S113" s="40"/>
      <c r="T113" s="41"/>
      <c r="U113" s="41">
        <v>3</v>
      </c>
      <c r="V113" s="37">
        <v>44056</v>
      </c>
      <c r="W113" s="42">
        <v>8</v>
      </c>
      <c r="X113" s="43">
        <v>44087</v>
      </c>
      <c r="Y113" s="42"/>
      <c r="Z113" s="42"/>
    </row>
    <row r="114" spans="1:26" ht="28.5" customHeight="1" thickTop="1" thickBot="1">
      <c r="A114" s="8" t="s">
        <v>107</v>
      </c>
      <c r="B114" s="9">
        <v>1</v>
      </c>
      <c r="C114" s="10">
        <v>5</v>
      </c>
      <c r="D114" s="11">
        <v>80</v>
      </c>
      <c r="E114" s="12">
        <f t="shared" si="29"/>
        <v>1.3333333333333334E-2</v>
      </c>
      <c r="F114" s="12">
        <v>100</v>
      </c>
      <c r="G114" s="12">
        <f t="shared" si="27"/>
        <v>8.3333333333333332E-3</v>
      </c>
      <c r="H114" s="12">
        <v>80</v>
      </c>
      <c r="I114" s="12">
        <f t="shared" si="30"/>
        <v>0.66666666666666685</v>
      </c>
      <c r="J114" s="13">
        <f t="shared" si="31"/>
        <v>1.3333333333333335</v>
      </c>
      <c r="K114" s="14" t="str">
        <f t="shared" si="28"/>
        <v>No</v>
      </c>
      <c r="L114" s="38"/>
      <c r="M114" s="38"/>
      <c r="N114" s="39"/>
      <c r="O114" s="42"/>
      <c r="P114" s="42"/>
      <c r="Q114" s="39"/>
      <c r="R114" s="39"/>
      <c r="S114" s="40"/>
      <c r="T114" s="41"/>
      <c r="U114" s="41"/>
      <c r="V114" s="37"/>
      <c r="W114" s="42"/>
      <c r="X114" s="44"/>
      <c r="Y114" s="42"/>
      <c r="Z114" s="42"/>
    </row>
    <row r="115" spans="1:26" ht="28.5" customHeight="1" thickTop="1" thickBot="1">
      <c r="A115" s="8" t="s">
        <v>120</v>
      </c>
      <c r="B115" s="9">
        <v>1</v>
      </c>
      <c r="C115" s="10">
        <v>0</v>
      </c>
      <c r="D115" s="11">
        <v>80</v>
      </c>
      <c r="E115" s="12">
        <f t="shared" si="29"/>
        <v>1.3333333333333334E-2</v>
      </c>
      <c r="F115" s="12">
        <v>100</v>
      </c>
      <c r="G115" s="12">
        <f t="shared" si="27"/>
        <v>8.3333333333333332E-3</v>
      </c>
      <c r="H115" s="12">
        <v>80</v>
      </c>
      <c r="I115" s="12">
        <f t="shared" si="30"/>
        <v>0.66666666666666685</v>
      </c>
      <c r="J115" s="13">
        <f t="shared" si="31"/>
        <v>1.3333333333333335</v>
      </c>
      <c r="K115" s="14" t="str">
        <f t="shared" si="28"/>
        <v>Yes</v>
      </c>
      <c r="L115" s="38"/>
      <c r="M115" s="38"/>
      <c r="N115" s="39"/>
      <c r="O115" s="42"/>
      <c r="P115" s="42"/>
      <c r="Q115" s="39"/>
      <c r="R115" s="39"/>
      <c r="S115" s="40"/>
      <c r="T115" s="41"/>
      <c r="U115" s="41">
        <v>5</v>
      </c>
      <c r="V115" s="37">
        <v>44095</v>
      </c>
      <c r="W115" s="42"/>
      <c r="X115" s="44"/>
      <c r="Y115" s="42"/>
      <c r="Z115" s="42"/>
    </row>
    <row r="116" spans="1:26" ht="28.5" customHeight="1" thickTop="1" thickBot="1">
      <c r="A116" s="8" t="s">
        <v>162</v>
      </c>
      <c r="B116" s="9">
        <v>1</v>
      </c>
      <c r="C116" s="10">
        <v>1</v>
      </c>
      <c r="D116" s="11">
        <v>80</v>
      </c>
      <c r="E116" s="12">
        <f t="shared" si="29"/>
        <v>1.3333333333333334E-2</v>
      </c>
      <c r="F116" s="12">
        <v>100</v>
      </c>
      <c r="G116" s="12">
        <f t="shared" si="27"/>
        <v>8.3333333333333332E-3</v>
      </c>
      <c r="H116" s="12">
        <v>80</v>
      </c>
      <c r="I116" s="12">
        <f t="shared" si="30"/>
        <v>0.66666666666666685</v>
      </c>
      <c r="J116" s="13">
        <f t="shared" si="31"/>
        <v>1.3333333333333335</v>
      </c>
      <c r="K116" s="14" t="str">
        <f t="shared" si="28"/>
        <v>Yes</v>
      </c>
      <c r="L116" s="38" t="s">
        <v>19</v>
      </c>
      <c r="M116" s="38" t="s">
        <v>249</v>
      </c>
      <c r="N116" s="39">
        <v>6</v>
      </c>
      <c r="O116" s="42"/>
      <c r="P116" s="42"/>
      <c r="Q116" s="39"/>
      <c r="R116" s="39"/>
      <c r="S116" s="40"/>
      <c r="T116" s="41"/>
      <c r="U116" s="41"/>
      <c r="V116" s="42"/>
      <c r="W116" s="42"/>
      <c r="X116" s="44"/>
      <c r="Y116" s="42"/>
      <c r="Z116" s="42"/>
    </row>
    <row r="117" spans="1:26" ht="28.5" customHeight="1" thickTop="1" thickBot="1">
      <c r="A117" s="8" t="s">
        <v>68</v>
      </c>
      <c r="B117" s="9">
        <v>0</v>
      </c>
      <c r="C117" s="10">
        <v>0</v>
      </c>
      <c r="D117" s="11">
        <v>80</v>
      </c>
      <c r="E117" s="12">
        <f t="shared" ref="E117" si="32">+G117*1.6</f>
        <v>0</v>
      </c>
      <c r="F117" s="12">
        <v>100</v>
      </c>
      <c r="G117" s="12">
        <f t="shared" ref="G117" si="33">B117/(30*4)</f>
        <v>0</v>
      </c>
      <c r="H117" s="12">
        <v>80</v>
      </c>
      <c r="I117" s="12">
        <f t="shared" ref="I117" si="34">+(E117*F117)-(H117*G117)</f>
        <v>0</v>
      </c>
      <c r="J117" s="13">
        <f t="shared" ref="J117" si="35">IF(ISBLANK(C117),"",(D117*G117)+(E117*F117-G117*H117))</f>
        <v>0</v>
      </c>
      <c r="K117" s="14" t="str">
        <f t="shared" ref="K117" si="36">IF(J117="","",IF(C117&lt;J117,"Yes","No"))</f>
        <v>No</v>
      </c>
      <c r="L117" s="38" t="s">
        <v>19</v>
      </c>
      <c r="M117" s="38" t="s">
        <v>249</v>
      </c>
      <c r="N117" s="39">
        <v>25</v>
      </c>
      <c r="O117" s="42"/>
      <c r="P117" s="42"/>
      <c r="Q117" s="39"/>
      <c r="R117" s="39"/>
      <c r="S117" s="40"/>
      <c r="T117" s="41"/>
      <c r="U117" s="41"/>
      <c r="V117" s="42"/>
      <c r="W117" s="42"/>
      <c r="X117" s="44"/>
      <c r="Y117" s="42"/>
      <c r="Z117" s="42"/>
    </row>
    <row r="118" spans="1:26" ht="28.5" customHeight="1" thickTop="1" thickBot="1">
      <c r="A118" s="8" t="s">
        <v>124</v>
      </c>
      <c r="B118" s="9">
        <v>1</v>
      </c>
      <c r="C118" s="10">
        <v>0</v>
      </c>
      <c r="D118" s="11">
        <v>80</v>
      </c>
      <c r="E118" s="12">
        <f t="shared" si="29"/>
        <v>1.3333333333333334E-2</v>
      </c>
      <c r="F118" s="12">
        <v>100</v>
      </c>
      <c r="G118" s="12">
        <f t="shared" si="27"/>
        <v>8.3333333333333332E-3</v>
      </c>
      <c r="H118" s="12">
        <v>80</v>
      </c>
      <c r="I118" s="12">
        <f t="shared" si="30"/>
        <v>0.66666666666666685</v>
      </c>
      <c r="J118" s="13">
        <f t="shared" si="31"/>
        <v>1.3333333333333335</v>
      </c>
      <c r="K118" s="14" t="str">
        <f t="shared" si="28"/>
        <v>Yes</v>
      </c>
      <c r="L118" s="38" t="s">
        <v>19</v>
      </c>
      <c r="M118" s="38" t="s">
        <v>233</v>
      </c>
      <c r="N118" s="39">
        <v>10</v>
      </c>
      <c r="O118" s="42"/>
      <c r="P118" s="42"/>
      <c r="Q118" s="39"/>
      <c r="R118" s="39"/>
      <c r="S118" s="40"/>
      <c r="T118" s="41"/>
      <c r="U118" s="41"/>
      <c r="V118" s="37"/>
      <c r="W118" s="42"/>
      <c r="X118" s="44"/>
      <c r="Y118" s="42"/>
      <c r="Z118" s="42"/>
    </row>
    <row r="119" spans="1:26" ht="28.5" customHeight="1" thickTop="1" thickBot="1">
      <c r="A119" s="8" t="s">
        <v>95</v>
      </c>
      <c r="B119" s="9">
        <v>1</v>
      </c>
      <c r="C119" s="10">
        <v>9</v>
      </c>
      <c r="D119" s="11">
        <v>80</v>
      </c>
      <c r="E119" s="12">
        <f t="shared" si="29"/>
        <v>1.3333333333333334E-2</v>
      </c>
      <c r="F119" s="12">
        <v>100</v>
      </c>
      <c r="G119" s="12">
        <f t="shared" si="27"/>
        <v>8.3333333333333332E-3</v>
      </c>
      <c r="H119" s="12">
        <v>80</v>
      </c>
      <c r="I119" s="12">
        <f t="shared" si="30"/>
        <v>0.66666666666666685</v>
      </c>
      <c r="J119" s="13">
        <f t="shared" si="31"/>
        <v>1.3333333333333335</v>
      </c>
      <c r="K119" s="14" t="str">
        <f t="shared" si="28"/>
        <v>No</v>
      </c>
      <c r="L119" s="38"/>
      <c r="M119" s="38"/>
      <c r="N119" s="39"/>
      <c r="O119" s="42"/>
      <c r="P119" s="42"/>
      <c r="Q119" s="39"/>
      <c r="R119" s="39"/>
      <c r="S119" s="40"/>
      <c r="T119" s="41"/>
      <c r="U119" s="41"/>
      <c r="V119" s="42"/>
      <c r="W119" s="42"/>
      <c r="X119" s="44"/>
      <c r="Y119" s="42"/>
      <c r="Z119" s="42"/>
    </row>
    <row r="120" spans="1:26" ht="28.5" customHeight="1" thickTop="1" thickBot="1">
      <c r="A120" s="8" t="s">
        <v>167</v>
      </c>
      <c r="B120" s="9">
        <v>1</v>
      </c>
      <c r="C120" s="10">
        <v>11</v>
      </c>
      <c r="D120" s="11">
        <v>80</v>
      </c>
      <c r="E120" s="12">
        <f t="shared" si="29"/>
        <v>1.3333333333333334E-2</v>
      </c>
      <c r="F120" s="12">
        <v>100</v>
      </c>
      <c r="G120" s="12">
        <f t="shared" si="27"/>
        <v>8.3333333333333332E-3</v>
      </c>
      <c r="H120" s="12">
        <v>80</v>
      </c>
      <c r="I120" s="12">
        <f t="shared" si="30"/>
        <v>0.66666666666666685</v>
      </c>
      <c r="J120" s="13">
        <f t="shared" si="31"/>
        <v>1.3333333333333335</v>
      </c>
      <c r="K120" s="14" t="str">
        <f t="shared" si="28"/>
        <v>No</v>
      </c>
      <c r="L120" s="38"/>
      <c r="M120" s="38"/>
      <c r="N120" s="39"/>
      <c r="O120" s="42"/>
      <c r="P120" s="42"/>
      <c r="Q120" s="39"/>
      <c r="R120" s="39"/>
      <c r="S120" s="40"/>
      <c r="T120" s="41"/>
      <c r="U120" s="41"/>
      <c r="V120" s="37"/>
      <c r="W120" s="42"/>
      <c r="X120" s="44"/>
      <c r="Y120" s="42"/>
      <c r="Z120" s="42"/>
    </row>
    <row r="121" spans="1:26" ht="28.5" customHeight="1" thickTop="1" thickBot="1">
      <c r="A121" s="8" t="s">
        <v>245</v>
      </c>
      <c r="B121" s="9">
        <v>1</v>
      </c>
      <c r="C121" s="10">
        <v>0</v>
      </c>
      <c r="D121" s="11">
        <v>80</v>
      </c>
      <c r="E121" s="12">
        <f t="shared" si="29"/>
        <v>1.3333333333333334E-2</v>
      </c>
      <c r="F121" s="12">
        <v>100</v>
      </c>
      <c r="G121" s="12">
        <f t="shared" si="27"/>
        <v>8.3333333333333332E-3</v>
      </c>
      <c r="H121" s="12">
        <v>80</v>
      </c>
      <c r="I121" s="12">
        <f t="shared" si="30"/>
        <v>0.66666666666666685</v>
      </c>
      <c r="J121" s="13">
        <f t="shared" si="31"/>
        <v>1.3333333333333335</v>
      </c>
      <c r="K121" s="14" t="str">
        <f t="shared" si="28"/>
        <v>Yes</v>
      </c>
      <c r="L121" s="38"/>
      <c r="M121" s="38"/>
      <c r="N121" s="39"/>
      <c r="O121" s="42"/>
      <c r="P121" s="42"/>
      <c r="Q121" s="39"/>
      <c r="R121" s="39"/>
      <c r="S121" s="40"/>
      <c r="T121" s="41"/>
      <c r="U121" s="41"/>
      <c r="V121" s="37"/>
      <c r="W121" s="42"/>
      <c r="X121" s="44"/>
      <c r="Y121" s="42"/>
      <c r="Z121" s="42"/>
    </row>
    <row r="122" spans="1:26" ht="28.5" customHeight="1" thickTop="1" thickBot="1">
      <c r="A122" s="8" t="s">
        <v>127</v>
      </c>
      <c r="B122" s="9">
        <v>1</v>
      </c>
      <c r="C122" s="10">
        <v>15</v>
      </c>
      <c r="D122" s="11">
        <v>80</v>
      </c>
      <c r="E122" s="12">
        <f t="shared" si="29"/>
        <v>1.3333333333333334E-2</v>
      </c>
      <c r="F122" s="12">
        <v>100</v>
      </c>
      <c r="G122" s="12">
        <f t="shared" si="27"/>
        <v>8.3333333333333332E-3</v>
      </c>
      <c r="H122" s="12">
        <v>80</v>
      </c>
      <c r="I122" s="12">
        <f t="shared" si="30"/>
        <v>0.66666666666666685</v>
      </c>
      <c r="J122" s="13">
        <f t="shared" si="31"/>
        <v>1.3333333333333335</v>
      </c>
      <c r="K122" s="14" t="str">
        <f t="shared" si="28"/>
        <v>No</v>
      </c>
      <c r="L122" s="38"/>
      <c r="M122" s="38"/>
      <c r="N122" s="39"/>
      <c r="O122" s="42"/>
      <c r="P122" s="42"/>
      <c r="Q122" s="39"/>
      <c r="R122" s="39"/>
      <c r="S122" s="40"/>
      <c r="T122" s="41"/>
      <c r="U122" s="41"/>
      <c r="V122" s="37"/>
      <c r="W122" s="42"/>
      <c r="X122" s="44"/>
      <c r="Y122" s="42"/>
      <c r="Z122" s="42"/>
    </row>
    <row r="123" spans="1:26" ht="28.5" customHeight="1" thickTop="1" thickBot="1">
      <c r="A123" s="8" t="s">
        <v>174</v>
      </c>
      <c r="B123" s="9">
        <v>1</v>
      </c>
      <c r="C123" s="10">
        <v>10</v>
      </c>
      <c r="D123" s="11">
        <v>80</v>
      </c>
      <c r="E123" s="12">
        <f t="shared" si="29"/>
        <v>1.3333333333333334E-2</v>
      </c>
      <c r="F123" s="12">
        <v>100</v>
      </c>
      <c r="G123" s="12">
        <f t="shared" si="27"/>
        <v>8.3333333333333332E-3</v>
      </c>
      <c r="H123" s="12">
        <v>80</v>
      </c>
      <c r="I123" s="12">
        <f t="shared" si="30"/>
        <v>0.66666666666666685</v>
      </c>
      <c r="J123" s="13">
        <f t="shared" si="31"/>
        <v>1.3333333333333335</v>
      </c>
      <c r="K123" s="14" t="str">
        <f t="shared" si="28"/>
        <v>No</v>
      </c>
      <c r="L123" s="38"/>
      <c r="M123" s="38"/>
      <c r="N123" s="39"/>
      <c r="O123" s="42"/>
      <c r="P123" s="42"/>
      <c r="Q123" s="39"/>
      <c r="R123" s="39"/>
      <c r="S123" s="40"/>
      <c r="T123" s="41"/>
      <c r="U123" s="41"/>
      <c r="V123" s="37"/>
      <c r="W123" s="42"/>
      <c r="X123" s="44"/>
      <c r="Y123" s="42"/>
      <c r="Z123" s="42"/>
    </row>
    <row r="124" spans="1:26" ht="28.5" customHeight="1" thickTop="1" thickBot="1">
      <c r="A124" s="8" t="s">
        <v>183</v>
      </c>
      <c r="B124" s="9">
        <v>1</v>
      </c>
      <c r="C124" s="10">
        <v>9</v>
      </c>
      <c r="D124" s="11">
        <v>80</v>
      </c>
      <c r="E124" s="12">
        <f t="shared" si="29"/>
        <v>1.3333333333333334E-2</v>
      </c>
      <c r="F124" s="12">
        <v>100</v>
      </c>
      <c r="G124" s="12">
        <f t="shared" si="27"/>
        <v>8.3333333333333332E-3</v>
      </c>
      <c r="H124" s="12">
        <v>80</v>
      </c>
      <c r="I124" s="12">
        <f t="shared" si="30"/>
        <v>0.66666666666666685</v>
      </c>
      <c r="J124" s="13">
        <f t="shared" si="31"/>
        <v>1.3333333333333335</v>
      </c>
      <c r="K124" s="14" t="str">
        <f t="shared" si="28"/>
        <v>No</v>
      </c>
      <c r="L124" s="38"/>
      <c r="M124" s="38"/>
      <c r="N124" s="39"/>
      <c r="O124" s="42"/>
      <c r="P124" s="42"/>
      <c r="Q124" s="39"/>
      <c r="R124" s="39"/>
      <c r="S124" s="40"/>
      <c r="T124" s="41"/>
      <c r="U124" s="41"/>
      <c r="V124" s="37"/>
      <c r="W124" s="42"/>
      <c r="X124" s="44"/>
      <c r="Y124" s="42"/>
      <c r="Z124" s="42"/>
    </row>
    <row r="125" spans="1:26" ht="28.5" customHeight="1" thickTop="1" thickBot="1">
      <c r="A125" s="10" t="s">
        <v>99</v>
      </c>
      <c r="B125" s="9">
        <v>0</v>
      </c>
      <c r="C125" s="10">
        <v>2</v>
      </c>
      <c r="D125" s="11">
        <v>80</v>
      </c>
      <c r="E125" s="12">
        <f t="shared" si="29"/>
        <v>0</v>
      </c>
      <c r="F125" s="12">
        <v>100</v>
      </c>
      <c r="G125" s="12">
        <f t="shared" si="27"/>
        <v>0</v>
      </c>
      <c r="H125" s="12">
        <v>80</v>
      </c>
      <c r="I125" s="12">
        <f t="shared" si="30"/>
        <v>0</v>
      </c>
      <c r="J125" s="13">
        <f t="shared" si="31"/>
        <v>0</v>
      </c>
      <c r="K125" s="14" t="str">
        <f t="shared" si="28"/>
        <v>No</v>
      </c>
      <c r="L125" s="38"/>
      <c r="M125" s="38"/>
      <c r="N125" s="39"/>
      <c r="O125" s="42"/>
      <c r="P125" s="42"/>
      <c r="Q125" s="39"/>
      <c r="R125" s="39"/>
      <c r="S125" s="40"/>
      <c r="T125" s="41"/>
      <c r="U125" s="41"/>
      <c r="V125" s="42"/>
      <c r="W125" s="42"/>
      <c r="X125" s="44"/>
      <c r="Y125" s="42"/>
      <c r="Z125" s="42"/>
    </row>
    <row r="126" spans="1:26" ht="28.5" customHeight="1" thickTop="1" thickBot="1">
      <c r="A126" s="10" t="s">
        <v>100</v>
      </c>
      <c r="B126" s="9">
        <v>0</v>
      </c>
      <c r="C126" s="10">
        <v>1</v>
      </c>
      <c r="D126" s="11">
        <v>80</v>
      </c>
      <c r="E126" s="12">
        <f t="shared" si="29"/>
        <v>0</v>
      </c>
      <c r="F126" s="12">
        <v>100</v>
      </c>
      <c r="G126" s="12">
        <f t="shared" si="27"/>
        <v>0</v>
      </c>
      <c r="H126" s="12">
        <v>80</v>
      </c>
      <c r="I126" s="12">
        <f t="shared" si="30"/>
        <v>0</v>
      </c>
      <c r="J126" s="13">
        <f t="shared" si="31"/>
        <v>0</v>
      </c>
      <c r="K126" s="14" t="str">
        <f t="shared" si="28"/>
        <v>No</v>
      </c>
      <c r="L126" s="38"/>
      <c r="M126" s="38"/>
      <c r="N126" s="39"/>
      <c r="O126" s="42"/>
      <c r="P126" s="42"/>
      <c r="Q126" s="39"/>
      <c r="R126" s="39"/>
      <c r="S126" s="40"/>
      <c r="T126" s="41"/>
      <c r="U126" s="41"/>
      <c r="V126" s="37"/>
      <c r="W126" s="42"/>
      <c r="X126" s="44"/>
      <c r="Y126" s="42"/>
      <c r="Z126" s="42"/>
    </row>
    <row r="127" spans="1:26" ht="28.5" customHeight="1" thickTop="1" thickBot="1">
      <c r="A127" s="10" t="s">
        <v>140</v>
      </c>
      <c r="B127" s="9">
        <v>0</v>
      </c>
      <c r="C127" s="10">
        <v>7</v>
      </c>
      <c r="D127" s="11">
        <v>80</v>
      </c>
      <c r="E127" s="12">
        <f t="shared" si="29"/>
        <v>0</v>
      </c>
      <c r="F127" s="12">
        <v>100</v>
      </c>
      <c r="G127" s="12">
        <f t="shared" si="27"/>
        <v>0</v>
      </c>
      <c r="H127" s="12">
        <v>80</v>
      </c>
      <c r="I127" s="12">
        <f t="shared" si="30"/>
        <v>0</v>
      </c>
      <c r="J127" s="13">
        <f t="shared" si="31"/>
        <v>0</v>
      </c>
      <c r="K127" s="14" t="str">
        <f t="shared" si="28"/>
        <v>No</v>
      </c>
      <c r="L127" s="38"/>
      <c r="M127" s="38"/>
      <c r="N127" s="39"/>
      <c r="O127" s="42"/>
      <c r="P127" s="42"/>
      <c r="Q127" s="39"/>
      <c r="R127" s="39"/>
      <c r="S127" s="40"/>
      <c r="T127" s="41"/>
      <c r="U127" s="41"/>
      <c r="V127" s="37"/>
      <c r="W127" s="42"/>
      <c r="X127" s="44"/>
      <c r="Y127" s="42"/>
      <c r="Z127" s="42"/>
    </row>
    <row r="128" spans="1:26" ht="28.5" customHeight="1" thickTop="1" thickBot="1">
      <c r="A128" s="10" t="s">
        <v>142</v>
      </c>
      <c r="B128" s="9">
        <v>0</v>
      </c>
      <c r="C128" s="10">
        <v>2</v>
      </c>
      <c r="D128" s="11">
        <v>80</v>
      </c>
      <c r="E128" s="12">
        <f t="shared" si="29"/>
        <v>0</v>
      </c>
      <c r="F128" s="12">
        <v>100</v>
      </c>
      <c r="G128" s="12">
        <f t="shared" si="27"/>
        <v>0</v>
      </c>
      <c r="H128" s="12">
        <v>80</v>
      </c>
      <c r="I128" s="12">
        <f t="shared" si="30"/>
        <v>0</v>
      </c>
      <c r="J128" s="13">
        <f t="shared" si="31"/>
        <v>0</v>
      </c>
      <c r="K128" s="14" t="str">
        <f t="shared" si="28"/>
        <v>No</v>
      </c>
      <c r="L128" s="38"/>
      <c r="M128" s="38"/>
      <c r="N128" s="39"/>
      <c r="O128" s="42"/>
      <c r="P128" s="42"/>
      <c r="Q128" s="39"/>
      <c r="R128" s="39"/>
      <c r="S128" s="40"/>
      <c r="T128" s="41"/>
      <c r="U128" s="41"/>
      <c r="V128" s="42"/>
      <c r="W128" s="42"/>
      <c r="X128" s="44"/>
      <c r="Y128" s="42"/>
      <c r="Z128" s="42"/>
    </row>
    <row r="129" spans="1:26" ht="28.5" customHeight="1" thickTop="1" thickBot="1">
      <c r="A129" s="10" t="s">
        <v>143</v>
      </c>
      <c r="B129" s="9">
        <v>0</v>
      </c>
      <c r="C129" s="10">
        <v>6</v>
      </c>
      <c r="D129" s="11">
        <v>80</v>
      </c>
      <c r="E129" s="12">
        <f t="shared" si="29"/>
        <v>0</v>
      </c>
      <c r="F129" s="12">
        <v>101</v>
      </c>
      <c r="G129" s="12">
        <f t="shared" si="27"/>
        <v>0</v>
      </c>
      <c r="H129" s="12">
        <v>81</v>
      </c>
      <c r="I129" s="12">
        <f t="shared" si="30"/>
        <v>0</v>
      </c>
      <c r="J129" s="13">
        <f t="shared" si="31"/>
        <v>0</v>
      </c>
      <c r="K129" s="14" t="str">
        <f t="shared" si="28"/>
        <v>No</v>
      </c>
      <c r="L129" s="38"/>
      <c r="M129" s="38"/>
      <c r="N129" s="39"/>
      <c r="O129" s="42"/>
      <c r="P129" s="42"/>
      <c r="Q129" s="39"/>
      <c r="R129" s="39"/>
      <c r="S129" s="40"/>
      <c r="T129" s="41"/>
      <c r="U129" s="41"/>
      <c r="V129" s="37"/>
      <c r="W129" s="42"/>
      <c r="X129" s="44"/>
      <c r="Y129" s="42"/>
      <c r="Z129" s="42"/>
    </row>
    <row r="130" spans="1:26" ht="28.5" customHeight="1" thickTop="1" thickBot="1">
      <c r="A130" s="10" t="s">
        <v>73</v>
      </c>
      <c r="B130" s="9">
        <v>0</v>
      </c>
      <c r="C130" s="10">
        <v>0</v>
      </c>
      <c r="D130" s="11">
        <v>80</v>
      </c>
      <c r="E130" s="12">
        <f t="shared" si="29"/>
        <v>0</v>
      </c>
      <c r="F130" s="12">
        <v>100</v>
      </c>
      <c r="G130" s="12">
        <f t="shared" si="27"/>
        <v>0</v>
      </c>
      <c r="H130" s="12">
        <v>80</v>
      </c>
      <c r="I130" s="12">
        <f t="shared" si="30"/>
        <v>0</v>
      </c>
      <c r="J130" s="13">
        <f t="shared" si="31"/>
        <v>0</v>
      </c>
      <c r="K130" s="14" t="str">
        <f t="shared" si="28"/>
        <v>No</v>
      </c>
      <c r="L130" s="38" t="s">
        <v>189</v>
      </c>
      <c r="M130" s="38"/>
      <c r="N130" s="39">
        <v>11</v>
      </c>
      <c r="O130" s="42"/>
      <c r="P130" s="42"/>
      <c r="Q130" s="39"/>
      <c r="R130" s="39"/>
      <c r="S130" s="40"/>
      <c r="T130" s="41"/>
      <c r="U130" s="41"/>
      <c r="V130" s="37"/>
      <c r="W130" s="42"/>
      <c r="X130" s="44"/>
      <c r="Y130" s="42"/>
      <c r="Z130" s="42"/>
    </row>
    <row r="131" spans="1:26" ht="28.5" customHeight="1" thickTop="1" thickBot="1">
      <c r="A131" s="8" t="s">
        <v>229</v>
      </c>
      <c r="B131" s="9">
        <v>0</v>
      </c>
      <c r="C131" s="10">
        <v>9</v>
      </c>
      <c r="D131" s="11">
        <v>80</v>
      </c>
      <c r="E131" s="12">
        <f t="shared" si="29"/>
        <v>0</v>
      </c>
      <c r="F131" s="12">
        <v>100</v>
      </c>
      <c r="G131" s="12">
        <f t="shared" si="27"/>
        <v>0</v>
      </c>
      <c r="H131" s="12">
        <v>80</v>
      </c>
      <c r="I131" s="12">
        <f t="shared" si="30"/>
        <v>0</v>
      </c>
      <c r="J131" s="13">
        <f t="shared" si="31"/>
        <v>0</v>
      </c>
      <c r="K131" s="14" t="str">
        <f t="shared" si="28"/>
        <v>No</v>
      </c>
      <c r="L131" s="38"/>
      <c r="M131" s="38"/>
      <c r="N131" s="39"/>
      <c r="O131" s="42"/>
      <c r="P131" s="42"/>
      <c r="Q131" s="39"/>
      <c r="R131" s="39"/>
      <c r="S131" s="40"/>
      <c r="T131" s="41"/>
      <c r="U131" s="41"/>
      <c r="V131" s="37"/>
      <c r="W131" s="42"/>
      <c r="X131" s="44"/>
      <c r="Y131" s="42"/>
      <c r="Z131" s="42"/>
    </row>
    <row r="132" spans="1:26" ht="28.5" customHeight="1" thickTop="1" thickBot="1">
      <c r="A132" s="10" t="s">
        <v>215</v>
      </c>
      <c r="B132" s="9">
        <v>0</v>
      </c>
      <c r="C132" s="10">
        <v>8</v>
      </c>
      <c r="D132" s="11">
        <v>80</v>
      </c>
      <c r="E132" s="12">
        <f t="shared" si="29"/>
        <v>0</v>
      </c>
      <c r="F132" s="12">
        <v>100</v>
      </c>
      <c r="G132" s="12">
        <f t="shared" si="27"/>
        <v>0</v>
      </c>
      <c r="H132" s="12">
        <v>80</v>
      </c>
      <c r="I132" s="12">
        <f t="shared" si="30"/>
        <v>0</v>
      </c>
      <c r="J132" s="13">
        <f t="shared" si="31"/>
        <v>0</v>
      </c>
      <c r="K132" s="14" t="str">
        <f t="shared" si="28"/>
        <v>No</v>
      </c>
      <c r="L132" s="38"/>
      <c r="M132" s="38"/>
      <c r="N132" s="39"/>
      <c r="O132" s="42"/>
      <c r="P132" s="42"/>
      <c r="Q132" s="39"/>
      <c r="R132" s="39"/>
      <c r="S132" s="40"/>
      <c r="T132" s="41"/>
      <c r="U132" s="41"/>
      <c r="V132" s="37"/>
      <c r="W132" s="42"/>
      <c r="X132" s="44"/>
      <c r="Y132" s="42"/>
      <c r="Z132" s="42"/>
    </row>
    <row r="133" spans="1:26" ht="28.5" customHeight="1" thickTop="1" thickBot="1">
      <c r="A133" s="10" t="s">
        <v>105</v>
      </c>
      <c r="B133" s="9">
        <v>0</v>
      </c>
      <c r="C133" s="10">
        <v>7</v>
      </c>
      <c r="D133" s="11">
        <v>80</v>
      </c>
      <c r="E133" s="12">
        <f t="shared" si="29"/>
        <v>0</v>
      </c>
      <c r="F133" s="12">
        <v>100</v>
      </c>
      <c r="G133" s="12">
        <f t="shared" si="27"/>
        <v>0</v>
      </c>
      <c r="H133" s="12">
        <v>80</v>
      </c>
      <c r="I133" s="12">
        <f t="shared" si="30"/>
        <v>0</v>
      </c>
      <c r="J133" s="13">
        <f t="shared" si="31"/>
        <v>0</v>
      </c>
      <c r="K133" s="14" t="str">
        <f t="shared" si="28"/>
        <v>No</v>
      </c>
      <c r="L133" s="38"/>
      <c r="M133" s="38"/>
      <c r="N133" s="39"/>
      <c r="O133" s="42"/>
      <c r="P133" s="42"/>
      <c r="Q133" s="39"/>
      <c r="R133" s="39"/>
      <c r="S133" s="40"/>
      <c r="T133" s="41"/>
      <c r="U133" s="41"/>
      <c r="V133" s="37"/>
      <c r="W133" s="42"/>
      <c r="X133" s="44"/>
      <c r="Y133" s="42"/>
      <c r="Z133" s="42"/>
    </row>
    <row r="134" spans="1:26" ht="28.5" customHeight="1" thickTop="1" thickBot="1">
      <c r="A134" s="10" t="s">
        <v>154</v>
      </c>
      <c r="B134" s="9">
        <v>0</v>
      </c>
      <c r="C134" s="10">
        <v>3</v>
      </c>
      <c r="D134" s="11">
        <v>80</v>
      </c>
      <c r="E134" s="12">
        <f t="shared" si="29"/>
        <v>0</v>
      </c>
      <c r="F134" s="12">
        <v>100</v>
      </c>
      <c r="G134" s="12">
        <f t="shared" si="27"/>
        <v>0</v>
      </c>
      <c r="H134" s="12">
        <v>80</v>
      </c>
      <c r="I134" s="12">
        <f t="shared" si="30"/>
        <v>0</v>
      </c>
      <c r="J134" s="13">
        <f t="shared" si="31"/>
        <v>0</v>
      </c>
      <c r="K134" s="14" t="str">
        <f t="shared" si="28"/>
        <v>No</v>
      </c>
      <c r="L134" s="38"/>
      <c r="M134" s="38"/>
      <c r="N134" s="39"/>
      <c r="O134" s="42"/>
      <c r="P134" s="42"/>
      <c r="Q134" s="39"/>
      <c r="R134" s="39"/>
      <c r="S134" s="40"/>
      <c r="T134" s="41"/>
      <c r="U134" s="41"/>
      <c r="V134" s="42"/>
      <c r="W134" s="42"/>
      <c r="X134" s="44"/>
      <c r="Y134" s="42"/>
      <c r="Z134" s="42"/>
    </row>
    <row r="135" spans="1:26" ht="28.5" customHeight="1" thickTop="1" thickBot="1">
      <c r="A135" s="10" t="s">
        <v>155</v>
      </c>
      <c r="B135" s="9">
        <v>0</v>
      </c>
      <c r="C135" s="10">
        <v>13</v>
      </c>
      <c r="D135" s="11">
        <v>80</v>
      </c>
      <c r="E135" s="12">
        <f t="shared" si="29"/>
        <v>0</v>
      </c>
      <c r="F135" s="12">
        <v>100</v>
      </c>
      <c r="G135" s="12">
        <f t="shared" si="27"/>
        <v>0</v>
      </c>
      <c r="H135" s="12">
        <v>80</v>
      </c>
      <c r="I135" s="12">
        <f t="shared" si="30"/>
        <v>0</v>
      </c>
      <c r="J135" s="13">
        <f t="shared" si="31"/>
        <v>0</v>
      </c>
      <c r="K135" s="14" t="str">
        <f t="shared" si="28"/>
        <v>No</v>
      </c>
      <c r="L135" s="38"/>
      <c r="M135" s="38"/>
      <c r="N135" s="39"/>
      <c r="O135" s="42"/>
      <c r="P135" s="42"/>
      <c r="Q135" s="39"/>
      <c r="R135" s="39"/>
      <c r="S135" s="40"/>
      <c r="T135" s="41"/>
      <c r="U135" s="41"/>
      <c r="V135" s="42"/>
      <c r="W135" s="42"/>
      <c r="X135" s="44"/>
      <c r="Y135" s="42"/>
      <c r="Z135" s="42"/>
    </row>
    <row r="136" spans="1:26" ht="28.5" customHeight="1" thickTop="1" thickBot="1">
      <c r="A136" s="10" t="s">
        <v>159</v>
      </c>
      <c r="B136" s="9">
        <v>0</v>
      </c>
      <c r="C136" s="10">
        <v>12</v>
      </c>
      <c r="D136" s="11">
        <v>80</v>
      </c>
      <c r="E136" s="12">
        <f t="shared" si="29"/>
        <v>0</v>
      </c>
      <c r="F136" s="12">
        <v>100</v>
      </c>
      <c r="G136" s="12">
        <f t="shared" si="27"/>
        <v>0</v>
      </c>
      <c r="H136" s="12">
        <v>80</v>
      </c>
      <c r="I136" s="12">
        <f t="shared" si="30"/>
        <v>0</v>
      </c>
      <c r="J136" s="13">
        <f t="shared" si="31"/>
        <v>0</v>
      </c>
      <c r="K136" s="14" t="str">
        <f t="shared" si="28"/>
        <v>No</v>
      </c>
      <c r="L136" s="38"/>
      <c r="M136" s="38"/>
      <c r="N136" s="39"/>
      <c r="O136" s="42"/>
      <c r="P136" s="42"/>
      <c r="Q136" s="39"/>
      <c r="R136" s="39"/>
      <c r="S136" s="40"/>
      <c r="T136" s="41"/>
      <c r="U136" s="41"/>
      <c r="V136" s="37"/>
      <c r="W136" s="42"/>
      <c r="X136" s="44"/>
      <c r="Y136" s="42"/>
      <c r="Z136" s="42"/>
    </row>
    <row r="137" spans="1:26" ht="28.5" customHeight="1" thickTop="1" thickBot="1">
      <c r="A137" s="10" t="s">
        <v>111</v>
      </c>
      <c r="B137" s="9">
        <v>0</v>
      </c>
      <c r="C137" s="10">
        <v>2</v>
      </c>
      <c r="D137" s="11">
        <v>80</v>
      </c>
      <c r="E137" s="12">
        <f t="shared" si="29"/>
        <v>0</v>
      </c>
      <c r="F137" s="12">
        <v>100</v>
      </c>
      <c r="G137" s="12">
        <f t="shared" si="27"/>
        <v>0</v>
      </c>
      <c r="H137" s="12">
        <v>80</v>
      </c>
      <c r="I137" s="12">
        <f t="shared" si="30"/>
        <v>0</v>
      </c>
      <c r="J137" s="13">
        <f t="shared" si="31"/>
        <v>0</v>
      </c>
      <c r="K137" s="14" t="str">
        <f t="shared" si="28"/>
        <v>No</v>
      </c>
      <c r="L137" s="38"/>
      <c r="M137" s="38"/>
      <c r="N137" s="39"/>
      <c r="O137" s="42"/>
      <c r="P137" s="42"/>
      <c r="Q137" s="39"/>
      <c r="R137" s="39"/>
      <c r="S137" s="40"/>
      <c r="T137" s="41"/>
      <c r="U137" s="41"/>
      <c r="V137" s="37"/>
      <c r="W137" s="42"/>
      <c r="X137" s="44"/>
      <c r="Y137" s="42"/>
      <c r="Z137" s="42"/>
    </row>
    <row r="138" spans="1:26" ht="28.5" customHeight="1" thickTop="1" thickBot="1">
      <c r="A138" s="10" t="s">
        <v>160</v>
      </c>
      <c r="B138" s="9">
        <v>0</v>
      </c>
      <c r="C138" s="10">
        <v>1</v>
      </c>
      <c r="D138" s="11">
        <v>80</v>
      </c>
      <c r="E138" s="12">
        <f t="shared" si="29"/>
        <v>0</v>
      </c>
      <c r="F138" s="12">
        <v>100</v>
      </c>
      <c r="G138" s="12">
        <f t="shared" si="27"/>
        <v>0</v>
      </c>
      <c r="H138" s="12">
        <v>80</v>
      </c>
      <c r="I138" s="12">
        <f t="shared" si="30"/>
        <v>0</v>
      </c>
      <c r="J138" s="13">
        <f t="shared" si="31"/>
        <v>0</v>
      </c>
      <c r="K138" s="14" t="str">
        <f t="shared" si="28"/>
        <v>No</v>
      </c>
      <c r="L138" s="38"/>
      <c r="M138" s="38"/>
      <c r="N138" s="39"/>
      <c r="O138" s="42"/>
      <c r="P138" s="42"/>
      <c r="Q138" s="39"/>
      <c r="R138" s="39"/>
      <c r="S138" s="40"/>
      <c r="T138" s="41"/>
      <c r="U138" s="41"/>
      <c r="V138" s="42"/>
      <c r="W138" s="42"/>
      <c r="X138" s="44"/>
      <c r="Y138" s="42"/>
      <c r="Z138" s="42"/>
    </row>
    <row r="139" spans="1:26" ht="28.5" customHeight="1" thickTop="1" thickBot="1">
      <c r="A139" s="10" t="s">
        <v>228</v>
      </c>
      <c r="B139" s="9">
        <v>0</v>
      </c>
      <c r="C139" s="10">
        <v>20</v>
      </c>
      <c r="D139" s="11">
        <v>80</v>
      </c>
      <c r="E139" s="12">
        <f t="shared" si="29"/>
        <v>0</v>
      </c>
      <c r="F139" s="12">
        <v>100</v>
      </c>
      <c r="G139" s="12">
        <f t="shared" si="27"/>
        <v>0</v>
      </c>
      <c r="H139" s="12">
        <v>80</v>
      </c>
      <c r="I139" s="12">
        <f t="shared" si="30"/>
        <v>0</v>
      </c>
      <c r="J139" s="13">
        <f t="shared" si="31"/>
        <v>0</v>
      </c>
      <c r="K139" s="14" t="str">
        <f t="shared" si="28"/>
        <v>No</v>
      </c>
      <c r="L139" s="38"/>
      <c r="M139" s="38"/>
      <c r="N139" s="39"/>
      <c r="O139" s="42"/>
      <c r="P139" s="42"/>
      <c r="Q139" s="39"/>
      <c r="R139" s="39"/>
      <c r="S139" s="40"/>
      <c r="T139" s="41"/>
      <c r="U139" s="41"/>
      <c r="V139" s="37"/>
      <c r="W139" s="42"/>
      <c r="X139" s="44"/>
      <c r="Y139" s="42"/>
      <c r="Z139" s="42"/>
    </row>
    <row r="140" spans="1:26" ht="28.5" customHeight="1" thickTop="1" thickBot="1">
      <c r="A140" s="10" t="s">
        <v>119</v>
      </c>
      <c r="B140" s="9">
        <v>0</v>
      </c>
      <c r="C140" s="10">
        <v>1</v>
      </c>
      <c r="D140" s="11">
        <v>80</v>
      </c>
      <c r="E140" s="12">
        <f t="shared" si="29"/>
        <v>0</v>
      </c>
      <c r="F140" s="12">
        <v>100</v>
      </c>
      <c r="G140" s="12">
        <f t="shared" si="27"/>
        <v>0</v>
      </c>
      <c r="H140" s="12">
        <v>80</v>
      </c>
      <c r="I140" s="12">
        <f t="shared" si="30"/>
        <v>0</v>
      </c>
      <c r="J140" s="13">
        <f t="shared" si="31"/>
        <v>0</v>
      </c>
      <c r="K140" s="14" t="str">
        <f t="shared" si="28"/>
        <v>No</v>
      </c>
      <c r="L140" s="38"/>
      <c r="M140" s="38"/>
      <c r="N140" s="39"/>
      <c r="O140" s="42"/>
      <c r="P140" s="42"/>
      <c r="Q140" s="39"/>
      <c r="R140" s="39"/>
      <c r="S140" s="40"/>
      <c r="T140" s="41"/>
      <c r="U140" s="41"/>
      <c r="V140" s="42"/>
      <c r="W140" s="42"/>
      <c r="X140" s="44"/>
      <c r="Y140" s="42"/>
      <c r="Z140" s="42"/>
    </row>
    <row r="141" spans="1:26" ht="28.5" customHeight="1" thickTop="1" thickBot="1">
      <c r="A141" s="10" t="s">
        <v>84</v>
      </c>
      <c r="B141" s="9">
        <v>0</v>
      </c>
      <c r="C141" s="10">
        <v>1</v>
      </c>
      <c r="D141" s="11">
        <v>80</v>
      </c>
      <c r="E141" s="12">
        <f t="shared" ref="E141" si="37">+G141*1.6</f>
        <v>0</v>
      </c>
      <c r="F141" s="12">
        <v>100</v>
      </c>
      <c r="G141" s="12">
        <f t="shared" ref="G141" si="38">B141/(30*4)</f>
        <v>0</v>
      </c>
      <c r="H141" s="12">
        <v>80</v>
      </c>
      <c r="I141" s="12">
        <f t="shared" ref="I141" si="39">+(E141*F141)-(H141*G141)</f>
        <v>0</v>
      </c>
      <c r="J141" s="13">
        <f t="shared" ref="J141" si="40">IF(ISBLANK(C141),"",(D141*G141)+(E141*F141-G141*H141))</f>
        <v>0</v>
      </c>
      <c r="K141" s="14" t="str">
        <f t="shared" ref="K141" si="41">IF(J141="","",IF(C141&lt;J141,"Yes","No"))</f>
        <v>No</v>
      </c>
      <c r="L141" s="38" t="s">
        <v>201</v>
      </c>
      <c r="M141" s="38"/>
      <c r="N141" s="39">
        <v>20</v>
      </c>
      <c r="O141" s="42"/>
      <c r="P141" s="42"/>
      <c r="Q141" s="39"/>
      <c r="R141" s="39"/>
      <c r="S141" s="40"/>
      <c r="T141" s="41"/>
      <c r="U141" s="41"/>
      <c r="V141" s="42"/>
      <c r="W141" s="42"/>
      <c r="X141" s="44"/>
      <c r="Y141" s="42"/>
      <c r="Z141" s="42"/>
    </row>
    <row r="142" spans="1:26" ht="28.5" customHeight="1" thickTop="1" thickBot="1">
      <c r="A142" s="10" t="s">
        <v>161</v>
      </c>
      <c r="B142" s="9">
        <v>0</v>
      </c>
      <c r="C142" s="10">
        <v>1</v>
      </c>
      <c r="D142" s="11">
        <v>80</v>
      </c>
      <c r="E142" s="12">
        <f t="shared" si="29"/>
        <v>0</v>
      </c>
      <c r="F142" s="12">
        <v>100</v>
      </c>
      <c r="G142" s="12">
        <f t="shared" si="27"/>
        <v>0</v>
      </c>
      <c r="H142" s="12">
        <v>80</v>
      </c>
      <c r="I142" s="12">
        <f t="shared" si="30"/>
        <v>0</v>
      </c>
      <c r="J142" s="13">
        <f t="shared" si="31"/>
        <v>0</v>
      </c>
      <c r="K142" s="14" t="str">
        <f t="shared" si="28"/>
        <v>No</v>
      </c>
      <c r="L142" s="38" t="s">
        <v>201</v>
      </c>
      <c r="M142" s="38"/>
      <c r="N142" s="39">
        <v>10</v>
      </c>
      <c r="O142" s="42"/>
      <c r="P142" s="42"/>
      <c r="Q142" s="39"/>
      <c r="R142" s="39"/>
      <c r="S142" s="40"/>
      <c r="T142" s="41"/>
      <c r="U142" s="41"/>
      <c r="V142" s="42"/>
      <c r="W142" s="42"/>
      <c r="X142" s="44"/>
      <c r="Y142" s="42"/>
      <c r="Z142" s="42"/>
    </row>
    <row r="143" spans="1:26" ht="28.5" customHeight="1" thickTop="1" thickBot="1">
      <c r="A143" s="10" t="s">
        <v>112</v>
      </c>
      <c r="B143" s="9">
        <v>0</v>
      </c>
      <c r="C143" s="10">
        <v>2</v>
      </c>
      <c r="D143" s="11">
        <v>80</v>
      </c>
      <c r="E143" s="12">
        <f t="shared" si="29"/>
        <v>0</v>
      </c>
      <c r="F143" s="12">
        <v>100</v>
      </c>
      <c r="G143" s="12">
        <f t="shared" si="27"/>
        <v>0</v>
      </c>
      <c r="H143" s="12">
        <v>80</v>
      </c>
      <c r="I143" s="12">
        <f t="shared" si="30"/>
        <v>0</v>
      </c>
      <c r="J143" s="13">
        <f t="shared" si="31"/>
        <v>0</v>
      </c>
      <c r="K143" s="14" t="str">
        <f t="shared" si="28"/>
        <v>No</v>
      </c>
      <c r="L143" s="38"/>
      <c r="M143" s="38"/>
      <c r="N143" s="39"/>
      <c r="O143" s="42"/>
      <c r="P143" s="42"/>
      <c r="Q143" s="39"/>
      <c r="R143" s="39"/>
      <c r="S143" s="40"/>
      <c r="T143" s="41"/>
      <c r="U143" s="41"/>
      <c r="V143" s="37"/>
      <c r="W143" s="42"/>
      <c r="X143" s="44"/>
      <c r="Y143" s="42"/>
      <c r="Z143" s="42"/>
    </row>
    <row r="144" spans="1:26" ht="28.5" customHeight="1" thickTop="1" thickBot="1">
      <c r="A144" s="10" t="s">
        <v>94</v>
      </c>
      <c r="B144" s="9">
        <v>0</v>
      </c>
      <c r="C144" s="10">
        <v>10</v>
      </c>
      <c r="D144" s="11">
        <v>80</v>
      </c>
      <c r="E144" s="12">
        <f t="shared" si="29"/>
        <v>0</v>
      </c>
      <c r="F144" s="12">
        <v>100</v>
      </c>
      <c r="G144" s="12">
        <f t="shared" ref="G144:G165" si="42">B144/(30*4)</f>
        <v>0</v>
      </c>
      <c r="H144" s="12">
        <v>80</v>
      </c>
      <c r="I144" s="12">
        <f t="shared" si="30"/>
        <v>0</v>
      </c>
      <c r="J144" s="13">
        <f t="shared" si="31"/>
        <v>0</v>
      </c>
      <c r="K144" s="14" t="str">
        <f t="shared" ref="K144:K165" si="43">IF(J144="","",IF(C144&lt;J144,"Yes","No"))</f>
        <v>No</v>
      </c>
      <c r="L144" s="38"/>
      <c r="M144" s="38"/>
      <c r="N144" s="39"/>
      <c r="O144" s="42"/>
      <c r="P144" s="42"/>
      <c r="Q144" s="39"/>
      <c r="R144" s="39"/>
      <c r="S144" s="40"/>
      <c r="T144" s="41"/>
      <c r="U144" s="41"/>
      <c r="V144" s="37"/>
      <c r="W144" s="42"/>
      <c r="X144" s="44"/>
      <c r="Y144" s="42"/>
      <c r="Z144" s="42"/>
    </row>
    <row r="145" spans="1:26" ht="28.5" customHeight="1" thickTop="1" thickBot="1">
      <c r="A145" s="10" t="s">
        <v>123</v>
      </c>
      <c r="B145" s="9">
        <v>0</v>
      </c>
      <c r="C145" s="10">
        <v>3</v>
      </c>
      <c r="D145" s="11">
        <v>80</v>
      </c>
      <c r="E145" s="12">
        <f t="shared" si="29"/>
        <v>0</v>
      </c>
      <c r="F145" s="12">
        <v>100</v>
      </c>
      <c r="G145" s="12">
        <f t="shared" si="42"/>
        <v>0</v>
      </c>
      <c r="H145" s="12">
        <v>80</v>
      </c>
      <c r="I145" s="12">
        <f t="shared" si="30"/>
        <v>0</v>
      </c>
      <c r="J145" s="13">
        <f t="shared" si="31"/>
        <v>0</v>
      </c>
      <c r="K145" s="14" t="str">
        <f t="shared" si="43"/>
        <v>No</v>
      </c>
      <c r="L145" s="38"/>
      <c r="M145" s="38"/>
      <c r="N145" s="39"/>
      <c r="O145" s="42"/>
      <c r="P145" s="42"/>
      <c r="Q145" s="39"/>
      <c r="R145" s="39"/>
      <c r="S145" s="40"/>
      <c r="T145" s="41"/>
      <c r="U145" s="41"/>
      <c r="V145" s="42"/>
      <c r="W145" s="42"/>
      <c r="X145" s="44"/>
      <c r="Y145" s="42"/>
      <c r="Z145" s="42"/>
    </row>
    <row r="146" spans="1:26" ht="28.5" customHeight="1" thickTop="1" thickBot="1">
      <c r="A146" s="10" t="s">
        <v>192</v>
      </c>
      <c r="B146" s="9">
        <v>0</v>
      </c>
      <c r="C146" s="10">
        <v>12</v>
      </c>
      <c r="D146" s="11">
        <v>80</v>
      </c>
      <c r="E146" s="12">
        <f t="shared" si="29"/>
        <v>0</v>
      </c>
      <c r="F146" s="12">
        <v>100</v>
      </c>
      <c r="G146" s="12">
        <f t="shared" si="42"/>
        <v>0</v>
      </c>
      <c r="H146" s="12">
        <v>80</v>
      </c>
      <c r="I146" s="12">
        <f t="shared" si="30"/>
        <v>0</v>
      </c>
      <c r="J146" s="13">
        <f t="shared" si="31"/>
        <v>0</v>
      </c>
      <c r="K146" s="14" t="str">
        <f t="shared" si="43"/>
        <v>No</v>
      </c>
      <c r="L146" s="38"/>
      <c r="M146" s="38"/>
      <c r="N146" s="39"/>
      <c r="O146" s="42"/>
      <c r="P146" s="42"/>
      <c r="Q146" s="39"/>
      <c r="R146" s="39"/>
      <c r="S146" s="40"/>
      <c r="T146" s="41"/>
      <c r="U146" s="41"/>
      <c r="V146" s="42"/>
      <c r="W146" s="42"/>
      <c r="X146" s="44"/>
      <c r="Y146" s="42"/>
      <c r="Z146" s="42"/>
    </row>
    <row r="147" spans="1:26" ht="28.5" customHeight="1" thickTop="1" thickBot="1">
      <c r="A147" s="10" t="s">
        <v>165</v>
      </c>
      <c r="B147" s="9">
        <v>0</v>
      </c>
      <c r="C147" s="10">
        <v>2</v>
      </c>
      <c r="D147" s="11">
        <v>80</v>
      </c>
      <c r="E147" s="12">
        <f t="shared" si="29"/>
        <v>0</v>
      </c>
      <c r="F147" s="12">
        <v>100</v>
      </c>
      <c r="G147" s="12">
        <f t="shared" si="42"/>
        <v>0</v>
      </c>
      <c r="H147" s="12">
        <v>80</v>
      </c>
      <c r="I147" s="12">
        <f t="shared" si="30"/>
        <v>0</v>
      </c>
      <c r="J147" s="13">
        <f t="shared" si="31"/>
        <v>0</v>
      </c>
      <c r="K147" s="14" t="str">
        <f t="shared" si="43"/>
        <v>No</v>
      </c>
      <c r="L147" s="38" t="s">
        <v>189</v>
      </c>
      <c r="M147" s="38"/>
      <c r="N147" s="39">
        <v>9</v>
      </c>
      <c r="O147" s="42" t="s">
        <v>196</v>
      </c>
      <c r="P147" s="42"/>
      <c r="Q147" s="39">
        <v>6</v>
      </c>
      <c r="R147" s="39"/>
      <c r="S147" s="40"/>
      <c r="T147" s="41"/>
      <c r="U147" s="41"/>
      <c r="V147" s="37"/>
      <c r="W147" s="42"/>
      <c r="X147" s="44"/>
      <c r="Y147" s="42"/>
      <c r="Z147" s="42"/>
    </row>
    <row r="148" spans="1:26" ht="28.5" customHeight="1" thickTop="1" thickBot="1">
      <c r="A148" s="10" t="s">
        <v>166</v>
      </c>
      <c r="B148" s="9">
        <v>0</v>
      </c>
      <c r="C148" s="10">
        <v>8</v>
      </c>
      <c r="D148" s="11">
        <v>80</v>
      </c>
      <c r="E148" s="12">
        <f t="shared" si="29"/>
        <v>0</v>
      </c>
      <c r="F148" s="12">
        <v>100</v>
      </c>
      <c r="G148" s="12">
        <f t="shared" si="42"/>
        <v>0</v>
      </c>
      <c r="H148" s="12">
        <v>80</v>
      </c>
      <c r="I148" s="12">
        <f t="shared" si="30"/>
        <v>0</v>
      </c>
      <c r="J148" s="13">
        <f t="shared" si="31"/>
        <v>0</v>
      </c>
      <c r="K148" s="14" t="str">
        <f t="shared" si="43"/>
        <v>No</v>
      </c>
      <c r="L148" s="38"/>
      <c r="M148" s="38"/>
      <c r="N148" s="39"/>
      <c r="O148" s="42"/>
      <c r="P148" s="42"/>
      <c r="Q148" s="39"/>
      <c r="R148" s="39"/>
      <c r="S148" s="40"/>
      <c r="T148" s="41"/>
      <c r="U148" s="41"/>
      <c r="V148" s="37"/>
      <c r="W148" s="42"/>
      <c r="X148" s="44"/>
      <c r="Y148" s="42"/>
      <c r="Z148" s="42"/>
    </row>
    <row r="149" spans="1:26" ht="28.5" customHeight="1" thickTop="1" thickBot="1">
      <c r="A149" s="10" t="s">
        <v>168</v>
      </c>
      <c r="B149" s="9">
        <v>0</v>
      </c>
      <c r="C149" s="10">
        <v>3</v>
      </c>
      <c r="D149" s="11">
        <v>80</v>
      </c>
      <c r="E149" s="12">
        <f t="shared" si="29"/>
        <v>0</v>
      </c>
      <c r="F149" s="12">
        <v>100</v>
      </c>
      <c r="G149" s="12">
        <f t="shared" si="42"/>
        <v>0</v>
      </c>
      <c r="H149" s="12">
        <v>80</v>
      </c>
      <c r="I149" s="12">
        <f t="shared" si="30"/>
        <v>0</v>
      </c>
      <c r="J149" s="13">
        <f t="shared" si="31"/>
        <v>0</v>
      </c>
      <c r="K149" s="14" t="str">
        <f t="shared" si="43"/>
        <v>No</v>
      </c>
      <c r="L149" s="38" t="s">
        <v>189</v>
      </c>
      <c r="M149" s="38"/>
      <c r="N149" s="39">
        <v>1</v>
      </c>
      <c r="O149" s="42"/>
      <c r="P149" s="42"/>
      <c r="Q149" s="39"/>
      <c r="R149" s="39"/>
      <c r="S149" s="40"/>
      <c r="T149" s="41"/>
      <c r="U149" s="41">
        <v>5</v>
      </c>
      <c r="V149" s="37">
        <v>44095</v>
      </c>
      <c r="W149" s="42"/>
      <c r="X149" s="44"/>
      <c r="Y149" s="42"/>
      <c r="Z149" s="42"/>
    </row>
    <row r="150" spans="1:26" ht="28.5" customHeight="1" thickTop="1" thickBot="1">
      <c r="A150" s="10" t="s">
        <v>96</v>
      </c>
      <c r="B150" s="9">
        <v>0</v>
      </c>
      <c r="C150" s="10">
        <v>8</v>
      </c>
      <c r="D150" s="11">
        <v>80</v>
      </c>
      <c r="E150" s="12">
        <f t="shared" si="29"/>
        <v>0</v>
      </c>
      <c r="F150" s="12">
        <v>100</v>
      </c>
      <c r="G150" s="12">
        <f t="shared" si="42"/>
        <v>0</v>
      </c>
      <c r="H150" s="12">
        <v>80</v>
      </c>
      <c r="I150" s="12">
        <f t="shared" si="30"/>
        <v>0</v>
      </c>
      <c r="J150" s="13">
        <f t="shared" si="31"/>
        <v>0</v>
      </c>
      <c r="K150" s="14" t="str">
        <f t="shared" si="43"/>
        <v>No</v>
      </c>
      <c r="L150" s="38"/>
      <c r="M150" s="38"/>
      <c r="N150" s="39"/>
      <c r="O150" s="42"/>
      <c r="P150" s="42"/>
      <c r="Q150" s="39"/>
      <c r="R150" s="39"/>
      <c r="S150" s="40"/>
      <c r="T150" s="41"/>
      <c r="U150" s="41"/>
      <c r="V150" s="42"/>
      <c r="W150" s="42"/>
      <c r="X150" s="44"/>
      <c r="Y150" s="42"/>
      <c r="Z150" s="42"/>
    </row>
    <row r="151" spans="1:26" ht="28.5" customHeight="1" thickTop="1" thickBot="1">
      <c r="A151" s="10" t="s">
        <v>169</v>
      </c>
      <c r="B151" s="9">
        <v>0</v>
      </c>
      <c r="C151" s="10">
        <v>4</v>
      </c>
      <c r="D151" s="11">
        <v>80</v>
      </c>
      <c r="E151" s="12">
        <f>+G151*1.6</f>
        <v>0</v>
      </c>
      <c r="F151" s="12">
        <v>100</v>
      </c>
      <c r="G151" s="12">
        <f t="shared" si="42"/>
        <v>0</v>
      </c>
      <c r="H151" s="12">
        <v>80</v>
      </c>
      <c r="I151" s="12">
        <f t="shared" si="30"/>
        <v>0</v>
      </c>
      <c r="J151" s="13">
        <f t="shared" si="31"/>
        <v>0</v>
      </c>
      <c r="K151" s="14" t="str">
        <f t="shared" si="43"/>
        <v>No</v>
      </c>
      <c r="L151" s="38"/>
      <c r="M151" s="38"/>
      <c r="N151" s="39"/>
      <c r="O151" s="42"/>
      <c r="P151" s="42"/>
      <c r="Q151" s="39"/>
      <c r="R151" s="39"/>
      <c r="S151" s="40"/>
      <c r="T151" s="41"/>
      <c r="U151" s="41"/>
      <c r="V151" s="37"/>
      <c r="W151" s="42"/>
      <c r="X151" s="44"/>
      <c r="Y151" s="42"/>
      <c r="Z151" s="42"/>
    </row>
    <row r="152" spans="1:26" ht="28.5" customHeight="1" thickTop="1" thickBot="1">
      <c r="A152" s="10" t="s">
        <v>113</v>
      </c>
      <c r="B152" s="9">
        <v>0</v>
      </c>
      <c r="C152" s="10">
        <v>3</v>
      </c>
      <c r="D152" s="11">
        <v>80</v>
      </c>
      <c r="E152" s="12">
        <f>+G152*1.6</f>
        <v>0</v>
      </c>
      <c r="F152" s="12">
        <v>100</v>
      </c>
      <c r="G152" s="12">
        <f t="shared" si="42"/>
        <v>0</v>
      </c>
      <c r="H152" s="12">
        <v>80</v>
      </c>
      <c r="I152" s="12">
        <f t="shared" si="30"/>
        <v>0</v>
      </c>
      <c r="J152" s="13">
        <f t="shared" si="31"/>
        <v>0</v>
      </c>
      <c r="K152" s="14" t="str">
        <f t="shared" si="43"/>
        <v>No</v>
      </c>
      <c r="L152" s="38"/>
      <c r="M152" s="38"/>
      <c r="N152" s="39"/>
      <c r="O152" s="42"/>
      <c r="P152" s="42"/>
      <c r="Q152" s="39"/>
      <c r="R152" s="39"/>
      <c r="S152" s="40"/>
      <c r="T152" s="41"/>
      <c r="U152" s="41">
        <v>15</v>
      </c>
      <c r="V152" s="37">
        <v>44056</v>
      </c>
      <c r="W152" s="42"/>
      <c r="X152" s="44"/>
      <c r="Y152" s="42"/>
      <c r="Z152" s="42"/>
    </row>
    <row r="153" spans="1:26" ht="28.5" customHeight="1" thickTop="1" thickBot="1">
      <c r="A153" s="10" t="s">
        <v>130</v>
      </c>
      <c r="B153" s="9">
        <v>0</v>
      </c>
      <c r="C153" s="10">
        <v>18</v>
      </c>
      <c r="D153" s="11">
        <v>80</v>
      </c>
      <c r="E153" s="12">
        <f>+G153*1.6</f>
        <v>0</v>
      </c>
      <c r="F153" s="12">
        <v>100</v>
      </c>
      <c r="G153" s="12">
        <f t="shared" si="42"/>
        <v>0</v>
      </c>
      <c r="H153" s="12">
        <v>80</v>
      </c>
      <c r="I153" s="12">
        <f t="shared" si="30"/>
        <v>0</v>
      </c>
      <c r="J153" s="13">
        <f t="shared" si="31"/>
        <v>0</v>
      </c>
      <c r="K153" s="14" t="str">
        <f t="shared" si="43"/>
        <v>No</v>
      </c>
      <c r="L153" s="38"/>
      <c r="M153" s="38"/>
      <c r="N153" s="39"/>
      <c r="O153" s="42"/>
      <c r="P153" s="42"/>
      <c r="Q153" s="39"/>
      <c r="R153" s="39"/>
      <c r="S153" s="40"/>
      <c r="T153" s="41"/>
      <c r="U153" s="41"/>
      <c r="V153" s="42"/>
      <c r="W153" s="42"/>
      <c r="X153" s="44"/>
      <c r="Y153" s="42"/>
      <c r="Z153" s="42"/>
    </row>
    <row r="154" spans="1:26" ht="28.5" customHeight="1" thickTop="1" thickBot="1">
      <c r="A154" s="10" t="s">
        <v>131</v>
      </c>
      <c r="B154" s="9">
        <v>0</v>
      </c>
      <c r="C154" s="10">
        <v>1</v>
      </c>
      <c r="D154" s="11">
        <v>80</v>
      </c>
      <c r="E154" s="12">
        <f t="shared" ref="E154:E165" si="44">+G154*1.6</f>
        <v>0</v>
      </c>
      <c r="F154" s="12">
        <v>100</v>
      </c>
      <c r="G154" s="12">
        <f t="shared" si="42"/>
        <v>0</v>
      </c>
      <c r="H154" s="12">
        <v>80</v>
      </c>
      <c r="I154" s="12">
        <f t="shared" si="30"/>
        <v>0</v>
      </c>
      <c r="J154" s="13">
        <f t="shared" si="31"/>
        <v>0</v>
      </c>
      <c r="K154" s="14" t="str">
        <f t="shared" si="43"/>
        <v>No</v>
      </c>
      <c r="L154" s="38"/>
      <c r="M154" s="38"/>
      <c r="N154" s="39"/>
      <c r="O154" s="42"/>
      <c r="P154" s="42"/>
      <c r="Q154" s="39"/>
      <c r="R154" s="39"/>
      <c r="S154" s="40"/>
      <c r="T154" s="41"/>
      <c r="U154" s="41"/>
      <c r="V154" s="42"/>
      <c r="W154" s="42"/>
      <c r="X154" s="44"/>
      <c r="Y154" s="42"/>
      <c r="Z154" s="42"/>
    </row>
    <row r="155" spans="1:26" ht="28.5" customHeight="1" thickTop="1" thickBot="1">
      <c r="A155" s="10" t="s">
        <v>226</v>
      </c>
      <c r="B155" s="9">
        <v>0</v>
      </c>
      <c r="C155" s="10">
        <v>9</v>
      </c>
      <c r="D155" s="11">
        <v>80</v>
      </c>
      <c r="E155" s="12">
        <f t="shared" si="44"/>
        <v>0</v>
      </c>
      <c r="F155" s="12">
        <v>100</v>
      </c>
      <c r="G155" s="12">
        <f t="shared" si="42"/>
        <v>0</v>
      </c>
      <c r="H155" s="12">
        <v>80</v>
      </c>
      <c r="I155" s="12">
        <f t="shared" si="30"/>
        <v>0</v>
      </c>
      <c r="J155" s="13">
        <f t="shared" si="31"/>
        <v>0</v>
      </c>
      <c r="K155" s="14" t="str">
        <f t="shared" si="43"/>
        <v>No</v>
      </c>
      <c r="L155" s="38"/>
      <c r="M155" s="38"/>
      <c r="N155" s="39"/>
      <c r="O155" s="42"/>
      <c r="P155" s="42"/>
      <c r="Q155" s="39"/>
      <c r="R155" s="39"/>
      <c r="S155" s="40"/>
      <c r="T155" s="41"/>
      <c r="U155" s="41"/>
      <c r="V155" s="42"/>
      <c r="W155" s="42"/>
      <c r="X155" s="44"/>
      <c r="Y155" s="42"/>
      <c r="Z155" s="42"/>
    </row>
    <row r="156" spans="1:26" ht="28.5" customHeight="1" thickTop="1" thickBot="1">
      <c r="A156" s="10" t="s">
        <v>173</v>
      </c>
      <c r="B156" s="9">
        <v>0</v>
      </c>
      <c r="C156" s="10">
        <v>1</v>
      </c>
      <c r="D156" s="11">
        <v>80</v>
      </c>
      <c r="E156" s="12">
        <f t="shared" si="44"/>
        <v>0</v>
      </c>
      <c r="F156" s="12">
        <v>100</v>
      </c>
      <c r="G156" s="12">
        <f t="shared" si="42"/>
        <v>0</v>
      </c>
      <c r="H156" s="12">
        <v>80</v>
      </c>
      <c r="I156" s="12">
        <f t="shared" si="30"/>
        <v>0</v>
      </c>
      <c r="J156" s="13">
        <f t="shared" si="31"/>
        <v>0</v>
      </c>
      <c r="K156" s="14" t="str">
        <f t="shared" si="43"/>
        <v>No</v>
      </c>
      <c r="L156" s="38"/>
      <c r="M156" s="38"/>
      <c r="N156" s="39"/>
      <c r="O156" s="42"/>
      <c r="P156" s="42"/>
      <c r="Q156" s="39"/>
      <c r="R156" s="39"/>
      <c r="S156" s="40"/>
      <c r="T156" s="41"/>
      <c r="U156" s="41"/>
      <c r="V156" s="42"/>
      <c r="W156" s="42"/>
      <c r="X156" s="44"/>
      <c r="Y156" s="42"/>
      <c r="Z156" s="42"/>
    </row>
    <row r="157" spans="1:26" ht="28.5" customHeight="1" thickTop="1" thickBot="1">
      <c r="A157" s="10" t="s">
        <v>175</v>
      </c>
      <c r="B157" s="9">
        <v>0</v>
      </c>
      <c r="C157" s="10">
        <v>6</v>
      </c>
      <c r="D157" s="11">
        <v>80</v>
      </c>
      <c r="E157" s="12">
        <f t="shared" si="44"/>
        <v>0</v>
      </c>
      <c r="F157" s="12">
        <v>100</v>
      </c>
      <c r="G157" s="12">
        <f t="shared" si="42"/>
        <v>0</v>
      </c>
      <c r="H157" s="12">
        <v>80</v>
      </c>
      <c r="I157" s="12">
        <f t="shared" si="30"/>
        <v>0</v>
      </c>
      <c r="J157" s="13">
        <f t="shared" si="31"/>
        <v>0</v>
      </c>
      <c r="K157" s="14" t="str">
        <f t="shared" si="43"/>
        <v>No</v>
      </c>
      <c r="L157" s="38"/>
      <c r="M157" s="38"/>
      <c r="N157" s="39"/>
      <c r="O157" s="42"/>
      <c r="P157" s="42"/>
      <c r="Q157" s="39"/>
      <c r="R157" s="39"/>
      <c r="S157" s="40"/>
      <c r="T157" s="41"/>
      <c r="U157" s="41"/>
      <c r="V157" s="37"/>
      <c r="W157" s="42"/>
      <c r="X157" s="44"/>
      <c r="Y157" s="42"/>
      <c r="Z157" s="42"/>
    </row>
    <row r="158" spans="1:26" ht="28.5" customHeight="1" thickTop="1" thickBot="1">
      <c r="A158" s="10" t="s">
        <v>176</v>
      </c>
      <c r="B158" s="9">
        <v>0</v>
      </c>
      <c r="C158" s="10">
        <v>3</v>
      </c>
      <c r="D158" s="11">
        <v>80</v>
      </c>
      <c r="E158" s="12">
        <f t="shared" si="44"/>
        <v>0</v>
      </c>
      <c r="F158" s="12">
        <v>100</v>
      </c>
      <c r="G158" s="12">
        <f t="shared" si="42"/>
        <v>0</v>
      </c>
      <c r="H158" s="12">
        <v>80</v>
      </c>
      <c r="I158" s="12">
        <f t="shared" si="30"/>
        <v>0</v>
      </c>
      <c r="J158" s="13">
        <f t="shared" si="31"/>
        <v>0</v>
      </c>
      <c r="K158" s="14" t="str">
        <f t="shared" si="43"/>
        <v>No</v>
      </c>
      <c r="L158" s="38"/>
      <c r="M158" s="38"/>
      <c r="N158" s="39"/>
      <c r="O158" s="42"/>
      <c r="P158" s="42"/>
      <c r="Q158" s="39"/>
      <c r="R158" s="39"/>
      <c r="S158" s="40"/>
      <c r="T158" s="41"/>
      <c r="U158" s="41"/>
      <c r="V158" s="42"/>
      <c r="W158" s="42"/>
      <c r="X158" s="44"/>
      <c r="Y158" s="42"/>
      <c r="Z158" s="42"/>
    </row>
    <row r="159" spans="1:26" ht="28.5" customHeight="1" thickTop="1" thickBot="1">
      <c r="A159" s="10" t="s">
        <v>179</v>
      </c>
      <c r="B159" s="9">
        <v>0</v>
      </c>
      <c r="C159" s="10">
        <v>8</v>
      </c>
      <c r="D159" s="11">
        <v>80</v>
      </c>
      <c r="E159" s="12">
        <f t="shared" si="44"/>
        <v>0</v>
      </c>
      <c r="F159" s="12">
        <v>100</v>
      </c>
      <c r="G159" s="12">
        <f t="shared" si="42"/>
        <v>0</v>
      </c>
      <c r="H159" s="12">
        <v>80</v>
      </c>
      <c r="I159" s="12">
        <f t="shared" si="30"/>
        <v>0</v>
      </c>
      <c r="J159" s="13">
        <f t="shared" si="31"/>
        <v>0</v>
      </c>
      <c r="K159" s="14" t="str">
        <f t="shared" si="43"/>
        <v>No</v>
      </c>
      <c r="L159" s="38"/>
      <c r="M159" s="38"/>
      <c r="N159" s="39"/>
      <c r="O159" s="42"/>
      <c r="P159" s="42"/>
      <c r="Q159" s="39"/>
      <c r="R159" s="39"/>
      <c r="S159" s="40"/>
      <c r="T159" s="41"/>
      <c r="U159" s="41"/>
      <c r="V159" s="37"/>
      <c r="W159" s="42"/>
      <c r="X159" s="44"/>
      <c r="Y159" s="42"/>
      <c r="Z159" s="42"/>
    </row>
    <row r="160" spans="1:26" ht="28.5" customHeight="1" thickTop="1" thickBot="1">
      <c r="A160" s="10" t="s">
        <v>132</v>
      </c>
      <c r="B160" s="9">
        <v>0</v>
      </c>
      <c r="C160" s="10">
        <v>10</v>
      </c>
      <c r="D160" s="11">
        <v>80</v>
      </c>
      <c r="E160" s="12">
        <f t="shared" si="44"/>
        <v>0</v>
      </c>
      <c r="F160" s="12">
        <v>100</v>
      </c>
      <c r="G160" s="12">
        <f t="shared" si="42"/>
        <v>0</v>
      </c>
      <c r="H160" s="12">
        <v>80</v>
      </c>
      <c r="I160" s="12">
        <f t="shared" si="30"/>
        <v>0</v>
      </c>
      <c r="J160" s="13">
        <f t="shared" si="31"/>
        <v>0</v>
      </c>
      <c r="K160" s="14" t="str">
        <f t="shared" si="43"/>
        <v>No</v>
      </c>
      <c r="L160" s="38"/>
      <c r="M160" s="38"/>
      <c r="N160" s="39"/>
      <c r="O160" s="42"/>
      <c r="P160" s="42"/>
      <c r="Q160" s="39"/>
      <c r="R160" s="39"/>
      <c r="S160" s="40"/>
      <c r="T160" s="41"/>
      <c r="U160" s="41"/>
      <c r="V160" s="42"/>
      <c r="W160" s="42"/>
      <c r="X160" s="44"/>
      <c r="Y160" s="42"/>
      <c r="Z160" s="42"/>
    </row>
    <row r="161" spans="1:26" ht="28.5" customHeight="1" thickTop="1" thickBot="1">
      <c r="A161" s="10" t="s">
        <v>221</v>
      </c>
      <c r="B161" s="9">
        <v>0</v>
      </c>
      <c r="C161" s="10">
        <v>8</v>
      </c>
      <c r="D161" s="11">
        <v>80</v>
      </c>
      <c r="E161" s="12">
        <f t="shared" si="44"/>
        <v>0</v>
      </c>
      <c r="F161" s="12">
        <v>100</v>
      </c>
      <c r="G161" s="12">
        <f t="shared" si="42"/>
        <v>0</v>
      </c>
      <c r="H161" s="12">
        <v>80</v>
      </c>
      <c r="I161" s="12">
        <f t="shared" si="30"/>
        <v>0</v>
      </c>
      <c r="J161" s="13">
        <f t="shared" si="31"/>
        <v>0</v>
      </c>
      <c r="K161" s="14" t="str">
        <f t="shared" si="43"/>
        <v>No</v>
      </c>
      <c r="L161" s="38"/>
      <c r="M161" s="38"/>
      <c r="N161" s="39"/>
      <c r="O161" s="42"/>
      <c r="P161" s="42"/>
      <c r="Q161" s="39"/>
      <c r="R161" s="39"/>
      <c r="S161" s="40"/>
      <c r="T161" s="41"/>
      <c r="U161" s="41"/>
      <c r="V161" s="42"/>
      <c r="W161" s="42"/>
      <c r="X161" s="44"/>
      <c r="Y161" s="42"/>
      <c r="Z161" s="42"/>
    </row>
    <row r="162" spans="1:26" ht="28.5" customHeight="1" thickTop="1" thickBot="1">
      <c r="A162" s="10" t="s">
        <v>222</v>
      </c>
      <c r="B162" s="9">
        <v>0</v>
      </c>
      <c r="C162" s="10">
        <v>34</v>
      </c>
      <c r="D162" s="11">
        <v>80</v>
      </c>
      <c r="E162" s="12">
        <f t="shared" si="44"/>
        <v>0</v>
      </c>
      <c r="F162" s="12">
        <v>100</v>
      </c>
      <c r="G162" s="12">
        <f t="shared" si="42"/>
        <v>0</v>
      </c>
      <c r="H162" s="12">
        <v>80</v>
      </c>
      <c r="I162" s="12">
        <f t="shared" si="30"/>
        <v>0</v>
      </c>
      <c r="J162" s="13">
        <f t="shared" si="31"/>
        <v>0</v>
      </c>
      <c r="K162" s="14" t="str">
        <f t="shared" si="43"/>
        <v>No</v>
      </c>
      <c r="L162" s="38"/>
      <c r="M162" s="38"/>
      <c r="N162" s="39"/>
      <c r="O162" s="42"/>
      <c r="P162" s="42"/>
      <c r="Q162" s="39"/>
      <c r="R162" s="39"/>
      <c r="S162" s="40"/>
      <c r="T162" s="41"/>
      <c r="U162" s="41"/>
      <c r="V162" s="37"/>
      <c r="W162" s="42"/>
      <c r="X162" s="44"/>
      <c r="Y162" s="42"/>
      <c r="Z162" s="42"/>
    </row>
    <row r="163" spans="1:26" ht="28.5" customHeight="1" thickTop="1" thickBot="1">
      <c r="A163" s="10" t="s">
        <v>232</v>
      </c>
      <c r="B163" s="9">
        <v>0</v>
      </c>
      <c r="C163" s="10">
        <v>9</v>
      </c>
      <c r="D163" s="11">
        <v>80</v>
      </c>
      <c r="E163" s="12">
        <f t="shared" si="44"/>
        <v>0</v>
      </c>
      <c r="F163" s="12">
        <v>100</v>
      </c>
      <c r="G163" s="12">
        <f t="shared" si="42"/>
        <v>0</v>
      </c>
      <c r="H163" s="12">
        <v>80</v>
      </c>
      <c r="I163" s="12">
        <f t="shared" si="30"/>
        <v>0</v>
      </c>
      <c r="J163" s="13">
        <f t="shared" si="31"/>
        <v>0</v>
      </c>
      <c r="K163" s="14" t="str">
        <f t="shared" si="43"/>
        <v>No</v>
      </c>
      <c r="L163" s="38"/>
      <c r="M163" s="38"/>
      <c r="N163" s="39"/>
      <c r="O163" s="42"/>
      <c r="P163" s="42"/>
      <c r="Q163" s="39"/>
      <c r="R163" s="39"/>
      <c r="S163" s="40"/>
      <c r="T163" s="41"/>
      <c r="U163" s="41"/>
      <c r="V163" s="37"/>
      <c r="W163" s="42"/>
      <c r="X163" s="43"/>
      <c r="Y163" s="42"/>
      <c r="Z163" s="42"/>
    </row>
    <row r="164" spans="1:26" ht="28.5" customHeight="1" thickTop="1" thickBot="1">
      <c r="A164" s="8" t="s">
        <v>103</v>
      </c>
      <c r="B164" s="9">
        <v>-2</v>
      </c>
      <c r="C164" s="10">
        <v>0</v>
      </c>
      <c r="D164" s="11">
        <v>80</v>
      </c>
      <c r="E164" s="12">
        <f t="shared" si="44"/>
        <v>-2.6666666666666668E-2</v>
      </c>
      <c r="F164" s="12">
        <v>100</v>
      </c>
      <c r="G164" s="12">
        <f t="shared" si="42"/>
        <v>-1.6666666666666666E-2</v>
      </c>
      <c r="H164" s="12">
        <v>80</v>
      </c>
      <c r="I164" s="12">
        <f t="shared" si="30"/>
        <v>-1.3333333333333337</v>
      </c>
      <c r="J164" s="13">
        <f t="shared" si="31"/>
        <v>-2.666666666666667</v>
      </c>
      <c r="K164" s="14" t="str">
        <f t="shared" si="43"/>
        <v>No</v>
      </c>
      <c r="L164" s="38"/>
      <c r="M164" s="38"/>
      <c r="N164" s="39"/>
      <c r="O164" s="42"/>
      <c r="P164" s="42"/>
      <c r="Q164" s="39"/>
      <c r="R164" s="39"/>
      <c r="S164" s="40"/>
      <c r="T164" s="41"/>
      <c r="U164" s="41">
        <v>7</v>
      </c>
      <c r="V164" s="37">
        <v>44081</v>
      </c>
      <c r="W164" s="42"/>
      <c r="X164" s="44"/>
      <c r="Y164" s="42"/>
      <c r="Z164" s="42"/>
    </row>
    <row r="165" spans="1:26" ht="28.5" customHeight="1" thickTop="1" thickBot="1">
      <c r="A165" s="10" t="s">
        <v>102</v>
      </c>
      <c r="B165" s="9">
        <v>0</v>
      </c>
      <c r="C165" s="10">
        <v>13</v>
      </c>
      <c r="D165" s="11">
        <v>80</v>
      </c>
      <c r="E165" s="12">
        <f t="shared" si="44"/>
        <v>0</v>
      </c>
      <c r="F165" s="12">
        <v>100</v>
      </c>
      <c r="G165" s="12">
        <f t="shared" si="42"/>
        <v>0</v>
      </c>
      <c r="H165" s="12">
        <v>80</v>
      </c>
      <c r="I165" s="12">
        <f t="shared" si="30"/>
        <v>0</v>
      </c>
      <c r="J165" s="13">
        <f t="shared" si="31"/>
        <v>0</v>
      </c>
      <c r="K165" s="14" t="str">
        <f t="shared" si="43"/>
        <v>No</v>
      </c>
      <c r="L165" s="38"/>
      <c r="M165" s="38"/>
      <c r="N165" s="39"/>
      <c r="O165" s="42"/>
      <c r="P165" s="42"/>
      <c r="Q165" s="39"/>
      <c r="R165" s="39"/>
      <c r="S165" s="40"/>
      <c r="T165" s="41"/>
      <c r="U165" s="41"/>
      <c r="V165" s="37"/>
      <c r="W165" s="42"/>
      <c r="X165" s="44"/>
      <c r="Y165" s="42"/>
      <c r="Z165" s="42"/>
    </row>
    <row r="166" spans="1:26" ht="28.5" customHeight="1" thickTop="1" thickBot="1">
      <c r="A166" s="10" t="s">
        <v>129</v>
      </c>
      <c r="B166" s="9">
        <v>0</v>
      </c>
      <c r="C166" s="10">
        <v>0</v>
      </c>
      <c r="D166" s="11">
        <v>80</v>
      </c>
      <c r="E166" s="12">
        <f t="shared" ref="E166" si="45">+G166*1.6</f>
        <v>0</v>
      </c>
      <c r="F166" s="12">
        <v>100</v>
      </c>
      <c r="G166" s="12">
        <f t="shared" ref="G166" si="46">B166/(30*4)</f>
        <v>0</v>
      </c>
      <c r="H166" s="12">
        <v>80</v>
      </c>
      <c r="I166" s="12">
        <f t="shared" ref="I166" si="47">+(E166*F166)-(H166*G166)</f>
        <v>0</v>
      </c>
      <c r="J166" s="13">
        <f t="shared" ref="J166" si="48">IF(ISBLANK(C166),"",(D166*G166)+(E166*F166-G166*H166))</f>
        <v>0</v>
      </c>
      <c r="K166" s="14" t="str">
        <f t="shared" ref="K166" si="49">IF(J166="","",IF(C166&lt;J166,"Yes","No"))</f>
        <v>No</v>
      </c>
      <c r="L166" s="38" t="s">
        <v>19</v>
      </c>
      <c r="M166" s="38" t="s">
        <v>239</v>
      </c>
      <c r="N166" s="39">
        <v>20</v>
      </c>
      <c r="O166" s="42"/>
      <c r="P166" s="42"/>
      <c r="Q166" s="39"/>
      <c r="R166" s="39"/>
      <c r="S166" s="40"/>
      <c r="T166" s="41"/>
      <c r="U166" s="41"/>
      <c r="V166" s="37"/>
      <c r="W166" s="42"/>
      <c r="X166" s="44"/>
      <c r="Y166" s="42"/>
      <c r="Z166" s="42"/>
    </row>
    <row r="167" spans="1:26" ht="28.5" customHeight="1" thickTop="1" thickBot="1">
      <c r="A167" s="10"/>
      <c r="B167" s="9"/>
      <c r="C167" s="10"/>
      <c r="D167" s="11"/>
      <c r="E167" s="12"/>
      <c r="F167" s="12"/>
      <c r="G167" s="12"/>
      <c r="H167" s="12"/>
      <c r="I167" s="12"/>
      <c r="J167" s="13"/>
      <c r="K167" s="14"/>
      <c r="L167" s="38"/>
      <c r="M167" s="38"/>
      <c r="N167" s="39"/>
      <c r="O167" s="42"/>
      <c r="P167" s="42"/>
      <c r="Q167" s="39"/>
      <c r="R167" s="39"/>
      <c r="S167" s="40"/>
      <c r="T167" s="41"/>
      <c r="U167" s="41"/>
      <c r="V167" s="37"/>
      <c r="W167" s="42"/>
      <c r="X167" s="44"/>
      <c r="Y167" s="42"/>
      <c r="Z167" s="42"/>
    </row>
    <row r="168" spans="1:26" ht="28.5" customHeight="1" thickTop="1" thickBot="1">
      <c r="A168" s="10"/>
      <c r="B168" s="9"/>
      <c r="C168" s="10"/>
      <c r="D168" s="11"/>
      <c r="E168" s="12"/>
      <c r="F168" s="12"/>
      <c r="G168" s="12"/>
      <c r="H168" s="12"/>
      <c r="I168" s="12"/>
      <c r="J168" s="13"/>
      <c r="K168" s="14"/>
      <c r="L168" s="38"/>
      <c r="M168" s="38"/>
      <c r="N168" s="39"/>
      <c r="O168" s="42"/>
      <c r="P168" s="42"/>
      <c r="Q168" s="39"/>
      <c r="R168" s="39"/>
      <c r="S168" s="40"/>
      <c r="T168" s="41"/>
      <c r="U168" s="41"/>
      <c r="V168" s="42"/>
      <c r="W168" s="42"/>
      <c r="X168" s="44"/>
      <c r="Y168" s="42"/>
      <c r="Z168" s="42"/>
    </row>
    <row r="169" spans="1:26" ht="28.5" customHeight="1" thickTop="1" thickBot="1">
      <c r="A169" s="10"/>
      <c r="B169" s="9"/>
      <c r="C169" s="10"/>
      <c r="D169" s="11"/>
      <c r="E169" s="12"/>
      <c r="F169" s="12"/>
      <c r="G169" s="12"/>
      <c r="H169" s="12"/>
      <c r="I169" s="12"/>
      <c r="J169" s="13"/>
      <c r="K169" s="14"/>
      <c r="L169" s="38"/>
      <c r="M169" s="38"/>
      <c r="N169" s="39"/>
      <c r="O169" s="42"/>
      <c r="P169" s="42"/>
      <c r="Q169" s="39"/>
      <c r="R169" s="39"/>
      <c r="S169" s="40"/>
      <c r="T169" s="41"/>
      <c r="U169" s="41"/>
      <c r="V169" s="37"/>
      <c r="W169" s="42"/>
      <c r="X169" s="44"/>
      <c r="Y169" s="42"/>
      <c r="Z169" s="42"/>
    </row>
    <row r="170" spans="1:26" ht="28.5" customHeight="1" thickTop="1" thickBot="1">
      <c r="A170" s="10"/>
      <c r="B170" s="9"/>
      <c r="C170" s="10"/>
      <c r="D170" s="11"/>
      <c r="E170" s="12"/>
      <c r="F170" s="12"/>
      <c r="G170" s="12"/>
      <c r="H170" s="12"/>
      <c r="I170" s="12"/>
      <c r="J170" s="13"/>
      <c r="K170" s="14"/>
      <c r="L170" s="38"/>
      <c r="M170" s="38"/>
      <c r="N170" s="39"/>
      <c r="O170" s="42"/>
      <c r="P170" s="42"/>
      <c r="Q170" s="39"/>
      <c r="R170" s="39"/>
      <c r="S170" s="40"/>
      <c r="T170" s="41"/>
      <c r="U170" s="41"/>
      <c r="V170" s="42"/>
      <c r="W170" s="42"/>
      <c r="X170" s="44"/>
      <c r="Y170" s="42"/>
      <c r="Z170" s="42"/>
    </row>
    <row r="171" spans="1:26" ht="28.5" customHeight="1" thickTop="1" thickBot="1">
      <c r="A171" s="8"/>
      <c r="B171" s="9"/>
      <c r="C171" s="10"/>
      <c r="D171" s="11"/>
      <c r="E171" s="12"/>
      <c r="F171" s="12"/>
      <c r="G171" s="12"/>
      <c r="H171" s="12"/>
      <c r="I171" s="12"/>
      <c r="J171" s="13"/>
      <c r="K171" s="14"/>
      <c r="L171" s="38"/>
      <c r="M171" s="38"/>
      <c r="N171" s="39"/>
      <c r="O171" s="42"/>
      <c r="P171" s="42"/>
      <c r="Q171" s="39"/>
      <c r="R171" s="39"/>
      <c r="S171" s="40"/>
      <c r="T171" s="41"/>
      <c r="U171" s="41"/>
      <c r="V171" s="42"/>
      <c r="W171" s="42"/>
      <c r="X171" s="44"/>
      <c r="Y171" s="42"/>
      <c r="Z171" s="42"/>
    </row>
    <row r="172" spans="1:26" ht="28.5" customHeight="1" thickTop="1" thickBot="1">
      <c r="A172" s="10"/>
      <c r="B172" s="9"/>
      <c r="C172" s="10"/>
      <c r="D172" s="11"/>
      <c r="E172" s="12"/>
      <c r="F172" s="12"/>
      <c r="G172" s="12"/>
      <c r="H172" s="12"/>
      <c r="I172" s="12"/>
      <c r="J172" s="13"/>
      <c r="K172" s="14"/>
      <c r="L172" s="38"/>
      <c r="M172" s="38"/>
      <c r="N172" s="39"/>
      <c r="O172" s="42"/>
      <c r="P172" s="42"/>
      <c r="Q172" s="39"/>
      <c r="R172" s="39"/>
      <c r="S172" s="40"/>
      <c r="T172" s="41"/>
      <c r="U172" s="41"/>
      <c r="V172" s="37"/>
      <c r="W172" s="42"/>
      <c r="X172" s="44"/>
      <c r="Y172" s="42"/>
      <c r="Z172" s="42"/>
    </row>
    <row r="173" spans="1:26" ht="28.5" customHeight="1" thickTop="1" thickBot="1">
      <c r="A173" s="10"/>
      <c r="B173" s="9"/>
      <c r="C173" s="10"/>
      <c r="D173" s="11"/>
      <c r="E173" s="12"/>
      <c r="F173" s="12"/>
      <c r="G173" s="12"/>
      <c r="H173" s="12"/>
      <c r="I173" s="12"/>
      <c r="J173" s="13"/>
      <c r="K173" s="14"/>
      <c r="L173" s="38"/>
      <c r="M173" s="38"/>
      <c r="N173" s="39"/>
      <c r="O173" s="42"/>
      <c r="P173" s="42"/>
      <c r="Q173" s="39"/>
      <c r="R173" s="39"/>
      <c r="S173" s="40"/>
      <c r="T173" s="41"/>
      <c r="U173" s="41"/>
      <c r="V173" s="42"/>
      <c r="W173" s="42"/>
      <c r="X173" s="44"/>
      <c r="Y173" s="42"/>
      <c r="Z173" s="42"/>
    </row>
    <row r="174" spans="1:26" ht="28.5" customHeight="1" thickTop="1" thickBot="1">
      <c r="A174" s="10"/>
      <c r="B174" s="9"/>
      <c r="C174" s="10"/>
      <c r="D174" s="11"/>
      <c r="E174" s="12"/>
      <c r="F174" s="12"/>
      <c r="G174" s="12"/>
      <c r="H174" s="12"/>
      <c r="I174" s="12"/>
      <c r="J174" s="13"/>
      <c r="K174" s="14"/>
      <c r="L174" s="38"/>
      <c r="M174" s="38"/>
      <c r="N174" s="39"/>
      <c r="O174" s="42"/>
      <c r="P174" s="42"/>
      <c r="Q174" s="39"/>
      <c r="R174" s="39"/>
      <c r="S174" s="40"/>
      <c r="T174" s="41"/>
      <c r="U174" s="41"/>
      <c r="V174" s="37"/>
      <c r="W174" s="42"/>
      <c r="X174" s="43"/>
      <c r="Y174" s="42"/>
      <c r="Z174" s="42"/>
    </row>
    <row r="175" spans="1:26" ht="28.5" customHeight="1" thickTop="1" thickBot="1">
      <c r="A175" s="10"/>
      <c r="B175" s="9"/>
      <c r="C175" s="10"/>
      <c r="D175" s="11"/>
      <c r="E175" s="12"/>
      <c r="F175" s="12"/>
      <c r="G175" s="12"/>
      <c r="H175" s="12"/>
      <c r="I175" s="12"/>
      <c r="J175" s="13"/>
      <c r="K175" s="14"/>
      <c r="L175" s="38"/>
      <c r="M175" s="38"/>
      <c r="N175" s="39"/>
      <c r="O175" s="42"/>
      <c r="P175" s="42"/>
      <c r="Q175" s="39"/>
      <c r="R175" s="39"/>
      <c r="S175" s="40"/>
      <c r="T175" s="41"/>
      <c r="U175" s="41"/>
      <c r="V175" s="37"/>
      <c r="W175" s="42"/>
      <c r="X175" s="44"/>
      <c r="Y175" s="42"/>
      <c r="Z175" s="42"/>
    </row>
    <row r="176" spans="1:26" ht="28.5" customHeight="1" thickTop="1" thickBot="1">
      <c r="A176" s="8"/>
      <c r="B176" s="9"/>
      <c r="C176" s="10"/>
      <c r="D176" s="11"/>
      <c r="E176" s="12"/>
      <c r="F176" s="12"/>
      <c r="G176" s="12"/>
      <c r="H176" s="12"/>
      <c r="I176" s="12"/>
      <c r="J176" s="13"/>
      <c r="K176" s="14"/>
      <c r="L176" s="38"/>
      <c r="M176" s="38"/>
      <c r="N176" s="39"/>
      <c r="O176" s="42"/>
      <c r="P176" s="42"/>
      <c r="Q176" s="39"/>
      <c r="R176" s="39"/>
      <c r="S176" s="40"/>
      <c r="T176" s="41"/>
      <c r="U176" s="41"/>
      <c r="V176" s="42"/>
      <c r="W176" s="42"/>
      <c r="X176" s="44"/>
      <c r="Y176" s="42"/>
      <c r="Z176" s="42"/>
    </row>
    <row r="177" spans="1:26" ht="28.5" customHeight="1" thickTop="1" thickBot="1">
      <c r="A177" s="10"/>
      <c r="B177" s="9"/>
      <c r="C177" s="10"/>
      <c r="D177" s="11"/>
      <c r="E177" s="12"/>
      <c r="F177" s="12"/>
      <c r="G177" s="12"/>
      <c r="H177" s="12"/>
      <c r="I177" s="12"/>
      <c r="J177" s="13"/>
      <c r="K177" s="14"/>
      <c r="L177" s="38"/>
      <c r="M177" s="38"/>
      <c r="N177" s="39"/>
      <c r="O177" s="42"/>
      <c r="P177" s="42"/>
      <c r="Q177" s="39"/>
      <c r="R177" s="39"/>
      <c r="S177" s="40"/>
      <c r="T177" s="41"/>
      <c r="U177" s="41"/>
      <c r="V177" s="37"/>
      <c r="W177" s="42"/>
      <c r="X177" s="44"/>
      <c r="Y177" s="42"/>
      <c r="Z177" s="42"/>
    </row>
    <row r="178" spans="1:26" ht="28.5" customHeight="1" thickTop="1" thickBot="1">
      <c r="A178" s="10"/>
      <c r="B178" s="9"/>
      <c r="C178" s="10"/>
      <c r="D178" s="11"/>
      <c r="E178" s="12"/>
      <c r="F178" s="12"/>
      <c r="G178" s="12"/>
      <c r="H178" s="12"/>
      <c r="I178" s="12"/>
      <c r="J178" s="13"/>
      <c r="K178" s="14"/>
      <c r="L178" s="38"/>
      <c r="M178" s="38"/>
      <c r="N178" s="39"/>
      <c r="O178" s="42"/>
      <c r="P178" s="42"/>
      <c r="Q178" s="39"/>
      <c r="R178" s="39"/>
      <c r="S178" s="40"/>
      <c r="T178" s="41"/>
      <c r="U178" s="41"/>
      <c r="V178" s="42"/>
      <c r="W178" s="42"/>
      <c r="X178" s="44"/>
      <c r="Y178" s="42"/>
      <c r="Z178" s="42"/>
    </row>
    <row r="179" spans="1:26" ht="28.5" customHeight="1" thickTop="1" thickBot="1">
      <c r="A179" s="10"/>
      <c r="B179" s="9"/>
      <c r="C179" s="10"/>
      <c r="D179" s="11"/>
      <c r="E179" s="12"/>
      <c r="F179" s="12"/>
      <c r="G179" s="12"/>
      <c r="H179" s="12"/>
      <c r="I179" s="12"/>
      <c r="J179" s="13"/>
      <c r="K179" s="14"/>
      <c r="L179" s="38"/>
      <c r="M179" s="38"/>
      <c r="N179" s="39"/>
      <c r="O179" s="42"/>
      <c r="P179" s="42"/>
      <c r="Q179" s="39"/>
      <c r="R179" s="39"/>
      <c r="S179" s="40"/>
      <c r="T179" s="41"/>
      <c r="U179" s="41"/>
      <c r="V179" s="37"/>
      <c r="W179" s="42"/>
      <c r="X179" s="44"/>
      <c r="Y179" s="42"/>
      <c r="Z179" s="42"/>
    </row>
    <row r="180" spans="1:26" ht="28.5" customHeight="1" thickTop="1" thickBot="1">
      <c r="A180" s="10"/>
      <c r="B180" s="9"/>
      <c r="C180" s="10"/>
      <c r="D180" s="11"/>
      <c r="E180" s="12"/>
      <c r="F180" s="12"/>
      <c r="G180" s="12"/>
      <c r="H180" s="12"/>
      <c r="I180" s="12"/>
      <c r="J180" s="13"/>
      <c r="K180" s="14"/>
      <c r="L180" s="38"/>
      <c r="M180" s="38"/>
      <c r="N180" s="39"/>
      <c r="O180" s="42"/>
      <c r="P180" s="42"/>
      <c r="Q180" s="39"/>
      <c r="R180" s="39"/>
      <c r="S180" s="40"/>
      <c r="T180" s="41"/>
      <c r="U180" s="41"/>
      <c r="V180" s="42"/>
      <c r="W180" s="42"/>
      <c r="X180" s="44"/>
      <c r="Y180" s="42"/>
      <c r="Z180" s="42"/>
    </row>
    <row r="181" spans="1:26" ht="28.5" customHeight="1" thickTop="1" thickBot="1">
      <c r="A181" s="10"/>
      <c r="B181" s="9"/>
      <c r="C181" s="10"/>
      <c r="D181" s="11"/>
      <c r="E181" s="12"/>
      <c r="F181" s="12"/>
      <c r="G181" s="12"/>
      <c r="H181" s="12"/>
      <c r="I181" s="12"/>
      <c r="J181" s="13"/>
      <c r="K181" s="14"/>
      <c r="L181" s="38"/>
      <c r="M181" s="38"/>
      <c r="N181" s="39"/>
      <c r="O181" s="42"/>
      <c r="P181" s="42"/>
      <c r="Q181" s="39"/>
      <c r="R181" s="39"/>
      <c r="S181" s="40"/>
      <c r="T181" s="41"/>
      <c r="U181" s="41"/>
      <c r="V181" s="42"/>
      <c r="W181" s="42"/>
      <c r="X181" s="44"/>
      <c r="Y181" s="42"/>
      <c r="Z181" s="42"/>
    </row>
    <row r="182" spans="1:26" ht="28.5" customHeight="1" thickTop="1" thickBot="1">
      <c r="A182" s="10"/>
      <c r="B182" s="9"/>
      <c r="C182" s="10"/>
      <c r="D182" s="11"/>
      <c r="E182" s="12"/>
      <c r="F182" s="12"/>
      <c r="G182" s="12"/>
      <c r="H182" s="12"/>
      <c r="I182" s="12"/>
      <c r="J182" s="13"/>
      <c r="K182" s="14"/>
      <c r="L182" s="38"/>
      <c r="M182" s="38"/>
      <c r="N182" s="39"/>
      <c r="O182" s="42"/>
      <c r="P182" s="42"/>
      <c r="Q182" s="39"/>
      <c r="R182" s="39"/>
      <c r="S182" s="40"/>
      <c r="T182" s="41"/>
      <c r="U182" s="41"/>
      <c r="V182" s="42"/>
      <c r="W182" s="42"/>
      <c r="X182" s="44"/>
      <c r="Y182" s="42"/>
      <c r="Z182" s="42"/>
    </row>
    <row r="183" spans="1:26" ht="28.5" customHeight="1" thickTop="1" thickBot="1">
      <c r="A183" s="8"/>
      <c r="B183" s="9"/>
      <c r="C183" s="10"/>
      <c r="D183" s="11"/>
      <c r="E183" s="12"/>
      <c r="F183" s="12"/>
      <c r="G183" s="12"/>
      <c r="H183" s="12"/>
      <c r="I183" s="12"/>
      <c r="J183" s="13"/>
      <c r="K183" s="14"/>
      <c r="L183" s="38"/>
      <c r="M183" s="38"/>
      <c r="N183" s="39"/>
      <c r="O183" s="42"/>
      <c r="P183" s="42"/>
      <c r="Q183" s="39"/>
      <c r="R183" s="39"/>
      <c r="S183" s="40"/>
      <c r="T183" s="41"/>
      <c r="U183" s="41"/>
      <c r="V183" s="42"/>
      <c r="W183" s="42"/>
      <c r="X183" s="44"/>
      <c r="Y183" s="42"/>
      <c r="Z183" s="42"/>
    </row>
    <row r="184" spans="1:26" ht="28.5" customHeight="1" thickTop="1" thickBot="1">
      <c r="A184" s="10"/>
      <c r="B184" s="9"/>
      <c r="C184" s="10"/>
      <c r="D184" s="11"/>
      <c r="E184" s="12"/>
      <c r="F184" s="12"/>
      <c r="G184" s="12"/>
      <c r="H184" s="12"/>
      <c r="I184" s="12"/>
      <c r="J184" s="13"/>
      <c r="K184" s="14"/>
      <c r="L184" s="38"/>
      <c r="M184" s="38"/>
      <c r="N184" s="39"/>
      <c r="O184" s="42"/>
      <c r="P184" s="42"/>
      <c r="Q184" s="39"/>
      <c r="R184" s="39"/>
      <c r="S184" s="40"/>
      <c r="T184" s="41"/>
      <c r="U184" s="41"/>
      <c r="V184" s="42"/>
      <c r="W184" s="42"/>
      <c r="X184" s="44"/>
      <c r="Y184" s="42"/>
      <c r="Z184" s="42"/>
    </row>
    <row r="185" spans="1:26" ht="28.5" customHeight="1" thickTop="1" thickBot="1">
      <c r="A185" s="10"/>
      <c r="B185" s="9"/>
      <c r="C185" s="10"/>
      <c r="D185" s="11"/>
      <c r="E185" s="12"/>
      <c r="F185" s="12"/>
      <c r="G185" s="12"/>
      <c r="H185" s="12"/>
      <c r="I185" s="12"/>
      <c r="J185" s="13"/>
      <c r="K185" s="14"/>
      <c r="L185" s="38"/>
      <c r="M185" s="38"/>
      <c r="N185" s="39"/>
      <c r="O185" s="42"/>
      <c r="P185" s="42"/>
      <c r="Q185" s="39"/>
      <c r="R185" s="39"/>
      <c r="S185" s="40"/>
      <c r="T185" s="41"/>
      <c r="U185" s="41"/>
      <c r="V185" s="42"/>
      <c r="W185" s="42"/>
      <c r="X185" s="44"/>
      <c r="Y185" s="42"/>
      <c r="Z185" s="42"/>
    </row>
    <row r="186" spans="1:26" ht="28.5" customHeight="1" thickTop="1" thickBot="1">
      <c r="A186" s="10"/>
      <c r="B186" s="9"/>
      <c r="C186" s="10"/>
      <c r="D186" s="11"/>
      <c r="E186" s="12"/>
      <c r="F186" s="12"/>
      <c r="G186" s="12"/>
      <c r="H186" s="12"/>
      <c r="I186" s="12"/>
      <c r="J186" s="13"/>
      <c r="K186" s="14"/>
      <c r="L186" s="38"/>
      <c r="M186" s="38"/>
      <c r="N186" s="39"/>
      <c r="O186" s="42"/>
      <c r="P186" s="42"/>
      <c r="Q186" s="39"/>
      <c r="R186" s="39"/>
      <c r="S186" s="40"/>
      <c r="T186" s="41"/>
      <c r="U186" s="41"/>
      <c r="V186" s="42"/>
      <c r="W186" s="42"/>
      <c r="X186" s="44"/>
      <c r="Y186" s="42"/>
      <c r="Z186" s="42"/>
    </row>
    <row r="187" spans="1:26" ht="28.5" customHeight="1" thickTop="1" thickBot="1">
      <c r="A187" s="10"/>
      <c r="B187" s="9"/>
      <c r="C187" s="10"/>
      <c r="D187" s="11"/>
      <c r="E187" s="12"/>
      <c r="F187" s="12"/>
      <c r="G187" s="12"/>
      <c r="H187" s="12"/>
      <c r="I187" s="12"/>
      <c r="J187" s="13"/>
      <c r="K187" s="14"/>
      <c r="L187" s="38"/>
      <c r="M187" s="38"/>
      <c r="N187" s="39"/>
      <c r="O187" s="42"/>
      <c r="P187" s="42"/>
      <c r="Q187" s="39"/>
      <c r="R187" s="39"/>
      <c r="S187" s="40"/>
      <c r="T187" s="41"/>
      <c r="U187" s="41"/>
      <c r="V187" s="42"/>
      <c r="W187" s="42"/>
      <c r="X187" s="44"/>
      <c r="Y187" s="42"/>
      <c r="Z187" s="42"/>
    </row>
    <row r="188" spans="1:26" ht="28.5" customHeight="1" thickTop="1" thickBot="1">
      <c r="A188" s="10"/>
      <c r="B188" s="9"/>
      <c r="C188" s="10"/>
      <c r="D188" s="11"/>
      <c r="E188" s="12"/>
      <c r="F188" s="12"/>
      <c r="G188" s="12"/>
      <c r="H188" s="12"/>
      <c r="I188" s="23"/>
      <c r="J188" s="24"/>
      <c r="K188" s="14"/>
      <c r="L188" s="38"/>
      <c r="M188" s="38"/>
      <c r="N188" s="39"/>
      <c r="O188" s="42"/>
      <c r="P188" s="42"/>
      <c r="Q188" s="39"/>
      <c r="R188" s="39"/>
      <c r="S188" s="40"/>
      <c r="T188" s="41"/>
      <c r="U188" s="41"/>
      <c r="V188" s="37"/>
      <c r="W188" s="42"/>
      <c r="X188" s="44"/>
      <c r="Y188" s="42"/>
      <c r="Z188" s="42"/>
    </row>
    <row r="189" spans="1:26" ht="28.5" customHeight="1" thickTop="1" thickBot="1">
      <c r="A189" s="10"/>
      <c r="B189" s="9"/>
      <c r="C189" s="10"/>
      <c r="D189" s="11"/>
      <c r="E189" s="12"/>
      <c r="F189" s="12"/>
      <c r="G189" s="12"/>
      <c r="H189" s="12"/>
      <c r="I189" s="23"/>
      <c r="J189" s="24"/>
      <c r="K189" s="14"/>
      <c r="L189" s="38"/>
      <c r="M189" s="38"/>
      <c r="N189" s="39"/>
      <c r="O189" s="42"/>
      <c r="P189" s="42"/>
      <c r="Q189" s="39"/>
      <c r="R189" s="39"/>
      <c r="S189" s="40"/>
      <c r="T189" s="41"/>
      <c r="U189" s="41"/>
      <c r="V189" s="42"/>
      <c r="W189" s="42"/>
      <c r="X189" s="44"/>
      <c r="Y189" s="42"/>
      <c r="Z189" s="42"/>
    </row>
    <row r="190" spans="1:26" ht="28.5" customHeight="1" thickTop="1" thickBot="1">
      <c r="A190" s="10"/>
      <c r="B190" s="9"/>
      <c r="C190" s="10"/>
      <c r="D190" s="11"/>
      <c r="E190" s="12"/>
      <c r="F190" s="12"/>
      <c r="G190" s="12"/>
      <c r="H190" s="12"/>
      <c r="I190" s="23"/>
      <c r="J190" s="24"/>
      <c r="K190" s="14"/>
      <c r="L190" s="38"/>
      <c r="M190" s="38"/>
      <c r="N190" s="39"/>
      <c r="O190" s="42"/>
      <c r="P190" s="42"/>
      <c r="Q190" s="39"/>
      <c r="R190" s="39"/>
      <c r="S190" s="40"/>
      <c r="T190" s="41"/>
      <c r="U190" s="41"/>
      <c r="V190" s="42"/>
      <c r="W190" s="42"/>
      <c r="X190" s="44"/>
      <c r="Y190" s="42"/>
      <c r="Z190" s="42"/>
    </row>
    <row r="191" spans="1:26" ht="28.5" customHeight="1" thickTop="1" thickBot="1">
      <c r="A191" s="10"/>
      <c r="B191" s="9"/>
      <c r="C191" s="10"/>
      <c r="D191" s="11"/>
      <c r="E191" s="12"/>
      <c r="F191" s="12"/>
      <c r="G191" s="12"/>
      <c r="H191" s="12"/>
      <c r="I191" s="23"/>
      <c r="J191" s="24"/>
      <c r="K191" s="14"/>
      <c r="L191" s="38"/>
      <c r="M191" s="38"/>
      <c r="N191" s="39"/>
      <c r="O191" s="42"/>
      <c r="P191" s="42"/>
      <c r="Q191" s="39"/>
      <c r="R191" s="39"/>
      <c r="S191" s="40"/>
      <c r="T191" s="41"/>
      <c r="U191" s="41"/>
      <c r="V191" s="42"/>
      <c r="W191" s="42"/>
      <c r="X191" s="44"/>
      <c r="Y191" s="42"/>
      <c r="Z191" s="42"/>
    </row>
    <row r="192" spans="1:26" ht="28.5" customHeight="1" thickTop="1" thickBot="1">
      <c r="A192" s="10"/>
      <c r="B192" s="9"/>
      <c r="C192" s="10"/>
      <c r="D192" s="11"/>
      <c r="E192" s="12"/>
      <c r="F192" s="12"/>
      <c r="G192" s="12"/>
      <c r="H192" s="12"/>
      <c r="I192" s="23"/>
      <c r="J192" s="24"/>
      <c r="K192" s="14"/>
      <c r="L192" s="38"/>
      <c r="M192" s="38"/>
      <c r="N192" s="39"/>
      <c r="O192" s="42"/>
      <c r="P192" s="42"/>
      <c r="Q192" s="39"/>
      <c r="R192" s="39"/>
      <c r="S192" s="40"/>
      <c r="T192" s="41"/>
      <c r="U192" s="41"/>
      <c r="V192" s="37"/>
      <c r="W192" s="42"/>
      <c r="X192" s="44"/>
      <c r="Y192" s="42"/>
      <c r="Z192" s="42"/>
    </row>
    <row r="193" spans="1:26" ht="28.5" customHeight="1" thickTop="1" thickBot="1">
      <c r="A193" s="10"/>
      <c r="B193" s="9"/>
      <c r="C193" s="10"/>
      <c r="D193" s="11"/>
      <c r="E193" s="12"/>
      <c r="F193" s="12"/>
      <c r="G193" s="12"/>
      <c r="H193" s="12"/>
      <c r="I193" s="23"/>
      <c r="J193" s="24"/>
      <c r="K193" s="14"/>
      <c r="L193" s="38"/>
      <c r="M193" s="38"/>
      <c r="N193" s="39"/>
      <c r="O193" s="42"/>
      <c r="P193" s="42"/>
      <c r="Q193" s="39"/>
      <c r="R193" s="39"/>
      <c r="S193" s="40"/>
      <c r="T193" s="41"/>
      <c r="U193" s="41"/>
      <c r="V193" s="42"/>
      <c r="W193" s="42"/>
      <c r="X193" s="44"/>
      <c r="Y193" s="42"/>
      <c r="Z193" s="42"/>
    </row>
    <row r="194" spans="1:26" ht="28.5" customHeight="1" thickTop="1" thickBot="1">
      <c r="A194" s="10"/>
      <c r="B194" s="9"/>
      <c r="C194" s="10"/>
      <c r="D194" s="11"/>
      <c r="E194" s="12"/>
      <c r="F194" s="12"/>
      <c r="G194" s="12"/>
      <c r="H194" s="12"/>
      <c r="I194" s="23"/>
      <c r="J194" s="24"/>
      <c r="K194" s="14"/>
      <c r="L194" s="38"/>
      <c r="M194" s="38"/>
      <c r="N194" s="39"/>
      <c r="O194" s="42"/>
      <c r="P194" s="42"/>
      <c r="Q194" s="39"/>
      <c r="R194" s="39"/>
      <c r="S194" s="40"/>
      <c r="T194" s="41"/>
      <c r="U194" s="41"/>
      <c r="V194" s="42"/>
      <c r="W194" s="42"/>
      <c r="X194" s="44"/>
      <c r="Y194" s="42"/>
      <c r="Z194" s="42"/>
    </row>
    <row r="195" spans="1:26" ht="28.5" customHeight="1" thickTop="1" thickBot="1">
      <c r="A195" s="10"/>
      <c r="B195" s="9"/>
      <c r="C195" s="10"/>
      <c r="D195" s="11"/>
      <c r="E195" s="12"/>
      <c r="F195" s="12"/>
      <c r="G195" s="12"/>
      <c r="H195" s="12"/>
      <c r="I195" s="23"/>
      <c r="J195" s="24"/>
      <c r="K195" s="14"/>
      <c r="L195" s="38"/>
      <c r="M195" s="38"/>
      <c r="N195" s="39"/>
      <c r="O195" s="42"/>
      <c r="P195" s="42"/>
      <c r="Q195" s="39"/>
      <c r="R195" s="39"/>
      <c r="S195" s="40"/>
      <c r="T195" s="41"/>
      <c r="U195" s="41"/>
      <c r="V195" s="37"/>
      <c r="W195" s="42"/>
      <c r="X195" s="44"/>
      <c r="Y195" s="42"/>
      <c r="Z195" s="42"/>
    </row>
    <row r="196" spans="1:26" ht="28.5" customHeight="1" thickTop="1" thickBot="1">
      <c r="A196" s="10"/>
      <c r="B196" s="9"/>
      <c r="C196" s="10"/>
      <c r="D196" s="11"/>
      <c r="E196" s="12"/>
      <c r="F196" s="12"/>
      <c r="G196" s="12"/>
      <c r="H196" s="12"/>
      <c r="I196" s="23"/>
      <c r="J196" s="24"/>
      <c r="K196" s="14"/>
      <c r="L196" s="38"/>
      <c r="M196" s="38"/>
      <c r="N196" s="39"/>
      <c r="O196" s="42"/>
      <c r="P196" s="42"/>
      <c r="Q196" s="39"/>
      <c r="R196" s="39"/>
      <c r="S196" s="40"/>
      <c r="T196" s="41"/>
      <c r="U196" s="41"/>
      <c r="V196" s="42"/>
      <c r="W196" s="42"/>
      <c r="X196" s="44"/>
      <c r="Y196" s="42"/>
      <c r="Z196" s="42"/>
    </row>
    <row r="197" spans="1:26" ht="28.5" customHeight="1" thickTop="1" thickBot="1">
      <c r="A197" s="8"/>
      <c r="B197" s="9"/>
      <c r="C197" s="10"/>
      <c r="D197" s="11"/>
      <c r="E197" s="12"/>
      <c r="F197" s="12"/>
      <c r="G197" s="12"/>
      <c r="H197" s="12"/>
      <c r="I197" s="23"/>
      <c r="J197" s="24"/>
      <c r="K197" s="14"/>
      <c r="L197" s="38"/>
      <c r="M197" s="38"/>
      <c r="N197" s="39"/>
      <c r="O197" s="42"/>
      <c r="P197" s="42"/>
      <c r="Q197" s="39"/>
      <c r="R197" s="39"/>
      <c r="S197" s="40"/>
      <c r="T197" s="41"/>
      <c r="U197" s="41"/>
      <c r="V197" s="37"/>
      <c r="W197" s="42"/>
      <c r="X197" s="44"/>
      <c r="Y197" s="42"/>
      <c r="Z197" s="42"/>
    </row>
    <row r="198" spans="1:26" ht="28.5" customHeight="1" thickTop="1" thickBot="1">
      <c r="A198" s="10"/>
      <c r="B198" s="10"/>
      <c r="C198" s="10"/>
      <c r="D198" s="11"/>
      <c r="E198" s="18"/>
      <c r="F198" s="12"/>
      <c r="G198" s="12"/>
      <c r="H198" s="12"/>
      <c r="I198" s="23"/>
      <c r="J198" s="24"/>
      <c r="K198" s="14"/>
      <c r="L198" s="38"/>
      <c r="M198" s="38"/>
      <c r="N198" s="39"/>
      <c r="O198" s="42"/>
      <c r="P198" s="42"/>
      <c r="Q198" s="39"/>
      <c r="R198" s="39"/>
      <c r="S198" s="40"/>
      <c r="T198" s="41"/>
      <c r="U198" s="41"/>
      <c r="V198" s="42"/>
      <c r="W198" s="42"/>
      <c r="X198" s="44"/>
      <c r="Y198" s="42"/>
      <c r="Z198" s="42"/>
    </row>
    <row r="199" spans="1:26" ht="28.5" customHeight="1" thickTop="1" thickBot="1">
      <c r="A199" s="10"/>
      <c r="B199" s="10"/>
      <c r="C199" s="10"/>
      <c r="D199" s="11"/>
      <c r="E199" s="18"/>
      <c r="F199" s="12"/>
      <c r="G199" s="12"/>
      <c r="H199" s="12"/>
      <c r="I199" s="23"/>
      <c r="J199" s="24"/>
      <c r="K199" s="14"/>
      <c r="L199" s="15"/>
      <c r="M199" s="15"/>
      <c r="N199" s="16"/>
      <c r="O199" s="34"/>
      <c r="P199" s="34"/>
      <c r="Q199" s="46"/>
      <c r="R199" s="46"/>
      <c r="S199" s="47"/>
      <c r="T199" s="48"/>
      <c r="U199" s="48"/>
      <c r="V199" s="33"/>
      <c r="W199" s="34"/>
      <c r="X199" s="49"/>
      <c r="Y199" s="34"/>
      <c r="Z199" s="34"/>
    </row>
    <row r="200" spans="1:26" ht="24" customHeight="1" thickTop="1" thickBot="1">
      <c r="A200" s="10"/>
      <c r="B200" s="10"/>
      <c r="C200" s="10"/>
      <c r="D200" s="11"/>
      <c r="E200" s="18"/>
      <c r="F200" s="12"/>
      <c r="G200" s="18"/>
      <c r="H200" s="12"/>
      <c r="I200" s="23"/>
      <c r="J200" s="24"/>
      <c r="K200" s="14"/>
      <c r="L200" s="15"/>
      <c r="M200" s="15"/>
      <c r="N200" s="16"/>
      <c r="O200" s="34"/>
      <c r="P200" s="34"/>
      <c r="Q200" s="46"/>
      <c r="R200" s="46"/>
      <c r="S200" s="47"/>
      <c r="T200" s="48"/>
      <c r="U200" s="48"/>
      <c r="V200" s="34"/>
      <c r="W200" s="34"/>
      <c r="X200" s="34"/>
      <c r="Y200" s="34"/>
      <c r="Z200" s="34"/>
    </row>
    <row r="201" spans="1:26" ht="16.5" thickTop="1" thickBot="1">
      <c r="A201" s="10"/>
      <c r="B201" s="10"/>
      <c r="C201" s="10"/>
      <c r="I201" s="23"/>
      <c r="J201" s="24"/>
      <c r="K201" s="14"/>
      <c r="L201" s="34"/>
      <c r="M201" s="34"/>
      <c r="N201" s="46"/>
      <c r="O201" s="34"/>
      <c r="P201" s="34"/>
      <c r="Q201" s="46"/>
      <c r="R201" s="46"/>
      <c r="S201" s="47"/>
      <c r="T201" s="48"/>
      <c r="U201" s="48"/>
      <c r="V201" s="34"/>
      <c r="W201" s="34"/>
      <c r="X201" s="34"/>
      <c r="Y201" s="34"/>
      <c r="Z201" s="34"/>
    </row>
    <row r="202" spans="1:26" ht="16.5" thickTop="1" thickBot="1">
      <c r="A202" s="10"/>
      <c r="B202" s="10"/>
      <c r="C202" s="10"/>
      <c r="I202" s="23"/>
      <c r="J202" s="24"/>
      <c r="K202" s="14"/>
      <c r="L202" s="34"/>
      <c r="M202" s="34"/>
      <c r="N202" s="46"/>
      <c r="O202" s="34"/>
      <c r="P202" s="34"/>
      <c r="Q202" s="46"/>
      <c r="R202" s="46"/>
      <c r="S202" s="47"/>
      <c r="T202" s="48"/>
      <c r="U202" s="48"/>
      <c r="V202" s="34"/>
      <c r="W202" s="34"/>
      <c r="X202" s="34"/>
      <c r="Y202" s="34"/>
      <c r="Z202" s="34"/>
    </row>
    <row r="203" spans="1:26" ht="15.75" thickTop="1"/>
  </sheetData>
  <conditionalFormatting sqref="K25 N25 L199:N200 K199:K202 K5:N6 K26:N26 K2:K4 K7 N7 K35:N37 K8:N16 K21:N24 K154:N165 K153 N153 K76:N87 K39:N40 K89:N116 K28:N31 K52:N72 K150:N151 K149 N149 K74:N74 K42:N44 K46:N46 K18:N19 K33:N33 K142:N147 K48:N50 K118:N140 K167:N198">
    <cfRule type="containsText" dxfId="197" priority="53" stopIfTrue="1" operator="containsText" text="No">
      <formula>NOT(ISERROR(FIND(UPPER("No"),UPPER(K2))))</formula>
      <formula>"No"</formula>
    </cfRule>
    <cfRule type="containsText" dxfId="196" priority="54" stopIfTrue="1" operator="containsText" text="Yes">
      <formula>NOT(ISERROR(FIND(UPPER("Yes"),UPPER(K2))))</formula>
      <formula>"Yes"</formula>
    </cfRule>
  </conditionalFormatting>
  <conditionalFormatting sqref="L25">
    <cfRule type="containsText" dxfId="195" priority="51" stopIfTrue="1" operator="containsText" text="No">
      <formula>NOT(ISERROR(FIND(UPPER("No"),UPPER(L25))))</formula>
      <formula>"No"</formula>
    </cfRule>
    <cfRule type="containsText" dxfId="194" priority="52" stopIfTrue="1" operator="containsText" text="Yes">
      <formula>NOT(ISERROR(FIND(UPPER("Yes"),UPPER(L25))))</formula>
      <formula>"Yes"</formula>
    </cfRule>
  </conditionalFormatting>
  <conditionalFormatting sqref="O5">
    <cfRule type="containsText" dxfId="193" priority="49" stopIfTrue="1" operator="containsText" text="No">
      <formula>NOT(ISERROR(FIND(UPPER("No"),UPPER(O5))))</formula>
      <formula>"No"</formula>
    </cfRule>
    <cfRule type="containsText" dxfId="192" priority="50" stopIfTrue="1" operator="containsText" text="Yes">
      <formula>NOT(ISERROR(FIND(UPPER("Yes"),UPPER(O5))))</formula>
      <formula>"Yes"</formula>
    </cfRule>
  </conditionalFormatting>
  <conditionalFormatting sqref="M25">
    <cfRule type="containsText" dxfId="191" priority="47" stopIfTrue="1" operator="containsText" text="No">
      <formula>NOT(ISERROR(FIND(UPPER("No"),UPPER(M25))))</formula>
      <formula>"No"</formula>
    </cfRule>
    <cfRule type="containsText" dxfId="190" priority="48" stopIfTrue="1" operator="containsText" text="Yes">
      <formula>NOT(ISERROR(FIND(UPPER("Yes"),UPPER(M25))))</formula>
      <formula>"Yes"</formula>
    </cfRule>
  </conditionalFormatting>
  <conditionalFormatting sqref="L2:N2">
    <cfRule type="containsText" dxfId="189" priority="45" stopIfTrue="1" operator="containsText" text="No">
      <formula>NOT(ISERROR(FIND(UPPER("No"),UPPER(L2))))</formula>
      <formula>"No"</formula>
    </cfRule>
    <cfRule type="containsText" dxfId="188" priority="46" stopIfTrue="1" operator="containsText" text="Yes">
      <formula>NOT(ISERROR(FIND(UPPER("Yes"),UPPER(L2))))</formula>
      <formula>"Yes"</formula>
    </cfRule>
  </conditionalFormatting>
  <conditionalFormatting sqref="L4:N4">
    <cfRule type="containsText" dxfId="187" priority="43" stopIfTrue="1" operator="containsText" text="No">
      <formula>NOT(ISERROR(FIND(UPPER("No"),UPPER(L4))))</formula>
      <formula>"No"</formula>
    </cfRule>
    <cfRule type="containsText" dxfId="186" priority="44" stopIfTrue="1" operator="containsText" text="Yes">
      <formula>NOT(ISERROR(FIND(UPPER("Yes"),UPPER(L4))))</formula>
      <formula>"Yes"</formula>
    </cfRule>
  </conditionalFormatting>
  <conditionalFormatting sqref="K34:N34">
    <cfRule type="containsText" dxfId="185" priority="41" stopIfTrue="1" operator="containsText" text="No">
      <formula>NOT(ISERROR(FIND(UPPER("No"),UPPER(K34))))</formula>
      <formula>"No"</formula>
    </cfRule>
    <cfRule type="containsText" dxfId="184" priority="42" stopIfTrue="1" operator="containsText" text="Yes">
      <formula>NOT(ISERROR(FIND(UPPER("Yes"),UPPER(K34))))</formula>
      <formula>"Yes"</formula>
    </cfRule>
  </conditionalFormatting>
  <conditionalFormatting sqref="K20:N20">
    <cfRule type="containsText" dxfId="183" priority="39" stopIfTrue="1" operator="containsText" text="No">
      <formula>NOT(ISERROR(FIND(UPPER("No"),UPPER(K20))))</formula>
      <formula>"No"</formula>
    </cfRule>
    <cfRule type="containsText" dxfId="182" priority="40" stopIfTrue="1" operator="containsText" text="Yes">
      <formula>NOT(ISERROR(FIND(UPPER("Yes"),UPPER(K20))))</formula>
      <formula>"Yes"</formula>
    </cfRule>
  </conditionalFormatting>
  <conditionalFormatting sqref="K152:N152">
    <cfRule type="containsText" dxfId="181" priority="37" stopIfTrue="1" operator="containsText" text="No">
      <formula>NOT(ISERROR(FIND(UPPER("No"),UPPER(K152))))</formula>
      <formula>"No"</formula>
    </cfRule>
    <cfRule type="containsText" dxfId="180" priority="38" stopIfTrue="1" operator="containsText" text="Yes">
      <formula>NOT(ISERROR(FIND(UPPER("Yes"),UPPER(K152))))</formula>
      <formula>"Yes"</formula>
    </cfRule>
  </conditionalFormatting>
  <conditionalFormatting sqref="L153:M153">
    <cfRule type="containsText" dxfId="179" priority="35" stopIfTrue="1" operator="containsText" text="No">
      <formula>NOT(ISERROR(FIND(UPPER("No"),UPPER(L153))))</formula>
      <formula>"No"</formula>
    </cfRule>
    <cfRule type="containsText" dxfId="178" priority="36" stopIfTrue="1" operator="containsText" text="Yes">
      <formula>NOT(ISERROR(FIND(UPPER("Yes"),UPPER(L153))))</formula>
      <formula>"Yes"</formula>
    </cfRule>
  </conditionalFormatting>
  <conditionalFormatting sqref="L75:M75">
    <cfRule type="containsText" dxfId="177" priority="31" stopIfTrue="1" operator="containsText" text="No">
      <formula>NOT(ISERROR(FIND(UPPER("No"),UPPER(L75))))</formula>
      <formula>"No"</formula>
    </cfRule>
    <cfRule type="containsText" dxfId="176" priority="32" stopIfTrue="1" operator="containsText" text="Yes">
      <formula>NOT(ISERROR(FIND(UPPER("Yes"),UPPER(L75))))</formula>
      <formula>"Yes"</formula>
    </cfRule>
  </conditionalFormatting>
  <conditionalFormatting sqref="K75 N75">
    <cfRule type="containsText" dxfId="175" priority="33" stopIfTrue="1" operator="containsText" text="No">
      <formula>NOT(ISERROR(FIND(UPPER("No"),UPPER(K75))))</formula>
      <formula>"No"</formula>
    </cfRule>
    <cfRule type="containsText" dxfId="174" priority="34" stopIfTrue="1" operator="containsText" text="Yes">
      <formula>NOT(ISERROR(FIND(UPPER("Yes"),UPPER(K75))))</formula>
      <formula>"Yes"</formula>
    </cfRule>
  </conditionalFormatting>
  <conditionalFormatting sqref="K88:N88">
    <cfRule type="containsText" dxfId="173" priority="29" stopIfTrue="1" operator="containsText" text="No">
      <formula>NOT(ISERROR(FIND(UPPER("No"),UPPER(K88))))</formula>
      <formula>"No"</formula>
    </cfRule>
    <cfRule type="containsText" dxfId="172" priority="30" stopIfTrue="1" operator="containsText" text="Yes">
      <formula>NOT(ISERROR(FIND(UPPER("Yes"),UPPER(K88))))</formula>
      <formula>"Yes"</formula>
    </cfRule>
  </conditionalFormatting>
  <conditionalFormatting sqref="K38:N38">
    <cfRule type="containsText" dxfId="171" priority="27" stopIfTrue="1" operator="containsText" text="No">
      <formula>NOT(ISERROR(FIND(UPPER("No"),UPPER(K38))))</formula>
      <formula>"No"</formula>
    </cfRule>
    <cfRule type="containsText" dxfId="170" priority="28" stopIfTrue="1" operator="containsText" text="Yes">
      <formula>NOT(ISERROR(FIND(UPPER("Yes"),UPPER(K38))))</formula>
      <formula>"Yes"</formula>
    </cfRule>
  </conditionalFormatting>
  <conditionalFormatting sqref="K27:N27">
    <cfRule type="containsText" dxfId="169" priority="25" stopIfTrue="1" operator="containsText" text="No">
      <formula>NOT(ISERROR(FIND(UPPER("No"),UPPER(K27))))</formula>
      <formula>"No"</formula>
    </cfRule>
    <cfRule type="containsText" dxfId="168" priority="26" stopIfTrue="1" operator="containsText" text="Yes">
      <formula>NOT(ISERROR(FIND(UPPER("Yes"),UPPER(K27))))</formula>
      <formula>"Yes"</formula>
    </cfRule>
  </conditionalFormatting>
  <conditionalFormatting sqref="K51:N51">
    <cfRule type="containsText" dxfId="167" priority="23" stopIfTrue="1" operator="containsText" text="No">
      <formula>NOT(ISERROR(FIND(UPPER("No"),UPPER(K51))))</formula>
      <formula>"No"</formula>
    </cfRule>
    <cfRule type="containsText" dxfId="166" priority="24" stopIfTrue="1" operator="containsText" text="Yes">
      <formula>NOT(ISERROR(FIND(UPPER("Yes"),UPPER(K51))))</formula>
      <formula>"Yes"</formula>
    </cfRule>
  </conditionalFormatting>
  <conditionalFormatting sqref="K148:N148">
    <cfRule type="containsText" dxfId="165" priority="21" stopIfTrue="1" operator="containsText" text="No">
      <formula>NOT(ISERROR(FIND(UPPER("No"),UPPER(K148))))</formula>
      <formula>"No"</formula>
    </cfRule>
    <cfRule type="containsText" dxfId="164" priority="22" stopIfTrue="1" operator="containsText" text="Yes">
      <formula>NOT(ISERROR(FIND(UPPER("Yes"),UPPER(K148))))</formula>
      <formula>"Yes"</formula>
    </cfRule>
  </conditionalFormatting>
  <conditionalFormatting sqref="L149:M149">
    <cfRule type="containsText" dxfId="163" priority="19" stopIfTrue="1" operator="containsText" text="No">
      <formula>NOT(ISERROR(FIND(UPPER("No"),UPPER(L149))))</formula>
      <formula>"No"</formula>
    </cfRule>
    <cfRule type="containsText" dxfId="162" priority="20" stopIfTrue="1" operator="containsText" text="Yes">
      <formula>NOT(ISERROR(FIND(UPPER("Yes"),UPPER(L149))))</formula>
      <formula>"Yes"</formula>
    </cfRule>
  </conditionalFormatting>
  <conditionalFormatting sqref="K73:N73">
    <cfRule type="containsText" dxfId="161" priority="17" stopIfTrue="1" operator="containsText" text="No">
      <formula>NOT(ISERROR(FIND(UPPER("No"),UPPER(K73))))</formula>
      <formula>"No"</formula>
    </cfRule>
    <cfRule type="containsText" dxfId="160" priority="18" stopIfTrue="1" operator="containsText" text="Yes">
      <formula>NOT(ISERROR(FIND(UPPER("Yes"),UPPER(K73))))</formula>
      <formula>"Yes"</formula>
    </cfRule>
  </conditionalFormatting>
  <conditionalFormatting sqref="K41:N41">
    <cfRule type="containsText" dxfId="159" priority="15" stopIfTrue="1" operator="containsText" text="No">
      <formula>NOT(ISERROR(FIND(UPPER("No"),UPPER(K41))))</formula>
      <formula>"No"</formula>
    </cfRule>
    <cfRule type="containsText" dxfId="158" priority="16" stopIfTrue="1" operator="containsText" text="Yes">
      <formula>NOT(ISERROR(FIND(UPPER("Yes"),UPPER(K41))))</formula>
      <formula>"Yes"</formula>
    </cfRule>
  </conditionalFormatting>
  <conditionalFormatting sqref="K45:N45">
    <cfRule type="containsText" dxfId="157" priority="13" stopIfTrue="1" operator="containsText" text="No">
      <formula>NOT(ISERROR(FIND(UPPER("No"),UPPER(K45))))</formula>
      <formula>"No"</formula>
    </cfRule>
    <cfRule type="containsText" dxfId="156" priority="14" stopIfTrue="1" operator="containsText" text="Yes">
      <formula>NOT(ISERROR(FIND(UPPER("Yes"),UPPER(K45))))</formula>
      <formula>"Yes"</formula>
    </cfRule>
  </conditionalFormatting>
  <conditionalFormatting sqref="K17:N17">
    <cfRule type="containsText" dxfId="155" priority="11" stopIfTrue="1" operator="containsText" text="No">
      <formula>NOT(ISERROR(FIND(UPPER("No"),UPPER(K17))))</formula>
      <formula>"No"</formula>
    </cfRule>
    <cfRule type="containsText" dxfId="154" priority="12" stopIfTrue="1" operator="containsText" text="Yes">
      <formula>NOT(ISERROR(FIND(UPPER("Yes"),UPPER(K17))))</formula>
      <formula>"Yes"</formula>
    </cfRule>
  </conditionalFormatting>
  <conditionalFormatting sqref="K32:N32">
    <cfRule type="containsText" dxfId="153" priority="9" stopIfTrue="1" operator="containsText" text="No">
      <formula>NOT(ISERROR(FIND(UPPER("No"),UPPER(K32))))</formula>
      <formula>"No"</formula>
    </cfRule>
    <cfRule type="containsText" dxfId="152" priority="10" stopIfTrue="1" operator="containsText" text="Yes">
      <formula>NOT(ISERROR(FIND(UPPER("Yes"),UPPER(K32))))</formula>
      <formula>"Yes"</formula>
    </cfRule>
  </conditionalFormatting>
  <conditionalFormatting sqref="K141:N141">
    <cfRule type="containsText" dxfId="151" priority="7" stopIfTrue="1" operator="containsText" text="No">
      <formula>NOT(ISERROR(FIND(UPPER("No"),UPPER(K141))))</formula>
      <formula>"No"</formula>
    </cfRule>
    <cfRule type="containsText" dxfId="150" priority="8" stopIfTrue="1" operator="containsText" text="Yes">
      <formula>NOT(ISERROR(FIND(UPPER("Yes"),UPPER(K141))))</formula>
      <formula>"Yes"</formula>
    </cfRule>
  </conditionalFormatting>
  <conditionalFormatting sqref="K47:N47">
    <cfRule type="containsText" dxfId="149" priority="5" stopIfTrue="1" operator="containsText" text="No">
      <formula>NOT(ISERROR(FIND(UPPER("No"),UPPER(K47))))</formula>
      <formula>"No"</formula>
    </cfRule>
    <cfRule type="containsText" dxfId="148" priority="6" stopIfTrue="1" operator="containsText" text="Yes">
      <formula>NOT(ISERROR(FIND(UPPER("Yes"),UPPER(K47))))</formula>
      <formula>"Yes"</formula>
    </cfRule>
  </conditionalFormatting>
  <conditionalFormatting sqref="K117:N117">
    <cfRule type="containsText" dxfId="147" priority="3" stopIfTrue="1" operator="containsText" text="No">
      <formula>NOT(ISERROR(FIND(UPPER("No"),UPPER(K117))))</formula>
      <formula>"No"</formula>
    </cfRule>
    <cfRule type="containsText" dxfId="146" priority="4" stopIfTrue="1" operator="containsText" text="Yes">
      <formula>NOT(ISERROR(FIND(UPPER("Yes"),UPPER(K117))))</formula>
      <formula>"Yes"</formula>
    </cfRule>
  </conditionalFormatting>
  <conditionalFormatting sqref="K166:N166">
    <cfRule type="containsText" dxfId="145" priority="1" stopIfTrue="1" operator="containsText" text="No">
      <formula>NOT(ISERROR(FIND(UPPER("No"),UPPER(K166))))</formula>
      <formula>"No"</formula>
    </cfRule>
    <cfRule type="containsText" dxfId="144" priority="2" stopIfTrue="1" operator="containsText" text="Yes">
      <formula>NOT(ISERROR(FIND(UPPER("Yes"),UPPER(K166))))</formula>
      <formula>"Yes"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D21ED-8CD2-42C8-AC48-DFDF7A54649E}">
  <dimension ref="A1:AB208"/>
  <sheetViews>
    <sheetView workbookViewId="0">
      <pane ySplit="1" topLeftCell="A2" activePane="bottomLeft" state="frozen"/>
      <selection pane="bottomLeft" sqref="A1:XFD1048576"/>
    </sheetView>
  </sheetViews>
  <sheetFormatPr defaultRowHeight="15"/>
  <cols>
    <col min="1" max="1" width="25.140625" customWidth="1"/>
    <col min="2" max="2" width="8.5703125" customWidth="1"/>
    <col min="3" max="3" width="10.42578125" customWidth="1"/>
    <col min="4" max="4" width="7.28515625" hidden="1" customWidth="1"/>
    <col min="5" max="5" width="12" hidden="1" customWidth="1"/>
    <col min="6" max="6" width="8.28515625" hidden="1" customWidth="1"/>
    <col min="7" max="7" width="19.5703125" hidden="1" customWidth="1"/>
    <col min="8" max="8" width="18.42578125" hidden="1" customWidth="1"/>
    <col min="9" max="9" width="9.42578125" customWidth="1"/>
    <col min="10" max="10" width="10.28515625" style="25" customWidth="1"/>
    <col min="11" max="11" width="7" bestFit="1" customWidth="1"/>
    <col min="12" max="12" width="18.7109375" customWidth="1"/>
    <col min="13" max="13" width="15.140625" style="35" customWidth="1"/>
    <col min="14" max="14" width="15.140625" style="36" customWidth="1"/>
    <col min="15" max="15" width="18.5703125" customWidth="1"/>
    <col min="16" max="16" width="12.85546875" customWidth="1"/>
    <col min="17" max="17" width="10.7109375" style="26" customWidth="1"/>
    <col min="18" max="18" width="13.85546875" style="26" customWidth="1"/>
    <col min="19" max="19" width="12.28515625" style="27" customWidth="1"/>
    <col min="20" max="20" width="15.7109375" style="31" customWidth="1"/>
    <col min="21" max="21" width="10.5703125" style="31" customWidth="1"/>
    <col min="22" max="22" width="14.42578125" customWidth="1"/>
    <col min="23" max="23" width="9.28515625" bestFit="1" customWidth="1"/>
    <col min="24" max="24" width="10.85546875" customWidth="1"/>
    <col min="25" max="25" width="9.28515625" bestFit="1" customWidth="1"/>
    <col min="26" max="26" width="9.5703125" customWidth="1"/>
  </cols>
  <sheetData>
    <row r="1" spans="1:28" ht="61.5" thickTop="1" thickBo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5" t="s">
        <v>11</v>
      </c>
      <c r="P1" s="5" t="s">
        <v>12</v>
      </c>
      <c r="Q1" s="6" t="s">
        <v>14</v>
      </c>
      <c r="R1" s="5" t="s">
        <v>11</v>
      </c>
      <c r="S1" s="7" t="s">
        <v>12</v>
      </c>
      <c r="T1" s="30" t="s">
        <v>14</v>
      </c>
      <c r="U1" s="30" t="s">
        <v>15</v>
      </c>
      <c r="V1" s="5" t="s">
        <v>16</v>
      </c>
      <c r="W1" s="5" t="s">
        <v>15</v>
      </c>
      <c r="X1" s="5" t="s">
        <v>16</v>
      </c>
      <c r="Y1" s="5" t="s">
        <v>15</v>
      </c>
      <c r="Z1" s="5" t="s">
        <v>16</v>
      </c>
    </row>
    <row r="2" spans="1:28" ht="28.5" customHeight="1" thickTop="1" thickBot="1">
      <c r="A2" s="8" t="s">
        <v>20</v>
      </c>
      <c r="B2" s="9">
        <v>98</v>
      </c>
      <c r="C2" s="10">
        <v>3</v>
      </c>
      <c r="D2" s="11">
        <v>80</v>
      </c>
      <c r="E2" s="12">
        <f>+G2*1.6</f>
        <v>1.3066666666666666</v>
      </c>
      <c r="F2" s="12">
        <v>100</v>
      </c>
      <c r="G2" s="12">
        <f t="shared" ref="G2:G79" si="0">B2/(30*4)</f>
        <v>0.81666666666666665</v>
      </c>
      <c r="H2" s="12">
        <v>80</v>
      </c>
      <c r="I2" s="12">
        <f t="shared" ref="I2:I43" si="1">+(E2*F2)-(H2*G2)</f>
        <v>65.333333333333329</v>
      </c>
      <c r="J2" s="13">
        <f t="shared" ref="J2:J43" si="2">IF(ISBLANK(C2),"",(D2*G2)+(E2*F2-G2*H2))</f>
        <v>130.66666666666666</v>
      </c>
      <c r="K2" s="14" t="str">
        <f t="shared" ref="K2:K79" si="3">IF(J2="","",IF(C2&lt;J2,"Yes","No"))</f>
        <v>Yes</v>
      </c>
      <c r="L2" s="38" t="s">
        <v>19</v>
      </c>
      <c r="M2" s="38" t="s">
        <v>238</v>
      </c>
      <c r="N2" s="39">
        <v>15</v>
      </c>
      <c r="O2" s="39"/>
      <c r="P2" s="37"/>
      <c r="Q2" s="39"/>
      <c r="R2" s="39"/>
      <c r="S2" s="40"/>
      <c r="T2" s="41"/>
      <c r="U2" s="41">
        <v>60</v>
      </c>
      <c r="V2" s="37">
        <v>44078</v>
      </c>
      <c r="W2" s="42"/>
      <c r="X2" s="43"/>
      <c r="Y2" s="42"/>
      <c r="Z2" s="42"/>
    </row>
    <row r="3" spans="1:28" ht="28.5" customHeight="1" thickTop="1" thickBot="1">
      <c r="A3" s="8" t="s">
        <v>25</v>
      </c>
      <c r="B3" s="9">
        <v>76</v>
      </c>
      <c r="C3" s="10">
        <v>3</v>
      </c>
      <c r="D3" s="11">
        <v>80</v>
      </c>
      <c r="E3" s="12">
        <f t="shared" ref="E3:E92" si="4">+G3*1.6</f>
        <v>1.0133333333333334</v>
      </c>
      <c r="F3" s="12">
        <v>100</v>
      </c>
      <c r="G3" s="12">
        <f t="shared" si="0"/>
        <v>0.6333333333333333</v>
      </c>
      <c r="H3" s="12">
        <v>80</v>
      </c>
      <c r="I3" s="12">
        <f t="shared" si="1"/>
        <v>50.666666666666679</v>
      </c>
      <c r="J3" s="13">
        <f t="shared" si="2"/>
        <v>101.33333333333334</v>
      </c>
      <c r="K3" s="14" t="str">
        <f t="shared" si="3"/>
        <v>Yes</v>
      </c>
      <c r="L3" s="42" t="s">
        <v>19</v>
      </c>
      <c r="M3" s="37">
        <v>43997</v>
      </c>
      <c r="N3" s="39">
        <v>30</v>
      </c>
      <c r="O3" s="39" t="s">
        <v>19</v>
      </c>
      <c r="P3" s="40">
        <v>44050</v>
      </c>
      <c r="Q3" s="41">
        <v>70</v>
      </c>
      <c r="R3" s="39"/>
      <c r="S3" s="40"/>
      <c r="T3" s="41"/>
      <c r="U3" s="41">
        <v>20</v>
      </c>
      <c r="V3" s="37">
        <v>44116</v>
      </c>
      <c r="W3" s="42"/>
      <c r="X3" s="43"/>
      <c r="Y3" s="42"/>
      <c r="Z3" s="42"/>
    </row>
    <row r="4" spans="1:28" ht="28.5" customHeight="1" thickTop="1" thickBot="1">
      <c r="A4" s="8" t="s">
        <v>23</v>
      </c>
      <c r="B4" s="9">
        <v>69</v>
      </c>
      <c r="C4" s="10">
        <v>0</v>
      </c>
      <c r="D4" s="11">
        <v>80</v>
      </c>
      <c r="E4" s="12">
        <f t="shared" si="4"/>
        <v>0.91999999999999993</v>
      </c>
      <c r="F4" s="12">
        <v>100</v>
      </c>
      <c r="G4" s="12">
        <f t="shared" si="0"/>
        <v>0.57499999999999996</v>
      </c>
      <c r="H4" s="12">
        <v>80</v>
      </c>
      <c r="I4" s="12">
        <f t="shared" si="1"/>
        <v>46</v>
      </c>
      <c r="J4" s="13">
        <f t="shared" si="2"/>
        <v>92</v>
      </c>
      <c r="K4" s="14" t="str">
        <f t="shared" si="3"/>
        <v>Yes</v>
      </c>
      <c r="L4" s="38" t="s">
        <v>19</v>
      </c>
      <c r="M4" s="38" t="s">
        <v>246</v>
      </c>
      <c r="N4" s="39">
        <v>60</v>
      </c>
      <c r="O4" s="37" t="s">
        <v>19</v>
      </c>
      <c r="P4" s="37">
        <v>44054</v>
      </c>
      <c r="Q4" s="39">
        <v>50</v>
      </c>
      <c r="R4" s="39"/>
      <c r="S4" s="40"/>
      <c r="T4" s="41"/>
      <c r="U4" s="41">
        <v>15</v>
      </c>
      <c r="V4" s="37">
        <v>44078</v>
      </c>
      <c r="W4" s="42">
        <v>20</v>
      </c>
      <c r="X4" s="43">
        <v>44087</v>
      </c>
      <c r="Y4" s="42">
        <v>4</v>
      </c>
      <c r="Z4" s="37">
        <v>44122</v>
      </c>
    </row>
    <row r="5" spans="1:28" ht="28.5" customHeight="1" thickTop="1" thickBot="1">
      <c r="A5" s="8" t="s">
        <v>28</v>
      </c>
      <c r="B5" s="9">
        <v>50</v>
      </c>
      <c r="C5" s="10">
        <v>1</v>
      </c>
      <c r="D5" s="11">
        <v>80</v>
      </c>
      <c r="E5" s="12">
        <f t="shared" si="4"/>
        <v>0.66666666666666674</v>
      </c>
      <c r="F5" s="12">
        <v>100</v>
      </c>
      <c r="G5" s="12">
        <f t="shared" si="0"/>
        <v>0.41666666666666669</v>
      </c>
      <c r="H5" s="12">
        <v>80</v>
      </c>
      <c r="I5" s="12">
        <f t="shared" si="1"/>
        <v>33.333333333333336</v>
      </c>
      <c r="J5" s="13">
        <f t="shared" si="2"/>
        <v>66.666666666666671</v>
      </c>
      <c r="K5" s="14" t="str">
        <f t="shared" si="3"/>
        <v>Yes</v>
      </c>
      <c r="L5" s="38" t="s">
        <v>19</v>
      </c>
      <c r="M5" s="38" t="s">
        <v>238</v>
      </c>
      <c r="N5" s="39">
        <v>30</v>
      </c>
      <c r="O5" s="38" t="s">
        <v>19</v>
      </c>
      <c r="P5" s="37">
        <v>44054</v>
      </c>
      <c r="Q5" s="39">
        <v>30</v>
      </c>
      <c r="R5" s="39"/>
      <c r="S5" s="40"/>
      <c r="T5" s="41"/>
      <c r="U5" s="41"/>
      <c r="V5" s="37"/>
      <c r="W5" s="42"/>
      <c r="X5" s="43"/>
      <c r="Y5" s="42"/>
      <c r="Z5" s="37"/>
    </row>
    <row r="6" spans="1:28" ht="28.5" customHeight="1" thickTop="1" thickBot="1">
      <c r="A6" s="8" t="s">
        <v>26</v>
      </c>
      <c r="B6" s="9">
        <v>49</v>
      </c>
      <c r="C6" s="10">
        <v>4</v>
      </c>
      <c r="D6" s="11">
        <v>80</v>
      </c>
      <c r="E6" s="12">
        <f t="shared" si="4"/>
        <v>0.65333333333333332</v>
      </c>
      <c r="F6" s="12">
        <v>100</v>
      </c>
      <c r="G6" s="12">
        <f t="shared" si="0"/>
        <v>0.40833333333333333</v>
      </c>
      <c r="H6" s="12">
        <v>80</v>
      </c>
      <c r="I6" s="12">
        <f t="shared" si="1"/>
        <v>32.666666666666664</v>
      </c>
      <c r="J6" s="13">
        <f t="shared" si="2"/>
        <v>65.333333333333329</v>
      </c>
      <c r="K6" s="14" t="str">
        <f t="shared" si="3"/>
        <v>Yes</v>
      </c>
      <c r="L6" s="38" t="s">
        <v>19</v>
      </c>
      <c r="M6" s="38" t="s">
        <v>246</v>
      </c>
      <c r="N6" s="39">
        <v>60</v>
      </c>
      <c r="O6" s="42"/>
      <c r="P6" s="37"/>
      <c r="Q6" s="39"/>
      <c r="R6" s="39"/>
      <c r="S6" s="40"/>
      <c r="T6" s="41"/>
      <c r="U6" s="41">
        <v>17</v>
      </c>
      <c r="V6" s="37">
        <v>44078</v>
      </c>
      <c r="W6" s="42">
        <v>10</v>
      </c>
      <c r="X6" s="43">
        <v>44081</v>
      </c>
      <c r="Y6" s="42">
        <v>20</v>
      </c>
      <c r="Z6" s="37">
        <v>44087</v>
      </c>
      <c r="AA6" s="50">
        <v>14</v>
      </c>
      <c r="AB6" s="51">
        <v>44122</v>
      </c>
    </row>
    <row r="7" spans="1:28" ht="28.5" customHeight="1" thickTop="1" thickBot="1">
      <c r="A7" s="8" t="s">
        <v>36</v>
      </c>
      <c r="B7" s="9">
        <v>44</v>
      </c>
      <c r="C7" s="10">
        <v>0</v>
      </c>
      <c r="D7" s="11">
        <v>80</v>
      </c>
      <c r="E7" s="12">
        <f t="shared" si="4"/>
        <v>0.58666666666666667</v>
      </c>
      <c r="F7" s="12">
        <v>100</v>
      </c>
      <c r="G7" s="12">
        <f t="shared" si="0"/>
        <v>0.36666666666666664</v>
      </c>
      <c r="H7" s="12">
        <v>80</v>
      </c>
      <c r="I7" s="12">
        <f t="shared" si="1"/>
        <v>29.333333333333332</v>
      </c>
      <c r="J7" s="13">
        <f t="shared" si="2"/>
        <v>58.666666666666664</v>
      </c>
      <c r="K7" s="14" t="str">
        <f t="shared" si="3"/>
        <v>Yes</v>
      </c>
      <c r="L7" s="42" t="s">
        <v>19</v>
      </c>
      <c r="M7" s="37">
        <v>43997</v>
      </c>
      <c r="N7" s="39">
        <v>60</v>
      </c>
      <c r="O7" s="39" t="s">
        <v>19</v>
      </c>
      <c r="P7" s="40">
        <v>44036</v>
      </c>
      <c r="Q7" s="39">
        <v>60</v>
      </c>
      <c r="R7" s="39"/>
      <c r="S7" s="40"/>
      <c r="T7" s="41"/>
      <c r="U7" s="41">
        <v>70</v>
      </c>
      <c r="V7" s="37">
        <v>44085</v>
      </c>
      <c r="W7" s="42"/>
      <c r="X7" s="43"/>
      <c r="Y7" s="42"/>
      <c r="Z7" s="42"/>
    </row>
    <row r="8" spans="1:28" ht="28.5" customHeight="1" thickTop="1" thickBot="1">
      <c r="A8" s="8" t="s">
        <v>29</v>
      </c>
      <c r="B8" s="9">
        <v>44</v>
      </c>
      <c r="C8" s="10">
        <v>23</v>
      </c>
      <c r="D8" s="11">
        <v>80</v>
      </c>
      <c r="E8" s="12">
        <f t="shared" si="4"/>
        <v>0.58666666666666667</v>
      </c>
      <c r="F8" s="12">
        <v>100</v>
      </c>
      <c r="G8" s="12">
        <f t="shared" si="0"/>
        <v>0.36666666666666664</v>
      </c>
      <c r="H8" s="12">
        <v>80</v>
      </c>
      <c r="I8" s="12">
        <f t="shared" si="1"/>
        <v>29.333333333333332</v>
      </c>
      <c r="J8" s="13">
        <f t="shared" si="2"/>
        <v>58.666666666666664</v>
      </c>
      <c r="K8" s="14" t="str">
        <f t="shared" si="3"/>
        <v>Yes</v>
      </c>
      <c r="L8" s="38" t="s">
        <v>19</v>
      </c>
      <c r="M8" s="37">
        <v>44054</v>
      </c>
      <c r="N8" s="39">
        <v>30</v>
      </c>
      <c r="O8" s="42"/>
      <c r="P8" s="37"/>
      <c r="Q8" s="39"/>
      <c r="R8" s="39"/>
      <c r="S8" s="40"/>
      <c r="T8" s="41"/>
      <c r="U8" s="41">
        <v>23</v>
      </c>
      <c r="V8" s="37">
        <v>44081</v>
      </c>
      <c r="W8" s="37"/>
      <c r="X8" s="43"/>
      <c r="Y8" s="42"/>
      <c r="Z8" s="37"/>
    </row>
    <row r="9" spans="1:28" ht="28.5" customHeight="1" thickTop="1" thickBot="1">
      <c r="A9" s="8" t="s">
        <v>24</v>
      </c>
      <c r="B9" s="9">
        <v>40</v>
      </c>
      <c r="C9" s="10">
        <v>21</v>
      </c>
      <c r="D9" s="11">
        <v>80</v>
      </c>
      <c r="E9" s="12">
        <f t="shared" si="4"/>
        <v>0.53333333333333333</v>
      </c>
      <c r="F9" s="12">
        <v>100</v>
      </c>
      <c r="G9" s="12">
        <f t="shared" si="0"/>
        <v>0.33333333333333331</v>
      </c>
      <c r="H9" s="12">
        <v>80</v>
      </c>
      <c r="I9" s="12">
        <f t="shared" si="1"/>
        <v>26.666666666666671</v>
      </c>
      <c r="J9" s="13">
        <f t="shared" si="2"/>
        <v>53.333333333333336</v>
      </c>
      <c r="K9" s="14" t="str">
        <f t="shared" si="3"/>
        <v>Yes</v>
      </c>
      <c r="L9" s="38" t="s">
        <v>189</v>
      </c>
      <c r="M9" s="38"/>
      <c r="N9" s="39">
        <v>31</v>
      </c>
      <c r="O9" s="42"/>
      <c r="P9" s="37"/>
      <c r="Q9" s="39"/>
      <c r="R9" s="39"/>
      <c r="S9" s="40"/>
      <c r="T9" s="41"/>
      <c r="U9" s="41">
        <v>20</v>
      </c>
      <c r="V9" s="37" t="s">
        <v>255</v>
      </c>
      <c r="W9" s="42">
        <v>8</v>
      </c>
      <c r="X9" s="43">
        <v>44116</v>
      </c>
      <c r="Y9" s="42"/>
      <c r="Z9" s="37"/>
    </row>
    <row r="10" spans="1:28" ht="28.5" customHeight="1" thickTop="1" thickBot="1">
      <c r="A10" s="8" t="s">
        <v>17</v>
      </c>
      <c r="B10" s="9">
        <v>38</v>
      </c>
      <c r="C10" s="10">
        <v>87</v>
      </c>
      <c r="D10" s="11">
        <v>80</v>
      </c>
      <c r="E10" s="12">
        <f t="shared" si="4"/>
        <v>0.50666666666666671</v>
      </c>
      <c r="F10" s="12">
        <v>100</v>
      </c>
      <c r="G10" s="12">
        <f t="shared" si="0"/>
        <v>0.31666666666666665</v>
      </c>
      <c r="H10" s="12">
        <v>80</v>
      </c>
      <c r="I10" s="12">
        <f t="shared" si="1"/>
        <v>25.333333333333339</v>
      </c>
      <c r="J10" s="13">
        <f t="shared" si="2"/>
        <v>50.666666666666671</v>
      </c>
      <c r="K10" s="14" t="str">
        <f t="shared" si="3"/>
        <v>No</v>
      </c>
      <c r="L10" s="38" t="s">
        <v>19</v>
      </c>
      <c r="M10" s="38" t="s">
        <v>233</v>
      </c>
      <c r="N10" s="39">
        <v>31</v>
      </c>
      <c r="O10" s="42"/>
      <c r="P10" s="37"/>
      <c r="Q10" s="39"/>
      <c r="R10" s="39"/>
      <c r="S10" s="40"/>
      <c r="T10" s="41"/>
      <c r="U10" s="41">
        <v>35</v>
      </c>
      <c r="V10" s="37" t="s">
        <v>201</v>
      </c>
      <c r="W10" s="42"/>
      <c r="X10" s="43"/>
      <c r="Y10" s="42"/>
      <c r="Z10" s="37"/>
    </row>
    <row r="11" spans="1:28" ht="28.5" customHeight="1" thickTop="1" thickBot="1">
      <c r="A11" s="8" t="s">
        <v>32</v>
      </c>
      <c r="B11" s="9">
        <v>37</v>
      </c>
      <c r="C11" s="10">
        <v>0</v>
      </c>
      <c r="D11" s="11">
        <v>80</v>
      </c>
      <c r="E11" s="12">
        <f t="shared" si="4"/>
        <v>0.4933333333333334</v>
      </c>
      <c r="F11" s="12">
        <v>100</v>
      </c>
      <c r="G11" s="12">
        <f t="shared" si="0"/>
        <v>0.30833333333333335</v>
      </c>
      <c r="H11" s="12">
        <v>80</v>
      </c>
      <c r="I11" s="12">
        <f t="shared" si="1"/>
        <v>24.666666666666675</v>
      </c>
      <c r="J11" s="13">
        <f t="shared" si="2"/>
        <v>49.333333333333343</v>
      </c>
      <c r="K11" s="14" t="str">
        <f t="shared" si="3"/>
        <v>Yes</v>
      </c>
      <c r="L11" s="38" t="s">
        <v>19</v>
      </c>
      <c r="M11" s="38" t="s">
        <v>252</v>
      </c>
      <c r="N11" s="39">
        <v>21</v>
      </c>
      <c r="O11" s="42" t="s">
        <v>19</v>
      </c>
      <c r="P11" s="37">
        <v>44054</v>
      </c>
      <c r="Q11" s="39">
        <v>50</v>
      </c>
      <c r="R11" s="39"/>
      <c r="S11" s="40"/>
      <c r="T11" s="41"/>
      <c r="U11" s="41">
        <v>10</v>
      </c>
      <c r="V11" s="37" t="s">
        <v>255</v>
      </c>
      <c r="W11" s="42">
        <v>49</v>
      </c>
      <c r="X11" s="43" t="s">
        <v>201</v>
      </c>
      <c r="Y11" s="42"/>
      <c r="Z11" s="42"/>
    </row>
    <row r="12" spans="1:28" ht="28.5" customHeight="1" thickTop="1" thickBot="1">
      <c r="A12" s="8" t="s">
        <v>21</v>
      </c>
      <c r="B12" s="9">
        <v>34</v>
      </c>
      <c r="C12" s="10">
        <v>3</v>
      </c>
      <c r="D12" s="11">
        <v>80</v>
      </c>
      <c r="E12" s="12">
        <f t="shared" si="4"/>
        <v>0.45333333333333337</v>
      </c>
      <c r="F12" s="12">
        <v>100</v>
      </c>
      <c r="G12" s="12">
        <f t="shared" si="0"/>
        <v>0.28333333333333333</v>
      </c>
      <c r="H12" s="12">
        <v>80</v>
      </c>
      <c r="I12" s="12">
        <f t="shared" si="1"/>
        <v>22.666666666666671</v>
      </c>
      <c r="J12" s="13">
        <f t="shared" si="2"/>
        <v>45.333333333333336</v>
      </c>
      <c r="K12" s="14" t="str">
        <f t="shared" si="3"/>
        <v>Yes</v>
      </c>
      <c r="L12" s="38" t="s">
        <v>19</v>
      </c>
      <c r="M12" s="38" t="s">
        <v>252</v>
      </c>
      <c r="N12" s="39">
        <v>70</v>
      </c>
      <c r="O12" s="42"/>
      <c r="P12" s="37"/>
      <c r="Q12" s="39"/>
      <c r="R12" s="39"/>
      <c r="S12" s="40"/>
      <c r="T12" s="41"/>
      <c r="U12" s="41">
        <v>22</v>
      </c>
      <c r="V12" s="37">
        <v>44078</v>
      </c>
      <c r="W12" s="42">
        <v>12</v>
      </c>
      <c r="X12" s="43">
        <v>44081</v>
      </c>
      <c r="Y12" s="42">
        <v>20</v>
      </c>
      <c r="Z12" s="37">
        <v>44087</v>
      </c>
      <c r="AA12" s="50">
        <v>15</v>
      </c>
      <c r="AB12" s="51">
        <v>44122</v>
      </c>
    </row>
    <row r="13" spans="1:28" ht="28.5" customHeight="1" thickTop="1" thickBot="1">
      <c r="A13" s="8" t="s">
        <v>34</v>
      </c>
      <c r="B13" s="9">
        <v>31</v>
      </c>
      <c r="C13" s="10">
        <v>1</v>
      </c>
      <c r="D13" s="11">
        <v>80</v>
      </c>
      <c r="E13" s="12">
        <f t="shared" si="4"/>
        <v>0.41333333333333339</v>
      </c>
      <c r="F13" s="12">
        <v>100</v>
      </c>
      <c r="G13" s="12">
        <f t="shared" si="0"/>
        <v>0.25833333333333336</v>
      </c>
      <c r="H13" s="12">
        <v>80</v>
      </c>
      <c r="I13" s="12">
        <f t="shared" si="1"/>
        <v>20.666666666666668</v>
      </c>
      <c r="J13" s="13">
        <f t="shared" si="2"/>
        <v>41.333333333333336</v>
      </c>
      <c r="K13" s="14" t="str">
        <f t="shared" si="3"/>
        <v>Yes</v>
      </c>
      <c r="L13" s="38" t="s">
        <v>19</v>
      </c>
      <c r="M13" s="38" t="s">
        <v>233</v>
      </c>
      <c r="N13" s="39">
        <v>40</v>
      </c>
      <c r="O13" s="42"/>
      <c r="P13" s="37"/>
      <c r="Q13" s="39"/>
      <c r="R13" s="39"/>
      <c r="S13" s="40"/>
      <c r="T13" s="41"/>
      <c r="U13" s="41"/>
      <c r="V13" s="37"/>
      <c r="W13" s="42"/>
      <c r="X13" s="43"/>
      <c r="Y13" s="42"/>
      <c r="Z13" s="42"/>
    </row>
    <row r="14" spans="1:28" ht="28.5" customHeight="1" thickTop="1" thickBot="1">
      <c r="A14" s="8" t="s">
        <v>33</v>
      </c>
      <c r="B14" s="9">
        <v>30</v>
      </c>
      <c r="C14" s="10">
        <v>1</v>
      </c>
      <c r="D14" s="11">
        <v>80</v>
      </c>
      <c r="E14" s="12">
        <f t="shared" si="4"/>
        <v>0.4</v>
      </c>
      <c r="F14" s="12">
        <v>100</v>
      </c>
      <c r="G14" s="12">
        <f t="shared" si="0"/>
        <v>0.25</v>
      </c>
      <c r="H14" s="12">
        <v>80</v>
      </c>
      <c r="I14" s="12">
        <f t="shared" si="1"/>
        <v>20</v>
      </c>
      <c r="J14" s="13">
        <f t="shared" si="2"/>
        <v>40</v>
      </c>
      <c r="K14" s="14" t="str">
        <f t="shared" si="3"/>
        <v>Yes</v>
      </c>
      <c r="L14" s="38" t="s">
        <v>196</v>
      </c>
      <c r="M14" s="38"/>
      <c r="N14" s="39">
        <v>11</v>
      </c>
      <c r="O14" s="42" t="s">
        <v>19</v>
      </c>
      <c r="P14" s="37">
        <v>44054</v>
      </c>
      <c r="Q14" s="39">
        <v>50</v>
      </c>
      <c r="R14" s="39"/>
      <c r="S14" s="40"/>
      <c r="T14" s="41"/>
      <c r="U14" s="41">
        <v>9</v>
      </c>
      <c r="V14" s="37">
        <v>44095</v>
      </c>
      <c r="W14" s="42"/>
      <c r="X14" s="43"/>
      <c r="Y14" s="42"/>
      <c r="Z14" s="42"/>
    </row>
    <row r="15" spans="1:28" ht="28.5" customHeight="1" thickTop="1" thickBot="1">
      <c r="A15" s="8" t="s">
        <v>31</v>
      </c>
      <c r="B15" s="9">
        <v>29</v>
      </c>
      <c r="C15" s="10">
        <v>63</v>
      </c>
      <c r="D15" s="11">
        <v>80</v>
      </c>
      <c r="E15" s="12">
        <f t="shared" si="4"/>
        <v>0.38666666666666671</v>
      </c>
      <c r="F15" s="12">
        <v>100</v>
      </c>
      <c r="G15" s="12">
        <f t="shared" si="0"/>
        <v>0.24166666666666667</v>
      </c>
      <c r="H15" s="12">
        <v>80</v>
      </c>
      <c r="I15" s="12">
        <f t="shared" si="1"/>
        <v>19.333333333333339</v>
      </c>
      <c r="J15" s="13">
        <f t="shared" si="2"/>
        <v>38.666666666666671</v>
      </c>
      <c r="K15" s="14" t="str">
        <f t="shared" si="3"/>
        <v>No</v>
      </c>
      <c r="L15" s="38"/>
      <c r="M15" s="38"/>
      <c r="N15" s="39"/>
      <c r="O15" s="42"/>
      <c r="P15" s="37"/>
      <c r="Q15" s="39"/>
      <c r="R15" s="39"/>
      <c r="S15" s="40"/>
      <c r="T15" s="41"/>
      <c r="U15" s="41"/>
      <c r="V15" s="37"/>
      <c r="W15" s="42"/>
      <c r="X15" s="43"/>
      <c r="Y15" s="42"/>
      <c r="Z15" s="42"/>
    </row>
    <row r="16" spans="1:28" ht="28.5" customHeight="1" thickTop="1" thickBot="1">
      <c r="A16" s="8" t="s">
        <v>42</v>
      </c>
      <c r="B16" s="9">
        <v>28</v>
      </c>
      <c r="C16" s="10">
        <v>16</v>
      </c>
      <c r="D16" s="11">
        <v>80</v>
      </c>
      <c r="E16" s="12">
        <f t="shared" si="4"/>
        <v>0.37333333333333335</v>
      </c>
      <c r="F16" s="12">
        <v>100</v>
      </c>
      <c r="G16" s="12">
        <f t="shared" si="0"/>
        <v>0.23333333333333334</v>
      </c>
      <c r="H16" s="12">
        <v>80</v>
      </c>
      <c r="I16" s="12">
        <f t="shared" si="1"/>
        <v>18.666666666666668</v>
      </c>
      <c r="J16" s="13">
        <f t="shared" si="2"/>
        <v>37.333333333333336</v>
      </c>
      <c r="K16" s="14" t="str">
        <f t="shared" si="3"/>
        <v>Yes</v>
      </c>
      <c r="L16" s="38" t="s">
        <v>19</v>
      </c>
      <c r="M16" s="38" t="s">
        <v>254</v>
      </c>
      <c r="N16" s="39">
        <v>55</v>
      </c>
      <c r="O16" s="42"/>
      <c r="P16" s="37"/>
      <c r="Q16" s="39"/>
      <c r="R16" s="39"/>
      <c r="S16" s="40"/>
      <c r="T16" s="41"/>
      <c r="U16" s="41"/>
      <c r="V16" s="37"/>
      <c r="W16" s="42"/>
      <c r="X16" s="43"/>
      <c r="Y16" s="42"/>
      <c r="Z16" s="42"/>
    </row>
    <row r="17" spans="1:26" ht="28.5" customHeight="1" thickTop="1" thickBot="1">
      <c r="A17" s="8" t="s">
        <v>45</v>
      </c>
      <c r="B17" s="9">
        <v>26</v>
      </c>
      <c r="C17" s="10">
        <v>1</v>
      </c>
      <c r="D17" s="11">
        <v>80</v>
      </c>
      <c r="E17" s="12">
        <f t="shared" si="4"/>
        <v>0.34666666666666668</v>
      </c>
      <c r="F17" s="12">
        <v>100</v>
      </c>
      <c r="G17" s="12">
        <f t="shared" si="0"/>
        <v>0.21666666666666667</v>
      </c>
      <c r="H17" s="12">
        <v>80</v>
      </c>
      <c r="I17" s="12">
        <f t="shared" si="1"/>
        <v>17.333333333333336</v>
      </c>
      <c r="J17" s="13">
        <f t="shared" si="2"/>
        <v>34.666666666666671</v>
      </c>
      <c r="K17" s="14" t="str">
        <f t="shared" si="3"/>
        <v>Yes</v>
      </c>
      <c r="L17" s="38"/>
      <c r="M17" s="38"/>
      <c r="N17" s="39"/>
      <c r="O17" s="42"/>
      <c r="P17" s="37"/>
      <c r="Q17" s="39"/>
      <c r="R17" s="39"/>
      <c r="S17" s="40"/>
      <c r="T17" s="41"/>
      <c r="U17" s="41"/>
      <c r="V17" s="37"/>
      <c r="W17" s="42"/>
      <c r="X17" s="44"/>
      <c r="Y17" s="42"/>
      <c r="Z17" s="42"/>
    </row>
    <row r="18" spans="1:26" ht="28.5" customHeight="1" thickTop="1" thickBot="1">
      <c r="A18" s="8" t="s">
        <v>41</v>
      </c>
      <c r="B18" s="9">
        <v>26</v>
      </c>
      <c r="C18" s="10">
        <v>1</v>
      </c>
      <c r="D18" s="11">
        <v>80</v>
      </c>
      <c r="E18" s="12">
        <f t="shared" si="4"/>
        <v>0.34666666666666668</v>
      </c>
      <c r="F18" s="12">
        <v>100</v>
      </c>
      <c r="G18" s="12">
        <f t="shared" si="0"/>
        <v>0.21666666666666667</v>
      </c>
      <c r="H18" s="12">
        <v>80</v>
      </c>
      <c r="I18" s="12">
        <f t="shared" si="1"/>
        <v>17.333333333333336</v>
      </c>
      <c r="J18" s="13">
        <f t="shared" si="2"/>
        <v>34.666666666666671</v>
      </c>
      <c r="K18" s="14" t="str">
        <f t="shared" si="3"/>
        <v>Yes</v>
      </c>
      <c r="L18" s="38"/>
      <c r="M18" s="38"/>
      <c r="N18" s="39"/>
      <c r="O18" s="42"/>
      <c r="P18" s="37"/>
      <c r="Q18" s="39"/>
      <c r="R18" s="39"/>
      <c r="S18" s="40"/>
      <c r="T18" s="41"/>
      <c r="U18" s="41">
        <v>5</v>
      </c>
      <c r="V18" s="37">
        <v>44095</v>
      </c>
      <c r="W18" s="42">
        <v>25</v>
      </c>
      <c r="X18" s="43">
        <v>44116</v>
      </c>
      <c r="Y18" s="42"/>
      <c r="Z18" s="42"/>
    </row>
    <row r="19" spans="1:26" ht="28.5" customHeight="1" thickTop="1" thickBot="1">
      <c r="A19" s="8" t="s">
        <v>108</v>
      </c>
      <c r="B19" s="9">
        <v>25</v>
      </c>
      <c r="C19" s="10">
        <v>0</v>
      </c>
      <c r="D19" s="11">
        <v>80</v>
      </c>
      <c r="E19" s="12">
        <f t="shared" si="4"/>
        <v>0.33333333333333337</v>
      </c>
      <c r="F19" s="12">
        <v>100</v>
      </c>
      <c r="G19" s="12">
        <f t="shared" si="0"/>
        <v>0.20833333333333334</v>
      </c>
      <c r="H19" s="12">
        <v>80</v>
      </c>
      <c r="I19" s="12">
        <f t="shared" si="1"/>
        <v>16.666666666666668</v>
      </c>
      <c r="J19" s="13">
        <f t="shared" si="2"/>
        <v>33.333333333333336</v>
      </c>
      <c r="K19" s="14" t="str">
        <f t="shared" si="3"/>
        <v>Yes</v>
      </c>
      <c r="L19" s="38"/>
      <c r="M19" s="38"/>
      <c r="N19" s="39"/>
      <c r="O19" s="42"/>
      <c r="P19" s="37"/>
      <c r="Q19" s="39"/>
      <c r="R19" s="39"/>
      <c r="S19" s="40"/>
      <c r="T19" s="41"/>
      <c r="U19" s="41">
        <v>30</v>
      </c>
      <c r="V19" s="37" t="s">
        <v>201</v>
      </c>
      <c r="W19" s="42"/>
      <c r="X19" s="44"/>
      <c r="Y19" s="42"/>
      <c r="Z19" s="42"/>
    </row>
    <row r="20" spans="1:26" ht="28.5" customHeight="1" thickTop="1" thickBot="1">
      <c r="A20" s="8" t="s">
        <v>40</v>
      </c>
      <c r="B20" s="9">
        <v>24</v>
      </c>
      <c r="C20" s="10">
        <v>18</v>
      </c>
      <c r="D20" s="11">
        <v>80</v>
      </c>
      <c r="E20" s="12">
        <f t="shared" si="4"/>
        <v>0.32000000000000006</v>
      </c>
      <c r="F20" s="12">
        <v>100</v>
      </c>
      <c r="G20" s="12">
        <f t="shared" si="0"/>
        <v>0.2</v>
      </c>
      <c r="H20" s="12">
        <v>80</v>
      </c>
      <c r="I20" s="12">
        <f t="shared" si="1"/>
        <v>16.000000000000007</v>
      </c>
      <c r="J20" s="13">
        <f t="shared" si="2"/>
        <v>32.000000000000007</v>
      </c>
      <c r="K20" s="14" t="str">
        <f t="shared" si="3"/>
        <v>Yes</v>
      </c>
      <c r="L20" s="38"/>
      <c r="M20" s="38"/>
      <c r="N20" s="39"/>
      <c r="O20" s="42"/>
      <c r="P20" s="37"/>
      <c r="Q20" s="39"/>
      <c r="R20" s="39"/>
      <c r="S20" s="40"/>
      <c r="T20" s="41"/>
      <c r="U20" s="41">
        <v>8</v>
      </c>
      <c r="V20" s="37">
        <v>44081</v>
      </c>
      <c r="W20" s="42">
        <v>1</v>
      </c>
      <c r="X20" s="43">
        <v>44095</v>
      </c>
      <c r="Y20" s="42"/>
      <c r="Z20" s="42"/>
    </row>
    <row r="21" spans="1:26" ht="28.5" customHeight="1" thickTop="1" thickBot="1">
      <c r="A21" s="8" t="s">
        <v>200</v>
      </c>
      <c r="B21" s="9">
        <v>0</v>
      </c>
      <c r="C21" s="10">
        <v>0</v>
      </c>
      <c r="D21" s="11">
        <v>80</v>
      </c>
      <c r="E21" s="12">
        <f t="shared" ref="E21" si="5">+G21*1.6</f>
        <v>0</v>
      </c>
      <c r="F21" s="12">
        <v>100</v>
      </c>
      <c r="G21" s="12">
        <f t="shared" ref="G21" si="6">B21/(30*4)</f>
        <v>0</v>
      </c>
      <c r="H21" s="12">
        <v>80</v>
      </c>
      <c r="I21" s="12">
        <f t="shared" ref="I21" si="7">+(E21*F21)-(H21*G21)</f>
        <v>0</v>
      </c>
      <c r="J21" s="13">
        <f t="shared" ref="J21" si="8">IF(ISBLANK(C21),"",(D21*G21)+(E21*F21-G21*H21))</f>
        <v>0</v>
      </c>
      <c r="K21" s="14" t="str">
        <f t="shared" ref="K21" si="9">IF(J21="","",IF(C21&lt;J21,"Yes","No"))</f>
        <v>No</v>
      </c>
      <c r="L21" s="38" t="s">
        <v>19</v>
      </c>
      <c r="M21" s="38" t="s">
        <v>233</v>
      </c>
      <c r="N21" s="39">
        <v>20</v>
      </c>
      <c r="O21" s="42"/>
      <c r="P21" s="37"/>
      <c r="Q21" s="39"/>
      <c r="R21" s="39"/>
      <c r="S21" s="40"/>
      <c r="T21" s="41"/>
      <c r="U21" s="41"/>
      <c r="V21" s="37"/>
      <c r="W21" s="42"/>
      <c r="X21" s="44"/>
      <c r="Y21" s="42"/>
      <c r="Z21" s="42"/>
    </row>
    <row r="22" spans="1:26" ht="28.5" customHeight="1" thickTop="1" thickBot="1">
      <c r="A22" s="8" t="s">
        <v>35</v>
      </c>
      <c r="B22" s="9">
        <v>23</v>
      </c>
      <c r="C22" s="10">
        <v>0</v>
      </c>
      <c r="D22" s="11">
        <v>80</v>
      </c>
      <c r="E22" s="12">
        <f t="shared" si="4"/>
        <v>0.3066666666666667</v>
      </c>
      <c r="F22" s="12">
        <v>100</v>
      </c>
      <c r="G22" s="12">
        <f t="shared" si="0"/>
        <v>0.19166666666666668</v>
      </c>
      <c r="H22" s="12">
        <v>80</v>
      </c>
      <c r="I22" s="12">
        <f t="shared" si="1"/>
        <v>15.333333333333337</v>
      </c>
      <c r="J22" s="13">
        <f t="shared" si="2"/>
        <v>30.666666666666671</v>
      </c>
      <c r="K22" s="14" t="str">
        <f t="shared" si="3"/>
        <v>Yes</v>
      </c>
      <c r="L22" s="38" t="s">
        <v>19</v>
      </c>
      <c r="M22" s="38" t="s">
        <v>252</v>
      </c>
      <c r="N22" s="39">
        <v>40</v>
      </c>
      <c r="O22" s="42"/>
      <c r="P22" s="37"/>
      <c r="Q22" s="39"/>
      <c r="R22" s="39"/>
      <c r="S22" s="40"/>
      <c r="T22" s="41"/>
      <c r="U22" s="41">
        <v>9</v>
      </c>
      <c r="V22" s="37">
        <v>44095</v>
      </c>
      <c r="W22" s="42">
        <v>4</v>
      </c>
      <c r="X22" s="43">
        <v>44116</v>
      </c>
      <c r="Y22" s="42"/>
      <c r="Z22" s="42"/>
    </row>
    <row r="23" spans="1:26" ht="28.5" customHeight="1" thickTop="1" thickBot="1">
      <c r="A23" s="8" t="s">
        <v>44</v>
      </c>
      <c r="B23" s="9">
        <v>23</v>
      </c>
      <c r="C23" s="10">
        <v>1</v>
      </c>
      <c r="D23" s="11">
        <v>80</v>
      </c>
      <c r="E23" s="12">
        <f t="shared" si="4"/>
        <v>0.3066666666666667</v>
      </c>
      <c r="F23" s="12">
        <v>100</v>
      </c>
      <c r="G23" s="12">
        <f t="shared" si="0"/>
        <v>0.19166666666666668</v>
      </c>
      <c r="H23" s="12">
        <v>80</v>
      </c>
      <c r="I23" s="12">
        <f t="shared" si="1"/>
        <v>15.333333333333337</v>
      </c>
      <c r="J23" s="13">
        <f t="shared" si="2"/>
        <v>30.666666666666671</v>
      </c>
      <c r="K23" s="14" t="str">
        <f t="shared" si="3"/>
        <v>Yes</v>
      </c>
      <c r="L23" s="38" t="s">
        <v>19</v>
      </c>
      <c r="M23" s="38" t="s">
        <v>252</v>
      </c>
      <c r="N23" s="39">
        <v>50</v>
      </c>
      <c r="O23" s="42"/>
      <c r="P23" s="37"/>
      <c r="Q23" s="39"/>
      <c r="R23" s="39"/>
      <c r="S23" s="40"/>
      <c r="T23" s="41"/>
      <c r="U23" s="41">
        <v>16</v>
      </c>
      <c r="V23" s="37">
        <v>44095</v>
      </c>
      <c r="W23" s="42"/>
      <c r="X23" s="43"/>
      <c r="Y23" s="42"/>
      <c r="Z23" s="37"/>
    </row>
    <row r="24" spans="1:26" ht="28.5" customHeight="1" thickTop="1" thickBot="1">
      <c r="A24" s="8" t="s">
        <v>52</v>
      </c>
      <c r="B24" s="9">
        <v>20</v>
      </c>
      <c r="C24" s="10">
        <v>0</v>
      </c>
      <c r="D24" s="11">
        <v>80</v>
      </c>
      <c r="E24" s="12">
        <f t="shared" si="4"/>
        <v>0.26666666666666666</v>
      </c>
      <c r="F24" s="12">
        <v>100</v>
      </c>
      <c r="G24" s="12">
        <f t="shared" si="0"/>
        <v>0.16666666666666666</v>
      </c>
      <c r="H24" s="12">
        <v>80</v>
      </c>
      <c r="I24" s="12">
        <f t="shared" si="1"/>
        <v>13.333333333333336</v>
      </c>
      <c r="J24" s="13">
        <f t="shared" si="2"/>
        <v>26.666666666666668</v>
      </c>
      <c r="K24" s="14" t="str">
        <f t="shared" si="3"/>
        <v>Yes</v>
      </c>
      <c r="L24" s="38" t="s">
        <v>19</v>
      </c>
      <c r="M24" s="38" t="s">
        <v>252</v>
      </c>
      <c r="N24" s="39">
        <v>20</v>
      </c>
      <c r="O24" s="42"/>
      <c r="P24" s="42"/>
      <c r="Q24" s="39"/>
      <c r="R24" s="39"/>
      <c r="S24" s="40"/>
      <c r="T24" s="41"/>
      <c r="U24" s="41">
        <v>10</v>
      </c>
      <c r="V24" s="37">
        <v>44081</v>
      </c>
      <c r="W24" s="42"/>
      <c r="X24" s="43"/>
      <c r="Y24" s="42"/>
      <c r="Z24" s="42"/>
    </row>
    <row r="25" spans="1:26" ht="28.5" customHeight="1" thickTop="1" thickBot="1">
      <c r="A25" s="8" t="s">
        <v>43</v>
      </c>
      <c r="B25" s="9">
        <v>20</v>
      </c>
      <c r="C25" s="10">
        <v>23</v>
      </c>
      <c r="D25" s="11">
        <v>80</v>
      </c>
      <c r="E25" s="12">
        <f t="shared" si="4"/>
        <v>0.26666666666666666</v>
      </c>
      <c r="F25" s="12">
        <v>100</v>
      </c>
      <c r="G25" s="12">
        <f t="shared" si="0"/>
        <v>0.16666666666666666</v>
      </c>
      <c r="H25" s="12">
        <v>80</v>
      </c>
      <c r="I25" s="12">
        <f t="shared" si="1"/>
        <v>13.333333333333336</v>
      </c>
      <c r="J25" s="13">
        <f t="shared" si="2"/>
        <v>26.666666666666668</v>
      </c>
      <c r="K25" s="14" t="str">
        <f t="shared" si="3"/>
        <v>Yes</v>
      </c>
      <c r="L25" s="38"/>
      <c r="M25" s="38"/>
      <c r="N25" s="39"/>
      <c r="O25" s="42"/>
      <c r="P25" s="42"/>
      <c r="Q25" s="39"/>
      <c r="R25" s="39"/>
      <c r="S25" s="40"/>
      <c r="T25" s="45"/>
      <c r="U25" s="41"/>
      <c r="V25" s="37"/>
      <c r="W25" s="42"/>
      <c r="X25" s="43"/>
      <c r="Y25" s="42"/>
      <c r="Z25" s="42"/>
    </row>
    <row r="26" spans="1:26" ht="28.5" customHeight="1" thickTop="1" thickBot="1">
      <c r="A26" s="8" t="s">
        <v>51</v>
      </c>
      <c r="B26" s="9">
        <v>20</v>
      </c>
      <c r="C26" s="10">
        <v>4</v>
      </c>
      <c r="D26" s="11">
        <v>80</v>
      </c>
      <c r="E26" s="12">
        <f t="shared" si="4"/>
        <v>0.26666666666666666</v>
      </c>
      <c r="F26" s="12">
        <v>100</v>
      </c>
      <c r="G26" s="12">
        <f t="shared" si="0"/>
        <v>0.16666666666666666</v>
      </c>
      <c r="H26" s="12">
        <v>80</v>
      </c>
      <c r="I26" s="12">
        <f t="shared" si="1"/>
        <v>13.333333333333336</v>
      </c>
      <c r="J26" s="13">
        <f t="shared" si="2"/>
        <v>26.666666666666668</v>
      </c>
      <c r="K26" s="14" t="str">
        <f t="shared" si="3"/>
        <v>Yes</v>
      </c>
      <c r="L26" s="38"/>
      <c r="M26" s="38"/>
      <c r="N26" s="39"/>
      <c r="O26" s="42"/>
      <c r="P26" s="37"/>
      <c r="Q26" s="39"/>
      <c r="R26" s="39"/>
      <c r="S26" s="40"/>
      <c r="T26" s="41"/>
      <c r="U26" s="41">
        <v>20</v>
      </c>
      <c r="V26" s="37">
        <v>44116</v>
      </c>
      <c r="W26" s="42"/>
      <c r="X26" s="43"/>
      <c r="Y26" s="42"/>
      <c r="Z26" s="37"/>
    </row>
    <row r="27" spans="1:26" ht="28.5" customHeight="1" thickTop="1" thickBot="1">
      <c r="A27" s="8" t="s">
        <v>85</v>
      </c>
      <c r="B27" s="9">
        <v>17</v>
      </c>
      <c r="C27" s="10">
        <v>10</v>
      </c>
      <c r="D27" s="11">
        <v>80</v>
      </c>
      <c r="E27" s="12">
        <f t="shared" si="4"/>
        <v>0.22666666666666668</v>
      </c>
      <c r="F27" s="12">
        <v>100</v>
      </c>
      <c r="G27" s="12">
        <f t="shared" si="0"/>
        <v>0.14166666666666666</v>
      </c>
      <c r="H27" s="12">
        <v>80</v>
      </c>
      <c r="I27" s="12">
        <f t="shared" si="1"/>
        <v>11.333333333333336</v>
      </c>
      <c r="J27" s="13">
        <f t="shared" si="2"/>
        <v>22.666666666666668</v>
      </c>
      <c r="K27" s="14" t="str">
        <f t="shared" si="3"/>
        <v>Yes</v>
      </c>
      <c r="L27" s="38" t="s">
        <v>19</v>
      </c>
      <c r="M27" s="38" t="s">
        <v>235</v>
      </c>
      <c r="N27" s="39">
        <v>15</v>
      </c>
      <c r="O27" s="42" t="s">
        <v>19</v>
      </c>
      <c r="P27" s="37">
        <v>44054</v>
      </c>
      <c r="Q27" s="39">
        <v>35</v>
      </c>
      <c r="R27" s="39"/>
      <c r="S27" s="40"/>
      <c r="T27" s="41"/>
      <c r="U27" s="41"/>
      <c r="V27" s="37"/>
      <c r="W27" s="42"/>
      <c r="X27" s="43"/>
      <c r="Y27" s="42"/>
      <c r="Z27" s="37"/>
    </row>
    <row r="28" spans="1:26" ht="28.5" customHeight="1" thickTop="1" thickBot="1">
      <c r="A28" s="8" t="s">
        <v>27</v>
      </c>
      <c r="B28" s="9">
        <v>16</v>
      </c>
      <c r="C28" s="10">
        <v>0</v>
      </c>
      <c r="D28" s="11">
        <v>80</v>
      </c>
      <c r="E28" s="12">
        <f t="shared" si="4"/>
        <v>0.21333333333333335</v>
      </c>
      <c r="F28" s="12">
        <v>100</v>
      </c>
      <c r="G28" s="12">
        <f t="shared" si="0"/>
        <v>0.13333333333333333</v>
      </c>
      <c r="H28" s="12">
        <v>80</v>
      </c>
      <c r="I28" s="12">
        <f t="shared" si="1"/>
        <v>10.66666666666667</v>
      </c>
      <c r="J28" s="13">
        <f t="shared" si="2"/>
        <v>21.333333333333336</v>
      </c>
      <c r="K28" s="14" t="str">
        <f t="shared" si="3"/>
        <v>Yes</v>
      </c>
      <c r="L28" s="38" t="s">
        <v>19</v>
      </c>
      <c r="M28" s="38" t="s">
        <v>252</v>
      </c>
      <c r="N28" s="39">
        <v>30</v>
      </c>
      <c r="O28" s="42"/>
      <c r="P28" s="42"/>
      <c r="Q28" s="39"/>
      <c r="R28" s="39"/>
      <c r="S28" s="40"/>
      <c r="T28" s="41"/>
      <c r="U28" s="41"/>
      <c r="V28" s="37"/>
      <c r="W28" s="42"/>
      <c r="X28" s="43"/>
      <c r="Y28" s="42"/>
      <c r="Z28" s="37"/>
    </row>
    <row r="29" spans="1:26" ht="28.5" customHeight="1" thickTop="1" thickBot="1">
      <c r="A29" s="8" t="s">
        <v>39</v>
      </c>
      <c r="B29" s="9">
        <v>16</v>
      </c>
      <c r="C29" s="10">
        <v>9</v>
      </c>
      <c r="D29" s="11">
        <v>80</v>
      </c>
      <c r="E29" s="12">
        <f t="shared" si="4"/>
        <v>0.21333333333333335</v>
      </c>
      <c r="F29" s="12">
        <v>100</v>
      </c>
      <c r="G29" s="12">
        <f t="shared" si="0"/>
        <v>0.13333333333333333</v>
      </c>
      <c r="H29" s="12">
        <v>80</v>
      </c>
      <c r="I29" s="12">
        <f t="shared" si="1"/>
        <v>10.66666666666667</v>
      </c>
      <c r="J29" s="13">
        <f t="shared" si="2"/>
        <v>21.333333333333336</v>
      </c>
      <c r="K29" s="14" t="str">
        <f t="shared" si="3"/>
        <v>Yes</v>
      </c>
      <c r="L29" s="38"/>
      <c r="M29" s="38"/>
      <c r="N29" s="39"/>
      <c r="O29" s="42"/>
      <c r="P29" s="37"/>
      <c r="Q29" s="39"/>
      <c r="R29" s="39"/>
      <c r="S29" s="40"/>
      <c r="T29" s="41"/>
      <c r="U29" s="41"/>
      <c r="V29" s="37"/>
      <c r="W29" s="42"/>
      <c r="X29" s="43"/>
      <c r="Y29" s="42"/>
      <c r="Z29" s="37"/>
    </row>
    <row r="30" spans="1:26" ht="28.5" customHeight="1" thickTop="1" thickBot="1">
      <c r="A30" s="8" t="s">
        <v>53</v>
      </c>
      <c r="B30" s="9">
        <v>16</v>
      </c>
      <c r="C30" s="10">
        <v>39</v>
      </c>
      <c r="D30" s="11">
        <v>80</v>
      </c>
      <c r="E30" s="12">
        <f t="shared" si="4"/>
        <v>0.21333333333333335</v>
      </c>
      <c r="F30" s="12">
        <v>100</v>
      </c>
      <c r="G30" s="12">
        <f t="shared" si="0"/>
        <v>0.13333333333333333</v>
      </c>
      <c r="H30" s="12">
        <v>80</v>
      </c>
      <c r="I30" s="12">
        <f t="shared" si="1"/>
        <v>10.66666666666667</v>
      </c>
      <c r="J30" s="13">
        <f t="shared" si="2"/>
        <v>21.333333333333336</v>
      </c>
      <c r="K30" s="14" t="str">
        <f t="shared" si="3"/>
        <v>No</v>
      </c>
      <c r="L30" s="38"/>
      <c r="M30" s="38"/>
      <c r="N30" s="39"/>
      <c r="O30" s="42"/>
      <c r="P30" s="37"/>
      <c r="Q30" s="39"/>
      <c r="R30" s="39"/>
      <c r="S30" s="40"/>
      <c r="T30" s="41"/>
      <c r="U30" s="41"/>
      <c r="V30" s="37"/>
      <c r="W30" s="42"/>
      <c r="X30" s="44"/>
      <c r="Y30" s="42"/>
      <c r="Z30" s="42"/>
    </row>
    <row r="31" spans="1:26" ht="28.5" customHeight="1" thickTop="1" thickBot="1">
      <c r="A31" s="8" t="s">
        <v>58</v>
      </c>
      <c r="B31" s="9">
        <v>15</v>
      </c>
      <c r="C31" s="10">
        <v>39</v>
      </c>
      <c r="D31" s="11">
        <v>80</v>
      </c>
      <c r="E31" s="12">
        <f t="shared" si="4"/>
        <v>0.2</v>
      </c>
      <c r="F31" s="12">
        <v>100</v>
      </c>
      <c r="G31" s="12">
        <f t="shared" si="0"/>
        <v>0.125</v>
      </c>
      <c r="H31" s="12">
        <v>80</v>
      </c>
      <c r="I31" s="12">
        <f t="shared" si="1"/>
        <v>10</v>
      </c>
      <c r="J31" s="13">
        <f t="shared" si="2"/>
        <v>20</v>
      </c>
      <c r="K31" s="14" t="str">
        <f t="shared" si="3"/>
        <v>No</v>
      </c>
      <c r="L31" s="38"/>
      <c r="M31" s="38"/>
      <c r="N31" s="39"/>
      <c r="O31" s="42"/>
      <c r="P31" s="37"/>
      <c r="Q31" s="39"/>
      <c r="R31" s="39"/>
      <c r="S31" s="40"/>
      <c r="T31" s="41"/>
      <c r="U31" s="41"/>
      <c r="V31" s="37"/>
      <c r="W31" s="42"/>
      <c r="X31" s="43"/>
      <c r="Y31" s="42"/>
      <c r="Z31" s="42"/>
    </row>
    <row r="32" spans="1:26" ht="28.5" customHeight="1" thickTop="1" thickBot="1">
      <c r="A32" s="8" t="s">
        <v>38</v>
      </c>
      <c r="B32" s="9">
        <v>15</v>
      </c>
      <c r="C32" s="10">
        <v>5</v>
      </c>
      <c r="D32" s="11">
        <v>80</v>
      </c>
      <c r="E32" s="12">
        <f t="shared" si="4"/>
        <v>0.2</v>
      </c>
      <c r="F32" s="12">
        <v>100</v>
      </c>
      <c r="G32" s="12">
        <f t="shared" si="0"/>
        <v>0.125</v>
      </c>
      <c r="H32" s="12">
        <v>80</v>
      </c>
      <c r="I32" s="12">
        <f t="shared" si="1"/>
        <v>10</v>
      </c>
      <c r="J32" s="13">
        <f t="shared" si="2"/>
        <v>20</v>
      </c>
      <c r="K32" s="14" t="str">
        <f t="shared" si="3"/>
        <v>Yes</v>
      </c>
      <c r="L32" s="38" t="s">
        <v>19</v>
      </c>
      <c r="M32" s="38" t="s">
        <v>252</v>
      </c>
      <c r="N32" s="39">
        <v>30</v>
      </c>
      <c r="O32" s="42"/>
      <c r="P32" s="42"/>
      <c r="Q32" s="39"/>
      <c r="R32" s="39"/>
      <c r="S32" s="40"/>
      <c r="T32" s="41"/>
      <c r="U32" s="41"/>
      <c r="V32" s="37"/>
      <c r="W32" s="42"/>
      <c r="X32" s="43"/>
      <c r="Y32" s="42"/>
      <c r="Z32" s="42"/>
    </row>
    <row r="33" spans="1:26" ht="28.5" customHeight="1" thickTop="1" thickBot="1">
      <c r="A33" s="8" t="s">
        <v>37</v>
      </c>
      <c r="B33" s="9">
        <v>15</v>
      </c>
      <c r="C33" s="10">
        <v>39</v>
      </c>
      <c r="D33" s="11">
        <v>80</v>
      </c>
      <c r="E33" s="12">
        <f t="shared" si="4"/>
        <v>0.2</v>
      </c>
      <c r="F33" s="12">
        <v>100</v>
      </c>
      <c r="G33" s="12">
        <f t="shared" si="0"/>
        <v>0.125</v>
      </c>
      <c r="H33" s="12">
        <v>80</v>
      </c>
      <c r="I33" s="12">
        <f t="shared" si="1"/>
        <v>10</v>
      </c>
      <c r="J33" s="13">
        <f t="shared" si="2"/>
        <v>20</v>
      </c>
      <c r="K33" s="14" t="str">
        <f t="shared" si="3"/>
        <v>No</v>
      </c>
      <c r="L33" s="38"/>
      <c r="M33" s="38"/>
      <c r="N33" s="39"/>
      <c r="O33" s="42"/>
      <c r="P33" s="42"/>
      <c r="Q33" s="39"/>
      <c r="R33" s="39"/>
      <c r="S33" s="40"/>
      <c r="T33" s="41"/>
      <c r="U33" s="41">
        <v>3</v>
      </c>
      <c r="V33" s="37">
        <v>44081</v>
      </c>
      <c r="W33" s="42">
        <v>2</v>
      </c>
      <c r="X33" s="43">
        <v>44095</v>
      </c>
      <c r="Y33" s="42"/>
      <c r="Z33" s="42"/>
    </row>
    <row r="34" spans="1:26" ht="28.5" customHeight="1" thickTop="1" thickBot="1">
      <c r="A34" s="8" t="s">
        <v>147</v>
      </c>
      <c r="B34" s="9">
        <v>15</v>
      </c>
      <c r="C34" s="10">
        <v>10</v>
      </c>
      <c r="D34" s="11">
        <v>80</v>
      </c>
      <c r="E34" s="12">
        <f t="shared" si="4"/>
        <v>0.2</v>
      </c>
      <c r="F34" s="12">
        <v>100</v>
      </c>
      <c r="G34" s="12">
        <f t="shared" si="0"/>
        <v>0.125</v>
      </c>
      <c r="H34" s="12">
        <v>80</v>
      </c>
      <c r="I34" s="12">
        <f t="shared" si="1"/>
        <v>10</v>
      </c>
      <c r="J34" s="13">
        <f t="shared" si="2"/>
        <v>20</v>
      </c>
      <c r="K34" s="14" t="str">
        <f t="shared" si="3"/>
        <v>Yes</v>
      </c>
      <c r="L34" s="38"/>
      <c r="M34" s="38"/>
      <c r="N34" s="39"/>
      <c r="O34" s="42"/>
      <c r="P34" s="42"/>
      <c r="Q34" s="39"/>
      <c r="R34" s="39"/>
      <c r="S34" s="40"/>
      <c r="T34" s="41"/>
      <c r="U34" s="41"/>
      <c r="V34" s="37"/>
      <c r="W34" s="42"/>
      <c r="X34" s="43"/>
      <c r="Y34" s="42"/>
      <c r="Z34" s="42"/>
    </row>
    <row r="35" spans="1:26" ht="28.5" customHeight="1" thickTop="1" thickBot="1">
      <c r="A35" s="8" t="s">
        <v>66</v>
      </c>
      <c r="B35" s="9">
        <v>14</v>
      </c>
      <c r="C35" s="10">
        <v>10</v>
      </c>
      <c r="D35" s="11">
        <v>80</v>
      </c>
      <c r="E35" s="12">
        <f t="shared" si="4"/>
        <v>0.18666666666666668</v>
      </c>
      <c r="F35" s="12">
        <v>100</v>
      </c>
      <c r="G35" s="12">
        <f t="shared" si="0"/>
        <v>0.11666666666666667</v>
      </c>
      <c r="H35" s="12">
        <v>80</v>
      </c>
      <c r="I35" s="12">
        <f t="shared" si="1"/>
        <v>9.3333333333333339</v>
      </c>
      <c r="J35" s="13">
        <f t="shared" si="2"/>
        <v>18.666666666666668</v>
      </c>
      <c r="K35" s="14" t="str">
        <f t="shared" si="3"/>
        <v>Yes</v>
      </c>
      <c r="L35" s="38" t="s">
        <v>19</v>
      </c>
      <c r="M35" s="38" t="s">
        <v>238</v>
      </c>
      <c r="N35" s="39">
        <v>25</v>
      </c>
      <c r="O35" s="42"/>
      <c r="P35" s="42"/>
      <c r="Q35" s="39"/>
      <c r="R35" s="39"/>
      <c r="S35" s="40"/>
      <c r="T35" s="41"/>
      <c r="U35" s="41"/>
      <c r="V35" s="37"/>
      <c r="W35" s="42"/>
      <c r="X35" s="44"/>
      <c r="Y35" s="42"/>
      <c r="Z35" s="42"/>
    </row>
    <row r="36" spans="1:26" ht="28.5" customHeight="1" thickTop="1" thickBot="1">
      <c r="A36" s="8" t="s">
        <v>88</v>
      </c>
      <c r="B36" s="9">
        <v>14</v>
      </c>
      <c r="C36" s="10">
        <v>0</v>
      </c>
      <c r="D36" s="11">
        <v>80</v>
      </c>
      <c r="E36" s="12">
        <f t="shared" si="4"/>
        <v>0.18666666666666668</v>
      </c>
      <c r="F36" s="12">
        <v>100</v>
      </c>
      <c r="G36" s="12">
        <f t="shared" si="0"/>
        <v>0.11666666666666667</v>
      </c>
      <c r="H36" s="12">
        <v>80</v>
      </c>
      <c r="I36" s="12">
        <f t="shared" si="1"/>
        <v>9.3333333333333339</v>
      </c>
      <c r="J36" s="13">
        <f t="shared" si="2"/>
        <v>18.666666666666668</v>
      </c>
      <c r="K36" s="14" t="str">
        <f t="shared" si="3"/>
        <v>Yes</v>
      </c>
      <c r="L36" s="38" t="s">
        <v>19</v>
      </c>
      <c r="M36" s="38" t="s">
        <v>252</v>
      </c>
      <c r="N36" s="39">
        <v>15</v>
      </c>
      <c r="O36" s="42"/>
      <c r="P36" s="42"/>
      <c r="Q36" s="39"/>
      <c r="R36" s="39"/>
      <c r="S36" s="40"/>
      <c r="T36" s="41"/>
      <c r="U36" s="41">
        <v>10</v>
      </c>
      <c r="V36" s="37">
        <v>44116</v>
      </c>
      <c r="W36" s="42"/>
      <c r="X36" s="43"/>
      <c r="Y36" s="42"/>
      <c r="Z36" s="42"/>
    </row>
    <row r="37" spans="1:26" ht="28.5" customHeight="1" thickTop="1" thickBot="1">
      <c r="A37" s="8" t="s">
        <v>128</v>
      </c>
      <c r="B37" s="9">
        <v>14</v>
      </c>
      <c r="C37" s="10">
        <v>41</v>
      </c>
      <c r="D37" s="11">
        <v>80</v>
      </c>
      <c r="E37" s="12">
        <f t="shared" si="4"/>
        <v>0.18666666666666668</v>
      </c>
      <c r="F37" s="12">
        <v>100</v>
      </c>
      <c r="G37" s="12">
        <f t="shared" si="0"/>
        <v>0.11666666666666667</v>
      </c>
      <c r="H37" s="12">
        <v>80</v>
      </c>
      <c r="I37" s="12">
        <f t="shared" si="1"/>
        <v>9.3333333333333339</v>
      </c>
      <c r="J37" s="13">
        <f t="shared" si="2"/>
        <v>18.666666666666668</v>
      </c>
      <c r="K37" s="14" t="str">
        <f t="shared" si="3"/>
        <v>No</v>
      </c>
      <c r="L37" s="38"/>
      <c r="M37" s="38"/>
      <c r="N37" s="39"/>
      <c r="O37" s="42"/>
      <c r="P37" s="37"/>
      <c r="Q37" s="39"/>
      <c r="R37" s="39"/>
      <c r="S37" s="40"/>
      <c r="T37" s="41"/>
      <c r="U37" s="41"/>
      <c r="V37" s="37"/>
      <c r="W37" s="42"/>
      <c r="X37" s="43"/>
      <c r="Y37" s="42"/>
      <c r="Z37" s="42"/>
    </row>
    <row r="38" spans="1:26" ht="28.5" customHeight="1" thickTop="1" thickBot="1">
      <c r="A38" s="8" t="s">
        <v>74</v>
      </c>
      <c r="B38" s="9">
        <v>13</v>
      </c>
      <c r="C38" s="10">
        <v>3</v>
      </c>
      <c r="D38" s="11">
        <v>80</v>
      </c>
      <c r="E38" s="12">
        <f t="shared" si="4"/>
        <v>0.17333333333333334</v>
      </c>
      <c r="F38" s="12">
        <v>100</v>
      </c>
      <c r="G38" s="12">
        <f t="shared" si="0"/>
        <v>0.10833333333333334</v>
      </c>
      <c r="H38" s="12"/>
      <c r="I38" s="12">
        <f t="shared" si="1"/>
        <v>17.333333333333336</v>
      </c>
      <c r="J38" s="13">
        <f t="shared" si="2"/>
        <v>26.000000000000004</v>
      </c>
      <c r="K38" s="14" t="str">
        <f t="shared" si="3"/>
        <v>Yes</v>
      </c>
      <c r="L38" s="38" t="s">
        <v>19</v>
      </c>
      <c r="M38" s="38" t="s">
        <v>253</v>
      </c>
      <c r="N38" s="39">
        <v>15</v>
      </c>
      <c r="O38" s="42"/>
      <c r="P38" s="42"/>
      <c r="Q38" s="39"/>
      <c r="R38" s="39"/>
      <c r="S38" s="40"/>
      <c r="T38" s="41"/>
      <c r="U38" s="41">
        <v>10</v>
      </c>
      <c r="V38" s="37">
        <v>44116</v>
      </c>
      <c r="W38" s="42"/>
      <c r="X38" s="43"/>
      <c r="Y38" s="42"/>
      <c r="Z38" s="42"/>
    </row>
    <row r="39" spans="1:26" ht="28.5" customHeight="1" thickTop="1" thickBot="1">
      <c r="A39" s="8" t="s">
        <v>73</v>
      </c>
      <c r="B39" s="9">
        <v>0</v>
      </c>
      <c r="C39" s="10">
        <v>0</v>
      </c>
      <c r="D39" s="11">
        <v>80</v>
      </c>
      <c r="E39" s="12">
        <f t="shared" ref="E39" si="10">+G39*1.6</f>
        <v>0</v>
      </c>
      <c r="F39" s="12">
        <v>100</v>
      </c>
      <c r="G39" s="12">
        <f t="shared" ref="G39" si="11">B39/(30*4)</f>
        <v>0</v>
      </c>
      <c r="H39" s="12"/>
      <c r="I39" s="12">
        <f t="shared" ref="I39" si="12">+(E39*F39)-(H39*G39)</f>
        <v>0</v>
      </c>
      <c r="J39" s="13">
        <f t="shared" ref="J39" si="13">IF(ISBLANK(C39),"",(D39*G39)+(E39*F39-G39*H39))</f>
        <v>0</v>
      </c>
      <c r="K39" s="14" t="str">
        <f t="shared" ref="K39" si="14">IF(J39="","",IF(C39&lt;J39,"Yes","No"))</f>
        <v>No</v>
      </c>
      <c r="L39" s="38" t="s">
        <v>19</v>
      </c>
      <c r="M39" s="38" t="s">
        <v>230</v>
      </c>
      <c r="N39" s="39">
        <v>15</v>
      </c>
      <c r="O39" s="42" t="s">
        <v>19</v>
      </c>
      <c r="P39" s="37">
        <v>44054</v>
      </c>
      <c r="Q39" s="39">
        <v>10</v>
      </c>
      <c r="R39" s="39"/>
      <c r="S39" s="40"/>
      <c r="T39" s="41"/>
      <c r="U39" s="41"/>
      <c r="V39" s="37"/>
      <c r="W39" s="42"/>
      <c r="X39" s="43"/>
      <c r="Y39" s="42"/>
      <c r="Z39" s="42"/>
    </row>
    <row r="40" spans="1:26" ht="28.5" customHeight="1" thickTop="1" thickBot="1">
      <c r="A40" s="8" t="s">
        <v>49</v>
      </c>
      <c r="B40" s="9">
        <v>13</v>
      </c>
      <c r="C40" s="10">
        <v>0</v>
      </c>
      <c r="D40" s="11">
        <v>80</v>
      </c>
      <c r="E40" s="12">
        <f t="shared" si="4"/>
        <v>0.17333333333333334</v>
      </c>
      <c r="F40" s="12">
        <v>100</v>
      </c>
      <c r="G40" s="12">
        <f t="shared" si="0"/>
        <v>0.10833333333333334</v>
      </c>
      <c r="H40" s="12"/>
      <c r="I40" s="12">
        <f t="shared" si="1"/>
        <v>17.333333333333336</v>
      </c>
      <c r="J40" s="13">
        <f t="shared" si="2"/>
        <v>26.000000000000004</v>
      </c>
      <c r="K40" s="14" t="str">
        <f t="shared" si="3"/>
        <v>Yes</v>
      </c>
      <c r="L40" s="38" t="s">
        <v>19</v>
      </c>
      <c r="M40" s="38" t="s">
        <v>252</v>
      </c>
      <c r="N40" s="39">
        <v>30</v>
      </c>
      <c r="O40" s="42"/>
      <c r="P40" s="42"/>
      <c r="Q40" s="39"/>
      <c r="R40" s="39"/>
      <c r="S40" s="40"/>
      <c r="T40" s="41"/>
      <c r="U40" s="41">
        <v>8</v>
      </c>
      <c r="V40" s="37">
        <v>44081</v>
      </c>
      <c r="W40" s="42">
        <v>10</v>
      </c>
      <c r="X40" s="43">
        <v>44122</v>
      </c>
      <c r="Y40" s="42"/>
      <c r="Z40" s="42"/>
    </row>
    <row r="41" spans="1:26" ht="28.5" customHeight="1" thickTop="1" thickBot="1">
      <c r="A41" s="8" t="s">
        <v>48</v>
      </c>
      <c r="B41" s="9">
        <v>13</v>
      </c>
      <c r="C41" s="10">
        <v>13</v>
      </c>
      <c r="D41" s="11">
        <v>80</v>
      </c>
      <c r="E41" s="12">
        <f t="shared" si="4"/>
        <v>0.17333333333333334</v>
      </c>
      <c r="F41" s="12">
        <v>100</v>
      </c>
      <c r="G41" s="12">
        <f t="shared" si="0"/>
        <v>0.10833333333333334</v>
      </c>
      <c r="H41" s="12">
        <v>80</v>
      </c>
      <c r="I41" s="12">
        <f t="shared" si="1"/>
        <v>8.6666666666666679</v>
      </c>
      <c r="J41" s="13">
        <f t="shared" si="2"/>
        <v>17.333333333333336</v>
      </c>
      <c r="K41" s="14" t="str">
        <f t="shared" si="3"/>
        <v>Yes</v>
      </c>
      <c r="L41" s="38"/>
      <c r="M41" s="38"/>
      <c r="N41" s="39"/>
      <c r="O41" s="42"/>
      <c r="P41" s="42"/>
      <c r="Q41" s="39"/>
      <c r="R41" s="39"/>
      <c r="S41" s="40"/>
      <c r="T41" s="45"/>
      <c r="U41" s="41">
        <v>12</v>
      </c>
      <c r="V41" s="37">
        <v>44108</v>
      </c>
      <c r="W41" s="42"/>
      <c r="X41" s="43"/>
      <c r="Y41" s="42"/>
      <c r="Z41" s="42"/>
    </row>
    <row r="42" spans="1:26" ht="28.5" customHeight="1" thickTop="1" thickBot="1">
      <c r="A42" s="8" t="s">
        <v>59</v>
      </c>
      <c r="B42" s="9">
        <v>12</v>
      </c>
      <c r="C42" s="10">
        <v>1</v>
      </c>
      <c r="D42" s="11">
        <v>80</v>
      </c>
      <c r="E42" s="12">
        <f t="shared" si="4"/>
        <v>0.16000000000000003</v>
      </c>
      <c r="F42" s="12">
        <v>100</v>
      </c>
      <c r="G42" s="12">
        <f t="shared" si="0"/>
        <v>0.1</v>
      </c>
      <c r="H42" s="12">
        <v>80</v>
      </c>
      <c r="I42" s="12">
        <f t="shared" si="1"/>
        <v>8.0000000000000036</v>
      </c>
      <c r="J42" s="13">
        <f t="shared" si="2"/>
        <v>16.000000000000004</v>
      </c>
      <c r="K42" s="14" t="str">
        <f t="shared" si="3"/>
        <v>Yes</v>
      </c>
      <c r="L42" s="38" t="s">
        <v>19</v>
      </c>
      <c r="M42" s="38" t="s">
        <v>247</v>
      </c>
      <c r="N42" s="39">
        <v>30</v>
      </c>
      <c r="O42" s="42" t="s">
        <v>19</v>
      </c>
      <c r="P42" s="37">
        <v>44054</v>
      </c>
      <c r="Q42" s="39">
        <v>30</v>
      </c>
      <c r="R42" s="39"/>
      <c r="S42" s="40"/>
      <c r="T42" s="41"/>
      <c r="U42" s="41">
        <v>7</v>
      </c>
      <c r="V42" s="37">
        <v>44078</v>
      </c>
      <c r="W42" s="42">
        <v>5</v>
      </c>
      <c r="X42" s="43">
        <v>44122</v>
      </c>
      <c r="Y42" s="42"/>
      <c r="Z42" s="42"/>
    </row>
    <row r="43" spans="1:26" ht="28.5" customHeight="1" thickTop="1" thickBot="1">
      <c r="A43" s="8" t="s">
        <v>93</v>
      </c>
      <c r="B43" s="9">
        <v>12</v>
      </c>
      <c r="C43" s="10">
        <v>1</v>
      </c>
      <c r="D43" s="11">
        <v>80</v>
      </c>
      <c r="E43" s="12">
        <f t="shared" si="4"/>
        <v>0.16000000000000003</v>
      </c>
      <c r="F43" s="12">
        <v>100</v>
      </c>
      <c r="G43" s="12">
        <f t="shared" si="0"/>
        <v>0.1</v>
      </c>
      <c r="H43" s="12">
        <v>80</v>
      </c>
      <c r="I43" s="12">
        <f t="shared" si="1"/>
        <v>8.0000000000000036</v>
      </c>
      <c r="J43" s="13">
        <f t="shared" si="2"/>
        <v>16.000000000000004</v>
      </c>
      <c r="K43" s="14" t="str">
        <f t="shared" si="3"/>
        <v>Yes</v>
      </c>
      <c r="L43" s="38"/>
      <c r="M43" s="38"/>
      <c r="N43" s="39"/>
      <c r="O43" s="42"/>
      <c r="P43" s="42"/>
      <c r="Q43" s="39"/>
      <c r="R43" s="39"/>
      <c r="S43" s="40"/>
      <c r="T43" s="41"/>
      <c r="U43" s="41">
        <v>10</v>
      </c>
      <c r="V43" s="37">
        <v>44109</v>
      </c>
      <c r="W43" s="42"/>
      <c r="X43" s="43"/>
      <c r="Y43" s="42"/>
      <c r="Z43" s="42"/>
    </row>
    <row r="44" spans="1:26" ht="28.5" customHeight="1" thickTop="1" thickBot="1">
      <c r="A44" s="8" t="s">
        <v>121</v>
      </c>
      <c r="B44" s="9">
        <v>12</v>
      </c>
      <c r="C44" s="10">
        <v>13</v>
      </c>
      <c r="D44" s="11">
        <v>80</v>
      </c>
      <c r="E44" s="12">
        <f t="shared" si="4"/>
        <v>0.16000000000000003</v>
      </c>
      <c r="F44" s="12">
        <v>100</v>
      </c>
      <c r="G44" s="12">
        <f t="shared" si="0"/>
        <v>0.1</v>
      </c>
      <c r="H44" s="12">
        <v>80</v>
      </c>
      <c r="I44" s="12">
        <v>14.63</v>
      </c>
      <c r="J44" s="13">
        <v>28.88</v>
      </c>
      <c r="K44" s="14" t="str">
        <f t="shared" si="3"/>
        <v>Yes</v>
      </c>
      <c r="L44" s="38"/>
      <c r="M44" s="38"/>
      <c r="N44" s="39"/>
      <c r="O44" s="42"/>
      <c r="P44" s="42"/>
      <c r="Q44" s="39"/>
      <c r="R44" s="39"/>
      <c r="S44" s="40"/>
      <c r="T44" s="41"/>
      <c r="U44" s="41">
        <v>10</v>
      </c>
      <c r="V44" s="37">
        <v>44095</v>
      </c>
      <c r="W44" s="42"/>
      <c r="X44" s="43"/>
      <c r="Y44" s="42"/>
      <c r="Z44" s="42"/>
    </row>
    <row r="45" spans="1:26" ht="28.5" customHeight="1" thickTop="1" thickBot="1">
      <c r="A45" s="8" t="s">
        <v>54</v>
      </c>
      <c r="B45" s="9">
        <v>12</v>
      </c>
      <c r="C45" s="10">
        <v>2</v>
      </c>
      <c r="D45" s="11">
        <v>80</v>
      </c>
      <c r="E45" s="12">
        <f t="shared" si="4"/>
        <v>0.16000000000000003</v>
      </c>
      <c r="F45" s="12">
        <v>100</v>
      </c>
      <c r="G45" s="12">
        <f t="shared" si="0"/>
        <v>0.1</v>
      </c>
      <c r="H45" s="12">
        <v>80</v>
      </c>
      <c r="I45" s="12">
        <f t="shared" ref="I45:I115" si="15">+(E45*F45)-(H45*G45)</f>
        <v>8.0000000000000036</v>
      </c>
      <c r="J45" s="13">
        <f t="shared" ref="J45:J115" si="16">IF(ISBLANK(C45),"",(D45*G45)+(E45*F45-G45*H45))</f>
        <v>16.000000000000004</v>
      </c>
      <c r="K45" s="14" t="str">
        <f t="shared" si="3"/>
        <v>Yes</v>
      </c>
      <c r="L45" s="38"/>
      <c r="M45" s="38"/>
      <c r="N45" s="39"/>
      <c r="O45" s="42"/>
      <c r="P45" s="42"/>
      <c r="Q45" s="39"/>
      <c r="R45" s="39"/>
      <c r="S45" s="40"/>
      <c r="T45" s="41"/>
      <c r="U45" s="41">
        <v>10</v>
      </c>
      <c r="V45" s="37">
        <v>44116</v>
      </c>
      <c r="W45" s="42"/>
      <c r="X45" s="44"/>
      <c r="Y45" s="42"/>
      <c r="Z45" s="42"/>
    </row>
    <row r="46" spans="1:26" ht="28.5" customHeight="1" thickTop="1" thickBot="1">
      <c r="A46" s="8" t="s">
        <v>76</v>
      </c>
      <c r="B46" s="9">
        <v>11</v>
      </c>
      <c r="C46" s="10">
        <v>15</v>
      </c>
      <c r="D46" s="11">
        <v>80</v>
      </c>
      <c r="E46" s="12">
        <f t="shared" si="4"/>
        <v>0.14666666666666667</v>
      </c>
      <c r="F46" s="12">
        <v>100</v>
      </c>
      <c r="G46" s="12">
        <f t="shared" si="0"/>
        <v>9.166666666666666E-2</v>
      </c>
      <c r="H46" s="12">
        <v>80</v>
      </c>
      <c r="I46" s="12">
        <f t="shared" si="15"/>
        <v>7.333333333333333</v>
      </c>
      <c r="J46" s="13">
        <f t="shared" si="16"/>
        <v>14.666666666666666</v>
      </c>
      <c r="K46" s="14" t="str">
        <f t="shared" si="3"/>
        <v>No</v>
      </c>
      <c r="L46" s="38"/>
      <c r="M46" s="38"/>
      <c r="N46" s="39"/>
      <c r="O46" s="42"/>
      <c r="P46" s="42"/>
      <c r="Q46" s="39"/>
      <c r="R46" s="39"/>
      <c r="S46" s="40"/>
      <c r="T46" s="41"/>
      <c r="U46" s="41"/>
      <c r="V46" s="37"/>
      <c r="W46" s="42"/>
      <c r="X46" s="44"/>
      <c r="Y46" s="42"/>
      <c r="Z46" s="42"/>
    </row>
    <row r="47" spans="1:26" ht="28.5" customHeight="1" thickTop="1" thickBot="1">
      <c r="A47" s="8" t="s">
        <v>56</v>
      </c>
      <c r="B47" s="9">
        <v>11</v>
      </c>
      <c r="C47" s="10">
        <v>26</v>
      </c>
      <c r="D47" s="11">
        <v>80</v>
      </c>
      <c r="E47" s="12">
        <f t="shared" si="4"/>
        <v>0.14666666666666667</v>
      </c>
      <c r="F47" s="12">
        <v>100</v>
      </c>
      <c r="G47" s="12">
        <f t="shared" si="0"/>
        <v>9.166666666666666E-2</v>
      </c>
      <c r="H47" s="12">
        <v>80</v>
      </c>
      <c r="I47" s="12">
        <f t="shared" si="15"/>
        <v>7.333333333333333</v>
      </c>
      <c r="J47" s="13">
        <f t="shared" si="16"/>
        <v>14.666666666666666</v>
      </c>
      <c r="K47" s="14" t="str">
        <f t="shared" si="3"/>
        <v>No</v>
      </c>
      <c r="L47" s="38"/>
      <c r="M47" s="38"/>
      <c r="N47" s="39"/>
      <c r="O47" s="42"/>
      <c r="P47" s="42"/>
      <c r="Q47" s="39"/>
      <c r="R47" s="39"/>
      <c r="S47" s="40"/>
      <c r="T47" s="41"/>
      <c r="U47" s="41"/>
      <c r="V47" s="37"/>
      <c r="W47" s="42"/>
      <c r="X47" s="44"/>
      <c r="Y47" s="42"/>
      <c r="Z47" s="42"/>
    </row>
    <row r="48" spans="1:26" ht="28.5" customHeight="1" thickTop="1" thickBot="1">
      <c r="A48" s="8" t="s">
        <v>47</v>
      </c>
      <c r="B48" s="9">
        <v>11</v>
      </c>
      <c r="C48" s="10">
        <v>11</v>
      </c>
      <c r="D48" s="11">
        <v>80</v>
      </c>
      <c r="E48" s="12">
        <f t="shared" si="4"/>
        <v>0.14666666666666667</v>
      </c>
      <c r="F48" s="12">
        <v>100</v>
      </c>
      <c r="G48" s="12">
        <f t="shared" si="0"/>
        <v>9.166666666666666E-2</v>
      </c>
      <c r="H48" s="12">
        <v>80</v>
      </c>
      <c r="I48" s="12">
        <f t="shared" si="15"/>
        <v>7.333333333333333</v>
      </c>
      <c r="J48" s="13">
        <f t="shared" si="16"/>
        <v>14.666666666666666</v>
      </c>
      <c r="K48" s="14" t="str">
        <f t="shared" si="3"/>
        <v>Yes</v>
      </c>
      <c r="L48" s="38"/>
      <c r="M48" s="38"/>
      <c r="N48" s="39"/>
      <c r="O48" s="42"/>
      <c r="P48" s="37"/>
      <c r="Q48" s="39"/>
      <c r="R48" s="39"/>
      <c r="S48" s="40"/>
      <c r="T48" s="41"/>
      <c r="U48" s="41"/>
      <c r="V48" s="37"/>
      <c r="W48" s="42"/>
      <c r="X48" s="43"/>
      <c r="Y48" s="42"/>
      <c r="Z48" s="42"/>
    </row>
    <row r="49" spans="1:26" ht="28.5" customHeight="1" thickTop="1" thickBot="1">
      <c r="A49" s="8" t="s">
        <v>63</v>
      </c>
      <c r="B49" s="9">
        <v>11</v>
      </c>
      <c r="C49" s="10">
        <v>25</v>
      </c>
      <c r="D49" s="11">
        <v>80</v>
      </c>
      <c r="E49" s="12">
        <f t="shared" si="4"/>
        <v>0.14666666666666667</v>
      </c>
      <c r="F49" s="12">
        <v>100</v>
      </c>
      <c r="G49" s="12">
        <f t="shared" si="0"/>
        <v>9.166666666666666E-2</v>
      </c>
      <c r="H49" s="12">
        <v>80</v>
      </c>
      <c r="I49" s="12">
        <f t="shared" si="15"/>
        <v>7.333333333333333</v>
      </c>
      <c r="J49" s="13">
        <f t="shared" si="16"/>
        <v>14.666666666666666</v>
      </c>
      <c r="K49" s="14" t="str">
        <f t="shared" si="3"/>
        <v>No</v>
      </c>
      <c r="L49" s="38"/>
      <c r="M49" s="38"/>
      <c r="N49" s="39"/>
      <c r="O49" s="42"/>
      <c r="P49" s="37"/>
      <c r="Q49" s="39"/>
      <c r="R49" s="39"/>
      <c r="S49" s="40"/>
      <c r="T49" s="41"/>
      <c r="U49" s="41"/>
      <c r="V49" s="37"/>
      <c r="W49" s="42"/>
      <c r="X49" s="43"/>
      <c r="Y49" s="42"/>
      <c r="Z49" s="42"/>
    </row>
    <row r="50" spans="1:26" ht="28.5" customHeight="1" thickTop="1" thickBot="1">
      <c r="A50" s="8" t="s">
        <v>61</v>
      </c>
      <c r="B50" s="9">
        <v>10</v>
      </c>
      <c r="C50" s="10">
        <v>7</v>
      </c>
      <c r="D50" s="11">
        <v>80</v>
      </c>
      <c r="E50" s="12">
        <f t="shared" si="4"/>
        <v>0.13333333333333333</v>
      </c>
      <c r="F50" s="12">
        <v>100</v>
      </c>
      <c r="G50" s="12">
        <f t="shared" si="0"/>
        <v>8.3333333333333329E-2</v>
      </c>
      <c r="H50" s="12">
        <v>80</v>
      </c>
      <c r="I50" s="12">
        <f t="shared" si="15"/>
        <v>6.6666666666666679</v>
      </c>
      <c r="J50" s="13">
        <f t="shared" si="16"/>
        <v>13.333333333333334</v>
      </c>
      <c r="K50" s="14" t="str">
        <f t="shared" si="3"/>
        <v>Yes</v>
      </c>
      <c r="L50" s="38"/>
      <c r="M50" s="38"/>
      <c r="N50" s="39"/>
      <c r="O50" s="42"/>
      <c r="P50" s="37"/>
      <c r="Q50" s="39"/>
      <c r="R50" s="39"/>
      <c r="S50" s="40"/>
      <c r="T50" s="41"/>
      <c r="U50" s="41">
        <v>10</v>
      </c>
      <c r="V50" s="37">
        <v>44095</v>
      </c>
      <c r="W50" s="42"/>
      <c r="X50" s="43"/>
      <c r="Y50" s="42"/>
      <c r="Z50" s="42"/>
    </row>
    <row r="51" spans="1:26" ht="28.5" customHeight="1" thickTop="1" thickBot="1">
      <c r="A51" s="8" t="s">
        <v>46</v>
      </c>
      <c r="B51" s="9">
        <v>10</v>
      </c>
      <c r="C51" s="10">
        <v>38</v>
      </c>
      <c r="D51" s="11">
        <v>80</v>
      </c>
      <c r="E51" s="12">
        <f t="shared" si="4"/>
        <v>0.13333333333333333</v>
      </c>
      <c r="F51" s="12">
        <v>100</v>
      </c>
      <c r="G51" s="12">
        <f t="shared" si="0"/>
        <v>8.3333333333333329E-2</v>
      </c>
      <c r="H51" s="12">
        <v>80</v>
      </c>
      <c r="I51" s="12">
        <f t="shared" si="15"/>
        <v>6.6666666666666679</v>
      </c>
      <c r="J51" s="13">
        <f t="shared" si="16"/>
        <v>13.333333333333334</v>
      </c>
      <c r="K51" s="14" t="str">
        <f t="shared" si="3"/>
        <v>No</v>
      </c>
      <c r="L51" s="38"/>
      <c r="M51" s="38"/>
      <c r="N51" s="39"/>
      <c r="O51" s="42"/>
      <c r="P51" s="37"/>
      <c r="Q51" s="39"/>
      <c r="R51" s="39"/>
      <c r="S51" s="40"/>
      <c r="T51" s="45"/>
      <c r="U51" s="41"/>
      <c r="V51" s="37"/>
      <c r="W51" s="41"/>
      <c r="X51" s="37"/>
      <c r="Y51" s="42"/>
      <c r="Z51" s="42"/>
    </row>
    <row r="52" spans="1:26" ht="28.5" customHeight="1" thickTop="1" thickBot="1">
      <c r="A52" s="8" t="s">
        <v>115</v>
      </c>
      <c r="B52" s="9">
        <v>10</v>
      </c>
      <c r="C52" s="10">
        <v>34</v>
      </c>
      <c r="D52" s="11">
        <v>80</v>
      </c>
      <c r="E52" s="12">
        <f t="shared" si="4"/>
        <v>0.13333333333333333</v>
      </c>
      <c r="F52" s="12">
        <v>100</v>
      </c>
      <c r="G52" s="12">
        <f t="shared" si="0"/>
        <v>8.3333333333333329E-2</v>
      </c>
      <c r="H52" s="12">
        <v>80</v>
      </c>
      <c r="I52" s="12">
        <f t="shared" si="15"/>
        <v>6.6666666666666679</v>
      </c>
      <c r="J52" s="13">
        <f t="shared" si="16"/>
        <v>13.333333333333334</v>
      </c>
      <c r="K52" s="14" t="str">
        <f t="shared" si="3"/>
        <v>No</v>
      </c>
      <c r="L52" s="38"/>
      <c r="M52" s="38"/>
      <c r="N52" s="39"/>
      <c r="O52" s="42"/>
      <c r="P52" s="42"/>
      <c r="Q52" s="39"/>
      <c r="R52" s="39"/>
      <c r="S52" s="40"/>
      <c r="T52" s="41"/>
      <c r="U52" s="41"/>
      <c r="V52" s="37"/>
      <c r="W52" s="42"/>
      <c r="X52" s="44"/>
      <c r="Y52" s="42"/>
      <c r="Z52" s="42"/>
    </row>
    <row r="53" spans="1:26" ht="28.5" customHeight="1" thickTop="1" thickBot="1">
      <c r="A53" s="8" t="s">
        <v>80</v>
      </c>
      <c r="B53" s="9">
        <v>9</v>
      </c>
      <c r="C53" s="10">
        <v>15</v>
      </c>
      <c r="D53" s="11">
        <v>80</v>
      </c>
      <c r="E53" s="12">
        <f t="shared" si="4"/>
        <v>0.12</v>
      </c>
      <c r="F53" s="12">
        <v>100</v>
      </c>
      <c r="G53" s="12">
        <f t="shared" si="0"/>
        <v>7.4999999999999997E-2</v>
      </c>
      <c r="H53" s="12">
        <v>80</v>
      </c>
      <c r="I53" s="12">
        <f t="shared" si="15"/>
        <v>6</v>
      </c>
      <c r="J53" s="13">
        <f t="shared" si="16"/>
        <v>12</v>
      </c>
      <c r="K53" s="14" t="str">
        <f t="shared" si="3"/>
        <v>No</v>
      </c>
      <c r="L53" s="38"/>
      <c r="M53" s="38"/>
      <c r="N53" s="39"/>
      <c r="O53" s="42"/>
      <c r="P53" s="42"/>
      <c r="Q53" s="39"/>
      <c r="R53" s="39"/>
      <c r="S53" s="40"/>
      <c r="T53" s="41"/>
      <c r="U53" s="41"/>
      <c r="V53" s="37"/>
      <c r="W53" s="42"/>
      <c r="X53" s="44"/>
      <c r="Y53" s="42"/>
      <c r="Z53" s="42"/>
    </row>
    <row r="54" spans="1:26" ht="28.5" customHeight="1" thickTop="1" thickBot="1">
      <c r="A54" s="8" t="s">
        <v>69</v>
      </c>
      <c r="B54" s="9">
        <v>9</v>
      </c>
      <c r="C54" s="10">
        <v>10</v>
      </c>
      <c r="D54" s="11">
        <v>80</v>
      </c>
      <c r="E54" s="12">
        <f t="shared" si="4"/>
        <v>0.12</v>
      </c>
      <c r="F54" s="12">
        <v>100</v>
      </c>
      <c r="G54" s="12">
        <f t="shared" si="0"/>
        <v>7.4999999999999997E-2</v>
      </c>
      <c r="H54" s="12">
        <v>80</v>
      </c>
      <c r="I54" s="12">
        <f t="shared" si="15"/>
        <v>6</v>
      </c>
      <c r="J54" s="13">
        <f t="shared" si="16"/>
        <v>12</v>
      </c>
      <c r="K54" s="14" t="str">
        <f t="shared" si="3"/>
        <v>Yes</v>
      </c>
      <c r="L54" s="38"/>
      <c r="M54" s="38"/>
      <c r="N54" s="39"/>
      <c r="O54" s="42"/>
      <c r="P54" s="42"/>
      <c r="Q54" s="39"/>
      <c r="R54" s="39"/>
      <c r="S54" s="40"/>
      <c r="T54" s="41"/>
      <c r="U54" s="41">
        <v>8</v>
      </c>
      <c r="V54" s="37" t="s">
        <v>201</v>
      </c>
      <c r="W54" s="42">
        <v>11</v>
      </c>
      <c r="X54" s="43">
        <v>44116</v>
      </c>
      <c r="Y54" s="42"/>
      <c r="Z54" s="42"/>
    </row>
    <row r="55" spans="1:26" ht="28.5" customHeight="1" thickTop="1" thickBot="1">
      <c r="A55" s="8" t="s">
        <v>218</v>
      </c>
      <c r="B55" s="9">
        <v>9</v>
      </c>
      <c r="C55" s="10">
        <v>0</v>
      </c>
      <c r="D55" s="11">
        <v>80</v>
      </c>
      <c r="E55" s="12">
        <f t="shared" si="4"/>
        <v>0.12</v>
      </c>
      <c r="F55" s="12">
        <v>100</v>
      </c>
      <c r="G55" s="12">
        <f t="shared" si="0"/>
        <v>7.4999999999999997E-2</v>
      </c>
      <c r="H55" s="12">
        <v>80</v>
      </c>
      <c r="I55" s="12">
        <f t="shared" si="15"/>
        <v>6</v>
      </c>
      <c r="J55" s="13">
        <f t="shared" si="16"/>
        <v>12</v>
      </c>
      <c r="K55" s="14" t="str">
        <f t="shared" si="3"/>
        <v>Yes</v>
      </c>
      <c r="L55" s="38" t="s">
        <v>203</v>
      </c>
      <c r="M55" s="38"/>
      <c r="N55" s="39">
        <v>25</v>
      </c>
      <c r="O55" s="42"/>
      <c r="P55" s="42"/>
      <c r="Q55" s="39"/>
      <c r="R55" s="39"/>
      <c r="S55" s="40"/>
      <c r="T55" s="41"/>
      <c r="U55" s="41">
        <v>30</v>
      </c>
      <c r="V55" s="37">
        <v>44114</v>
      </c>
      <c r="W55" s="42"/>
      <c r="X55" s="44"/>
      <c r="Y55" s="42"/>
      <c r="Z55" s="42"/>
    </row>
    <row r="56" spans="1:26" ht="28.5" customHeight="1" thickTop="1" thickBot="1">
      <c r="A56" s="8" t="s">
        <v>138</v>
      </c>
      <c r="B56" s="9">
        <v>8</v>
      </c>
      <c r="C56" s="10">
        <v>6</v>
      </c>
      <c r="D56" s="11">
        <v>80</v>
      </c>
      <c r="E56" s="12">
        <f t="shared" si="4"/>
        <v>0.10666666666666667</v>
      </c>
      <c r="F56" s="12">
        <v>100</v>
      </c>
      <c r="G56" s="12">
        <f t="shared" si="0"/>
        <v>6.6666666666666666E-2</v>
      </c>
      <c r="H56" s="12">
        <v>80</v>
      </c>
      <c r="I56" s="12">
        <f t="shared" si="15"/>
        <v>5.3333333333333348</v>
      </c>
      <c r="J56" s="13">
        <f t="shared" si="16"/>
        <v>10.666666666666668</v>
      </c>
      <c r="K56" s="14" t="str">
        <f t="shared" si="3"/>
        <v>Yes</v>
      </c>
      <c r="L56" s="38" t="s">
        <v>196</v>
      </c>
      <c r="M56" s="38"/>
      <c r="N56" s="39">
        <v>13</v>
      </c>
      <c r="O56" s="42" t="s">
        <v>19</v>
      </c>
      <c r="P56" s="37">
        <v>44054</v>
      </c>
      <c r="Q56" s="39">
        <v>25</v>
      </c>
      <c r="R56" s="39"/>
      <c r="S56" s="40"/>
      <c r="T56" s="41"/>
      <c r="U56" s="41">
        <v>7</v>
      </c>
      <c r="V56" s="37">
        <v>44116</v>
      </c>
      <c r="W56" s="42"/>
      <c r="X56" s="43"/>
      <c r="Y56" s="42"/>
      <c r="Z56" s="37"/>
    </row>
    <row r="57" spans="1:26" ht="28.5" customHeight="1" thickTop="1" thickBot="1">
      <c r="A57" s="8" t="s">
        <v>137</v>
      </c>
      <c r="B57" s="9">
        <v>0</v>
      </c>
      <c r="C57" s="10">
        <v>0</v>
      </c>
      <c r="D57" s="11">
        <v>80</v>
      </c>
      <c r="E57" s="12">
        <f t="shared" ref="E57" si="17">+G57*1.6</f>
        <v>0</v>
      </c>
      <c r="F57" s="12">
        <v>100</v>
      </c>
      <c r="G57" s="12">
        <f t="shared" ref="G57" si="18">B57/(30*4)</f>
        <v>0</v>
      </c>
      <c r="H57" s="12">
        <v>80</v>
      </c>
      <c r="I57" s="12">
        <f t="shared" ref="I57" si="19">+(E57*F57)-(H57*G57)</f>
        <v>0</v>
      </c>
      <c r="J57" s="13">
        <f t="shared" ref="J57" si="20">IF(ISBLANK(C57),"",(D57*G57)+(E57*F57-G57*H57))</f>
        <v>0</v>
      </c>
      <c r="K57" s="14" t="str">
        <f t="shared" ref="K57" si="21">IF(J57="","",IF(C57&lt;J57,"Yes","No"))</f>
        <v>No</v>
      </c>
      <c r="L57" s="38" t="s">
        <v>196</v>
      </c>
      <c r="M57" s="38"/>
      <c r="N57" s="39">
        <v>5</v>
      </c>
      <c r="O57" s="42"/>
      <c r="P57" s="37"/>
      <c r="Q57" s="39"/>
      <c r="R57" s="39"/>
      <c r="S57" s="40"/>
      <c r="T57" s="41"/>
      <c r="U57" s="41">
        <v>1</v>
      </c>
      <c r="V57" s="37">
        <v>44116</v>
      </c>
      <c r="W57" s="42"/>
      <c r="X57" s="43"/>
      <c r="Y57" s="42"/>
      <c r="Z57" s="37"/>
    </row>
    <row r="58" spans="1:26" ht="28.5" customHeight="1" thickTop="1" thickBot="1">
      <c r="A58" s="8" t="s">
        <v>101</v>
      </c>
      <c r="B58" s="9">
        <v>8</v>
      </c>
      <c r="C58" s="10">
        <v>2</v>
      </c>
      <c r="D58" s="11">
        <v>80</v>
      </c>
      <c r="E58" s="12">
        <f t="shared" si="4"/>
        <v>0.10666666666666667</v>
      </c>
      <c r="F58" s="12">
        <v>100</v>
      </c>
      <c r="G58" s="12">
        <f t="shared" si="0"/>
        <v>6.6666666666666666E-2</v>
      </c>
      <c r="H58" s="12">
        <v>80</v>
      </c>
      <c r="I58" s="12">
        <f t="shared" si="15"/>
        <v>5.3333333333333348</v>
      </c>
      <c r="J58" s="13">
        <f t="shared" si="16"/>
        <v>10.666666666666668</v>
      </c>
      <c r="K58" s="14" t="str">
        <f t="shared" si="3"/>
        <v>Yes</v>
      </c>
      <c r="L58" s="38"/>
      <c r="M58" s="38"/>
      <c r="N58" s="39"/>
      <c r="O58" s="42"/>
      <c r="P58" s="42"/>
      <c r="Q58" s="39"/>
      <c r="R58" s="39"/>
      <c r="S58" s="40"/>
      <c r="T58" s="41"/>
      <c r="U58" s="41"/>
      <c r="V58" s="37"/>
      <c r="W58" s="42"/>
      <c r="X58" s="43"/>
      <c r="Y58" s="42"/>
      <c r="Z58" s="42"/>
    </row>
    <row r="59" spans="1:26" ht="28.5" customHeight="1" thickTop="1" thickBot="1">
      <c r="A59" s="8" t="s">
        <v>64</v>
      </c>
      <c r="B59" s="9">
        <v>8</v>
      </c>
      <c r="C59" s="10">
        <v>4</v>
      </c>
      <c r="D59" s="11">
        <v>80</v>
      </c>
      <c r="E59" s="12">
        <f t="shared" si="4"/>
        <v>0.10666666666666667</v>
      </c>
      <c r="F59" s="12">
        <v>100</v>
      </c>
      <c r="G59" s="12">
        <f t="shared" si="0"/>
        <v>6.6666666666666666E-2</v>
      </c>
      <c r="H59" s="12">
        <v>80</v>
      </c>
      <c r="I59" s="12">
        <f t="shared" si="15"/>
        <v>5.3333333333333348</v>
      </c>
      <c r="J59" s="13">
        <f t="shared" si="16"/>
        <v>10.666666666666668</v>
      </c>
      <c r="K59" s="14" t="str">
        <f t="shared" si="3"/>
        <v>Yes</v>
      </c>
      <c r="L59" s="38"/>
      <c r="M59" s="38"/>
      <c r="N59" s="39"/>
      <c r="O59" s="42"/>
      <c r="P59" s="42"/>
      <c r="Q59" s="39"/>
      <c r="R59" s="39"/>
      <c r="S59" s="40"/>
      <c r="T59" s="41"/>
      <c r="U59" s="41">
        <v>20</v>
      </c>
      <c r="V59" s="37">
        <v>44108</v>
      </c>
      <c r="W59" s="42"/>
      <c r="X59" s="44"/>
      <c r="Y59" s="42"/>
      <c r="Z59" s="42"/>
    </row>
    <row r="60" spans="1:26" ht="28.5" customHeight="1" thickTop="1" thickBot="1">
      <c r="A60" s="8" t="s">
        <v>70</v>
      </c>
      <c r="B60" s="9">
        <v>8</v>
      </c>
      <c r="C60" s="10">
        <v>0</v>
      </c>
      <c r="D60" s="11">
        <v>80</v>
      </c>
      <c r="E60" s="12">
        <f t="shared" si="4"/>
        <v>0.10666666666666667</v>
      </c>
      <c r="F60" s="12">
        <v>100</v>
      </c>
      <c r="G60" s="12">
        <f t="shared" si="0"/>
        <v>6.6666666666666666E-2</v>
      </c>
      <c r="H60" s="12">
        <v>80</v>
      </c>
      <c r="I60" s="12">
        <f t="shared" si="15"/>
        <v>5.3333333333333348</v>
      </c>
      <c r="J60" s="13">
        <f t="shared" si="16"/>
        <v>10.666666666666668</v>
      </c>
      <c r="K60" s="14" t="str">
        <f t="shared" si="3"/>
        <v>Yes</v>
      </c>
      <c r="L60" s="38" t="s">
        <v>19</v>
      </c>
      <c r="M60" s="38" t="s">
        <v>235</v>
      </c>
      <c r="N60" s="39">
        <v>5</v>
      </c>
      <c r="O60" s="42" t="s">
        <v>19</v>
      </c>
      <c r="P60" s="37">
        <v>44054</v>
      </c>
      <c r="Q60" s="39">
        <v>10</v>
      </c>
      <c r="R60" s="39"/>
      <c r="S60" s="40"/>
      <c r="T60" s="41"/>
      <c r="U60" s="41">
        <v>15</v>
      </c>
      <c r="V60" s="37">
        <v>44122</v>
      </c>
      <c r="W60" s="42"/>
      <c r="X60" s="44"/>
      <c r="Y60" s="42"/>
      <c r="Z60" s="42"/>
    </row>
    <row r="61" spans="1:26" ht="28.5" customHeight="1" thickTop="1" thickBot="1">
      <c r="A61" s="8" t="s">
        <v>86</v>
      </c>
      <c r="B61" s="9">
        <v>7</v>
      </c>
      <c r="C61" s="10">
        <v>19</v>
      </c>
      <c r="D61" s="11">
        <v>80</v>
      </c>
      <c r="E61" s="12">
        <f t="shared" si="4"/>
        <v>9.3333333333333338E-2</v>
      </c>
      <c r="F61" s="12">
        <v>100</v>
      </c>
      <c r="G61" s="12">
        <f t="shared" si="0"/>
        <v>5.8333333333333334E-2</v>
      </c>
      <c r="H61" s="12">
        <v>80</v>
      </c>
      <c r="I61" s="12">
        <f t="shared" si="15"/>
        <v>4.666666666666667</v>
      </c>
      <c r="J61" s="13">
        <f t="shared" si="16"/>
        <v>9.3333333333333339</v>
      </c>
      <c r="K61" s="14" t="str">
        <f t="shared" si="3"/>
        <v>No</v>
      </c>
      <c r="L61" s="38"/>
      <c r="M61" s="38"/>
      <c r="N61" s="39"/>
      <c r="O61" s="42"/>
      <c r="P61" s="37"/>
      <c r="Q61" s="39"/>
      <c r="R61" s="39"/>
      <c r="S61" s="40"/>
      <c r="T61" s="45"/>
      <c r="U61" s="41"/>
      <c r="V61" s="37"/>
      <c r="W61" s="42"/>
      <c r="X61" s="43"/>
      <c r="Y61" s="42"/>
      <c r="Z61" s="42"/>
    </row>
    <row r="62" spans="1:26" ht="28.5" customHeight="1" thickTop="1" thickBot="1">
      <c r="A62" s="8" t="s">
        <v>187</v>
      </c>
      <c r="B62" s="9">
        <v>7</v>
      </c>
      <c r="C62" s="10">
        <v>23</v>
      </c>
      <c r="D62" s="11">
        <v>80</v>
      </c>
      <c r="E62" s="12">
        <f t="shared" si="4"/>
        <v>9.3333333333333338E-2</v>
      </c>
      <c r="F62" s="12">
        <v>100</v>
      </c>
      <c r="G62" s="12">
        <f t="shared" si="0"/>
        <v>5.8333333333333334E-2</v>
      </c>
      <c r="H62" s="12">
        <v>80</v>
      </c>
      <c r="I62" s="12">
        <f t="shared" si="15"/>
        <v>4.666666666666667</v>
      </c>
      <c r="J62" s="13">
        <f t="shared" si="16"/>
        <v>9.3333333333333339</v>
      </c>
      <c r="K62" s="14" t="str">
        <f t="shared" si="3"/>
        <v>No</v>
      </c>
      <c r="L62" s="38"/>
      <c r="M62" s="38"/>
      <c r="N62" s="39"/>
      <c r="O62" s="42"/>
      <c r="P62" s="42"/>
      <c r="Q62" s="39"/>
      <c r="R62" s="39"/>
      <c r="S62" s="40"/>
      <c r="T62" s="41"/>
      <c r="U62" s="41"/>
      <c r="V62" s="37"/>
      <c r="W62" s="42"/>
      <c r="X62" s="44"/>
      <c r="Y62" s="42"/>
      <c r="Z62" s="42"/>
    </row>
    <row r="63" spans="1:26" ht="28.5" customHeight="1" thickTop="1" thickBot="1">
      <c r="A63" s="8" t="s">
        <v>60</v>
      </c>
      <c r="B63" s="9">
        <v>7</v>
      </c>
      <c r="C63" s="10">
        <v>0</v>
      </c>
      <c r="D63" s="11">
        <v>80</v>
      </c>
      <c r="E63" s="12">
        <f t="shared" si="4"/>
        <v>9.3333333333333338E-2</v>
      </c>
      <c r="F63" s="12">
        <v>100</v>
      </c>
      <c r="G63" s="12">
        <f t="shared" si="0"/>
        <v>5.8333333333333334E-2</v>
      </c>
      <c r="H63" s="12">
        <v>80</v>
      </c>
      <c r="I63" s="12">
        <f t="shared" si="15"/>
        <v>4.666666666666667</v>
      </c>
      <c r="J63" s="13">
        <f t="shared" si="16"/>
        <v>9.3333333333333339</v>
      </c>
      <c r="K63" s="14" t="str">
        <f t="shared" si="3"/>
        <v>Yes</v>
      </c>
      <c r="L63" s="38" t="s">
        <v>19</v>
      </c>
      <c r="M63" s="38" t="s">
        <v>252</v>
      </c>
      <c r="N63" s="39">
        <v>30</v>
      </c>
      <c r="O63" s="42"/>
      <c r="P63" s="42"/>
      <c r="Q63" s="39"/>
      <c r="R63" s="39"/>
      <c r="S63" s="40"/>
      <c r="T63" s="41"/>
      <c r="U63" s="41">
        <v>19</v>
      </c>
      <c r="V63" s="37">
        <v>44081</v>
      </c>
      <c r="W63" s="42"/>
      <c r="X63" s="43"/>
      <c r="Y63" s="42"/>
      <c r="Z63" s="37"/>
    </row>
    <row r="64" spans="1:26" ht="28.5" customHeight="1" thickTop="1" thickBot="1">
      <c r="A64" s="8" t="s">
        <v>220</v>
      </c>
      <c r="B64" s="9">
        <v>7</v>
      </c>
      <c r="C64" s="10">
        <v>6</v>
      </c>
      <c r="D64" s="11">
        <v>80</v>
      </c>
      <c r="E64" s="12">
        <f t="shared" si="4"/>
        <v>9.3333333333333338E-2</v>
      </c>
      <c r="F64" s="12">
        <v>100</v>
      </c>
      <c r="G64" s="12">
        <f t="shared" si="0"/>
        <v>5.8333333333333334E-2</v>
      </c>
      <c r="H64" s="12">
        <v>80</v>
      </c>
      <c r="I64" s="12">
        <f t="shared" si="15"/>
        <v>4.666666666666667</v>
      </c>
      <c r="J64" s="13">
        <f t="shared" si="16"/>
        <v>9.3333333333333339</v>
      </c>
      <c r="K64" s="14" t="str">
        <f t="shared" si="3"/>
        <v>Yes</v>
      </c>
      <c r="L64" s="38"/>
      <c r="M64" s="38"/>
      <c r="N64" s="39"/>
      <c r="O64" s="42"/>
      <c r="P64" s="37"/>
      <c r="Q64" s="39"/>
      <c r="R64" s="39"/>
      <c r="S64" s="40"/>
      <c r="T64" s="41"/>
      <c r="U64" s="41">
        <v>10</v>
      </c>
      <c r="V64" s="37">
        <v>44114</v>
      </c>
      <c r="W64" s="42"/>
      <c r="X64" s="43"/>
      <c r="Y64" s="42"/>
      <c r="Z64" s="42"/>
    </row>
    <row r="65" spans="1:26" ht="28.5" customHeight="1" thickTop="1" thickBot="1">
      <c r="A65" s="8" t="s">
        <v>89</v>
      </c>
      <c r="B65" s="9">
        <v>7</v>
      </c>
      <c r="C65" s="10">
        <v>4</v>
      </c>
      <c r="D65" s="11">
        <v>80</v>
      </c>
      <c r="E65" s="12">
        <f t="shared" si="4"/>
        <v>9.3333333333333338E-2</v>
      </c>
      <c r="F65" s="12">
        <v>100</v>
      </c>
      <c r="G65" s="12">
        <f t="shared" si="0"/>
        <v>5.8333333333333334E-2</v>
      </c>
      <c r="H65" s="12">
        <v>80</v>
      </c>
      <c r="I65" s="12">
        <f t="shared" si="15"/>
        <v>4.666666666666667</v>
      </c>
      <c r="J65" s="13">
        <f t="shared" si="16"/>
        <v>9.3333333333333339</v>
      </c>
      <c r="K65" s="14" t="str">
        <f t="shared" si="3"/>
        <v>Yes</v>
      </c>
      <c r="L65" s="38"/>
      <c r="M65" s="38"/>
      <c r="N65" s="39"/>
      <c r="O65" s="42"/>
      <c r="P65" s="37"/>
      <c r="Q65" s="39"/>
      <c r="R65" s="39"/>
      <c r="S65" s="40"/>
      <c r="T65" s="41"/>
      <c r="U65" s="41"/>
      <c r="V65" s="37"/>
      <c r="W65" s="42"/>
      <c r="X65" s="43"/>
      <c r="Y65" s="42"/>
      <c r="Z65" s="42"/>
    </row>
    <row r="66" spans="1:26" ht="28.5" customHeight="1" thickTop="1" thickBot="1">
      <c r="A66" s="8" t="s">
        <v>71</v>
      </c>
      <c r="B66" s="9">
        <v>7</v>
      </c>
      <c r="C66" s="10">
        <v>8</v>
      </c>
      <c r="D66" s="11">
        <v>80</v>
      </c>
      <c r="E66" s="12">
        <f t="shared" si="4"/>
        <v>9.3333333333333338E-2</v>
      </c>
      <c r="F66" s="12">
        <v>100</v>
      </c>
      <c r="G66" s="12">
        <f t="shared" si="0"/>
        <v>5.8333333333333334E-2</v>
      </c>
      <c r="H66" s="12">
        <v>80</v>
      </c>
      <c r="I66" s="12">
        <f t="shared" si="15"/>
        <v>4.666666666666667</v>
      </c>
      <c r="J66" s="13">
        <f t="shared" si="16"/>
        <v>9.3333333333333339</v>
      </c>
      <c r="K66" s="14" t="str">
        <f t="shared" si="3"/>
        <v>Yes</v>
      </c>
      <c r="L66" s="38"/>
      <c r="M66" s="38"/>
      <c r="N66" s="39"/>
      <c r="O66" s="42"/>
      <c r="P66" s="42"/>
      <c r="Q66" s="39"/>
      <c r="R66" s="39"/>
      <c r="S66" s="40"/>
      <c r="T66" s="41"/>
      <c r="U66" s="41"/>
      <c r="V66" s="37"/>
      <c r="W66" s="42"/>
      <c r="X66" s="44"/>
      <c r="Y66" s="42"/>
      <c r="Z66" s="42"/>
    </row>
    <row r="67" spans="1:26" ht="28.5" customHeight="1" thickTop="1" thickBot="1">
      <c r="A67" s="8" t="s">
        <v>213</v>
      </c>
      <c r="B67" s="9">
        <v>6</v>
      </c>
      <c r="C67" s="10">
        <v>6</v>
      </c>
      <c r="D67" s="11">
        <v>80</v>
      </c>
      <c r="E67" s="12">
        <f t="shared" si="4"/>
        <v>8.0000000000000016E-2</v>
      </c>
      <c r="F67" s="12">
        <v>100</v>
      </c>
      <c r="G67" s="12">
        <f t="shared" si="0"/>
        <v>0.05</v>
      </c>
      <c r="H67" s="12">
        <v>80</v>
      </c>
      <c r="I67" s="12">
        <f t="shared" si="15"/>
        <v>4.0000000000000018</v>
      </c>
      <c r="J67" s="13">
        <f t="shared" si="16"/>
        <v>8.0000000000000018</v>
      </c>
      <c r="K67" s="14" t="str">
        <f t="shared" si="3"/>
        <v>Yes</v>
      </c>
      <c r="L67" s="38"/>
      <c r="M67" s="38"/>
      <c r="N67" s="39"/>
      <c r="O67" s="42"/>
      <c r="P67" s="42"/>
      <c r="Q67" s="39"/>
      <c r="R67" s="39"/>
      <c r="S67" s="40"/>
      <c r="T67" s="41"/>
      <c r="U67" s="41"/>
      <c r="V67" s="37"/>
      <c r="W67" s="42"/>
      <c r="X67" s="43"/>
      <c r="Y67" s="42"/>
      <c r="Z67" s="37"/>
    </row>
    <row r="68" spans="1:26" ht="28.5" customHeight="1" thickTop="1" thickBot="1">
      <c r="A68" s="8" t="s">
        <v>141</v>
      </c>
      <c r="B68" s="9">
        <v>6</v>
      </c>
      <c r="C68" s="10">
        <v>0</v>
      </c>
      <c r="D68" s="11">
        <v>80</v>
      </c>
      <c r="E68" s="12">
        <f t="shared" si="4"/>
        <v>8.0000000000000016E-2</v>
      </c>
      <c r="F68" s="12">
        <v>100</v>
      </c>
      <c r="G68" s="12">
        <f t="shared" si="0"/>
        <v>0.05</v>
      </c>
      <c r="H68" s="12">
        <v>80</v>
      </c>
      <c r="I68" s="12">
        <f t="shared" si="15"/>
        <v>4.0000000000000018</v>
      </c>
      <c r="J68" s="13">
        <f t="shared" si="16"/>
        <v>8.0000000000000018</v>
      </c>
      <c r="K68" s="14" t="str">
        <f t="shared" si="3"/>
        <v>Yes</v>
      </c>
      <c r="L68" s="38"/>
      <c r="M68" s="38"/>
      <c r="N68" s="39"/>
      <c r="O68" s="42"/>
      <c r="P68" s="42"/>
      <c r="Q68" s="39"/>
      <c r="R68" s="39"/>
      <c r="S68" s="40"/>
      <c r="T68" s="41"/>
      <c r="U68" s="41"/>
      <c r="V68" s="37"/>
      <c r="W68" s="42"/>
      <c r="X68" s="44"/>
      <c r="Y68" s="42"/>
      <c r="Z68" s="42"/>
    </row>
    <row r="69" spans="1:26" ht="28.5" customHeight="1" thickTop="1" thickBot="1">
      <c r="A69" s="8" t="s">
        <v>81</v>
      </c>
      <c r="B69" s="9">
        <v>6</v>
      </c>
      <c r="C69" s="10">
        <v>5</v>
      </c>
      <c r="D69" s="11">
        <v>80</v>
      </c>
      <c r="E69" s="12">
        <f t="shared" si="4"/>
        <v>8.0000000000000016E-2</v>
      </c>
      <c r="F69" s="12">
        <v>100</v>
      </c>
      <c r="G69" s="12">
        <f t="shared" si="0"/>
        <v>0.05</v>
      </c>
      <c r="H69" s="12">
        <v>80</v>
      </c>
      <c r="I69" s="12">
        <f t="shared" si="15"/>
        <v>4.0000000000000018</v>
      </c>
      <c r="J69" s="13">
        <f t="shared" si="16"/>
        <v>8.0000000000000018</v>
      </c>
      <c r="K69" s="14" t="str">
        <f t="shared" si="3"/>
        <v>Yes</v>
      </c>
      <c r="L69" s="38"/>
      <c r="M69" s="38"/>
      <c r="N69" s="39"/>
      <c r="O69" s="42"/>
      <c r="P69" s="42"/>
      <c r="Q69" s="39"/>
      <c r="R69" s="39"/>
      <c r="S69" s="40"/>
      <c r="T69" s="45"/>
      <c r="U69" s="41">
        <v>33</v>
      </c>
      <c r="V69" s="37">
        <v>44081</v>
      </c>
      <c r="W69" s="42"/>
      <c r="X69" s="43"/>
      <c r="Y69" s="42"/>
      <c r="Z69" s="37"/>
    </row>
    <row r="70" spans="1:26" ht="28.5" customHeight="1" thickTop="1" thickBot="1">
      <c r="A70" s="8" t="s">
        <v>216</v>
      </c>
      <c r="B70" s="9">
        <v>6</v>
      </c>
      <c r="C70" s="10">
        <v>28</v>
      </c>
      <c r="D70" s="11">
        <v>80</v>
      </c>
      <c r="E70" s="12">
        <f t="shared" si="4"/>
        <v>8.0000000000000016E-2</v>
      </c>
      <c r="F70" s="12">
        <v>100</v>
      </c>
      <c r="G70" s="12">
        <f t="shared" si="0"/>
        <v>0.05</v>
      </c>
      <c r="H70" s="12">
        <v>80</v>
      </c>
      <c r="I70" s="12">
        <f t="shared" si="15"/>
        <v>4.0000000000000018</v>
      </c>
      <c r="J70" s="13">
        <f t="shared" si="16"/>
        <v>8.0000000000000018</v>
      </c>
      <c r="K70" s="14" t="str">
        <f t="shared" si="3"/>
        <v>No</v>
      </c>
      <c r="L70" s="38"/>
      <c r="M70" s="38"/>
      <c r="N70" s="39"/>
      <c r="O70" s="42"/>
      <c r="P70" s="37"/>
      <c r="Q70" s="39"/>
      <c r="R70" s="39"/>
      <c r="S70" s="40"/>
      <c r="T70" s="41"/>
      <c r="U70" s="41"/>
      <c r="V70" s="37"/>
      <c r="W70" s="42"/>
      <c r="X70" s="44"/>
      <c r="Y70" s="42"/>
      <c r="Z70" s="42"/>
    </row>
    <row r="71" spans="1:26" ht="28.5" customHeight="1" thickTop="1" thickBot="1">
      <c r="A71" s="8" t="s">
        <v>50</v>
      </c>
      <c r="B71" s="9">
        <v>6</v>
      </c>
      <c r="C71" s="10">
        <v>0</v>
      </c>
      <c r="D71" s="11">
        <v>80</v>
      </c>
      <c r="E71" s="12">
        <f t="shared" si="4"/>
        <v>8.0000000000000016E-2</v>
      </c>
      <c r="F71" s="12">
        <v>100</v>
      </c>
      <c r="G71" s="12">
        <f t="shared" si="0"/>
        <v>0.05</v>
      </c>
      <c r="H71" s="12">
        <v>80</v>
      </c>
      <c r="I71" s="12">
        <f t="shared" si="15"/>
        <v>4.0000000000000018</v>
      </c>
      <c r="J71" s="13">
        <f t="shared" si="16"/>
        <v>8.0000000000000018</v>
      </c>
      <c r="K71" s="14" t="str">
        <f t="shared" si="3"/>
        <v>Yes</v>
      </c>
      <c r="L71" s="38"/>
      <c r="M71" s="38"/>
      <c r="N71" s="39"/>
      <c r="O71" s="42"/>
      <c r="P71" s="37"/>
      <c r="Q71" s="39"/>
      <c r="R71" s="39"/>
      <c r="S71" s="40"/>
      <c r="T71" s="41"/>
      <c r="U71" s="41">
        <v>10</v>
      </c>
      <c r="V71" s="37">
        <v>44081</v>
      </c>
      <c r="W71" s="42"/>
      <c r="X71" s="44"/>
      <c r="Y71" s="42"/>
      <c r="Z71" s="42"/>
    </row>
    <row r="72" spans="1:26" ht="28.5" customHeight="1" thickTop="1" thickBot="1">
      <c r="A72" s="8" t="s">
        <v>135</v>
      </c>
      <c r="B72" s="9">
        <v>6</v>
      </c>
      <c r="C72" s="10">
        <v>0</v>
      </c>
      <c r="D72" s="11">
        <v>80</v>
      </c>
      <c r="E72" s="12">
        <f t="shared" si="4"/>
        <v>8.0000000000000016E-2</v>
      </c>
      <c r="F72" s="12">
        <v>100</v>
      </c>
      <c r="G72" s="12">
        <f t="shared" si="0"/>
        <v>0.05</v>
      </c>
      <c r="H72" s="12">
        <v>80</v>
      </c>
      <c r="I72" s="12">
        <f t="shared" si="15"/>
        <v>4.0000000000000018</v>
      </c>
      <c r="J72" s="13">
        <f t="shared" si="16"/>
        <v>8.0000000000000018</v>
      </c>
      <c r="K72" s="14" t="str">
        <f t="shared" si="3"/>
        <v>Yes</v>
      </c>
      <c r="L72" s="38" t="s">
        <v>19</v>
      </c>
      <c r="M72" s="38" t="s">
        <v>233</v>
      </c>
      <c r="N72" s="39">
        <v>20</v>
      </c>
      <c r="O72" s="42"/>
      <c r="P72" s="42"/>
      <c r="Q72" s="39"/>
      <c r="R72" s="39"/>
      <c r="S72" s="40"/>
      <c r="T72" s="41"/>
      <c r="U72" s="41">
        <v>8</v>
      </c>
      <c r="V72" s="37">
        <v>44108</v>
      </c>
      <c r="W72" s="42">
        <v>10</v>
      </c>
      <c r="X72" s="44" t="s">
        <v>201</v>
      </c>
      <c r="Y72" s="42"/>
      <c r="Z72" s="42"/>
    </row>
    <row r="73" spans="1:26" ht="28.5" customHeight="1" thickTop="1" thickBot="1">
      <c r="A73" s="8" t="s">
        <v>207</v>
      </c>
      <c r="B73" s="9">
        <v>5</v>
      </c>
      <c r="C73" s="10">
        <v>1</v>
      </c>
      <c r="D73" s="11">
        <v>80</v>
      </c>
      <c r="E73" s="12">
        <f t="shared" si="4"/>
        <v>6.6666666666666666E-2</v>
      </c>
      <c r="F73" s="12">
        <v>100</v>
      </c>
      <c r="G73" s="12">
        <f t="shared" si="0"/>
        <v>4.1666666666666664E-2</v>
      </c>
      <c r="H73" s="12">
        <v>80</v>
      </c>
      <c r="I73" s="12">
        <f t="shared" si="15"/>
        <v>3.3333333333333339</v>
      </c>
      <c r="J73" s="13">
        <f t="shared" si="16"/>
        <v>6.666666666666667</v>
      </c>
      <c r="K73" s="14" t="str">
        <f t="shared" si="3"/>
        <v>Yes</v>
      </c>
      <c r="L73" s="38"/>
      <c r="M73" s="38"/>
      <c r="N73" s="39"/>
      <c r="O73" s="42"/>
      <c r="P73" s="37"/>
      <c r="Q73" s="39"/>
      <c r="R73" s="39"/>
      <c r="S73" s="40"/>
      <c r="T73" s="41"/>
      <c r="U73" s="41">
        <v>7</v>
      </c>
      <c r="V73" s="37">
        <v>44087</v>
      </c>
      <c r="W73" s="42"/>
      <c r="X73" s="44"/>
      <c r="Y73" s="42"/>
      <c r="Z73" s="42"/>
    </row>
    <row r="74" spans="1:26" ht="28.5" customHeight="1" thickTop="1" thickBot="1">
      <c r="A74" s="8" t="s">
        <v>57</v>
      </c>
      <c r="B74" s="9">
        <v>5</v>
      </c>
      <c r="C74" s="10">
        <v>23</v>
      </c>
      <c r="D74" s="11">
        <v>80</v>
      </c>
      <c r="E74" s="12">
        <f t="shared" si="4"/>
        <v>6.6666666666666666E-2</v>
      </c>
      <c r="F74" s="12">
        <v>100</v>
      </c>
      <c r="G74" s="12">
        <f t="shared" si="0"/>
        <v>4.1666666666666664E-2</v>
      </c>
      <c r="H74" s="12">
        <v>80</v>
      </c>
      <c r="I74" s="12">
        <f t="shared" si="15"/>
        <v>3.3333333333333339</v>
      </c>
      <c r="J74" s="13">
        <f t="shared" si="16"/>
        <v>6.666666666666667</v>
      </c>
      <c r="K74" s="14" t="str">
        <f t="shared" si="3"/>
        <v>No</v>
      </c>
      <c r="L74" s="38"/>
      <c r="M74" s="38"/>
      <c r="N74" s="39"/>
      <c r="O74" s="42"/>
      <c r="P74" s="42"/>
      <c r="Q74" s="39"/>
      <c r="R74" s="39"/>
      <c r="S74" s="40"/>
      <c r="T74" s="45"/>
      <c r="U74" s="41"/>
      <c r="V74" s="37"/>
      <c r="W74" s="42"/>
      <c r="X74" s="43"/>
      <c r="Y74" s="42"/>
      <c r="Z74" s="42"/>
    </row>
    <row r="75" spans="1:26" ht="28.5" customHeight="1" thickTop="1" thickBot="1">
      <c r="A75" s="8" t="s">
        <v>170</v>
      </c>
      <c r="B75" s="9">
        <v>5</v>
      </c>
      <c r="C75" s="10">
        <v>23</v>
      </c>
      <c r="D75" s="11">
        <v>80</v>
      </c>
      <c r="E75" s="12">
        <f t="shared" si="4"/>
        <v>6.6666666666666666E-2</v>
      </c>
      <c r="F75" s="12">
        <v>100</v>
      </c>
      <c r="G75" s="12">
        <f t="shared" si="0"/>
        <v>4.1666666666666664E-2</v>
      </c>
      <c r="H75" s="12">
        <v>80</v>
      </c>
      <c r="I75" s="12">
        <f t="shared" si="15"/>
        <v>3.3333333333333339</v>
      </c>
      <c r="J75" s="13">
        <f t="shared" si="16"/>
        <v>6.666666666666667</v>
      </c>
      <c r="K75" s="14" t="str">
        <f t="shared" si="3"/>
        <v>No</v>
      </c>
      <c r="L75" s="38"/>
      <c r="M75" s="38"/>
      <c r="N75" s="39"/>
      <c r="O75" s="42"/>
      <c r="P75" s="42"/>
      <c r="Q75" s="39"/>
      <c r="R75" s="39"/>
      <c r="S75" s="40"/>
      <c r="T75" s="41"/>
      <c r="U75" s="41"/>
      <c r="V75" s="42"/>
      <c r="W75" s="42"/>
      <c r="X75" s="44"/>
      <c r="Y75" s="42"/>
      <c r="Z75" s="42"/>
    </row>
    <row r="76" spans="1:26" ht="28.5" customHeight="1" thickTop="1" thickBot="1">
      <c r="A76" s="8" t="s">
        <v>90</v>
      </c>
      <c r="B76" s="9">
        <v>4</v>
      </c>
      <c r="C76" s="10">
        <v>0</v>
      </c>
      <c r="D76" s="11">
        <v>80</v>
      </c>
      <c r="E76" s="12">
        <f t="shared" si="4"/>
        <v>5.3333333333333337E-2</v>
      </c>
      <c r="F76" s="12">
        <v>100</v>
      </c>
      <c r="G76" s="12">
        <f t="shared" si="0"/>
        <v>3.3333333333333333E-2</v>
      </c>
      <c r="H76" s="12">
        <v>80</v>
      </c>
      <c r="I76" s="12">
        <f t="shared" si="15"/>
        <v>2.6666666666666674</v>
      </c>
      <c r="J76" s="13">
        <f t="shared" si="16"/>
        <v>5.3333333333333339</v>
      </c>
      <c r="K76" s="14" t="str">
        <f t="shared" si="3"/>
        <v>Yes</v>
      </c>
      <c r="L76" s="38"/>
      <c r="M76" s="38"/>
      <c r="N76" s="39"/>
      <c r="O76" s="42"/>
      <c r="P76" s="42"/>
      <c r="Q76" s="39"/>
      <c r="R76" s="39"/>
      <c r="S76" s="40"/>
      <c r="T76" s="41"/>
      <c r="U76" s="41">
        <v>10</v>
      </c>
      <c r="V76" s="37">
        <v>44081</v>
      </c>
      <c r="W76" s="42"/>
      <c r="X76" s="44"/>
      <c r="Y76" s="42"/>
      <c r="Z76" s="42"/>
    </row>
    <row r="77" spans="1:26" ht="28.5" customHeight="1" thickTop="1" thickBot="1">
      <c r="A77" s="8" t="s">
        <v>106</v>
      </c>
      <c r="B77" s="9">
        <v>4</v>
      </c>
      <c r="C77" s="10">
        <v>0</v>
      </c>
      <c r="D77" s="11">
        <v>80</v>
      </c>
      <c r="E77" s="12">
        <f t="shared" si="4"/>
        <v>5.3333333333333337E-2</v>
      </c>
      <c r="F77" s="12">
        <v>100</v>
      </c>
      <c r="G77" s="12">
        <f t="shared" si="0"/>
        <v>3.3333333333333333E-2</v>
      </c>
      <c r="H77" s="12">
        <v>80</v>
      </c>
      <c r="I77" s="12">
        <f t="shared" si="15"/>
        <v>2.6666666666666674</v>
      </c>
      <c r="J77" s="13">
        <f t="shared" si="16"/>
        <v>5.3333333333333339</v>
      </c>
      <c r="K77" s="14" t="str">
        <f t="shared" si="3"/>
        <v>Yes</v>
      </c>
      <c r="L77" s="38" t="s">
        <v>19</v>
      </c>
      <c r="M77" s="38" t="s">
        <v>246</v>
      </c>
      <c r="N77" s="39">
        <v>40</v>
      </c>
      <c r="O77" s="42" t="s">
        <v>19</v>
      </c>
      <c r="P77" s="37">
        <v>44054</v>
      </c>
      <c r="Q77" s="39">
        <v>20</v>
      </c>
      <c r="R77" s="39"/>
      <c r="S77" s="40"/>
      <c r="T77" s="41"/>
      <c r="U77" s="41">
        <v>3</v>
      </c>
      <c r="V77" s="37">
        <v>44078</v>
      </c>
      <c r="W77" s="42">
        <v>8</v>
      </c>
      <c r="X77" s="43">
        <v>44087</v>
      </c>
      <c r="Y77" s="42">
        <v>10</v>
      </c>
      <c r="Z77" s="37">
        <v>44122</v>
      </c>
    </row>
    <row r="78" spans="1:26" ht="28.5" customHeight="1" thickTop="1" thickBot="1">
      <c r="A78" s="8" t="s">
        <v>156</v>
      </c>
      <c r="B78" s="9">
        <v>4</v>
      </c>
      <c r="C78" s="10">
        <v>2</v>
      </c>
      <c r="D78" s="11">
        <v>80</v>
      </c>
      <c r="E78" s="12">
        <f t="shared" si="4"/>
        <v>5.3333333333333337E-2</v>
      </c>
      <c r="F78" s="12">
        <v>100</v>
      </c>
      <c r="G78" s="12">
        <f t="shared" si="0"/>
        <v>3.3333333333333333E-2</v>
      </c>
      <c r="H78" s="12">
        <v>80</v>
      </c>
      <c r="I78" s="12">
        <f t="shared" si="15"/>
        <v>2.6666666666666674</v>
      </c>
      <c r="J78" s="13">
        <f t="shared" si="16"/>
        <v>5.3333333333333339</v>
      </c>
      <c r="K78" s="14" t="str">
        <f t="shared" si="3"/>
        <v>Yes</v>
      </c>
      <c r="L78" s="38"/>
      <c r="M78" s="38"/>
      <c r="N78" s="39"/>
      <c r="O78" s="42"/>
      <c r="P78" s="42"/>
      <c r="Q78" s="39"/>
      <c r="R78" s="39"/>
      <c r="S78" s="40"/>
      <c r="T78" s="41"/>
      <c r="U78" s="41"/>
      <c r="V78" s="37"/>
      <c r="W78" s="42"/>
      <c r="X78" s="44"/>
      <c r="Y78" s="42"/>
      <c r="Z78" s="42"/>
    </row>
    <row r="79" spans="1:26" ht="28.5" customHeight="1" thickTop="1" thickBot="1">
      <c r="A79" s="8" t="s">
        <v>79</v>
      </c>
      <c r="B79" s="9">
        <v>4</v>
      </c>
      <c r="C79" s="10">
        <v>17</v>
      </c>
      <c r="D79" s="11">
        <v>80</v>
      </c>
      <c r="E79" s="12">
        <f t="shared" si="4"/>
        <v>5.3333333333333337E-2</v>
      </c>
      <c r="F79" s="12">
        <v>100</v>
      </c>
      <c r="G79" s="12">
        <f t="shared" si="0"/>
        <v>3.3333333333333333E-2</v>
      </c>
      <c r="H79" s="12">
        <v>80</v>
      </c>
      <c r="I79" s="12">
        <f t="shared" si="15"/>
        <v>2.6666666666666674</v>
      </c>
      <c r="J79" s="13">
        <f t="shared" si="16"/>
        <v>5.3333333333333339</v>
      </c>
      <c r="K79" s="14" t="str">
        <f t="shared" si="3"/>
        <v>No</v>
      </c>
      <c r="L79" s="38"/>
      <c r="M79" s="38"/>
      <c r="N79" s="39"/>
      <c r="O79" s="42"/>
      <c r="P79" s="42"/>
      <c r="Q79" s="39"/>
      <c r="R79" s="39"/>
      <c r="S79" s="40"/>
      <c r="T79" s="41"/>
      <c r="U79" s="41"/>
      <c r="V79" s="37"/>
      <c r="W79" s="42"/>
      <c r="X79" s="43"/>
      <c r="Y79" s="42"/>
      <c r="Z79" s="42"/>
    </row>
    <row r="80" spans="1:26" ht="28.5" customHeight="1" thickTop="1" thickBot="1">
      <c r="A80" s="8" t="s">
        <v>163</v>
      </c>
      <c r="B80" s="9">
        <v>4</v>
      </c>
      <c r="C80" s="10">
        <v>1</v>
      </c>
      <c r="D80" s="11">
        <v>80</v>
      </c>
      <c r="E80" s="12">
        <f t="shared" si="4"/>
        <v>5.3333333333333337E-2</v>
      </c>
      <c r="F80" s="12">
        <v>100</v>
      </c>
      <c r="G80" s="12">
        <f t="shared" ref="G80:G148" si="22">B80/(30*4)</f>
        <v>3.3333333333333333E-2</v>
      </c>
      <c r="H80" s="12">
        <v>80</v>
      </c>
      <c r="I80" s="12">
        <f t="shared" si="15"/>
        <v>2.6666666666666674</v>
      </c>
      <c r="J80" s="13">
        <f t="shared" si="16"/>
        <v>5.3333333333333339</v>
      </c>
      <c r="K80" s="14" t="str">
        <f t="shared" ref="K80:K148" si="23">IF(J80="","",IF(C80&lt;J80,"Yes","No"))</f>
        <v>Yes</v>
      </c>
      <c r="L80" s="38"/>
      <c r="M80" s="38"/>
      <c r="N80" s="39"/>
      <c r="O80" s="42"/>
      <c r="P80" s="37"/>
      <c r="Q80" s="39"/>
      <c r="R80" s="39"/>
      <c r="S80" s="40"/>
      <c r="T80" s="41"/>
      <c r="U80" s="41"/>
      <c r="V80" s="37"/>
      <c r="W80" s="42"/>
      <c r="X80" s="43"/>
      <c r="Y80" s="42"/>
      <c r="Z80" s="42"/>
    </row>
    <row r="81" spans="1:26" ht="28.5" customHeight="1" thickTop="1" thickBot="1">
      <c r="A81" s="8" t="s">
        <v>126</v>
      </c>
      <c r="B81" s="9">
        <v>4</v>
      </c>
      <c r="C81" s="10">
        <v>6</v>
      </c>
      <c r="D81" s="11">
        <v>80</v>
      </c>
      <c r="E81" s="12">
        <f t="shared" si="4"/>
        <v>5.3333333333333337E-2</v>
      </c>
      <c r="F81" s="12">
        <v>100</v>
      </c>
      <c r="G81" s="12">
        <f t="shared" si="22"/>
        <v>3.3333333333333333E-2</v>
      </c>
      <c r="H81" s="12">
        <v>80</v>
      </c>
      <c r="I81" s="12">
        <f t="shared" si="15"/>
        <v>2.6666666666666674</v>
      </c>
      <c r="J81" s="13">
        <f t="shared" si="16"/>
        <v>5.3333333333333339</v>
      </c>
      <c r="K81" s="14" t="str">
        <f t="shared" si="23"/>
        <v>No</v>
      </c>
      <c r="L81" s="38"/>
      <c r="M81" s="38"/>
      <c r="N81" s="39"/>
      <c r="O81" s="42"/>
      <c r="P81" s="37"/>
      <c r="Q81" s="39"/>
      <c r="R81" s="39"/>
      <c r="S81" s="40"/>
      <c r="T81" s="45"/>
      <c r="U81" s="41"/>
      <c r="V81" s="42"/>
      <c r="W81" s="42"/>
      <c r="X81" s="44"/>
      <c r="Y81" s="42"/>
      <c r="Z81" s="42"/>
    </row>
    <row r="82" spans="1:26" ht="28.5" customHeight="1" thickTop="1" thickBot="1">
      <c r="A82" s="8" t="s">
        <v>116</v>
      </c>
      <c r="B82" s="9">
        <v>4</v>
      </c>
      <c r="C82" s="10">
        <v>31</v>
      </c>
      <c r="D82" s="11">
        <v>80</v>
      </c>
      <c r="E82" s="12">
        <f t="shared" si="4"/>
        <v>5.3333333333333337E-2</v>
      </c>
      <c r="F82" s="12">
        <v>100</v>
      </c>
      <c r="G82" s="12">
        <f t="shared" si="22"/>
        <v>3.3333333333333333E-2</v>
      </c>
      <c r="H82" s="12">
        <v>80</v>
      </c>
      <c r="I82" s="12">
        <f t="shared" si="15"/>
        <v>2.6666666666666674</v>
      </c>
      <c r="J82" s="13">
        <f t="shared" si="16"/>
        <v>5.3333333333333339</v>
      </c>
      <c r="K82" s="14" t="str">
        <f t="shared" si="23"/>
        <v>No</v>
      </c>
      <c r="L82" s="38"/>
      <c r="M82" s="38"/>
      <c r="N82" s="39"/>
      <c r="O82" s="42"/>
      <c r="P82" s="42"/>
      <c r="Q82" s="39"/>
      <c r="R82" s="39"/>
      <c r="S82" s="40"/>
      <c r="T82" s="41"/>
      <c r="U82" s="41"/>
      <c r="V82" s="37"/>
      <c r="W82" s="42"/>
      <c r="X82" s="44"/>
      <c r="Y82" s="42"/>
      <c r="Z82" s="42"/>
    </row>
    <row r="83" spans="1:26" ht="28.5" customHeight="1" thickTop="1" thickBot="1">
      <c r="A83" s="8" t="s">
        <v>185</v>
      </c>
      <c r="B83" s="9">
        <v>4</v>
      </c>
      <c r="C83" s="10">
        <v>9</v>
      </c>
      <c r="D83" s="11">
        <v>80</v>
      </c>
      <c r="E83" s="12">
        <f t="shared" si="4"/>
        <v>5.3333333333333337E-2</v>
      </c>
      <c r="F83" s="12">
        <v>100</v>
      </c>
      <c r="G83" s="12">
        <f t="shared" si="22"/>
        <v>3.3333333333333333E-2</v>
      </c>
      <c r="H83" s="12">
        <v>80</v>
      </c>
      <c r="I83" s="12">
        <f t="shared" si="15"/>
        <v>2.6666666666666674</v>
      </c>
      <c r="J83" s="13">
        <f t="shared" si="16"/>
        <v>5.3333333333333339</v>
      </c>
      <c r="K83" s="14" t="str">
        <f t="shared" si="23"/>
        <v>No</v>
      </c>
      <c r="L83" s="38"/>
      <c r="M83" s="38"/>
      <c r="N83" s="39"/>
      <c r="O83" s="42"/>
      <c r="P83" s="37"/>
      <c r="Q83" s="39"/>
      <c r="R83" s="39"/>
      <c r="S83" s="40"/>
      <c r="T83" s="41"/>
      <c r="U83" s="41"/>
      <c r="V83" s="37"/>
      <c r="W83" s="42"/>
      <c r="X83" s="43"/>
      <c r="Y83" s="42"/>
      <c r="Z83" s="42"/>
    </row>
    <row r="84" spans="1:26" ht="28.5" customHeight="1" thickTop="1" thickBot="1">
      <c r="A84" s="8" t="s">
        <v>146</v>
      </c>
      <c r="B84" s="9">
        <v>3</v>
      </c>
      <c r="C84" s="10">
        <v>3</v>
      </c>
      <c r="D84" s="11">
        <v>80</v>
      </c>
      <c r="E84" s="12">
        <f t="shared" si="4"/>
        <v>4.0000000000000008E-2</v>
      </c>
      <c r="F84" s="12">
        <v>100</v>
      </c>
      <c r="G84" s="12">
        <f t="shared" si="22"/>
        <v>2.5000000000000001E-2</v>
      </c>
      <c r="H84" s="12">
        <v>80</v>
      </c>
      <c r="I84" s="12">
        <f t="shared" si="15"/>
        <v>2.0000000000000009</v>
      </c>
      <c r="J84" s="13">
        <f t="shared" si="16"/>
        <v>4.0000000000000009</v>
      </c>
      <c r="K84" s="14" t="str">
        <f t="shared" si="23"/>
        <v>Yes</v>
      </c>
      <c r="L84" s="38"/>
      <c r="M84" s="38"/>
      <c r="N84" s="39"/>
      <c r="O84" s="42"/>
      <c r="P84" s="42"/>
      <c r="Q84" s="39"/>
      <c r="R84" s="39"/>
      <c r="S84" s="40"/>
      <c r="T84" s="41"/>
      <c r="U84" s="41"/>
      <c r="V84" s="37"/>
      <c r="W84" s="42"/>
      <c r="X84" s="44"/>
      <c r="Y84" s="42"/>
      <c r="Z84" s="42"/>
    </row>
    <row r="85" spans="1:26" ht="28.5" customHeight="1" thickTop="1" thickBot="1">
      <c r="A85" s="8" t="s">
        <v>91</v>
      </c>
      <c r="B85" s="9">
        <v>3</v>
      </c>
      <c r="C85" s="10">
        <v>4</v>
      </c>
      <c r="D85" s="11">
        <v>80</v>
      </c>
      <c r="E85" s="12">
        <f t="shared" si="4"/>
        <v>4.0000000000000008E-2</v>
      </c>
      <c r="F85" s="12">
        <v>100</v>
      </c>
      <c r="G85" s="12">
        <f t="shared" si="22"/>
        <v>2.5000000000000001E-2</v>
      </c>
      <c r="H85" s="12">
        <v>80</v>
      </c>
      <c r="I85" s="12">
        <f t="shared" si="15"/>
        <v>2.0000000000000009</v>
      </c>
      <c r="J85" s="13">
        <f t="shared" si="16"/>
        <v>4.0000000000000009</v>
      </c>
      <c r="K85" s="14" t="str">
        <f t="shared" si="23"/>
        <v>No</v>
      </c>
      <c r="L85" s="38"/>
      <c r="M85" s="38"/>
      <c r="N85" s="39"/>
      <c r="O85" s="42"/>
      <c r="P85" s="42"/>
      <c r="Q85" s="39"/>
      <c r="R85" s="39"/>
      <c r="S85" s="40"/>
      <c r="T85" s="41"/>
      <c r="U85" s="41"/>
      <c r="V85" s="37"/>
      <c r="W85" s="42"/>
      <c r="X85" s="44"/>
      <c r="Y85" s="42"/>
      <c r="Z85" s="42"/>
    </row>
    <row r="86" spans="1:26" ht="28.5" customHeight="1" thickTop="1" thickBot="1">
      <c r="A86" s="8" t="s">
        <v>149</v>
      </c>
      <c r="B86" s="9">
        <v>3</v>
      </c>
      <c r="C86" s="10">
        <v>0</v>
      </c>
      <c r="D86" s="11">
        <v>80</v>
      </c>
      <c r="E86" s="12">
        <f t="shared" si="4"/>
        <v>4.0000000000000008E-2</v>
      </c>
      <c r="F86" s="12">
        <v>100</v>
      </c>
      <c r="G86" s="12">
        <f t="shared" si="22"/>
        <v>2.5000000000000001E-2</v>
      </c>
      <c r="H86" s="12">
        <v>80</v>
      </c>
      <c r="I86" s="12">
        <f t="shared" si="15"/>
        <v>2.0000000000000009</v>
      </c>
      <c r="J86" s="13">
        <f t="shared" si="16"/>
        <v>4.0000000000000009</v>
      </c>
      <c r="K86" s="14" t="str">
        <f t="shared" si="23"/>
        <v>Yes</v>
      </c>
      <c r="L86" s="38"/>
      <c r="M86" s="38"/>
      <c r="N86" s="39"/>
      <c r="O86" s="42"/>
      <c r="P86" s="42"/>
      <c r="Q86" s="39"/>
      <c r="R86" s="39"/>
      <c r="S86" s="40"/>
      <c r="T86" s="41"/>
      <c r="U86" s="41"/>
      <c r="V86" s="42"/>
      <c r="W86" s="42"/>
      <c r="X86" s="44"/>
      <c r="Y86" s="42"/>
      <c r="Z86" s="42"/>
    </row>
    <row r="87" spans="1:26" ht="28.5" customHeight="1" thickTop="1" thickBot="1">
      <c r="A87" s="8" t="s">
        <v>82</v>
      </c>
      <c r="B87" s="9">
        <v>3</v>
      </c>
      <c r="C87" s="10">
        <v>8</v>
      </c>
      <c r="D87" s="11">
        <v>80</v>
      </c>
      <c r="E87" s="12">
        <f t="shared" si="4"/>
        <v>4.0000000000000008E-2</v>
      </c>
      <c r="F87" s="12">
        <v>100</v>
      </c>
      <c r="G87" s="12">
        <f t="shared" si="22"/>
        <v>2.5000000000000001E-2</v>
      </c>
      <c r="H87" s="12">
        <v>80</v>
      </c>
      <c r="I87" s="12">
        <f t="shared" si="15"/>
        <v>2.0000000000000009</v>
      </c>
      <c r="J87" s="13">
        <f t="shared" si="16"/>
        <v>4.0000000000000009</v>
      </c>
      <c r="K87" s="14" t="str">
        <f t="shared" si="23"/>
        <v>No</v>
      </c>
      <c r="L87" s="38"/>
      <c r="M87" s="38"/>
      <c r="N87" s="39"/>
      <c r="O87" s="42"/>
      <c r="P87" s="37"/>
      <c r="Q87" s="39"/>
      <c r="R87" s="39"/>
      <c r="S87" s="40"/>
      <c r="T87" s="41"/>
      <c r="U87" s="41"/>
      <c r="V87" s="37"/>
      <c r="W87" s="42"/>
      <c r="X87" s="44"/>
      <c r="Y87" s="42"/>
      <c r="Z87" s="42"/>
    </row>
    <row r="88" spans="1:26" ht="28.5" customHeight="1" thickTop="1" thickBot="1">
      <c r="A88" s="8" t="s">
        <v>78</v>
      </c>
      <c r="B88" s="9">
        <v>3</v>
      </c>
      <c r="C88" s="10">
        <v>6</v>
      </c>
      <c r="D88" s="11">
        <v>80</v>
      </c>
      <c r="E88" s="12">
        <f t="shared" si="4"/>
        <v>4.0000000000000008E-2</v>
      </c>
      <c r="F88" s="12">
        <v>100</v>
      </c>
      <c r="G88" s="12">
        <f t="shared" si="22"/>
        <v>2.5000000000000001E-2</v>
      </c>
      <c r="H88" s="12">
        <v>80</v>
      </c>
      <c r="I88" s="12">
        <f t="shared" si="15"/>
        <v>2.0000000000000009</v>
      </c>
      <c r="J88" s="13">
        <f t="shared" si="16"/>
        <v>4.0000000000000009</v>
      </c>
      <c r="K88" s="14" t="str">
        <f t="shared" si="23"/>
        <v>No</v>
      </c>
      <c r="L88" s="38"/>
      <c r="M88" s="38"/>
      <c r="N88" s="39"/>
      <c r="O88" s="42"/>
      <c r="P88" s="37"/>
      <c r="Q88" s="39"/>
      <c r="R88" s="39"/>
      <c r="S88" s="40"/>
      <c r="T88" s="41"/>
      <c r="U88" s="41">
        <v>15</v>
      </c>
      <c r="V88" s="37">
        <v>44078</v>
      </c>
      <c r="W88" s="42"/>
      <c r="X88" s="44"/>
      <c r="Y88" s="42"/>
      <c r="Z88" s="42"/>
    </row>
    <row r="89" spans="1:26" ht="28.5" customHeight="1" thickTop="1" thickBot="1">
      <c r="A89" s="8" t="s">
        <v>194</v>
      </c>
      <c r="B89" s="9">
        <v>3</v>
      </c>
      <c r="C89" s="10">
        <v>0</v>
      </c>
      <c r="D89" s="11">
        <v>80</v>
      </c>
      <c r="E89" s="12">
        <f t="shared" si="4"/>
        <v>4.0000000000000008E-2</v>
      </c>
      <c r="F89" s="12">
        <v>100</v>
      </c>
      <c r="G89" s="12">
        <f t="shared" si="22"/>
        <v>2.5000000000000001E-2</v>
      </c>
      <c r="H89" s="12">
        <v>80</v>
      </c>
      <c r="I89" s="12">
        <f t="shared" si="15"/>
        <v>2.0000000000000009</v>
      </c>
      <c r="J89" s="13">
        <f t="shared" si="16"/>
        <v>4.0000000000000009</v>
      </c>
      <c r="K89" s="14" t="str">
        <f t="shared" si="23"/>
        <v>Yes</v>
      </c>
      <c r="L89" s="38" t="s">
        <v>19</v>
      </c>
      <c r="M89" s="38" t="s">
        <v>252</v>
      </c>
      <c r="N89" s="39">
        <v>15</v>
      </c>
      <c r="O89" s="42"/>
      <c r="P89" s="37"/>
      <c r="Q89" s="39"/>
      <c r="R89" s="39"/>
      <c r="S89" s="40"/>
      <c r="T89" s="41"/>
      <c r="U89" s="41">
        <v>2</v>
      </c>
      <c r="V89" s="37">
        <v>44095</v>
      </c>
      <c r="W89" s="42">
        <v>1</v>
      </c>
      <c r="X89" s="43">
        <v>44116</v>
      </c>
      <c r="Y89" s="42"/>
      <c r="Z89" s="42"/>
    </row>
    <row r="90" spans="1:26" ht="28.5" customHeight="1" thickTop="1" thickBot="1">
      <c r="A90" s="8" t="s">
        <v>107</v>
      </c>
      <c r="B90" s="9">
        <v>3</v>
      </c>
      <c r="C90" s="10">
        <v>3</v>
      </c>
      <c r="D90" s="11">
        <v>80</v>
      </c>
      <c r="E90" s="12">
        <f t="shared" si="4"/>
        <v>4.0000000000000008E-2</v>
      </c>
      <c r="F90" s="12">
        <v>100</v>
      </c>
      <c r="G90" s="12">
        <f t="shared" si="22"/>
        <v>2.5000000000000001E-2</v>
      </c>
      <c r="H90" s="12">
        <v>80</v>
      </c>
      <c r="I90" s="12">
        <f t="shared" si="15"/>
        <v>2.0000000000000009</v>
      </c>
      <c r="J90" s="13">
        <f t="shared" si="16"/>
        <v>4.0000000000000009</v>
      </c>
      <c r="K90" s="14" t="str">
        <f t="shared" si="23"/>
        <v>Yes</v>
      </c>
      <c r="L90" s="38"/>
      <c r="M90" s="38"/>
      <c r="N90" s="39"/>
      <c r="O90" s="42"/>
      <c r="P90" s="37"/>
      <c r="Q90" s="39"/>
      <c r="R90" s="39"/>
      <c r="S90" s="40"/>
      <c r="T90" s="41"/>
      <c r="U90" s="41"/>
      <c r="V90" s="37"/>
      <c r="W90" s="42"/>
      <c r="X90" s="43"/>
      <c r="Y90" s="42"/>
      <c r="Z90" s="42"/>
    </row>
    <row r="91" spans="1:26" ht="28.5" customHeight="1" thickTop="1" thickBot="1">
      <c r="A91" s="8" t="s">
        <v>110</v>
      </c>
      <c r="B91" s="9">
        <v>3</v>
      </c>
      <c r="C91" s="10">
        <v>10</v>
      </c>
      <c r="D91" s="11">
        <v>80</v>
      </c>
      <c r="E91" s="12">
        <f t="shared" si="4"/>
        <v>4.0000000000000008E-2</v>
      </c>
      <c r="F91" s="12">
        <v>100</v>
      </c>
      <c r="G91" s="12">
        <f t="shared" si="22"/>
        <v>2.5000000000000001E-2</v>
      </c>
      <c r="H91" s="12">
        <v>80</v>
      </c>
      <c r="I91" s="12">
        <f t="shared" si="15"/>
        <v>2.0000000000000009</v>
      </c>
      <c r="J91" s="13">
        <f t="shared" si="16"/>
        <v>4.0000000000000009</v>
      </c>
      <c r="K91" s="14" t="str">
        <f t="shared" si="23"/>
        <v>No</v>
      </c>
      <c r="L91" s="38"/>
      <c r="M91" s="38"/>
      <c r="N91" s="39"/>
      <c r="O91" s="42"/>
      <c r="P91" s="37"/>
      <c r="Q91" s="39"/>
      <c r="R91" s="39"/>
      <c r="S91" s="40"/>
      <c r="T91" s="41"/>
      <c r="U91" s="41"/>
      <c r="V91" s="37"/>
      <c r="W91" s="42"/>
      <c r="X91" s="43"/>
      <c r="Y91" s="42"/>
      <c r="Z91" s="42"/>
    </row>
    <row r="92" spans="1:26" ht="28.5" customHeight="1" thickTop="1" thickBot="1">
      <c r="A92" s="8" t="s">
        <v>67</v>
      </c>
      <c r="B92" s="9">
        <v>3</v>
      </c>
      <c r="C92" s="10">
        <v>1</v>
      </c>
      <c r="D92" s="11">
        <v>80</v>
      </c>
      <c r="E92" s="12">
        <f t="shared" si="4"/>
        <v>4.0000000000000008E-2</v>
      </c>
      <c r="F92" s="12">
        <v>100</v>
      </c>
      <c r="G92" s="12">
        <f t="shared" si="22"/>
        <v>2.5000000000000001E-2</v>
      </c>
      <c r="H92" s="12">
        <v>80</v>
      </c>
      <c r="I92" s="12">
        <f t="shared" si="15"/>
        <v>2.0000000000000009</v>
      </c>
      <c r="J92" s="13">
        <f t="shared" si="16"/>
        <v>4.0000000000000009</v>
      </c>
      <c r="K92" s="14" t="str">
        <f t="shared" si="23"/>
        <v>Yes</v>
      </c>
      <c r="L92" s="38"/>
      <c r="M92" s="38"/>
      <c r="N92" s="39"/>
      <c r="O92" s="42"/>
      <c r="P92" s="42"/>
      <c r="Q92" s="39"/>
      <c r="R92" s="39"/>
      <c r="S92" s="40"/>
      <c r="T92" s="41"/>
      <c r="U92" s="41"/>
      <c r="V92" s="37"/>
      <c r="W92" s="42"/>
      <c r="X92" s="44"/>
      <c r="Y92" s="42"/>
      <c r="Z92" s="42"/>
    </row>
    <row r="93" spans="1:26" ht="28.5" customHeight="1" thickTop="1" thickBot="1">
      <c r="A93" s="8" t="s">
        <v>164</v>
      </c>
      <c r="B93" s="9">
        <v>3</v>
      </c>
      <c r="C93" s="10">
        <v>1</v>
      </c>
      <c r="D93" s="11">
        <v>80</v>
      </c>
      <c r="E93" s="12">
        <f t="shared" ref="E93:E155" si="24">+G93*1.6</f>
        <v>4.0000000000000008E-2</v>
      </c>
      <c r="F93" s="12">
        <v>100</v>
      </c>
      <c r="G93" s="12">
        <f t="shared" si="22"/>
        <v>2.5000000000000001E-2</v>
      </c>
      <c r="H93" s="12">
        <v>80</v>
      </c>
      <c r="I93" s="12">
        <f t="shared" si="15"/>
        <v>2.0000000000000009</v>
      </c>
      <c r="J93" s="13">
        <f t="shared" si="16"/>
        <v>4.0000000000000009</v>
      </c>
      <c r="K93" s="14" t="str">
        <f t="shared" si="23"/>
        <v>Yes</v>
      </c>
      <c r="L93" s="38"/>
      <c r="M93" s="38"/>
      <c r="N93" s="39"/>
      <c r="O93" s="42"/>
      <c r="P93" s="37"/>
      <c r="Q93" s="39"/>
      <c r="R93" s="39"/>
      <c r="S93" s="40"/>
      <c r="T93" s="41"/>
      <c r="U93" s="41">
        <v>6</v>
      </c>
      <c r="V93" s="37">
        <v>44108</v>
      </c>
      <c r="W93" s="42"/>
      <c r="X93" s="43"/>
      <c r="Y93" s="42"/>
      <c r="Z93" s="37"/>
    </row>
    <row r="94" spans="1:26" ht="28.5" customHeight="1" thickTop="1" thickBot="1">
      <c r="A94" s="8" t="s">
        <v>125</v>
      </c>
      <c r="B94" s="9">
        <v>3</v>
      </c>
      <c r="C94" s="10">
        <v>0</v>
      </c>
      <c r="D94" s="11">
        <v>80</v>
      </c>
      <c r="E94" s="12">
        <f t="shared" si="24"/>
        <v>4.0000000000000008E-2</v>
      </c>
      <c r="F94" s="12">
        <v>100</v>
      </c>
      <c r="G94" s="12">
        <f t="shared" si="22"/>
        <v>2.5000000000000001E-2</v>
      </c>
      <c r="H94" s="12">
        <v>80</v>
      </c>
      <c r="I94" s="12">
        <f t="shared" si="15"/>
        <v>2.0000000000000009</v>
      </c>
      <c r="J94" s="13">
        <f t="shared" si="16"/>
        <v>4.0000000000000009</v>
      </c>
      <c r="K94" s="14" t="str">
        <f t="shared" si="23"/>
        <v>Yes</v>
      </c>
      <c r="L94" s="38" t="s">
        <v>19</v>
      </c>
      <c r="M94" s="38" t="s">
        <v>233</v>
      </c>
      <c r="N94" s="39">
        <v>15</v>
      </c>
      <c r="O94" s="42" t="s">
        <v>19</v>
      </c>
      <c r="P94" s="37">
        <v>44036</v>
      </c>
      <c r="Q94" s="39">
        <v>15</v>
      </c>
      <c r="R94" s="39"/>
      <c r="S94" s="40"/>
      <c r="T94" s="41"/>
      <c r="U94" s="41"/>
      <c r="V94" s="42"/>
      <c r="W94" s="42"/>
      <c r="X94" s="44"/>
      <c r="Y94" s="42"/>
      <c r="Z94" s="42"/>
    </row>
    <row r="95" spans="1:26" ht="28.5" customHeight="1" thickTop="1" thickBot="1">
      <c r="A95" s="8" t="s">
        <v>227</v>
      </c>
      <c r="B95" s="9">
        <v>3</v>
      </c>
      <c r="C95" s="10">
        <v>30</v>
      </c>
      <c r="D95" s="11">
        <v>80</v>
      </c>
      <c r="E95" s="12">
        <f t="shared" si="24"/>
        <v>4.0000000000000008E-2</v>
      </c>
      <c r="F95" s="12">
        <v>100</v>
      </c>
      <c r="G95" s="12">
        <f t="shared" si="22"/>
        <v>2.5000000000000001E-2</v>
      </c>
      <c r="H95" s="12">
        <v>80</v>
      </c>
      <c r="I95" s="12">
        <f t="shared" si="15"/>
        <v>2.0000000000000009</v>
      </c>
      <c r="J95" s="13">
        <f t="shared" si="16"/>
        <v>4.0000000000000009</v>
      </c>
      <c r="K95" s="14" t="str">
        <f t="shared" si="23"/>
        <v>No</v>
      </c>
      <c r="L95" s="38"/>
      <c r="M95" s="38"/>
      <c r="N95" s="39"/>
      <c r="O95" s="42"/>
      <c r="P95" s="37"/>
      <c r="Q95" s="39"/>
      <c r="R95" s="39"/>
      <c r="S95" s="40"/>
      <c r="T95" s="41"/>
      <c r="U95" s="41"/>
      <c r="V95" s="37"/>
      <c r="W95" s="42"/>
      <c r="X95" s="43"/>
      <c r="Y95" s="42"/>
      <c r="Z95" s="42"/>
    </row>
    <row r="96" spans="1:26" ht="28.5" customHeight="1" thickTop="1" thickBot="1">
      <c r="A96" s="8" t="s">
        <v>243</v>
      </c>
      <c r="B96" s="9">
        <v>3</v>
      </c>
      <c r="C96" s="10">
        <v>1</v>
      </c>
      <c r="D96" s="11">
        <v>80</v>
      </c>
      <c r="E96" s="12">
        <f t="shared" si="24"/>
        <v>4.0000000000000008E-2</v>
      </c>
      <c r="F96" s="12">
        <v>100</v>
      </c>
      <c r="G96" s="12">
        <f t="shared" si="22"/>
        <v>2.5000000000000001E-2</v>
      </c>
      <c r="H96" s="12">
        <v>80</v>
      </c>
      <c r="I96" s="12">
        <f t="shared" si="15"/>
        <v>2.0000000000000009</v>
      </c>
      <c r="J96" s="13">
        <f t="shared" si="16"/>
        <v>4.0000000000000009</v>
      </c>
      <c r="K96" s="14" t="str">
        <f t="shared" si="23"/>
        <v>Yes</v>
      </c>
      <c r="L96" s="38"/>
      <c r="M96" s="38"/>
      <c r="N96" s="39"/>
      <c r="O96" s="42"/>
      <c r="P96" s="42"/>
      <c r="Q96" s="39"/>
      <c r="R96" s="39"/>
      <c r="S96" s="40"/>
      <c r="T96" s="41"/>
      <c r="U96" s="41"/>
      <c r="V96" s="37"/>
      <c r="W96" s="42"/>
      <c r="X96" s="44"/>
      <c r="Y96" s="42"/>
      <c r="Z96" s="42"/>
    </row>
    <row r="97" spans="1:26" ht="28.5" customHeight="1" thickTop="1" thickBot="1">
      <c r="A97" s="8" t="s">
        <v>72</v>
      </c>
      <c r="B97" s="9">
        <v>2</v>
      </c>
      <c r="C97" s="10">
        <v>16</v>
      </c>
      <c r="D97" s="11">
        <v>80</v>
      </c>
      <c r="E97" s="12">
        <f t="shared" si="24"/>
        <v>2.6666666666666668E-2</v>
      </c>
      <c r="F97" s="12">
        <v>100</v>
      </c>
      <c r="G97" s="12">
        <f t="shared" si="22"/>
        <v>1.6666666666666666E-2</v>
      </c>
      <c r="H97" s="12">
        <v>80</v>
      </c>
      <c r="I97" s="12">
        <f t="shared" si="15"/>
        <v>1.3333333333333337</v>
      </c>
      <c r="J97" s="13">
        <f t="shared" si="16"/>
        <v>2.666666666666667</v>
      </c>
      <c r="K97" s="14" t="str">
        <f t="shared" si="23"/>
        <v>No</v>
      </c>
      <c r="L97" s="38"/>
      <c r="M97" s="38"/>
      <c r="N97" s="39"/>
      <c r="O97" s="42"/>
      <c r="P97" s="42"/>
      <c r="Q97" s="39"/>
      <c r="R97" s="39"/>
      <c r="S97" s="40"/>
      <c r="T97" s="41"/>
      <c r="U97" s="41"/>
      <c r="V97" s="37"/>
      <c r="W97" s="42"/>
      <c r="X97" s="44"/>
      <c r="Y97" s="42"/>
      <c r="Z97" s="42"/>
    </row>
    <row r="98" spans="1:26" ht="28.5" customHeight="1" thickTop="1" thickBot="1">
      <c r="A98" s="8" t="s">
        <v>55</v>
      </c>
      <c r="B98" s="9">
        <v>2</v>
      </c>
      <c r="C98" s="10">
        <v>11</v>
      </c>
      <c r="D98" s="11">
        <v>80</v>
      </c>
      <c r="E98" s="12">
        <f t="shared" si="24"/>
        <v>2.6666666666666668E-2</v>
      </c>
      <c r="F98" s="12">
        <v>100</v>
      </c>
      <c r="G98" s="12">
        <f t="shared" si="22"/>
        <v>1.6666666666666666E-2</v>
      </c>
      <c r="H98" s="12">
        <v>80</v>
      </c>
      <c r="I98" s="12">
        <f t="shared" si="15"/>
        <v>1.3333333333333337</v>
      </c>
      <c r="J98" s="13">
        <f t="shared" si="16"/>
        <v>2.666666666666667</v>
      </c>
      <c r="K98" s="14" t="str">
        <f t="shared" si="23"/>
        <v>No</v>
      </c>
      <c r="L98" s="38"/>
      <c r="M98" s="38"/>
      <c r="N98" s="39"/>
      <c r="O98" s="42"/>
      <c r="P98" s="42"/>
      <c r="Q98" s="39"/>
      <c r="R98" s="39"/>
      <c r="S98" s="40"/>
      <c r="T98" s="41"/>
      <c r="U98" s="41"/>
      <c r="V98" s="37"/>
      <c r="W98" s="42"/>
      <c r="X98" s="44"/>
      <c r="Y98" s="42"/>
      <c r="Z98" s="42"/>
    </row>
    <row r="99" spans="1:26" ht="28.5" customHeight="1" thickTop="1" thickBot="1">
      <c r="A99" s="8" t="s">
        <v>83</v>
      </c>
      <c r="B99" s="9">
        <v>2</v>
      </c>
      <c r="C99" s="10">
        <v>0</v>
      </c>
      <c r="D99" s="11">
        <v>80</v>
      </c>
      <c r="E99" s="12">
        <f t="shared" si="24"/>
        <v>2.6666666666666668E-2</v>
      </c>
      <c r="F99" s="12">
        <v>100</v>
      </c>
      <c r="G99" s="12">
        <f t="shared" si="22"/>
        <v>1.6666666666666666E-2</v>
      </c>
      <c r="H99" s="12">
        <v>80</v>
      </c>
      <c r="I99" s="12">
        <f t="shared" si="15"/>
        <v>1.3333333333333337</v>
      </c>
      <c r="J99" s="13">
        <f t="shared" si="16"/>
        <v>2.666666666666667</v>
      </c>
      <c r="K99" s="14" t="str">
        <f t="shared" si="23"/>
        <v>Yes</v>
      </c>
      <c r="L99" s="38"/>
      <c r="M99" s="38"/>
      <c r="N99" s="39"/>
      <c r="O99" s="42"/>
      <c r="P99" s="42"/>
      <c r="Q99" s="39"/>
      <c r="R99" s="39"/>
      <c r="S99" s="40"/>
      <c r="T99" s="41"/>
      <c r="U99" s="41"/>
      <c r="V99" s="37"/>
      <c r="W99" s="42"/>
      <c r="X99" s="44"/>
      <c r="Y99" s="42"/>
      <c r="Z99" s="42"/>
    </row>
    <row r="100" spans="1:26" ht="28.5" customHeight="1" thickTop="1" thickBot="1">
      <c r="A100" s="8" t="s">
        <v>157</v>
      </c>
      <c r="B100" s="9">
        <v>2</v>
      </c>
      <c r="C100" s="10">
        <v>0</v>
      </c>
      <c r="D100" s="11">
        <v>80</v>
      </c>
      <c r="E100" s="12">
        <f t="shared" si="24"/>
        <v>2.6666666666666668E-2</v>
      </c>
      <c r="F100" s="12">
        <v>100</v>
      </c>
      <c r="G100" s="12">
        <f t="shared" si="22"/>
        <v>1.6666666666666666E-2</v>
      </c>
      <c r="H100" s="12">
        <v>80</v>
      </c>
      <c r="I100" s="12">
        <f t="shared" si="15"/>
        <v>1.3333333333333337</v>
      </c>
      <c r="J100" s="13">
        <f t="shared" si="16"/>
        <v>2.666666666666667</v>
      </c>
      <c r="K100" s="14" t="str">
        <f t="shared" si="23"/>
        <v>Yes</v>
      </c>
      <c r="L100" s="38"/>
      <c r="M100" s="38"/>
      <c r="N100" s="39"/>
      <c r="O100" s="42"/>
      <c r="P100" s="42"/>
      <c r="Q100" s="39"/>
      <c r="R100" s="39"/>
      <c r="S100" s="40"/>
      <c r="T100" s="41"/>
      <c r="U100" s="41"/>
      <c r="V100" s="37"/>
      <c r="W100" s="42"/>
      <c r="X100" s="43"/>
      <c r="Y100" s="42"/>
      <c r="Z100" s="42"/>
    </row>
    <row r="101" spans="1:26" ht="28.5" customHeight="1" thickTop="1" thickBot="1">
      <c r="A101" s="8" t="s">
        <v>122</v>
      </c>
      <c r="B101" s="9">
        <v>2</v>
      </c>
      <c r="C101" s="10">
        <v>1</v>
      </c>
      <c r="D101" s="11">
        <v>80</v>
      </c>
      <c r="E101" s="12">
        <f t="shared" si="24"/>
        <v>2.6666666666666668E-2</v>
      </c>
      <c r="F101" s="12">
        <v>100</v>
      </c>
      <c r="G101" s="12">
        <f t="shared" si="22"/>
        <v>1.6666666666666666E-2</v>
      </c>
      <c r="H101" s="12">
        <v>80</v>
      </c>
      <c r="I101" s="12">
        <f t="shared" si="15"/>
        <v>1.3333333333333337</v>
      </c>
      <c r="J101" s="13">
        <f t="shared" si="16"/>
        <v>2.666666666666667</v>
      </c>
      <c r="K101" s="14" t="str">
        <f t="shared" si="23"/>
        <v>Yes</v>
      </c>
      <c r="L101" s="38"/>
      <c r="M101" s="38"/>
      <c r="N101" s="39"/>
      <c r="O101" s="42"/>
      <c r="P101" s="42"/>
      <c r="Q101" s="39"/>
      <c r="R101" s="39"/>
      <c r="S101" s="40"/>
      <c r="T101" s="41"/>
      <c r="U101" s="41">
        <v>15</v>
      </c>
      <c r="V101" s="37" t="s">
        <v>201</v>
      </c>
      <c r="W101" s="42"/>
      <c r="X101" s="44"/>
      <c r="Y101" s="42"/>
      <c r="Z101" s="42"/>
    </row>
    <row r="102" spans="1:26" ht="28.5" customHeight="1" thickTop="1" thickBot="1">
      <c r="A102" s="8" t="s">
        <v>165</v>
      </c>
      <c r="B102" s="9">
        <v>2</v>
      </c>
      <c r="C102" s="10">
        <v>2</v>
      </c>
      <c r="D102" s="11">
        <v>80</v>
      </c>
      <c r="E102" s="12">
        <f t="shared" si="24"/>
        <v>2.6666666666666668E-2</v>
      </c>
      <c r="F102" s="12">
        <v>100</v>
      </c>
      <c r="G102" s="12">
        <f t="shared" si="22"/>
        <v>1.6666666666666666E-2</v>
      </c>
      <c r="H102" s="12">
        <v>80</v>
      </c>
      <c r="I102" s="12">
        <f t="shared" si="15"/>
        <v>1.3333333333333337</v>
      </c>
      <c r="J102" s="13">
        <f t="shared" si="16"/>
        <v>2.666666666666667</v>
      </c>
      <c r="K102" s="14" t="str">
        <f t="shared" si="23"/>
        <v>Yes</v>
      </c>
      <c r="L102" s="38" t="s">
        <v>196</v>
      </c>
      <c r="M102" s="38"/>
      <c r="N102" s="39">
        <v>2</v>
      </c>
      <c r="O102" s="42" t="s">
        <v>19</v>
      </c>
      <c r="P102" s="37">
        <v>44054</v>
      </c>
      <c r="Q102" s="39">
        <v>10</v>
      </c>
      <c r="R102" s="39"/>
      <c r="S102" s="40"/>
      <c r="T102" s="41"/>
      <c r="U102" s="41">
        <v>4</v>
      </c>
      <c r="V102" s="37" t="s">
        <v>201</v>
      </c>
      <c r="W102" s="42">
        <v>9</v>
      </c>
      <c r="X102" s="43">
        <v>44116</v>
      </c>
      <c r="Y102" s="42"/>
      <c r="Z102" s="42"/>
    </row>
    <row r="103" spans="1:26" ht="28.5" customHeight="1" thickTop="1" thickBot="1">
      <c r="A103" s="8" t="s">
        <v>167</v>
      </c>
      <c r="B103" s="9">
        <v>2</v>
      </c>
      <c r="C103" s="10">
        <v>8</v>
      </c>
      <c r="D103" s="11">
        <v>80</v>
      </c>
      <c r="E103" s="12">
        <f t="shared" si="24"/>
        <v>2.6666666666666668E-2</v>
      </c>
      <c r="F103" s="12">
        <v>100</v>
      </c>
      <c r="G103" s="12">
        <f t="shared" si="22"/>
        <v>1.6666666666666666E-2</v>
      </c>
      <c r="H103" s="12">
        <v>80</v>
      </c>
      <c r="I103" s="12">
        <f t="shared" si="15"/>
        <v>1.3333333333333337</v>
      </c>
      <c r="J103" s="13">
        <f t="shared" si="16"/>
        <v>2.666666666666667</v>
      </c>
      <c r="K103" s="14" t="str">
        <f t="shared" si="23"/>
        <v>No</v>
      </c>
      <c r="L103" s="38" t="s">
        <v>19</v>
      </c>
      <c r="M103" s="38" t="s">
        <v>254</v>
      </c>
      <c r="N103" s="39">
        <v>20</v>
      </c>
      <c r="O103" s="42"/>
      <c r="P103" s="37"/>
      <c r="Q103" s="39"/>
      <c r="R103" s="39"/>
      <c r="S103" s="40"/>
      <c r="T103" s="41"/>
      <c r="U103" s="41"/>
      <c r="V103" s="37"/>
      <c r="W103" s="42"/>
      <c r="X103" s="44"/>
      <c r="Y103" s="42"/>
      <c r="Z103" s="42"/>
    </row>
    <row r="104" spans="1:26" ht="28.5" customHeight="1" thickTop="1" thickBot="1">
      <c r="A104" s="8" t="s">
        <v>96</v>
      </c>
      <c r="B104" s="9">
        <v>2</v>
      </c>
      <c r="C104" s="10">
        <v>6</v>
      </c>
      <c r="D104" s="11">
        <v>80</v>
      </c>
      <c r="E104" s="12">
        <f t="shared" si="24"/>
        <v>2.6666666666666668E-2</v>
      </c>
      <c r="F104" s="12">
        <v>100</v>
      </c>
      <c r="G104" s="12">
        <f t="shared" si="22"/>
        <v>1.6666666666666666E-2</v>
      </c>
      <c r="H104" s="12">
        <v>80</v>
      </c>
      <c r="I104" s="12">
        <f t="shared" si="15"/>
        <v>1.3333333333333337</v>
      </c>
      <c r="J104" s="13">
        <f t="shared" si="16"/>
        <v>2.666666666666667</v>
      </c>
      <c r="K104" s="14" t="str">
        <f t="shared" si="23"/>
        <v>No</v>
      </c>
      <c r="L104" s="38"/>
      <c r="M104" s="38"/>
      <c r="N104" s="39"/>
      <c r="O104" s="42"/>
      <c r="P104" s="42"/>
      <c r="Q104" s="39"/>
      <c r="R104" s="39"/>
      <c r="S104" s="40"/>
      <c r="T104" s="41"/>
      <c r="U104" s="41"/>
      <c r="V104" s="37"/>
      <c r="W104" s="42"/>
      <c r="X104" s="44"/>
      <c r="Y104" s="42"/>
      <c r="Z104" s="42"/>
    </row>
    <row r="105" spans="1:26" ht="28.5" customHeight="1" thickTop="1" thickBot="1">
      <c r="A105" s="8" t="s">
        <v>217</v>
      </c>
      <c r="B105" s="9">
        <v>2</v>
      </c>
      <c r="C105" s="10">
        <v>1</v>
      </c>
      <c r="D105" s="11">
        <v>80</v>
      </c>
      <c r="E105" s="12">
        <f t="shared" si="24"/>
        <v>2.6666666666666668E-2</v>
      </c>
      <c r="F105" s="12">
        <v>100</v>
      </c>
      <c r="G105" s="12">
        <f t="shared" si="22"/>
        <v>1.6666666666666666E-2</v>
      </c>
      <c r="H105" s="12">
        <v>80</v>
      </c>
      <c r="I105" s="12">
        <f t="shared" si="15"/>
        <v>1.3333333333333337</v>
      </c>
      <c r="J105" s="13">
        <f t="shared" si="16"/>
        <v>2.666666666666667</v>
      </c>
      <c r="K105" s="14" t="str">
        <f t="shared" si="23"/>
        <v>Yes</v>
      </c>
      <c r="L105" s="38" t="s">
        <v>203</v>
      </c>
      <c r="M105" s="38"/>
      <c r="N105" s="39">
        <v>5</v>
      </c>
      <c r="O105" s="42"/>
      <c r="P105" s="42"/>
      <c r="Q105" s="39"/>
      <c r="R105" s="39"/>
      <c r="S105" s="40"/>
      <c r="T105" s="41"/>
      <c r="U105" s="41">
        <v>15</v>
      </c>
      <c r="V105" s="37">
        <v>44114</v>
      </c>
      <c r="W105" s="42"/>
      <c r="X105" s="44"/>
      <c r="Y105" s="42"/>
      <c r="Z105" s="42"/>
    </row>
    <row r="106" spans="1:26" ht="28.5" customHeight="1" thickTop="1" thickBot="1">
      <c r="A106" s="8" t="s">
        <v>219</v>
      </c>
      <c r="B106" s="9">
        <v>2</v>
      </c>
      <c r="C106" s="10">
        <v>0</v>
      </c>
      <c r="D106" s="11">
        <v>80</v>
      </c>
      <c r="E106" s="12">
        <f t="shared" si="24"/>
        <v>2.6666666666666668E-2</v>
      </c>
      <c r="F106" s="12">
        <v>100</v>
      </c>
      <c r="G106" s="12">
        <f t="shared" si="22"/>
        <v>1.6666666666666666E-2</v>
      </c>
      <c r="H106" s="12">
        <v>80</v>
      </c>
      <c r="I106" s="12">
        <f t="shared" si="15"/>
        <v>1.3333333333333337</v>
      </c>
      <c r="J106" s="13">
        <f t="shared" si="16"/>
        <v>2.666666666666667</v>
      </c>
      <c r="K106" s="14" t="str">
        <f t="shared" si="23"/>
        <v>Yes</v>
      </c>
      <c r="L106" s="38"/>
      <c r="M106" s="38"/>
      <c r="N106" s="39"/>
      <c r="O106" s="42"/>
      <c r="P106" s="42"/>
      <c r="Q106" s="39"/>
      <c r="R106" s="39"/>
      <c r="S106" s="40"/>
      <c r="T106" s="41"/>
      <c r="U106" s="41">
        <v>7</v>
      </c>
      <c r="V106" s="37">
        <v>44114</v>
      </c>
      <c r="W106" s="42"/>
      <c r="X106" s="43"/>
      <c r="Y106" s="42"/>
      <c r="Z106" s="42"/>
    </row>
    <row r="107" spans="1:26" ht="28.5" customHeight="1" thickTop="1" thickBot="1">
      <c r="A107" s="8" t="s">
        <v>174</v>
      </c>
      <c r="B107" s="9">
        <v>2</v>
      </c>
      <c r="C107" s="10">
        <v>9</v>
      </c>
      <c r="D107" s="11">
        <v>80</v>
      </c>
      <c r="E107" s="12">
        <f t="shared" si="24"/>
        <v>2.6666666666666668E-2</v>
      </c>
      <c r="F107" s="12">
        <v>100</v>
      </c>
      <c r="G107" s="12">
        <f t="shared" si="22"/>
        <v>1.6666666666666666E-2</v>
      </c>
      <c r="H107" s="12">
        <v>80</v>
      </c>
      <c r="I107" s="12">
        <f t="shared" si="15"/>
        <v>1.3333333333333337</v>
      </c>
      <c r="J107" s="13">
        <f t="shared" si="16"/>
        <v>2.666666666666667</v>
      </c>
      <c r="K107" s="14" t="str">
        <f t="shared" si="23"/>
        <v>No</v>
      </c>
      <c r="L107" s="38"/>
      <c r="M107" s="38"/>
      <c r="N107" s="39"/>
      <c r="O107" s="42"/>
      <c r="P107" s="42"/>
      <c r="Q107" s="39"/>
      <c r="R107" s="39"/>
      <c r="S107" s="40"/>
      <c r="T107" s="41"/>
      <c r="U107" s="41"/>
      <c r="V107" s="37"/>
      <c r="W107" s="42"/>
      <c r="X107" s="44"/>
      <c r="Y107" s="42"/>
      <c r="Z107" s="42"/>
    </row>
    <row r="108" spans="1:26" ht="28.5" customHeight="1" thickTop="1" thickBot="1">
      <c r="A108" s="8" t="s">
        <v>180</v>
      </c>
      <c r="B108" s="9">
        <v>2</v>
      </c>
      <c r="C108" s="10">
        <v>1</v>
      </c>
      <c r="D108" s="11">
        <v>80</v>
      </c>
      <c r="E108" s="12">
        <f t="shared" si="24"/>
        <v>2.6666666666666668E-2</v>
      </c>
      <c r="F108" s="12">
        <v>100</v>
      </c>
      <c r="G108" s="12">
        <f t="shared" si="22"/>
        <v>1.6666666666666666E-2</v>
      </c>
      <c r="H108" s="12">
        <v>80</v>
      </c>
      <c r="I108" s="12">
        <f t="shared" si="15"/>
        <v>1.3333333333333337</v>
      </c>
      <c r="J108" s="13">
        <f t="shared" si="16"/>
        <v>2.666666666666667</v>
      </c>
      <c r="K108" s="14" t="str">
        <f t="shared" si="23"/>
        <v>Yes</v>
      </c>
      <c r="L108" s="38"/>
      <c r="M108" s="38"/>
      <c r="N108" s="39"/>
      <c r="O108" s="42"/>
      <c r="P108" s="42"/>
      <c r="Q108" s="39"/>
      <c r="R108" s="39"/>
      <c r="S108" s="40"/>
      <c r="T108" s="41"/>
      <c r="U108" s="41"/>
      <c r="V108" s="37"/>
      <c r="W108" s="42"/>
      <c r="X108" s="44"/>
      <c r="Y108" s="42"/>
      <c r="Z108" s="42"/>
    </row>
    <row r="109" spans="1:26" ht="28.5" customHeight="1" thickTop="1" thickBot="1">
      <c r="A109" s="8" t="s">
        <v>222</v>
      </c>
      <c r="B109" s="9">
        <v>2</v>
      </c>
      <c r="C109" s="10">
        <v>30</v>
      </c>
      <c r="D109" s="11">
        <v>80</v>
      </c>
      <c r="E109" s="12">
        <f t="shared" si="24"/>
        <v>2.6666666666666668E-2</v>
      </c>
      <c r="F109" s="12">
        <v>100</v>
      </c>
      <c r="G109" s="12">
        <f t="shared" si="22"/>
        <v>1.6666666666666666E-2</v>
      </c>
      <c r="H109" s="12">
        <v>80</v>
      </c>
      <c r="I109" s="12">
        <f t="shared" si="15"/>
        <v>1.3333333333333337</v>
      </c>
      <c r="J109" s="13">
        <f t="shared" si="16"/>
        <v>2.666666666666667</v>
      </c>
      <c r="K109" s="14" t="str">
        <f t="shared" si="23"/>
        <v>No</v>
      </c>
      <c r="L109" s="38"/>
      <c r="M109" s="38"/>
      <c r="N109" s="39"/>
      <c r="O109" s="42"/>
      <c r="P109" s="42"/>
      <c r="Q109" s="39"/>
      <c r="R109" s="39"/>
      <c r="S109" s="40"/>
      <c r="T109" s="41"/>
      <c r="U109" s="41"/>
      <c r="V109" s="42"/>
      <c r="W109" s="42"/>
      <c r="X109" s="44"/>
      <c r="Y109" s="42"/>
      <c r="Z109" s="42"/>
    </row>
    <row r="110" spans="1:26" ht="28.5" customHeight="1" thickTop="1" thickBot="1">
      <c r="A110" s="8" t="s">
        <v>244</v>
      </c>
      <c r="B110" s="9">
        <v>1</v>
      </c>
      <c r="C110" s="10">
        <v>0</v>
      </c>
      <c r="D110" s="11">
        <v>80</v>
      </c>
      <c r="E110" s="12">
        <f t="shared" si="24"/>
        <v>1.3333333333333334E-2</v>
      </c>
      <c r="F110" s="12">
        <v>100</v>
      </c>
      <c r="G110" s="12">
        <f t="shared" si="22"/>
        <v>8.3333333333333332E-3</v>
      </c>
      <c r="H110" s="12">
        <v>80</v>
      </c>
      <c r="I110" s="12">
        <f t="shared" si="15"/>
        <v>0.66666666666666685</v>
      </c>
      <c r="J110" s="13">
        <f t="shared" si="16"/>
        <v>1.3333333333333335</v>
      </c>
      <c r="K110" s="14" t="str">
        <f t="shared" si="23"/>
        <v>Yes</v>
      </c>
      <c r="L110" s="38"/>
      <c r="M110" s="38"/>
      <c r="N110" s="39"/>
      <c r="O110" s="42"/>
      <c r="P110" s="42"/>
      <c r="Q110" s="39"/>
      <c r="R110" s="39"/>
      <c r="S110" s="40"/>
      <c r="T110" s="41"/>
      <c r="U110" s="41"/>
      <c r="V110" s="42"/>
      <c r="W110" s="42"/>
      <c r="X110" s="44"/>
      <c r="Y110" s="42"/>
      <c r="Z110" s="42"/>
    </row>
    <row r="111" spans="1:26" ht="28.5" customHeight="1" thickTop="1" thickBot="1">
      <c r="A111" s="8" t="s">
        <v>214</v>
      </c>
      <c r="B111" s="9">
        <v>1</v>
      </c>
      <c r="C111" s="10">
        <v>24</v>
      </c>
      <c r="D111" s="11">
        <v>80</v>
      </c>
      <c r="E111" s="12">
        <f t="shared" si="24"/>
        <v>1.3333333333333334E-2</v>
      </c>
      <c r="F111" s="12">
        <v>100</v>
      </c>
      <c r="G111" s="12">
        <f t="shared" si="22"/>
        <v>8.3333333333333332E-3</v>
      </c>
      <c r="H111" s="12">
        <v>80</v>
      </c>
      <c r="I111" s="12">
        <f t="shared" si="15"/>
        <v>0.66666666666666685</v>
      </c>
      <c r="J111" s="13">
        <f t="shared" si="16"/>
        <v>1.3333333333333335</v>
      </c>
      <c r="K111" s="14" t="str">
        <f t="shared" si="23"/>
        <v>No</v>
      </c>
      <c r="L111" s="38"/>
      <c r="M111" s="38"/>
      <c r="N111" s="39"/>
      <c r="O111" s="42"/>
      <c r="P111" s="42"/>
      <c r="Q111" s="39"/>
      <c r="R111" s="39"/>
      <c r="S111" s="40"/>
      <c r="T111" s="41"/>
      <c r="U111" s="41"/>
      <c r="V111" s="37"/>
      <c r="W111" s="42"/>
      <c r="X111" s="44"/>
      <c r="Y111" s="42"/>
      <c r="Z111" s="42"/>
    </row>
    <row r="112" spans="1:26" ht="28.5" customHeight="1" thickTop="1" thickBot="1">
      <c r="A112" s="8" t="s">
        <v>145</v>
      </c>
      <c r="B112" s="9">
        <v>1</v>
      </c>
      <c r="C112" s="10">
        <v>8</v>
      </c>
      <c r="D112" s="11">
        <v>80</v>
      </c>
      <c r="E112" s="12">
        <f t="shared" si="24"/>
        <v>1.3333333333333334E-2</v>
      </c>
      <c r="F112" s="12">
        <v>100</v>
      </c>
      <c r="G112" s="12">
        <f t="shared" si="22"/>
        <v>8.3333333333333332E-3</v>
      </c>
      <c r="H112" s="12">
        <v>80</v>
      </c>
      <c r="I112" s="12">
        <f t="shared" si="15"/>
        <v>0.66666666666666685</v>
      </c>
      <c r="J112" s="13">
        <f t="shared" si="16"/>
        <v>1.3333333333333335</v>
      </c>
      <c r="K112" s="14" t="str">
        <f t="shared" si="23"/>
        <v>No</v>
      </c>
      <c r="L112" s="38"/>
      <c r="M112" s="38"/>
      <c r="N112" s="39"/>
      <c r="O112" s="42"/>
      <c r="P112" s="42"/>
      <c r="Q112" s="39"/>
      <c r="R112" s="39"/>
      <c r="S112" s="40"/>
      <c r="T112" s="41"/>
      <c r="U112" s="41"/>
      <c r="V112" s="37"/>
      <c r="W112" s="42"/>
      <c r="X112" s="44"/>
      <c r="Y112" s="42"/>
      <c r="Z112" s="42"/>
    </row>
    <row r="113" spans="1:26" ht="28.5" customHeight="1" thickTop="1" thickBot="1">
      <c r="A113" s="8" t="s">
        <v>77</v>
      </c>
      <c r="B113" s="9">
        <v>1</v>
      </c>
      <c r="C113" s="10">
        <v>0</v>
      </c>
      <c r="D113" s="11">
        <v>80</v>
      </c>
      <c r="E113" s="12">
        <f t="shared" si="24"/>
        <v>1.3333333333333334E-2</v>
      </c>
      <c r="F113" s="12">
        <v>100</v>
      </c>
      <c r="G113" s="12">
        <f t="shared" si="22"/>
        <v>8.3333333333333332E-3</v>
      </c>
      <c r="H113" s="12">
        <v>80</v>
      </c>
      <c r="I113" s="12">
        <f t="shared" si="15"/>
        <v>0.66666666666666685</v>
      </c>
      <c r="J113" s="13">
        <f t="shared" si="16"/>
        <v>1.3333333333333335</v>
      </c>
      <c r="K113" s="14" t="str">
        <f t="shared" si="23"/>
        <v>Yes</v>
      </c>
      <c r="L113" s="38" t="s">
        <v>19</v>
      </c>
      <c r="M113" s="38" t="s">
        <v>252</v>
      </c>
      <c r="N113" s="39">
        <v>15</v>
      </c>
      <c r="O113" s="42"/>
      <c r="P113" s="37"/>
      <c r="Q113" s="39"/>
      <c r="R113" s="39"/>
      <c r="S113" s="40"/>
      <c r="T113" s="41"/>
      <c r="U113" s="41"/>
      <c r="V113" s="37"/>
      <c r="W113" s="42"/>
      <c r="X113" s="44"/>
      <c r="Y113" s="42"/>
      <c r="Z113" s="42"/>
    </row>
    <row r="114" spans="1:26" ht="28.5" customHeight="1" thickTop="1" thickBot="1">
      <c r="A114" s="8" t="s">
        <v>151</v>
      </c>
      <c r="B114" s="9">
        <v>1</v>
      </c>
      <c r="C114" s="10">
        <v>3</v>
      </c>
      <c r="D114" s="11">
        <v>80</v>
      </c>
      <c r="E114" s="12">
        <f t="shared" si="24"/>
        <v>1.3333333333333334E-2</v>
      </c>
      <c r="F114" s="12">
        <v>100</v>
      </c>
      <c r="G114" s="12">
        <f t="shared" si="22"/>
        <v>8.3333333333333332E-3</v>
      </c>
      <c r="H114" s="12">
        <v>80</v>
      </c>
      <c r="I114" s="12">
        <f t="shared" si="15"/>
        <v>0.66666666666666685</v>
      </c>
      <c r="J114" s="13">
        <f t="shared" si="16"/>
        <v>1.3333333333333335</v>
      </c>
      <c r="K114" s="14" t="str">
        <f t="shared" si="23"/>
        <v>No</v>
      </c>
      <c r="L114" s="38"/>
      <c r="M114" s="38"/>
      <c r="N114" s="39"/>
      <c r="O114" s="42"/>
      <c r="P114" s="42"/>
      <c r="Q114" s="39"/>
      <c r="R114" s="39"/>
      <c r="S114" s="40"/>
      <c r="T114" s="41"/>
      <c r="U114" s="41"/>
      <c r="V114" s="37"/>
      <c r="W114" s="42"/>
      <c r="X114" s="44"/>
      <c r="Y114" s="42"/>
      <c r="Z114" s="42"/>
    </row>
    <row r="115" spans="1:26" ht="28.5" customHeight="1" thickTop="1" thickBot="1">
      <c r="A115" s="8" t="s">
        <v>120</v>
      </c>
      <c r="B115" s="9">
        <v>1</v>
      </c>
      <c r="C115" s="10">
        <v>0</v>
      </c>
      <c r="D115" s="11">
        <v>80</v>
      </c>
      <c r="E115" s="12">
        <f t="shared" si="24"/>
        <v>1.3333333333333334E-2</v>
      </c>
      <c r="F115" s="12">
        <v>100</v>
      </c>
      <c r="G115" s="12">
        <f t="shared" si="22"/>
        <v>8.3333333333333332E-3</v>
      </c>
      <c r="H115" s="12">
        <v>80</v>
      </c>
      <c r="I115" s="12">
        <f t="shared" si="15"/>
        <v>0.66666666666666685</v>
      </c>
      <c r="J115" s="13">
        <f t="shared" si="16"/>
        <v>1.3333333333333335</v>
      </c>
      <c r="K115" s="14" t="str">
        <f t="shared" si="23"/>
        <v>Yes</v>
      </c>
      <c r="L115" s="38"/>
      <c r="M115" s="38"/>
      <c r="N115" s="39"/>
      <c r="O115" s="42"/>
      <c r="P115" s="42"/>
      <c r="Q115" s="39"/>
      <c r="R115" s="39"/>
      <c r="S115" s="40"/>
      <c r="T115" s="41"/>
      <c r="U115" s="41">
        <v>5</v>
      </c>
      <c r="V115" s="37">
        <v>44095</v>
      </c>
      <c r="W115" s="42"/>
      <c r="X115" s="44"/>
      <c r="Y115" s="42"/>
      <c r="Z115" s="42"/>
    </row>
    <row r="116" spans="1:26" ht="28.5" customHeight="1" thickTop="1" thickBot="1">
      <c r="A116" s="8" t="s">
        <v>68</v>
      </c>
      <c r="B116" s="9">
        <v>0</v>
      </c>
      <c r="C116" s="10">
        <v>0</v>
      </c>
      <c r="D116" s="11">
        <v>80</v>
      </c>
      <c r="E116" s="12">
        <f t="shared" ref="E116" si="25">+G116*1.6</f>
        <v>0</v>
      </c>
      <c r="F116" s="12">
        <v>100</v>
      </c>
      <c r="G116" s="12">
        <f t="shared" ref="G116" si="26">B116/(30*4)</f>
        <v>0</v>
      </c>
      <c r="H116" s="12">
        <v>80</v>
      </c>
      <c r="I116" s="12">
        <f t="shared" ref="I116" si="27">+(E116*F116)-(H116*G116)</f>
        <v>0</v>
      </c>
      <c r="J116" s="13">
        <f t="shared" ref="J116" si="28">IF(ISBLANK(C116),"",(D116*G116)+(E116*F116-G116*H116))</f>
        <v>0</v>
      </c>
      <c r="K116" s="14" t="str">
        <f t="shared" ref="K116" si="29">IF(J116="","",IF(C116&lt;J116,"Yes","No"))</f>
        <v>No</v>
      </c>
      <c r="L116" s="38"/>
      <c r="M116" s="38"/>
      <c r="N116" s="39"/>
      <c r="O116" s="42"/>
      <c r="P116" s="42"/>
      <c r="Q116" s="39"/>
      <c r="R116" s="39"/>
      <c r="S116" s="40"/>
      <c r="T116" s="41"/>
      <c r="U116" s="41">
        <v>26</v>
      </c>
      <c r="V116" s="37">
        <v>44108</v>
      </c>
      <c r="W116" s="42"/>
      <c r="X116" s="43"/>
      <c r="Y116" s="42"/>
      <c r="Z116" s="42"/>
    </row>
    <row r="117" spans="1:26" ht="28.5" customHeight="1" thickTop="1" thickBot="1">
      <c r="A117" s="8" t="s">
        <v>162</v>
      </c>
      <c r="B117" s="9">
        <v>1</v>
      </c>
      <c r="C117" s="10">
        <v>0</v>
      </c>
      <c r="D117" s="11">
        <v>80</v>
      </c>
      <c r="E117" s="12">
        <f t="shared" si="24"/>
        <v>1.3333333333333334E-2</v>
      </c>
      <c r="F117" s="12">
        <v>100</v>
      </c>
      <c r="G117" s="12">
        <f t="shared" si="22"/>
        <v>8.3333333333333332E-3</v>
      </c>
      <c r="H117" s="12">
        <v>80</v>
      </c>
      <c r="I117" s="12">
        <f t="shared" ref="I117:I163" si="30">+(E117*F117)-(H117*G117)</f>
        <v>0.66666666666666685</v>
      </c>
      <c r="J117" s="13">
        <f t="shared" ref="J117:J163" si="31">IF(ISBLANK(C117),"",(D117*G117)+(E117*F117-G117*H117))</f>
        <v>1.3333333333333335</v>
      </c>
      <c r="K117" s="14" t="str">
        <f t="shared" si="23"/>
        <v>Yes</v>
      </c>
      <c r="L117" s="38"/>
      <c r="M117" s="38"/>
      <c r="N117" s="39"/>
      <c r="O117" s="42"/>
      <c r="P117" s="42"/>
      <c r="Q117" s="39"/>
      <c r="R117" s="39"/>
      <c r="S117" s="40"/>
      <c r="T117" s="41"/>
      <c r="U117" s="41">
        <v>5</v>
      </c>
      <c r="V117" s="37">
        <v>44108</v>
      </c>
      <c r="W117" s="42"/>
      <c r="X117" s="43"/>
      <c r="Y117" s="42"/>
      <c r="Z117" s="42"/>
    </row>
    <row r="118" spans="1:26" ht="28.5" customHeight="1" thickTop="1" thickBot="1">
      <c r="A118" s="8" t="s">
        <v>192</v>
      </c>
      <c r="B118" s="9">
        <v>1</v>
      </c>
      <c r="C118" s="10">
        <v>11</v>
      </c>
      <c r="D118" s="11">
        <v>80</v>
      </c>
      <c r="E118" s="12">
        <f t="shared" si="24"/>
        <v>1.3333333333333334E-2</v>
      </c>
      <c r="F118" s="12">
        <v>100</v>
      </c>
      <c r="G118" s="12">
        <f t="shared" si="22"/>
        <v>8.3333333333333332E-3</v>
      </c>
      <c r="H118" s="12">
        <v>80</v>
      </c>
      <c r="I118" s="12">
        <f t="shared" si="30"/>
        <v>0.66666666666666685</v>
      </c>
      <c r="J118" s="13">
        <f t="shared" si="31"/>
        <v>1.3333333333333335</v>
      </c>
      <c r="K118" s="14" t="str">
        <f t="shared" si="23"/>
        <v>No</v>
      </c>
      <c r="L118" s="38"/>
      <c r="M118" s="38"/>
      <c r="N118" s="39"/>
      <c r="O118" s="42"/>
      <c r="P118" s="42"/>
      <c r="Q118" s="39"/>
      <c r="R118" s="39"/>
      <c r="S118" s="40"/>
      <c r="T118" s="41"/>
      <c r="U118" s="41"/>
      <c r="V118" s="37"/>
      <c r="W118" s="42"/>
      <c r="X118" s="44"/>
      <c r="Y118" s="42"/>
      <c r="Z118" s="42"/>
    </row>
    <row r="119" spans="1:26" ht="28.5" customHeight="1" thickTop="1" thickBot="1">
      <c r="A119" s="8" t="s">
        <v>124</v>
      </c>
      <c r="B119" s="9">
        <v>1</v>
      </c>
      <c r="C119" s="10">
        <v>0</v>
      </c>
      <c r="D119" s="11">
        <v>80</v>
      </c>
      <c r="E119" s="12">
        <f t="shared" si="24"/>
        <v>1.3333333333333334E-2</v>
      </c>
      <c r="F119" s="12">
        <v>100</v>
      </c>
      <c r="G119" s="12">
        <f t="shared" si="22"/>
        <v>8.3333333333333332E-3</v>
      </c>
      <c r="H119" s="12">
        <v>80</v>
      </c>
      <c r="I119" s="12">
        <f t="shared" si="30"/>
        <v>0.66666666666666685</v>
      </c>
      <c r="J119" s="13">
        <f t="shared" si="31"/>
        <v>1.3333333333333335</v>
      </c>
      <c r="K119" s="14" t="str">
        <f t="shared" si="23"/>
        <v>Yes</v>
      </c>
      <c r="L119" s="38" t="s">
        <v>19</v>
      </c>
      <c r="M119" s="38" t="s">
        <v>252</v>
      </c>
      <c r="N119" s="39">
        <v>15</v>
      </c>
      <c r="O119" s="42"/>
      <c r="P119" s="42"/>
      <c r="Q119" s="39"/>
      <c r="R119" s="39"/>
      <c r="S119" s="40"/>
      <c r="T119" s="41"/>
      <c r="U119" s="41">
        <v>10</v>
      </c>
      <c r="V119" s="37">
        <v>44116</v>
      </c>
      <c r="W119" s="42"/>
      <c r="X119" s="44"/>
      <c r="Y119" s="42"/>
      <c r="Z119" s="42"/>
    </row>
    <row r="120" spans="1:26" ht="28.5" customHeight="1" thickTop="1" thickBot="1">
      <c r="A120" s="8" t="s">
        <v>95</v>
      </c>
      <c r="B120" s="9">
        <v>1</v>
      </c>
      <c r="C120" s="10">
        <v>9</v>
      </c>
      <c r="D120" s="11">
        <v>80</v>
      </c>
      <c r="E120" s="12">
        <f t="shared" si="24"/>
        <v>1.3333333333333334E-2</v>
      </c>
      <c r="F120" s="12">
        <v>100</v>
      </c>
      <c r="G120" s="12">
        <f t="shared" si="22"/>
        <v>8.3333333333333332E-3</v>
      </c>
      <c r="H120" s="12">
        <v>80</v>
      </c>
      <c r="I120" s="12">
        <f t="shared" si="30"/>
        <v>0.66666666666666685</v>
      </c>
      <c r="J120" s="13">
        <f t="shared" si="31"/>
        <v>1.3333333333333335</v>
      </c>
      <c r="K120" s="14" t="str">
        <f t="shared" si="23"/>
        <v>No</v>
      </c>
      <c r="L120" s="38"/>
      <c r="M120" s="38"/>
      <c r="N120" s="39"/>
      <c r="O120" s="42"/>
      <c r="P120" s="42"/>
      <c r="Q120" s="39"/>
      <c r="R120" s="39"/>
      <c r="S120" s="40"/>
      <c r="T120" s="41"/>
      <c r="U120" s="41"/>
      <c r="V120" s="42"/>
      <c r="W120" s="42"/>
      <c r="X120" s="44"/>
      <c r="Y120" s="42"/>
      <c r="Z120" s="42"/>
    </row>
    <row r="121" spans="1:26" ht="28.5" customHeight="1" thickTop="1" thickBot="1">
      <c r="A121" s="8" t="s">
        <v>183</v>
      </c>
      <c r="B121" s="9">
        <v>1</v>
      </c>
      <c r="C121" s="10">
        <v>9</v>
      </c>
      <c r="D121" s="11">
        <v>80</v>
      </c>
      <c r="E121" s="12">
        <f t="shared" si="24"/>
        <v>1.3333333333333334E-2</v>
      </c>
      <c r="F121" s="12">
        <v>100</v>
      </c>
      <c r="G121" s="12">
        <f t="shared" si="22"/>
        <v>8.3333333333333332E-3</v>
      </c>
      <c r="H121" s="12">
        <v>80</v>
      </c>
      <c r="I121" s="12">
        <f t="shared" si="30"/>
        <v>0.66666666666666685</v>
      </c>
      <c r="J121" s="13">
        <f t="shared" si="31"/>
        <v>1.3333333333333335</v>
      </c>
      <c r="K121" s="14" t="str">
        <f t="shared" si="23"/>
        <v>No</v>
      </c>
      <c r="L121" s="38"/>
      <c r="M121" s="38"/>
      <c r="N121" s="39"/>
      <c r="O121" s="42"/>
      <c r="P121" s="42"/>
      <c r="Q121" s="39"/>
      <c r="R121" s="39"/>
      <c r="S121" s="40"/>
      <c r="T121" s="41"/>
      <c r="U121" s="41"/>
      <c r="V121" s="42"/>
      <c r="W121" s="42"/>
      <c r="X121" s="44"/>
      <c r="Y121" s="42"/>
      <c r="Z121" s="42"/>
    </row>
    <row r="122" spans="1:26" ht="28.5" customHeight="1" thickTop="1" thickBot="1">
      <c r="A122" s="8" t="s">
        <v>62</v>
      </c>
      <c r="B122" s="9">
        <v>1</v>
      </c>
      <c r="C122" s="10">
        <v>0</v>
      </c>
      <c r="D122" s="11">
        <v>80</v>
      </c>
      <c r="E122" s="12">
        <f t="shared" si="24"/>
        <v>1.3333333333333334E-2</v>
      </c>
      <c r="F122" s="12">
        <v>100</v>
      </c>
      <c r="G122" s="12">
        <f t="shared" si="22"/>
        <v>8.3333333333333332E-3</v>
      </c>
      <c r="H122" s="12">
        <v>80</v>
      </c>
      <c r="I122" s="12">
        <f t="shared" si="30"/>
        <v>0.66666666666666685</v>
      </c>
      <c r="J122" s="13">
        <f t="shared" si="31"/>
        <v>1.3333333333333335</v>
      </c>
      <c r="K122" s="14" t="str">
        <f t="shared" si="23"/>
        <v>Yes</v>
      </c>
      <c r="L122" s="38"/>
      <c r="M122" s="38"/>
      <c r="N122" s="39"/>
      <c r="O122" s="42"/>
      <c r="P122" s="42"/>
      <c r="Q122" s="39"/>
      <c r="R122" s="39"/>
      <c r="S122" s="40"/>
      <c r="T122" s="41"/>
      <c r="U122" s="41">
        <v>30</v>
      </c>
      <c r="V122" s="37" t="s">
        <v>255</v>
      </c>
      <c r="W122" s="42"/>
      <c r="X122" s="44"/>
      <c r="Y122" s="42"/>
      <c r="Z122" s="42"/>
    </row>
    <row r="123" spans="1:26" ht="28.5" customHeight="1" thickTop="1" thickBot="1">
      <c r="A123" s="10" t="s">
        <v>99</v>
      </c>
      <c r="B123" s="9">
        <v>0</v>
      </c>
      <c r="C123" s="10">
        <v>2</v>
      </c>
      <c r="D123" s="11">
        <v>80</v>
      </c>
      <c r="E123" s="12">
        <f t="shared" si="24"/>
        <v>0</v>
      </c>
      <c r="F123" s="12">
        <v>100</v>
      </c>
      <c r="G123" s="12">
        <f t="shared" si="22"/>
        <v>0</v>
      </c>
      <c r="H123" s="12">
        <v>80</v>
      </c>
      <c r="I123" s="12">
        <f t="shared" si="30"/>
        <v>0</v>
      </c>
      <c r="J123" s="13">
        <f t="shared" si="31"/>
        <v>0</v>
      </c>
      <c r="K123" s="14" t="str">
        <f t="shared" si="23"/>
        <v>No</v>
      </c>
      <c r="L123" s="38"/>
      <c r="M123" s="38"/>
      <c r="N123" s="39"/>
      <c r="O123" s="42"/>
      <c r="P123" s="42"/>
      <c r="Q123" s="39"/>
      <c r="R123" s="39"/>
      <c r="S123" s="40"/>
      <c r="T123" s="41"/>
      <c r="U123" s="41"/>
      <c r="V123" s="42"/>
      <c r="W123" s="42"/>
      <c r="X123" s="44"/>
      <c r="Y123" s="42"/>
      <c r="Z123" s="42"/>
    </row>
    <row r="124" spans="1:26" ht="28.5" customHeight="1" thickTop="1" thickBot="1">
      <c r="A124" s="10" t="s">
        <v>100</v>
      </c>
      <c r="B124" s="9">
        <v>0</v>
      </c>
      <c r="C124" s="10">
        <v>1</v>
      </c>
      <c r="D124" s="11">
        <v>80</v>
      </c>
      <c r="E124" s="12">
        <f t="shared" si="24"/>
        <v>0</v>
      </c>
      <c r="F124" s="12">
        <v>100</v>
      </c>
      <c r="G124" s="12">
        <f t="shared" si="22"/>
        <v>0</v>
      </c>
      <c r="H124" s="12">
        <v>80</v>
      </c>
      <c r="I124" s="12">
        <f t="shared" si="30"/>
        <v>0</v>
      </c>
      <c r="J124" s="13">
        <f t="shared" si="31"/>
        <v>0</v>
      </c>
      <c r="K124" s="14" t="str">
        <f t="shared" si="23"/>
        <v>No</v>
      </c>
      <c r="L124" s="38"/>
      <c r="M124" s="38"/>
      <c r="N124" s="39"/>
      <c r="O124" s="42"/>
      <c r="P124" s="42"/>
      <c r="Q124" s="39"/>
      <c r="R124" s="39"/>
      <c r="S124" s="40"/>
      <c r="T124" s="41"/>
      <c r="U124" s="41"/>
      <c r="V124" s="37"/>
      <c r="W124" s="42"/>
      <c r="X124" s="44"/>
      <c r="Y124" s="42"/>
      <c r="Z124" s="42"/>
    </row>
    <row r="125" spans="1:26" ht="28.5" customHeight="1" thickTop="1" thickBot="1">
      <c r="A125" s="10" t="s">
        <v>117</v>
      </c>
      <c r="B125" s="9">
        <v>0</v>
      </c>
      <c r="C125" s="10">
        <v>1</v>
      </c>
      <c r="D125" s="11">
        <v>80</v>
      </c>
      <c r="E125" s="12">
        <f t="shared" si="24"/>
        <v>0</v>
      </c>
      <c r="F125" s="12">
        <v>100</v>
      </c>
      <c r="G125" s="12">
        <f t="shared" si="22"/>
        <v>0</v>
      </c>
      <c r="H125" s="12">
        <v>80</v>
      </c>
      <c r="I125" s="12">
        <f t="shared" si="30"/>
        <v>0</v>
      </c>
      <c r="J125" s="13">
        <f t="shared" si="31"/>
        <v>0</v>
      </c>
      <c r="K125" s="14" t="str">
        <f t="shared" si="23"/>
        <v>No</v>
      </c>
      <c r="L125" s="38" t="s">
        <v>19</v>
      </c>
      <c r="M125" s="38" t="s">
        <v>252</v>
      </c>
      <c r="N125" s="39">
        <v>10</v>
      </c>
      <c r="O125" s="42"/>
      <c r="P125" s="42"/>
      <c r="Q125" s="39"/>
      <c r="R125" s="39"/>
      <c r="S125" s="40"/>
      <c r="T125" s="41"/>
      <c r="U125" s="41"/>
      <c r="V125" s="37"/>
      <c r="W125" s="42"/>
      <c r="X125" s="44"/>
      <c r="Y125" s="42"/>
      <c r="Z125" s="42"/>
    </row>
    <row r="126" spans="1:26" ht="28.5" customHeight="1" thickTop="1" thickBot="1">
      <c r="A126" s="10" t="s">
        <v>102</v>
      </c>
      <c r="B126" s="9">
        <v>0</v>
      </c>
      <c r="C126" s="10">
        <v>13</v>
      </c>
      <c r="D126" s="11">
        <v>80</v>
      </c>
      <c r="E126" s="12">
        <f t="shared" si="24"/>
        <v>0</v>
      </c>
      <c r="F126" s="12">
        <v>100</v>
      </c>
      <c r="G126" s="12">
        <f t="shared" si="22"/>
        <v>0</v>
      </c>
      <c r="H126" s="12">
        <v>80</v>
      </c>
      <c r="I126" s="12">
        <f t="shared" si="30"/>
        <v>0</v>
      </c>
      <c r="J126" s="13">
        <f t="shared" si="31"/>
        <v>0</v>
      </c>
      <c r="K126" s="14" t="str">
        <f t="shared" si="23"/>
        <v>No</v>
      </c>
      <c r="L126" s="38"/>
      <c r="M126" s="38"/>
      <c r="N126" s="39"/>
      <c r="O126" s="42"/>
      <c r="P126" s="42"/>
      <c r="Q126" s="39"/>
      <c r="R126" s="39"/>
      <c r="S126" s="40"/>
      <c r="T126" s="41"/>
      <c r="U126" s="41"/>
      <c r="V126" s="37"/>
      <c r="W126" s="42"/>
      <c r="X126" s="44"/>
      <c r="Y126" s="42"/>
      <c r="Z126" s="42"/>
    </row>
    <row r="127" spans="1:26" ht="28.5" customHeight="1" thickTop="1" thickBot="1">
      <c r="A127" s="10" t="s">
        <v>251</v>
      </c>
      <c r="B127" s="9">
        <v>0</v>
      </c>
      <c r="C127" s="10">
        <v>1</v>
      </c>
      <c r="D127" s="11">
        <v>80</v>
      </c>
      <c r="E127" s="12">
        <f t="shared" si="24"/>
        <v>0</v>
      </c>
      <c r="F127" s="12">
        <v>100</v>
      </c>
      <c r="G127" s="12">
        <f t="shared" si="22"/>
        <v>0</v>
      </c>
      <c r="H127" s="12">
        <v>80</v>
      </c>
      <c r="I127" s="12">
        <f t="shared" si="30"/>
        <v>0</v>
      </c>
      <c r="J127" s="13">
        <f t="shared" si="31"/>
        <v>0</v>
      </c>
      <c r="K127" s="14" t="str">
        <f t="shared" si="23"/>
        <v>No</v>
      </c>
      <c r="L127" s="38"/>
      <c r="M127" s="38"/>
      <c r="N127" s="39"/>
      <c r="O127" s="42"/>
      <c r="P127" s="42"/>
      <c r="Q127" s="39"/>
      <c r="R127" s="39"/>
      <c r="S127" s="40"/>
      <c r="T127" s="41"/>
      <c r="U127" s="41"/>
      <c r="V127" s="37"/>
      <c r="W127" s="42"/>
      <c r="X127" s="44"/>
      <c r="Y127" s="42"/>
      <c r="Z127" s="42"/>
    </row>
    <row r="128" spans="1:26" ht="28.5" customHeight="1" thickTop="1" thickBot="1">
      <c r="A128" s="10" t="s">
        <v>140</v>
      </c>
      <c r="B128" s="9">
        <v>0</v>
      </c>
      <c r="C128" s="10">
        <v>7</v>
      </c>
      <c r="D128" s="11">
        <v>80</v>
      </c>
      <c r="E128" s="12">
        <f t="shared" si="24"/>
        <v>0</v>
      </c>
      <c r="F128" s="12">
        <v>100</v>
      </c>
      <c r="G128" s="12">
        <f t="shared" si="22"/>
        <v>0</v>
      </c>
      <c r="H128" s="12">
        <v>80</v>
      </c>
      <c r="I128" s="12">
        <f t="shared" si="30"/>
        <v>0</v>
      </c>
      <c r="J128" s="13">
        <f t="shared" si="31"/>
        <v>0</v>
      </c>
      <c r="K128" s="14" t="str">
        <f t="shared" si="23"/>
        <v>No</v>
      </c>
      <c r="L128" s="38"/>
      <c r="M128" s="38"/>
      <c r="N128" s="39"/>
      <c r="O128" s="42"/>
      <c r="P128" s="42"/>
      <c r="Q128" s="39"/>
      <c r="R128" s="39"/>
      <c r="S128" s="40"/>
      <c r="T128" s="41"/>
      <c r="U128" s="41"/>
      <c r="V128" s="37"/>
      <c r="W128" s="42"/>
      <c r="X128" s="44"/>
      <c r="Y128" s="42"/>
      <c r="Z128" s="42"/>
    </row>
    <row r="129" spans="1:26" ht="28.5" customHeight="1" thickTop="1" thickBot="1">
      <c r="A129" s="10" t="s">
        <v>142</v>
      </c>
      <c r="B129" s="9">
        <v>0</v>
      </c>
      <c r="C129" s="10">
        <v>2</v>
      </c>
      <c r="D129" s="11">
        <v>80</v>
      </c>
      <c r="E129" s="12">
        <f t="shared" si="24"/>
        <v>0</v>
      </c>
      <c r="F129" s="12">
        <v>100</v>
      </c>
      <c r="G129" s="12">
        <f t="shared" si="22"/>
        <v>0</v>
      </c>
      <c r="H129" s="12">
        <v>80</v>
      </c>
      <c r="I129" s="12">
        <f t="shared" si="30"/>
        <v>0</v>
      </c>
      <c r="J129" s="13">
        <f t="shared" si="31"/>
        <v>0</v>
      </c>
      <c r="K129" s="14" t="str">
        <f t="shared" si="23"/>
        <v>No</v>
      </c>
      <c r="L129" s="38"/>
      <c r="M129" s="38"/>
      <c r="N129" s="39"/>
      <c r="O129" s="42"/>
      <c r="P129" s="42"/>
      <c r="Q129" s="39"/>
      <c r="R129" s="39"/>
      <c r="S129" s="40"/>
      <c r="T129" s="41"/>
      <c r="U129" s="41"/>
      <c r="V129" s="42"/>
      <c r="W129" s="42"/>
      <c r="X129" s="44"/>
      <c r="Y129" s="42"/>
      <c r="Z129" s="42"/>
    </row>
    <row r="130" spans="1:26" ht="28.5" customHeight="1" thickTop="1" thickBot="1">
      <c r="A130" s="10" t="s">
        <v>143</v>
      </c>
      <c r="B130" s="9">
        <v>0</v>
      </c>
      <c r="C130" s="10">
        <v>6</v>
      </c>
      <c r="D130" s="11">
        <v>80</v>
      </c>
      <c r="E130" s="12">
        <f t="shared" si="24"/>
        <v>0</v>
      </c>
      <c r="F130" s="12">
        <v>100</v>
      </c>
      <c r="G130" s="12">
        <f t="shared" si="22"/>
        <v>0</v>
      </c>
      <c r="H130" s="12">
        <v>80</v>
      </c>
      <c r="I130" s="12">
        <f t="shared" si="30"/>
        <v>0</v>
      </c>
      <c r="J130" s="13">
        <f t="shared" si="31"/>
        <v>0</v>
      </c>
      <c r="K130" s="14" t="str">
        <f t="shared" si="23"/>
        <v>No</v>
      </c>
      <c r="L130" s="38"/>
      <c r="M130" s="38"/>
      <c r="N130" s="39"/>
      <c r="O130" s="42"/>
      <c r="P130" s="42"/>
      <c r="Q130" s="39"/>
      <c r="R130" s="39"/>
      <c r="S130" s="40"/>
      <c r="T130" s="41"/>
      <c r="U130" s="41"/>
      <c r="V130" s="37"/>
      <c r="W130" s="42"/>
      <c r="X130" s="44"/>
      <c r="Y130" s="42"/>
      <c r="Z130" s="42"/>
    </row>
    <row r="131" spans="1:26" ht="28.5" customHeight="1" thickTop="1" thickBot="1">
      <c r="A131" s="8" t="s">
        <v>229</v>
      </c>
      <c r="B131" s="9">
        <v>0</v>
      </c>
      <c r="C131" s="10">
        <v>7</v>
      </c>
      <c r="D131" s="11">
        <v>80</v>
      </c>
      <c r="E131" s="12">
        <f t="shared" si="24"/>
        <v>0</v>
      </c>
      <c r="F131" s="12">
        <v>100</v>
      </c>
      <c r="G131" s="12">
        <f t="shared" si="22"/>
        <v>0</v>
      </c>
      <c r="H131" s="12">
        <v>80</v>
      </c>
      <c r="I131" s="12">
        <f t="shared" si="30"/>
        <v>0</v>
      </c>
      <c r="J131" s="13">
        <f t="shared" si="31"/>
        <v>0</v>
      </c>
      <c r="K131" s="14" t="str">
        <f t="shared" si="23"/>
        <v>No</v>
      </c>
      <c r="L131" s="38"/>
      <c r="M131" s="38"/>
      <c r="N131" s="39"/>
      <c r="O131" s="42"/>
      <c r="P131" s="42"/>
      <c r="Q131" s="39"/>
      <c r="R131" s="39"/>
      <c r="S131" s="40"/>
      <c r="T131" s="41"/>
      <c r="U131" s="41"/>
      <c r="V131" s="37"/>
      <c r="W131" s="42"/>
      <c r="X131" s="44"/>
      <c r="Y131" s="42"/>
      <c r="Z131" s="42"/>
    </row>
    <row r="132" spans="1:26" ht="28.5" customHeight="1" thickTop="1" thickBot="1">
      <c r="A132" s="10" t="s">
        <v>104</v>
      </c>
      <c r="B132" s="9">
        <v>0</v>
      </c>
      <c r="C132" s="10">
        <v>7</v>
      </c>
      <c r="D132" s="11">
        <v>80</v>
      </c>
      <c r="E132" s="12">
        <f t="shared" si="24"/>
        <v>0</v>
      </c>
      <c r="F132" s="12">
        <v>100</v>
      </c>
      <c r="G132" s="12">
        <f t="shared" si="22"/>
        <v>0</v>
      </c>
      <c r="H132" s="12">
        <v>80</v>
      </c>
      <c r="I132" s="12">
        <f t="shared" si="30"/>
        <v>0</v>
      </c>
      <c r="J132" s="13">
        <f t="shared" si="31"/>
        <v>0</v>
      </c>
      <c r="K132" s="14" t="str">
        <f t="shared" si="23"/>
        <v>No</v>
      </c>
      <c r="L132" s="38" t="s">
        <v>19</v>
      </c>
      <c r="M132" s="38" t="s">
        <v>235</v>
      </c>
      <c r="N132" s="39">
        <v>15</v>
      </c>
      <c r="O132" s="42"/>
      <c r="P132" s="42"/>
      <c r="Q132" s="39"/>
      <c r="R132" s="39"/>
      <c r="S132" s="40"/>
      <c r="T132" s="41"/>
      <c r="U132" s="41"/>
      <c r="V132" s="42"/>
      <c r="W132" s="42"/>
      <c r="X132" s="44"/>
      <c r="Y132" s="42"/>
      <c r="Z132" s="42"/>
    </row>
    <row r="133" spans="1:26" ht="28.5" customHeight="1" thickTop="1" thickBot="1">
      <c r="A133" s="10" t="s">
        <v>215</v>
      </c>
      <c r="B133" s="9">
        <v>0</v>
      </c>
      <c r="C133" s="10">
        <v>8</v>
      </c>
      <c r="D133" s="11">
        <v>80</v>
      </c>
      <c r="E133" s="12">
        <f t="shared" si="24"/>
        <v>0</v>
      </c>
      <c r="F133" s="12">
        <v>101</v>
      </c>
      <c r="G133" s="12">
        <f t="shared" si="22"/>
        <v>0</v>
      </c>
      <c r="H133" s="12">
        <v>81</v>
      </c>
      <c r="I133" s="12">
        <f t="shared" si="30"/>
        <v>0</v>
      </c>
      <c r="J133" s="13">
        <f t="shared" si="31"/>
        <v>0</v>
      </c>
      <c r="K133" s="14" t="str">
        <f t="shared" si="23"/>
        <v>No</v>
      </c>
      <c r="L133" s="38"/>
      <c r="M133" s="38"/>
      <c r="N133" s="39"/>
      <c r="O133" s="42"/>
      <c r="P133" s="42"/>
      <c r="Q133" s="39"/>
      <c r="R133" s="39"/>
      <c r="S133" s="40"/>
      <c r="T133" s="41"/>
      <c r="U133" s="41"/>
      <c r="V133" s="37"/>
      <c r="W133" s="42"/>
      <c r="X133" s="44"/>
      <c r="Y133" s="42"/>
      <c r="Z133" s="42"/>
    </row>
    <row r="134" spans="1:26" ht="28.5" customHeight="1" thickTop="1" thickBot="1">
      <c r="A134" s="10" t="s">
        <v>105</v>
      </c>
      <c r="B134" s="9">
        <v>0</v>
      </c>
      <c r="C134" s="10">
        <v>6</v>
      </c>
      <c r="D134" s="11">
        <v>80</v>
      </c>
      <c r="E134" s="12">
        <f t="shared" si="24"/>
        <v>0</v>
      </c>
      <c r="F134" s="12">
        <v>100</v>
      </c>
      <c r="G134" s="12">
        <f t="shared" si="22"/>
        <v>0</v>
      </c>
      <c r="H134" s="12">
        <v>80</v>
      </c>
      <c r="I134" s="12">
        <f t="shared" si="30"/>
        <v>0</v>
      </c>
      <c r="J134" s="13">
        <f t="shared" si="31"/>
        <v>0</v>
      </c>
      <c r="K134" s="14" t="str">
        <f t="shared" si="23"/>
        <v>No</v>
      </c>
      <c r="L134" s="38"/>
      <c r="M134" s="38"/>
      <c r="N134" s="39"/>
      <c r="O134" s="42"/>
      <c r="P134" s="42"/>
      <c r="Q134" s="39"/>
      <c r="R134" s="39"/>
      <c r="S134" s="40"/>
      <c r="T134" s="41"/>
      <c r="U134" s="41"/>
      <c r="V134" s="37"/>
      <c r="W134" s="42"/>
      <c r="X134" s="44"/>
      <c r="Y134" s="42"/>
      <c r="Z134" s="42"/>
    </row>
    <row r="135" spans="1:26" ht="28.5" customHeight="1" thickTop="1" thickBot="1">
      <c r="A135" s="10" t="s">
        <v>152</v>
      </c>
      <c r="B135" s="9">
        <v>0</v>
      </c>
      <c r="C135" s="10">
        <v>2</v>
      </c>
      <c r="D135" s="11">
        <v>80</v>
      </c>
      <c r="E135" s="12">
        <f t="shared" si="24"/>
        <v>0</v>
      </c>
      <c r="F135" s="12">
        <v>100</v>
      </c>
      <c r="G135" s="12">
        <f t="shared" si="22"/>
        <v>0</v>
      </c>
      <c r="H135" s="12">
        <v>80</v>
      </c>
      <c r="I135" s="12">
        <f t="shared" si="30"/>
        <v>0</v>
      </c>
      <c r="J135" s="13">
        <f t="shared" si="31"/>
        <v>0</v>
      </c>
      <c r="K135" s="14" t="str">
        <f t="shared" si="23"/>
        <v>No</v>
      </c>
      <c r="L135" s="38" t="s">
        <v>19</v>
      </c>
      <c r="M135" s="38" t="s">
        <v>247</v>
      </c>
      <c r="N135" s="39">
        <v>15</v>
      </c>
      <c r="O135" s="42" t="s">
        <v>19</v>
      </c>
      <c r="P135" s="37">
        <v>44054</v>
      </c>
      <c r="Q135" s="39">
        <v>20</v>
      </c>
      <c r="R135" s="39"/>
      <c r="S135" s="40"/>
      <c r="T135" s="41"/>
      <c r="U135" s="41">
        <v>10</v>
      </c>
      <c r="V135" s="37">
        <v>44078</v>
      </c>
      <c r="W135" s="42"/>
      <c r="X135" s="44"/>
      <c r="Y135" s="42"/>
      <c r="Z135" s="42"/>
    </row>
    <row r="136" spans="1:26" ht="28.5" customHeight="1" thickTop="1" thickBot="1">
      <c r="A136" s="10" t="s">
        <v>154</v>
      </c>
      <c r="B136" s="9">
        <v>0</v>
      </c>
      <c r="C136" s="10">
        <v>3</v>
      </c>
      <c r="D136" s="11">
        <v>80</v>
      </c>
      <c r="E136" s="12">
        <f t="shared" si="24"/>
        <v>0</v>
      </c>
      <c r="F136" s="12">
        <v>100</v>
      </c>
      <c r="G136" s="12">
        <f t="shared" si="22"/>
        <v>0</v>
      </c>
      <c r="H136" s="12">
        <v>80</v>
      </c>
      <c r="I136" s="12">
        <f t="shared" si="30"/>
        <v>0</v>
      </c>
      <c r="J136" s="13">
        <f t="shared" si="31"/>
        <v>0</v>
      </c>
      <c r="K136" s="14" t="str">
        <f t="shared" si="23"/>
        <v>No</v>
      </c>
      <c r="L136" s="38"/>
      <c r="M136" s="38"/>
      <c r="N136" s="39"/>
      <c r="O136" s="42"/>
      <c r="P136" s="42"/>
      <c r="Q136" s="39"/>
      <c r="R136" s="39"/>
      <c r="S136" s="40"/>
      <c r="T136" s="41"/>
      <c r="U136" s="41"/>
      <c r="V136" s="37"/>
      <c r="W136" s="42"/>
      <c r="X136" s="44"/>
      <c r="Y136" s="42"/>
      <c r="Z136" s="42"/>
    </row>
    <row r="137" spans="1:26" ht="28.5" customHeight="1" thickTop="1" thickBot="1">
      <c r="A137" s="10" t="s">
        <v>155</v>
      </c>
      <c r="B137" s="9">
        <v>0</v>
      </c>
      <c r="C137" s="10">
        <v>13</v>
      </c>
      <c r="D137" s="11">
        <v>80</v>
      </c>
      <c r="E137" s="12">
        <f t="shared" si="24"/>
        <v>0</v>
      </c>
      <c r="F137" s="12">
        <v>100</v>
      </c>
      <c r="G137" s="12">
        <f t="shared" si="22"/>
        <v>0</v>
      </c>
      <c r="H137" s="12">
        <v>80</v>
      </c>
      <c r="I137" s="12">
        <f t="shared" si="30"/>
        <v>0</v>
      </c>
      <c r="J137" s="13">
        <f t="shared" si="31"/>
        <v>0</v>
      </c>
      <c r="K137" s="14" t="str">
        <f t="shared" si="23"/>
        <v>No</v>
      </c>
      <c r="L137" s="38"/>
      <c r="M137" s="38"/>
      <c r="N137" s="39"/>
      <c r="O137" s="42"/>
      <c r="P137" s="42"/>
      <c r="Q137" s="39"/>
      <c r="R137" s="39"/>
      <c r="S137" s="40"/>
      <c r="T137" s="41"/>
      <c r="U137" s="41"/>
      <c r="V137" s="37"/>
      <c r="W137" s="42"/>
      <c r="X137" s="44"/>
      <c r="Y137" s="42"/>
      <c r="Z137" s="42"/>
    </row>
    <row r="138" spans="1:26" ht="28.5" customHeight="1" thickTop="1" thickBot="1">
      <c r="A138" s="10" t="s">
        <v>87</v>
      </c>
      <c r="B138" s="9">
        <v>0</v>
      </c>
      <c r="C138" s="10">
        <v>2</v>
      </c>
      <c r="D138" s="11">
        <v>80</v>
      </c>
      <c r="E138" s="12">
        <f t="shared" si="24"/>
        <v>0</v>
      </c>
      <c r="F138" s="12">
        <v>100</v>
      </c>
      <c r="G138" s="12">
        <f t="shared" si="22"/>
        <v>0</v>
      </c>
      <c r="H138" s="12">
        <v>80</v>
      </c>
      <c r="I138" s="12">
        <f t="shared" si="30"/>
        <v>0</v>
      </c>
      <c r="J138" s="13">
        <f t="shared" si="31"/>
        <v>0</v>
      </c>
      <c r="K138" s="14" t="str">
        <f t="shared" si="23"/>
        <v>No</v>
      </c>
      <c r="L138" s="38"/>
      <c r="M138" s="38"/>
      <c r="N138" s="39"/>
      <c r="O138" s="42"/>
      <c r="P138" s="42"/>
      <c r="Q138" s="39"/>
      <c r="R138" s="39"/>
      <c r="S138" s="40"/>
      <c r="T138" s="41"/>
      <c r="U138" s="41">
        <v>10</v>
      </c>
      <c r="V138" s="37">
        <v>44109</v>
      </c>
      <c r="W138" s="42"/>
      <c r="X138" s="44"/>
      <c r="Y138" s="42"/>
      <c r="Z138" s="42"/>
    </row>
    <row r="139" spans="1:26" ht="28.5" customHeight="1" thickTop="1" thickBot="1">
      <c r="A139" s="10" t="s">
        <v>159</v>
      </c>
      <c r="B139" s="9">
        <v>0</v>
      </c>
      <c r="C139" s="10">
        <v>12</v>
      </c>
      <c r="D139" s="11">
        <v>80</v>
      </c>
      <c r="E139" s="12">
        <f t="shared" si="24"/>
        <v>0</v>
      </c>
      <c r="F139" s="12">
        <v>100</v>
      </c>
      <c r="G139" s="12">
        <f t="shared" si="22"/>
        <v>0</v>
      </c>
      <c r="H139" s="12">
        <v>80</v>
      </c>
      <c r="I139" s="12">
        <f t="shared" si="30"/>
        <v>0</v>
      </c>
      <c r="J139" s="13">
        <f t="shared" si="31"/>
        <v>0</v>
      </c>
      <c r="K139" s="14" t="str">
        <f t="shared" si="23"/>
        <v>No</v>
      </c>
      <c r="L139" s="38"/>
      <c r="M139" s="38"/>
      <c r="N139" s="39"/>
      <c r="O139" s="42"/>
      <c r="P139" s="42"/>
      <c r="Q139" s="39"/>
      <c r="R139" s="39"/>
      <c r="S139" s="40"/>
      <c r="T139" s="41"/>
      <c r="U139" s="41"/>
      <c r="V139" s="42"/>
      <c r="W139" s="42"/>
      <c r="X139" s="44"/>
      <c r="Y139" s="42"/>
      <c r="Z139" s="42"/>
    </row>
    <row r="140" spans="1:26" ht="28.5" customHeight="1" thickTop="1" thickBot="1">
      <c r="A140" s="10" t="s">
        <v>111</v>
      </c>
      <c r="B140" s="9">
        <v>0</v>
      </c>
      <c r="C140" s="10">
        <v>1</v>
      </c>
      <c r="D140" s="11">
        <v>80</v>
      </c>
      <c r="E140" s="12">
        <f t="shared" si="24"/>
        <v>0</v>
      </c>
      <c r="F140" s="12">
        <v>100</v>
      </c>
      <c r="G140" s="12">
        <f t="shared" si="22"/>
        <v>0</v>
      </c>
      <c r="H140" s="12">
        <v>80</v>
      </c>
      <c r="I140" s="12">
        <f t="shared" si="30"/>
        <v>0</v>
      </c>
      <c r="J140" s="13">
        <f t="shared" si="31"/>
        <v>0</v>
      </c>
      <c r="K140" s="14" t="str">
        <f t="shared" si="23"/>
        <v>No</v>
      </c>
      <c r="L140" s="38"/>
      <c r="M140" s="38"/>
      <c r="N140" s="39"/>
      <c r="O140" s="42"/>
      <c r="P140" s="42"/>
      <c r="Q140" s="39"/>
      <c r="R140" s="39"/>
      <c r="S140" s="40"/>
      <c r="T140" s="41"/>
      <c r="U140" s="41"/>
      <c r="V140" s="37"/>
      <c r="W140" s="42"/>
      <c r="X140" s="44"/>
      <c r="Y140" s="42"/>
      <c r="Z140" s="42"/>
    </row>
    <row r="141" spans="1:26" ht="28.5" customHeight="1" thickTop="1" thickBot="1">
      <c r="A141" s="10" t="s">
        <v>160</v>
      </c>
      <c r="B141" s="9">
        <v>0</v>
      </c>
      <c r="C141" s="10">
        <v>1</v>
      </c>
      <c r="D141" s="11">
        <v>80</v>
      </c>
      <c r="E141" s="12">
        <f t="shared" si="24"/>
        <v>0</v>
      </c>
      <c r="F141" s="12">
        <v>100</v>
      </c>
      <c r="G141" s="12">
        <f t="shared" si="22"/>
        <v>0</v>
      </c>
      <c r="H141" s="12">
        <v>80</v>
      </c>
      <c r="I141" s="12">
        <f t="shared" si="30"/>
        <v>0</v>
      </c>
      <c r="J141" s="13">
        <f t="shared" si="31"/>
        <v>0</v>
      </c>
      <c r="K141" s="14" t="str">
        <f t="shared" si="23"/>
        <v>No</v>
      </c>
      <c r="L141" s="38"/>
      <c r="M141" s="38"/>
      <c r="N141" s="39"/>
      <c r="O141" s="42"/>
      <c r="P141" s="42"/>
      <c r="Q141" s="39"/>
      <c r="R141" s="39"/>
      <c r="S141" s="40"/>
      <c r="T141" s="41"/>
      <c r="U141" s="41"/>
      <c r="V141" s="37"/>
      <c r="W141" s="42"/>
      <c r="X141" s="44"/>
      <c r="Y141" s="42"/>
      <c r="Z141" s="42"/>
    </row>
    <row r="142" spans="1:26" ht="28.5" customHeight="1" thickTop="1" thickBot="1">
      <c r="A142" s="10" t="s">
        <v>228</v>
      </c>
      <c r="B142" s="9">
        <v>0</v>
      </c>
      <c r="C142" s="10">
        <v>19</v>
      </c>
      <c r="D142" s="11">
        <v>80</v>
      </c>
      <c r="E142" s="12">
        <f t="shared" si="24"/>
        <v>0</v>
      </c>
      <c r="F142" s="12">
        <v>100</v>
      </c>
      <c r="G142" s="12">
        <f t="shared" si="22"/>
        <v>0</v>
      </c>
      <c r="H142" s="12">
        <v>80</v>
      </c>
      <c r="I142" s="12">
        <f t="shared" si="30"/>
        <v>0</v>
      </c>
      <c r="J142" s="13">
        <f t="shared" si="31"/>
        <v>0</v>
      </c>
      <c r="K142" s="14" t="str">
        <f t="shared" si="23"/>
        <v>No</v>
      </c>
      <c r="L142" s="38"/>
      <c r="M142" s="38"/>
      <c r="N142" s="39"/>
      <c r="O142" s="42"/>
      <c r="P142" s="42"/>
      <c r="Q142" s="39"/>
      <c r="R142" s="39"/>
      <c r="S142" s="40"/>
      <c r="T142" s="41"/>
      <c r="U142" s="41"/>
      <c r="V142" s="42"/>
      <c r="W142" s="42"/>
      <c r="X142" s="44"/>
      <c r="Y142" s="42"/>
      <c r="Z142" s="42"/>
    </row>
    <row r="143" spans="1:26" ht="28.5" customHeight="1" thickTop="1" thickBot="1">
      <c r="A143" s="10" t="s">
        <v>119</v>
      </c>
      <c r="B143" s="9">
        <v>0</v>
      </c>
      <c r="C143" s="10">
        <v>0</v>
      </c>
      <c r="D143" s="11">
        <v>80</v>
      </c>
      <c r="E143" s="12">
        <f t="shared" si="24"/>
        <v>0</v>
      </c>
      <c r="F143" s="12">
        <v>100</v>
      </c>
      <c r="G143" s="12">
        <f t="shared" si="22"/>
        <v>0</v>
      </c>
      <c r="H143" s="12">
        <v>80</v>
      </c>
      <c r="I143" s="12">
        <f t="shared" si="30"/>
        <v>0</v>
      </c>
      <c r="J143" s="13">
        <f t="shared" si="31"/>
        <v>0</v>
      </c>
      <c r="K143" s="14" t="str">
        <f t="shared" si="23"/>
        <v>No</v>
      </c>
      <c r="L143" s="38"/>
      <c r="M143" s="38"/>
      <c r="N143" s="39"/>
      <c r="O143" s="42"/>
      <c r="P143" s="42"/>
      <c r="Q143" s="39"/>
      <c r="R143" s="39"/>
      <c r="S143" s="40"/>
      <c r="T143" s="41"/>
      <c r="U143" s="41"/>
      <c r="V143" s="37"/>
      <c r="W143" s="42"/>
      <c r="X143" s="44"/>
      <c r="Y143" s="42"/>
      <c r="Z143" s="42"/>
    </row>
    <row r="144" spans="1:26" ht="28.5" customHeight="1" thickTop="1" thickBot="1">
      <c r="A144" s="10" t="s">
        <v>84</v>
      </c>
      <c r="B144" s="9">
        <v>0</v>
      </c>
      <c r="C144" s="10">
        <v>0</v>
      </c>
      <c r="D144" s="11">
        <v>80</v>
      </c>
      <c r="E144" s="12">
        <f t="shared" ref="E144" si="32">+G144*1.6</f>
        <v>0</v>
      </c>
      <c r="F144" s="12">
        <v>100</v>
      </c>
      <c r="G144" s="12">
        <f t="shared" ref="G144" si="33">B144/(30*4)</f>
        <v>0</v>
      </c>
      <c r="H144" s="12">
        <v>80</v>
      </c>
      <c r="I144" s="12">
        <f t="shared" ref="I144" si="34">+(E144*F144)-(H144*G144)</f>
        <v>0</v>
      </c>
      <c r="J144" s="13">
        <f t="shared" ref="J144" si="35">IF(ISBLANK(C144),"",(D144*G144)+(E144*F144-G144*H144))</f>
        <v>0</v>
      </c>
      <c r="K144" s="14" t="str">
        <f t="shared" ref="K144" si="36">IF(J144="","",IF(C144&lt;J144,"Yes","No"))</f>
        <v>No</v>
      </c>
      <c r="L144" s="38"/>
      <c r="M144" s="38"/>
      <c r="N144" s="39"/>
      <c r="O144" s="42"/>
      <c r="P144" s="42"/>
      <c r="Q144" s="39"/>
      <c r="R144" s="39"/>
      <c r="S144" s="40"/>
      <c r="T144" s="41"/>
      <c r="U144" s="41">
        <v>20</v>
      </c>
      <c r="V144" s="37">
        <v>44109</v>
      </c>
      <c r="W144" s="42"/>
      <c r="X144" s="44"/>
      <c r="Y144" s="42"/>
      <c r="Z144" s="42"/>
    </row>
    <row r="145" spans="1:26" ht="28.5" customHeight="1" thickTop="1" thickBot="1">
      <c r="A145" s="10" t="s">
        <v>161</v>
      </c>
      <c r="B145" s="9">
        <v>0</v>
      </c>
      <c r="C145" s="10">
        <v>0</v>
      </c>
      <c r="D145" s="11">
        <v>80</v>
      </c>
      <c r="E145" s="12">
        <f t="shared" si="24"/>
        <v>0</v>
      </c>
      <c r="F145" s="12">
        <v>100</v>
      </c>
      <c r="G145" s="12">
        <f t="shared" si="22"/>
        <v>0</v>
      </c>
      <c r="H145" s="12">
        <v>80</v>
      </c>
      <c r="I145" s="12">
        <f t="shared" si="30"/>
        <v>0</v>
      </c>
      <c r="J145" s="13">
        <f t="shared" si="31"/>
        <v>0</v>
      </c>
      <c r="K145" s="14" t="str">
        <f t="shared" si="23"/>
        <v>No</v>
      </c>
      <c r="L145" s="38"/>
      <c r="M145" s="38"/>
      <c r="N145" s="39"/>
      <c r="O145" s="42"/>
      <c r="P145" s="42"/>
      <c r="Q145" s="39"/>
      <c r="R145" s="39"/>
      <c r="S145" s="40"/>
      <c r="T145" s="41"/>
      <c r="U145" s="41">
        <v>10</v>
      </c>
      <c r="V145" s="37">
        <v>44109</v>
      </c>
      <c r="W145" s="42"/>
      <c r="X145" s="44"/>
      <c r="Y145" s="42"/>
      <c r="Z145" s="42"/>
    </row>
    <row r="146" spans="1:26" ht="28.5" customHeight="1" thickTop="1" thickBot="1">
      <c r="A146" s="10" t="s">
        <v>112</v>
      </c>
      <c r="B146" s="9">
        <v>0</v>
      </c>
      <c r="C146" s="10">
        <v>2</v>
      </c>
      <c r="D146" s="11">
        <v>80</v>
      </c>
      <c r="E146" s="12">
        <f t="shared" si="24"/>
        <v>0</v>
      </c>
      <c r="F146" s="12">
        <v>100</v>
      </c>
      <c r="G146" s="12">
        <f t="shared" si="22"/>
        <v>0</v>
      </c>
      <c r="H146" s="12">
        <v>80</v>
      </c>
      <c r="I146" s="12">
        <f t="shared" si="30"/>
        <v>0</v>
      </c>
      <c r="J146" s="13">
        <f t="shared" si="31"/>
        <v>0</v>
      </c>
      <c r="K146" s="14" t="str">
        <f t="shared" si="23"/>
        <v>No</v>
      </c>
      <c r="L146" s="38"/>
      <c r="M146" s="38"/>
      <c r="N146" s="39"/>
      <c r="O146" s="42"/>
      <c r="P146" s="42"/>
      <c r="Q146" s="39"/>
      <c r="R146" s="39"/>
      <c r="S146" s="40"/>
      <c r="T146" s="41"/>
      <c r="U146" s="41"/>
      <c r="V146" s="42"/>
      <c r="W146" s="42"/>
      <c r="X146" s="44"/>
      <c r="Y146" s="42"/>
      <c r="Z146" s="42"/>
    </row>
    <row r="147" spans="1:26" ht="28.5" customHeight="1" thickTop="1" thickBot="1">
      <c r="A147" s="10" t="s">
        <v>94</v>
      </c>
      <c r="B147" s="9">
        <v>0</v>
      </c>
      <c r="C147" s="10">
        <v>11</v>
      </c>
      <c r="D147" s="11">
        <v>80</v>
      </c>
      <c r="E147" s="12">
        <f t="shared" si="24"/>
        <v>0</v>
      </c>
      <c r="F147" s="12">
        <v>100</v>
      </c>
      <c r="G147" s="12">
        <f t="shared" si="22"/>
        <v>0</v>
      </c>
      <c r="H147" s="12">
        <v>80</v>
      </c>
      <c r="I147" s="12">
        <f t="shared" si="30"/>
        <v>0</v>
      </c>
      <c r="J147" s="13">
        <f t="shared" si="31"/>
        <v>0</v>
      </c>
      <c r="K147" s="14" t="str">
        <f t="shared" si="23"/>
        <v>No</v>
      </c>
      <c r="L147" s="38"/>
      <c r="M147" s="38"/>
      <c r="N147" s="39"/>
      <c r="O147" s="42"/>
      <c r="P147" s="42"/>
      <c r="Q147" s="39"/>
      <c r="R147" s="39"/>
      <c r="S147" s="40"/>
      <c r="T147" s="41"/>
      <c r="U147" s="41"/>
      <c r="V147" s="42"/>
      <c r="W147" s="42"/>
      <c r="X147" s="44"/>
      <c r="Y147" s="42"/>
      <c r="Z147" s="42"/>
    </row>
    <row r="148" spans="1:26" ht="28.5" customHeight="1" thickTop="1" thickBot="1">
      <c r="A148" s="10" t="s">
        <v>123</v>
      </c>
      <c r="B148" s="9">
        <v>0</v>
      </c>
      <c r="C148" s="10">
        <v>3</v>
      </c>
      <c r="D148" s="11">
        <v>80</v>
      </c>
      <c r="E148" s="12">
        <f t="shared" si="24"/>
        <v>0</v>
      </c>
      <c r="F148" s="12">
        <v>100</v>
      </c>
      <c r="G148" s="12">
        <f t="shared" si="22"/>
        <v>0</v>
      </c>
      <c r="H148" s="12">
        <v>80</v>
      </c>
      <c r="I148" s="12">
        <f t="shared" si="30"/>
        <v>0</v>
      </c>
      <c r="J148" s="13">
        <f t="shared" si="31"/>
        <v>0</v>
      </c>
      <c r="K148" s="14" t="str">
        <f t="shared" si="23"/>
        <v>No</v>
      </c>
      <c r="L148" s="38"/>
      <c r="M148" s="38"/>
      <c r="N148" s="39"/>
      <c r="O148" s="42"/>
      <c r="P148" s="42"/>
      <c r="Q148" s="39"/>
      <c r="R148" s="39"/>
      <c r="S148" s="40"/>
      <c r="T148" s="41"/>
      <c r="U148" s="41"/>
      <c r="V148" s="37"/>
      <c r="W148" s="42"/>
      <c r="X148" s="44"/>
      <c r="Y148" s="42"/>
      <c r="Z148" s="42"/>
    </row>
    <row r="149" spans="1:26" ht="28.5" customHeight="1" thickTop="1" thickBot="1">
      <c r="A149" s="10" t="s">
        <v>166</v>
      </c>
      <c r="B149" s="9">
        <v>0</v>
      </c>
      <c r="C149" s="10">
        <v>8</v>
      </c>
      <c r="D149" s="11">
        <v>80</v>
      </c>
      <c r="E149" s="12">
        <f t="shared" si="24"/>
        <v>0</v>
      </c>
      <c r="F149" s="12">
        <v>100</v>
      </c>
      <c r="G149" s="12">
        <f t="shared" ref="G149:G163" si="37">B149/(30*4)</f>
        <v>0</v>
      </c>
      <c r="H149" s="12">
        <v>80</v>
      </c>
      <c r="I149" s="12">
        <f t="shared" si="30"/>
        <v>0</v>
      </c>
      <c r="J149" s="13">
        <f t="shared" si="31"/>
        <v>0</v>
      </c>
      <c r="K149" s="14" t="str">
        <f t="shared" ref="K149:K163" si="38">IF(J149="","",IF(C149&lt;J149,"Yes","No"))</f>
        <v>No</v>
      </c>
      <c r="L149" s="38"/>
      <c r="M149" s="38"/>
      <c r="N149" s="39"/>
      <c r="O149" s="42"/>
      <c r="P149" s="42"/>
      <c r="Q149" s="39"/>
      <c r="R149" s="39"/>
      <c r="S149" s="40"/>
      <c r="T149" s="41"/>
      <c r="U149" s="41"/>
      <c r="V149" s="37"/>
      <c r="W149" s="42"/>
      <c r="X149" s="44"/>
      <c r="Y149" s="42"/>
      <c r="Z149" s="42"/>
    </row>
    <row r="150" spans="1:26" ht="28.5" customHeight="1" thickTop="1" thickBot="1">
      <c r="A150" s="10" t="s">
        <v>168</v>
      </c>
      <c r="B150" s="9">
        <v>0</v>
      </c>
      <c r="C150" s="10">
        <v>3</v>
      </c>
      <c r="D150" s="11">
        <v>80</v>
      </c>
      <c r="E150" s="12">
        <f t="shared" si="24"/>
        <v>0</v>
      </c>
      <c r="F150" s="12">
        <v>100</v>
      </c>
      <c r="G150" s="12">
        <f t="shared" si="37"/>
        <v>0</v>
      </c>
      <c r="H150" s="12">
        <v>80</v>
      </c>
      <c r="I150" s="12">
        <f t="shared" si="30"/>
        <v>0</v>
      </c>
      <c r="J150" s="13">
        <f t="shared" si="31"/>
        <v>0</v>
      </c>
      <c r="K150" s="14" t="str">
        <f t="shared" si="38"/>
        <v>No</v>
      </c>
      <c r="L150" s="38"/>
      <c r="M150" s="38"/>
      <c r="N150" s="39"/>
      <c r="O150" s="42"/>
      <c r="P150" s="42"/>
      <c r="Q150" s="39"/>
      <c r="R150" s="39"/>
      <c r="S150" s="40"/>
      <c r="T150" s="41"/>
      <c r="U150" s="41">
        <v>5</v>
      </c>
      <c r="V150" s="37">
        <v>44095</v>
      </c>
      <c r="W150" s="42">
        <v>1</v>
      </c>
      <c r="X150" s="43">
        <v>44116</v>
      </c>
      <c r="Y150" s="42"/>
      <c r="Z150" s="42"/>
    </row>
    <row r="151" spans="1:26" ht="28.5" customHeight="1" thickTop="1" thickBot="1">
      <c r="A151" s="10" t="s">
        <v>169</v>
      </c>
      <c r="B151" s="9">
        <v>0</v>
      </c>
      <c r="C151" s="10">
        <v>4</v>
      </c>
      <c r="D151" s="11">
        <v>80</v>
      </c>
      <c r="E151" s="12">
        <f t="shared" si="24"/>
        <v>0</v>
      </c>
      <c r="F151" s="12">
        <v>100</v>
      </c>
      <c r="G151" s="12">
        <f t="shared" si="37"/>
        <v>0</v>
      </c>
      <c r="H151" s="12">
        <v>80</v>
      </c>
      <c r="I151" s="12">
        <f t="shared" si="30"/>
        <v>0</v>
      </c>
      <c r="J151" s="13">
        <f t="shared" si="31"/>
        <v>0</v>
      </c>
      <c r="K151" s="14" t="str">
        <f t="shared" si="38"/>
        <v>No</v>
      </c>
      <c r="L151" s="38"/>
      <c r="M151" s="38"/>
      <c r="N151" s="39"/>
      <c r="O151" s="42"/>
      <c r="P151" s="42"/>
      <c r="Q151" s="39"/>
      <c r="R151" s="39"/>
      <c r="S151" s="40"/>
      <c r="T151" s="41"/>
      <c r="U151" s="41"/>
      <c r="V151" s="42"/>
      <c r="W151" s="42"/>
      <c r="X151" s="44"/>
      <c r="Y151" s="42"/>
      <c r="Z151" s="42"/>
    </row>
    <row r="152" spans="1:26" ht="28.5" customHeight="1" thickTop="1" thickBot="1">
      <c r="A152" s="10" t="s">
        <v>127</v>
      </c>
      <c r="B152" s="9">
        <v>0</v>
      </c>
      <c r="C152" s="10">
        <v>14</v>
      </c>
      <c r="D152" s="11">
        <v>80</v>
      </c>
      <c r="E152" s="12">
        <f t="shared" si="24"/>
        <v>0</v>
      </c>
      <c r="F152" s="12">
        <v>100</v>
      </c>
      <c r="G152" s="12">
        <f t="shared" si="37"/>
        <v>0</v>
      </c>
      <c r="H152" s="12">
        <v>80</v>
      </c>
      <c r="I152" s="12">
        <f t="shared" si="30"/>
        <v>0</v>
      </c>
      <c r="J152" s="13">
        <f t="shared" si="31"/>
        <v>0</v>
      </c>
      <c r="K152" s="14" t="str">
        <f t="shared" si="38"/>
        <v>No</v>
      </c>
      <c r="L152" s="38"/>
      <c r="M152" s="38"/>
      <c r="N152" s="39"/>
      <c r="O152" s="42"/>
      <c r="P152" s="42"/>
      <c r="Q152" s="39"/>
      <c r="R152" s="39"/>
      <c r="S152" s="40"/>
      <c r="T152" s="41"/>
      <c r="U152" s="41"/>
      <c r="V152" s="37"/>
      <c r="W152" s="42"/>
      <c r="X152" s="44"/>
      <c r="Y152" s="42"/>
      <c r="Z152" s="42"/>
    </row>
    <row r="153" spans="1:26" ht="28.5" customHeight="1" thickTop="1" thickBot="1">
      <c r="A153" s="10" t="s">
        <v>113</v>
      </c>
      <c r="B153" s="9">
        <v>0</v>
      </c>
      <c r="C153" s="10">
        <v>3</v>
      </c>
      <c r="D153" s="11">
        <v>80</v>
      </c>
      <c r="E153" s="12">
        <f t="shared" si="24"/>
        <v>0</v>
      </c>
      <c r="F153" s="12">
        <v>100</v>
      </c>
      <c r="G153" s="12">
        <f t="shared" si="37"/>
        <v>0</v>
      </c>
      <c r="H153" s="12">
        <v>80</v>
      </c>
      <c r="I153" s="12">
        <f t="shared" si="30"/>
        <v>0</v>
      </c>
      <c r="J153" s="13">
        <f t="shared" si="31"/>
        <v>0</v>
      </c>
      <c r="K153" s="14" t="str">
        <f t="shared" si="38"/>
        <v>No</v>
      </c>
      <c r="L153" s="38"/>
      <c r="M153" s="38"/>
      <c r="N153" s="39"/>
      <c r="O153" s="42"/>
      <c r="P153" s="42"/>
      <c r="Q153" s="39"/>
      <c r="R153" s="39"/>
      <c r="S153" s="40"/>
      <c r="T153" s="41"/>
      <c r="U153" s="41">
        <v>15</v>
      </c>
      <c r="V153" s="37" t="s">
        <v>255</v>
      </c>
      <c r="W153" s="42"/>
      <c r="X153" s="44"/>
      <c r="Y153" s="42"/>
      <c r="Z153" s="42"/>
    </row>
    <row r="154" spans="1:26" ht="28.5" customHeight="1" thickTop="1" thickBot="1">
      <c r="A154" s="10" t="s">
        <v>130</v>
      </c>
      <c r="B154" s="9">
        <v>0</v>
      </c>
      <c r="C154" s="10">
        <v>18</v>
      </c>
      <c r="D154" s="11">
        <v>80</v>
      </c>
      <c r="E154" s="12">
        <f t="shared" si="24"/>
        <v>0</v>
      </c>
      <c r="F154" s="12">
        <v>100</v>
      </c>
      <c r="G154" s="12">
        <f t="shared" si="37"/>
        <v>0</v>
      </c>
      <c r="H154" s="12">
        <v>80</v>
      </c>
      <c r="I154" s="12">
        <f t="shared" si="30"/>
        <v>0</v>
      </c>
      <c r="J154" s="13">
        <f t="shared" si="31"/>
        <v>0</v>
      </c>
      <c r="K154" s="14" t="str">
        <f t="shared" si="38"/>
        <v>No</v>
      </c>
      <c r="L154" s="38"/>
      <c r="M154" s="38"/>
      <c r="N154" s="39"/>
      <c r="O154" s="42"/>
      <c r="P154" s="42"/>
      <c r="Q154" s="39"/>
      <c r="R154" s="39"/>
      <c r="S154" s="40"/>
      <c r="T154" s="41"/>
      <c r="U154" s="41"/>
      <c r="V154" s="37"/>
      <c r="W154" s="42"/>
      <c r="X154" s="44"/>
      <c r="Y154" s="42"/>
      <c r="Z154" s="42"/>
    </row>
    <row r="155" spans="1:26" ht="28.5" customHeight="1" thickTop="1" thickBot="1">
      <c r="A155" s="10" t="s">
        <v>131</v>
      </c>
      <c r="B155" s="9">
        <v>0</v>
      </c>
      <c r="C155" s="10">
        <v>0</v>
      </c>
      <c r="D155" s="11">
        <v>80</v>
      </c>
      <c r="E155" s="12">
        <f t="shared" si="24"/>
        <v>0</v>
      </c>
      <c r="F155" s="12">
        <v>100</v>
      </c>
      <c r="G155" s="12">
        <f t="shared" si="37"/>
        <v>0</v>
      </c>
      <c r="H155" s="12">
        <v>80</v>
      </c>
      <c r="I155" s="12">
        <f t="shared" si="30"/>
        <v>0</v>
      </c>
      <c r="J155" s="13">
        <f t="shared" si="31"/>
        <v>0</v>
      </c>
      <c r="K155" s="14" t="str">
        <f t="shared" si="38"/>
        <v>No</v>
      </c>
      <c r="L155" s="38"/>
      <c r="M155" s="38"/>
      <c r="N155" s="39"/>
      <c r="O155" s="42"/>
      <c r="P155" s="42"/>
      <c r="Q155" s="39"/>
      <c r="R155" s="39"/>
      <c r="S155" s="40"/>
      <c r="T155" s="41"/>
      <c r="U155" s="41"/>
      <c r="V155" s="42"/>
      <c r="W155" s="42"/>
      <c r="X155" s="44"/>
      <c r="Y155" s="42"/>
      <c r="Z155" s="42"/>
    </row>
    <row r="156" spans="1:26" ht="28.5" customHeight="1" thickTop="1" thickBot="1">
      <c r="A156" s="10" t="s">
        <v>226</v>
      </c>
      <c r="B156" s="9">
        <v>0</v>
      </c>
      <c r="C156" s="10">
        <v>9</v>
      </c>
      <c r="D156" s="11">
        <v>80</v>
      </c>
      <c r="E156" s="12">
        <f>+G156*1.6</f>
        <v>0</v>
      </c>
      <c r="F156" s="12">
        <v>100</v>
      </c>
      <c r="G156" s="12">
        <f t="shared" si="37"/>
        <v>0</v>
      </c>
      <c r="H156" s="12">
        <v>80</v>
      </c>
      <c r="I156" s="12">
        <f t="shared" si="30"/>
        <v>0</v>
      </c>
      <c r="J156" s="13">
        <f t="shared" si="31"/>
        <v>0</v>
      </c>
      <c r="K156" s="14" t="str">
        <f t="shared" si="38"/>
        <v>No</v>
      </c>
      <c r="L156" s="38"/>
      <c r="M156" s="38"/>
      <c r="N156" s="39"/>
      <c r="O156" s="42"/>
      <c r="P156" s="42"/>
      <c r="Q156" s="39"/>
      <c r="R156" s="39"/>
      <c r="S156" s="40"/>
      <c r="T156" s="41"/>
      <c r="U156" s="41"/>
      <c r="V156" s="37"/>
      <c r="W156" s="42"/>
      <c r="X156" s="44"/>
      <c r="Y156" s="42"/>
      <c r="Z156" s="42"/>
    </row>
    <row r="157" spans="1:26" ht="28.5" customHeight="1" thickTop="1" thickBot="1">
      <c r="A157" s="10" t="s">
        <v>173</v>
      </c>
      <c r="B157" s="9">
        <v>0</v>
      </c>
      <c r="C157" s="10">
        <v>1</v>
      </c>
      <c r="D157" s="11">
        <v>80</v>
      </c>
      <c r="E157" s="12">
        <f>+G157*1.6</f>
        <v>0</v>
      </c>
      <c r="F157" s="12">
        <v>100</v>
      </c>
      <c r="G157" s="12">
        <f t="shared" si="37"/>
        <v>0</v>
      </c>
      <c r="H157" s="12">
        <v>80</v>
      </c>
      <c r="I157" s="12">
        <f t="shared" si="30"/>
        <v>0</v>
      </c>
      <c r="J157" s="13">
        <f t="shared" si="31"/>
        <v>0</v>
      </c>
      <c r="K157" s="14" t="str">
        <f t="shared" si="38"/>
        <v>No</v>
      </c>
      <c r="L157" s="38"/>
      <c r="M157" s="38"/>
      <c r="N157" s="39"/>
      <c r="O157" s="42"/>
      <c r="P157" s="42"/>
      <c r="Q157" s="39"/>
      <c r="R157" s="39"/>
      <c r="S157" s="40"/>
      <c r="T157" s="41"/>
      <c r="U157" s="41"/>
      <c r="V157" s="37"/>
      <c r="W157" s="42"/>
      <c r="X157" s="44"/>
      <c r="Y157" s="42"/>
      <c r="Z157" s="42"/>
    </row>
    <row r="158" spans="1:26" ht="28.5" customHeight="1" thickTop="1" thickBot="1">
      <c r="A158" s="10" t="s">
        <v>175</v>
      </c>
      <c r="B158" s="9">
        <v>0</v>
      </c>
      <c r="C158" s="10">
        <v>6</v>
      </c>
      <c r="D158" s="11">
        <v>80</v>
      </c>
      <c r="E158" s="12">
        <f>+G158*1.6</f>
        <v>0</v>
      </c>
      <c r="F158" s="12">
        <v>100</v>
      </c>
      <c r="G158" s="12">
        <f t="shared" si="37"/>
        <v>0</v>
      </c>
      <c r="H158" s="12">
        <v>80</v>
      </c>
      <c r="I158" s="12">
        <f t="shared" si="30"/>
        <v>0</v>
      </c>
      <c r="J158" s="13">
        <f t="shared" si="31"/>
        <v>0</v>
      </c>
      <c r="K158" s="14" t="str">
        <f t="shared" si="38"/>
        <v>No</v>
      </c>
      <c r="L158" s="38"/>
      <c r="M158" s="38"/>
      <c r="N158" s="39"/>
      <c r="O158" s="42"/>
      <c r="P158" s="42"/>
      <c r="Q158" s="39"/>
      <c r="R158" s="39"/>
      <c r="S158" s="40"/>
      <c r="T158" s="41"/>
      <c r="U158" s="41"/>
      <c r="V158" s="42"/>
      <c r="W158" s="42"/>
      <c r="X158" s="44"/>
      <c r="Y158" s="42"/>
      <c r="Z158" s="42"/>
    </row>
    <row r="159" spans="1:26" ht="28.5" customHeight="1" thickTop="1" thickBot="1">
      <c r="A159" s="10" t="s">
        <v>176</v>
      </c>
      <c r="B159" s="9">
        <v>0</v>
      </c>
      <c r="C159" s="10">
        <v>3</v>
      </c>
      <c r="D159" s="11">
        <v>80</v>
      </c>
      <c r="E159" s="12">
        <f t="shared" ref="E159:E163" si="39">+G159*1.6</f>
        <v>0</v>
      </c>
      <c r="F159" s="12">
        <v>100</v>
      </c>
      <c r="G159" s="12">
        <f t="shared" si="37"/>
        <v>0</v>
      </c>
      <c r="H159" s="12">
        <v>80</v>
      </c>
      <c r="I159" s="12">
        <f t="shared" si="30"/>
        <v>0</v>
      </c>
      <c r="J159" s="13">
        <f t="shared" si="31"/>
        <v>0</v>
      </c>
      <c r="K159" s="14" t="str">
        <f t="shared" si="38"/>
        <v>No</v>
      </c>
      <c r="L159" s="38"/>
      <c r="M159" s="38"/>
      <c r="N159" s="39"/>
      <c r="O159" s="42"/>
      <c r="P159" s="42"/>
      <c r="Q159" s="39"/>
      <c r="R159" s="39"/>
      <c r="S159" s="40"/>
      <c r="T159" s="41"/>
      <c r="U159" s="41"/>
      <c r="V159" s="42"/>
      <c r="W159" s="42"/>
      <c r="X159" s="44"/>
      <c r="Y159" s="42"/>
      <c r="Z159" s="42"/>
    </row>
    <row r="160" spans="1:26" ht="28.5" customHeight="1" thickTop="1" thickBot="1">
      <c r="A160" s="10" t="s">
        <v>179</v>
      </c>
      <c r="B160" s="9">
        <v>0</v>
      </c>
      <c r="C160" s="10">
        <v>9</v>
      </c>
      <c r="D160" s="11">
        <v>80</v>
      </c>
      <c r="E160" s="12">
        <f t="shared" si="39"/>
        <v>0</v>
      </c>
      <c r="F160" s="12">
        <v>100</v>
      </c>
      <c r="G160" s="12">
        <f t="shared" si="37"/>
        <v>0</v>
      </c>
      <c r="H160" s="12">
        <v>80</v>
      </c>
      <c r="I160" s="12">
        <f t="shared" si="30"/>
        <v>0</v>
      </c>
      <c r="J160" s="13">
        <f t="shared" si="31"/>
        <v>0</v>
      </c>
      <c r="K160" s="14" t="str">
        <f t="shared" si="38"/>
        <v>No</v>
      </c>
      <c r="L160" s="38"/>
      <c r="M160" s="38"/>
      <c r="N160" s="39"/>
      <c r="O160" s="42"/>
      <c r="P160" s="42"/>
      <c r="Q160" s="39"/>
      <c r="R160" s="39"/>
      <c r="S160" s="40"/>
      <c r="T160" s="41"/>
      <c r="U160" s="41"/>
      <c r="V160" s="42"/>
      <c r="W160" s="42"/>
      <c r="X160" s="44"/>
      <c r="Y160" s="42"/>
      <c r="Z160" s="42"/>
    </row>
    <row r="161" spans="1:26" ht="28.5" customHeight="1" thickTop="1" thickBot="1">
      <c r="A161" s="10" t="s">
        <v>132</v>
      </c>
      <c r="B161" s="9">
        <v>0</v>
      </c>
      <c r="C161" s="10">
        <v>10</v>
      </c>
      <c r="D161" s="11">
        <v>80</v>
      </c>
      <c r="E161" s="12">
        <f t="shared" si="39"/>
        <v>0</v>
      </c>
      <c r="F161" s="12">
        <v>100</v>
      </c>
      <c r="G161" s="12">
        <f t="shared" si="37"/>
        <v>0</v>
      </c>
      <c r="H161" s="12">
        <v>80</v>
      </c>
      <c r="I161" s="12">
        <f t="shared" si="30"/>
        <v>0</v>
      </c>
      <c r="J161" s="13">
        <f t="shared" si="31"/>
        <v>0</v>
      </c>
      <c r="K161" s="14" t="str">
        <f t="shared" si="38"/>
        <v>No</v>
      </c>
      <c r="L161" s="38"/>
      <c r="M161" s="38"/>
      <c r="N161" s="39"/>
      <c r="O161" s="42"/>
      <c r="P161" s="42"/>
      <c r="Q161" s="39"/>
      <c r="R161" s="39"/>
      <c r="S161" s="40"/>
      <c r="T161" s="41"/>
      <c r="U161" s="41"/>
      <c r="V161" s="42"/>
      <c r="W161" s="42"/>
      <c r="X161" s="44"/>
      <c r="Y161" s="42"/>
      <c r="Z161" s="42"/>
    </row>
    <row r="162" spans="1:26" ht="28.5" customHeight="1" thickTop="1" thickBot="1">
      <c r="A162" s="10" t="s">
        <v>221</v>
      </c>
      <c r="B162" s="9">
        <v>0</v>
      </c>
      <c r="C162" s="10">
        <v>8</v>
      </c>
      <c r="D162" s="11">
        <v>80</v>
      </c>
      <c r="E162" s="12">
        <f t="shared" si="39"/>
        <v>0</v>
      </c>
      <c r="F162" s="12">
        <v>100</v>
      </c>
      <c r="G162" s="12">
        <f t="shared" si="37"/>
        <v>0</v>
      </c>
      <c r="H162" s="12">
        <v>80</v>
      </c>
      <c r="I162" s="12">
        <f t="shared" si="30"/>
        <v>0</v>
      </c>
      <c r="J162" s="13">
        <f t="shared" si="31"/>
        <v>0</v>
      </c>
      <c r="K162" s="14" t="str">
        <f t="shared" si="38"/>
        <v>No</v>
      </c>
      <c r="L162" s="38"/>
      <c r="M162" s="38"/>
      <c r="N162" s="39"/>
      <c r="O162" s="42"/>
      <c r="P162" s="42"/>
      <c r="Q162" s="39"/>
      <c r="R162" s="39"/>
      <c r="S162" s="40"/>
      <c r="T162" s="41"/>
      <c r="U162" s="41"/>
      <c r="V162" s="37"/>
      <c r="W162" s="42"/>
      <c r="X162" s="44"/>
      <c r="Y162" s="42"/>
      <c r="Z162" s="42"/>
    </row>
    <row r="163" spans="1:26" ht="28.5" customHeight="1" thickTop="1" thickBot="1">
      <c r="A163" s="10" t="s">
        <v>232</v>
      </c>
      <c r="B163" s="9">
        <v>0</v>
      </c>
      <c r="C163" s="10">
        <v>9</v>
      </c>
      <c r="D163" s="11">
        <v>80</v>
      </c>
      <c r="E163" s="12">
        <f t="shared" si="39"/>
        <v>0</v>
      </c>
      <c r="F163" s="12">
        <v>100</v>
      </c>
      <c r="G163" s="12">
        <f t="shared" si="37"/>
        <v>0</v>
      </c>
      <c r="H163" s="12">
        <v>80</v>
      </c>
      <c r="I163" s="12">
        <f t="shared" si="30"/>
        <v>0</v>
      </c>
      <c r="J163" s="13">
        <f t="shared" si="31"/>
        <v>0</v>
      </c>
      <c r="K163" s="14" t="str">
        <f t="shared" si="38"/>
        <v>No</v>
      </c>
      <c r="L163" s="38"/>
      <c r="M163" s="38"/>
      <c r="N163" s="39"/>
      <c r="O163" s="42"/>
      <c r="P163" s="42"/>
      <c r="Q163" s="39"/>
      <c r="R163" s="39"/>
      <c r="S163" s="40"/>
      <c r="T163" s="41"/>
      <c r="U163" s="41"/>
      <c r="V163" s="42"/>
      <c r="W163" s="42"/>
      <c r="X163" s="44"/>
      <c r="Y163" s="42"/>
      <c r="Z163" s="42"/>
    </row>
    <row r="164" spans="1:26" ht="28.5" customHeight="1" thickTop="1" thickBot="1">
      <c r="A164" s="10" t="s">
        <v>129</v>
      </c>
      <c r="B164" s="9">
        <v>0</v>
      </c>
      <c r="C164" s="10">
        <v>0</v>
      </c>
      <c r="D164" s="11">
        <v>80</v>
      </c>
      <c r="E164" s="12">
        <f t="shared" ref="E164" si="40">+G164*1.6</f>
        <v>0</v>
      </c>
      <c r="F164" s="12">
        <v>100</v>
      </c>
      <c r="G164" s="12">
        <f t="shared" ref="G164" si="41">B164/(30*4)</f>
        <v>0</v>
      </c>
      <c r="H164" s="12">
        <v>80</v>
      </c>
      <c r="I164" s="12">
        <f t="shared" ref="I164" si="42">+(E164*F164)-(H164*G164)</f>
        <v>0</v>
      </c>
      <c r="J164" s="13">
        <f t="shared" ref="J164" si="43">IF(ISBLANK(C164),"",(D164*G164)+(E164*F164-G164*H164))</f>
        <v>0</v>
      </c>
      <c r="K164" s="14" t="str">
        <f t="shared" ref="K164" si="44">IF(J164="","",IF(C164&lt;J164,"Yes","No"))</f>
        <v>No</v>
      </c>
      <c r="L164" s="38" t="s">
        <v>196</v>
      </c>
      <c r="M164" s="38" t="s">
        <v>233</v>
      </c>
      <c r="N164" s="39">
        <v>10</v>
      </c>
      <c r="O164" s="42"/>
      <c r="P164" s="42"/>
      <c r="Q164" s="39"/>
      <c r="R164" s="39"/>
      <c r="S164" s="40"/>
      <c r="T164" s="41"/>
      <c r="U164" s="41">
        <v>10</v>
      </c>
      <c r="V164" s="42" t="s">
        <v>201</v>
      </c>
      <c r="W164" s="42"/>
      <c r="X164" s="44"/>
      <c r="Y164" s="42"/>
      <c r="Z164" s="42"/>
    </row>
    <row r="165" spans="1:26" ht="28.5" customHeight="1" thickTop="1" thickBot="1">
      <c r="A165" s="10"/>
      <c r="B165" s="9"/>
      <c r="C165" s="10"/>
      <c r="D165" s="11"/>
      <c r="E165" s="12"/>
      <c r="F165" s="12"/>
      <c r="G165" s="12"/>
      <c r="H165" s="12"/>
      <c r="I165" s="12"/>
      <c r="J165" s="13"/>
      <c r="K165" s="14"/>
      <c r="L165" s="38"/>
      <c r="M165" s="38"/>
      <c r="N165" s="39"/>
      <c r="O165" s="42"/>
      <c r="P165" s="42"/>
      <c r="Q165" s="39"/>
      <c r="R165" s="39"/>
      <c r="S165" s="40"/>
      <c r="T165" s="41"/>
      <c r="U165" s="41"/>
      <c r="V165" s="42"/>
      <c r="W165" s="42"/>
      <c r="X165" s="44"/>
      <c r="Y165" s="42"/>
      <c r="Z165" s="42"/>
    </row>
    <row r="166" spans="1:26" ht="28.5" customHeight="1" thickTop="1" thickBot="1">
      <c r="A166" s="10"/>
      <c r="B166" s="9"/>
      <c r="C166" s="10"/>
      <c r="D166" s="11"/>
      <c r="E166" s="12"/>
      <c r="F166" s="12"/>
      <c r="G166" s="12"/>
      <c r="H166" s="12"/>
      <c r="I166" s="12"/>
      <c r="J166" s="13"/>
      <c r="K166" s="14"/>
      <c r="L166" s="38"/>
      <c r="M166" s="38"/>
      <c r="N166" s="39"/>
      <c r="O166" s="42"/>
      <c r="P166" s="42"/>
      <c r="Q166" s="39"/>
      <c r="R166" s="39"/>
      <c r="S166" s="40"/>
      <c r="T166" s="41"/>
      <c r="U166" s="41"/>
      <c r="V166" s="42"/>
      <c r="W166" s="42"/>
      <c r="X166" s="44"/>
      <c r="Y166" s="42"/>
      <c r="Z166" s="42"/>
    </row>
    <row r="167" spans="1:26" ht="28.5" customHeight="1" thickTop="1" thickBot="1">
      <c r="A167" s="10"/>
      <c r="B167" s="9"/>
      <c r="C167" s="10"/>
      <c r="D167" s="11"/>
      <c r="E167" s="12"/>
      <c r="F167" s="12"/>
      <c r="G167" s="12"/>
      <c r="H167" s="12"/>
      <c r="I167" s="12"/>
      <c r="J167" s="13"/>
      <c r="K167" s="14"/>
      <c r="L167" s="38"/>
      <c r="M167" s="38"/>
      <c r="N167" s="39"/>
      <c r="O167" s="42"/>
      <c r="P167" s="42"/>
      <c r="Q167" s="39"/>
      <c r="R167" s="39"/>
      <c r="S167" s="40"/>
      <c r="T167" s="41"/>
      <c r="U167" s="41"/>
      <c r="V167" s="37"/>
      <c r="W167" s="42"/>
      <c r="X167" s="44"/>
      <c r="Y167" s="42"/>
      <c r="Z167" s="42"/>
    </row>
    <row r="168" spans="1:26" ht="28.5" customHeight="1" thickTop="1" thickBot="1">
      <c r="A168" s="10"/>
      <c r="B168" s="9"/>
      <c r="C168" s="10"/>
      <c r="D168" s="11"/>
      <c r="E168" s="12"/>
      <c r="F168" s="12"/>
      <c r="G168" s="12"/>
      <c r="H168" s="12"/>
      <c r="I168" s="12"/>
      <c r="J168" s="13"/>
      <c r="K168" s="14"/>
      <c r="L168" s="38"/>
      <c r="M168" s="38"/>
      <c r="N168" s="39"/>
      <c r="O168" s="42"/>
      <c r="P168" s="42"/>
      <c r="Q168" s="39"/>
      <c r="R168" s="39"/>
      <c r="S168" s="40"/>
      <c r="T168" s="41"/>
      <c r="U168" s="41"/>
      <c r="V168" s="37"/>
      <c r="W168" s="42"/>
      <c r="X168" s="43"/>
      <c r="Y168" s="42"/>
      <c r="Z168" s="42"/>
    </row>
    <row r="169" spans="1:26" ht="28.5" customHeight="1" thickTop="1" thickBot="1">
      <c r="A169" s="8"/>
      <c r="B169" s="9"/>
      <c r="C169" s="10"/>
      <c r="D169" s="11"/>
      <c r="E169" s="12"/>
      <c r="F169" s="12"/>
      <c r="G169" s="12"/>
      <c r="H169" s="12"/>
      <c r="I169" s="12"/>
      <c r="J169" s="13"/>
      <c r="K169" s="14"/>
      <c r="L169" s="38"/>
      <c r="M169" s="38"/>
      <c r="N169" s="39"/>
      <c r="O169" s="42"/>
      <c r="P169" s="42"/>
      <c r="Q169" s="39"/>
      <c r="R169" s="39"/>
      <c r="S169" s="40"/>
      <c r="T169" s="41"/>
      <c r="U169" s="41"/>
      <c r="V169" s="37"/>
      <c r="W169" s="42"/>
      <c r="X169" s="44"/>
      <c r="Y169" s="42"/>
      <c r="Z169" s="42"/>
    </row>
    <row r="170" spans="1:26" ht="28.5" customHeight="1" thickTop="1" thickBot="1">
      <c r="A170" s="10"/>
      <c r="B170" s="9"/>
      <c r="C170" s="10"/>
      <c r="D170" s="11"/>
      <c r="E170" s="12"/>
      <c r="F170" s="12"/>
      <c r="G170" s="12"/>
      <c r="H170" s="12"/>
      <c r="I170" s="12"/>
      <c r="J170" s="13"/>
      <c r="K170" s="14"/>
      <c r="L170" s="38"/>
      <c r="M170" s="38"/>
      <c r="N170" s="39"/>
      <c r="O170" s="42"/>
      <c r="P170" s="42"/>
      <c r="Q170" s="39"/>
      <c r="R170" s="39"/>
      <c r="S170" s="40"/>
      <c r="T170" s="41"/>
      <c r="U170" s="41"/>
      <c r="V170" s="37"/>
      <c r="W170" s="42"/>
      <c r="X170" s="44"/>
      <c r="Y170" s="42"/>
      <c r="Z170" s="42"/>
    </row>
    <row r="171" spans="1:26" ht="28.5" customHeight="1" thickTop="1" thickBot="1">
      <c r="A171" s="10"/>
      <c r="B171" s="9"/>
      <c r="C171" s="10"/>
      <c r="D171" s="11"/>
      <c r="E171" s="12"/>
      <c r="F171" s="12"/>
      <c r="G171" s="12"/>
      <c r="H171" s="12"/>
      <c r="I171" s="12"/>
      <c r="J171" s="13"/>
      <c r="K171" s="14"/>
      <c r="L171" s="38"/>
      <c r="M171" s="38"/>
      <c r="N171" s="39"/>
      <c r="O171" s="42"/>
      <c r="P171" s="42"/>
      <c r="Q171" s="39"/>
      <c r="R171" s="39"/>
      <c r="S171" s="40"/>
      <c r="T171" s="41"/>
      <c r="U171" s="41"/>
      <c r="V171" s="37"/>
      <c r="W171" s="42"/>
      <c r="X171" s="44"/>
      <c r="Y171" s="42"/>
      <c r="Z171" s="42"/>
    </row>
    <row r="172" spans="1:26" ht="28.5" customHeight="1" thickTop="1" thickBot="1">
      <c r="A172" s="10"/>
      <c r="B172" s="9"/>
      <c r="C172" s="10"/>
      <c r="D172" s="11"/>
      <c r="E172" s="12"/>
      <c r="F172" s="12"/>
      <c r="G172" s="12"/>
      <c r="H172" s="12"/>
      <c r="I172" s="12"/>
      <c r="J172" s="13"/>
      <c r="K172" s="14"/>
      <c r="L172" s="38"/>
      <c r="M172" s="38"/>
      <c r="N172" s="39"/>
      <c r="O172" s="42"/>
      <c r="P172" s="42"/>
      <c r="Q172" s="39"/>
      <c r="R172" s="39"/>
      <c r="S172" s="40"/>
      <c r="T172" s="41"/>
      <c r="U172" s="41"/>
      <c r="V172" s="37"/>
      <c r="W172" s="42"/>
      <c r="X172" s="44"/>
      <c r="Y172" s="42"/>
      <c r="Z172" s="42"/>
    </row>
    <row r="173" spans="1:26" ht="28.5" customHeight="1" thickTop="1" thickBot="1">
      <c r="A173" s="10"/>
      <c r="B173" s="9"/>
      <c r="C173" s="10"/>
      <c r="D173" s="11"/>
      <c r="E173" s="12"/>
      <c r="F173" s="12"/>
      <c r="G173" s="12"/>
      <c r="H173" s="12"/>
      <c r="I173" s="12"/>
      <c r="J173" s="13"/>
      <c r="K173" s="14"/>
      <c r="L173" s="38"/>
      <c r="M173" s="38"/>
      <c r="N173" s="39"/>
      <c r="O173" s="42"/>
      <c r="P173" s="42"/>
      <c r="Q173" s="39"/>
      <c r="R173" s="39"/>
      <c r="S173" s="40"/>
      <c r="T173" s="41"/>
      <c r="U173" s="41"/>
      <c r="V173" s="42"/>
      <c r="W173" s="42"/>
      <c r="X173" s="44"/>
      <c r="Y173" s="42"/>
      <c r="Z173" s="42"/>
    </row>
    <row r="174" spans="1:26" ht="28.5" customHeight="1" thickTop="1" thickBot="1">
      <c r="A174" s="10"/>
      <c r="B174" s="9"/>
      <c r="C174" s="10"/>
      <c r="D174" s="11"/>
      <c r="E174" s="12"/>
      <c r="F174" s="12"/>
      <c r="G174" s="12"/>
      <c r="H174" s="12"/>
      <c r="I174" s="12"/>
      <c r="J174" s="13"/>
      <c r="K174" s="14"/>
      <c r="L174" s="38"/>
      <c r="M174" s="38"/>
      <c r="N174" s="39"/>
      <c r="O174" s="42"/>
      <c r="P174" s="42"/>
      <c r="Q174" s="39"/>
      <c r="R174" s="39"/>
      <c r="S174" s="40"/>
      <c r="T174" s="41"/>
      <c r="U174" s="41"/>
      <c r="V174" s="37"/>
      <c r="W174" s="42"/>
      <c r="X174" s="44"/>
      <c r="Y174" s="42"/>
      <c r="Z174" s="42"/>
    </row>
    <row r="175" spans="1:26" ht="28.5" customHeight="1" thickTop="1" thickBot="1">
      <c r="A175" s="10"/>
      <c r="B175" s="9"/>
      <c r="C175" s="10"/>
      <c r="D175" s="11"/>
      <c r="E175" s="12"/>
      <c r="F175" s="12"/>
      <c r="G175" s="12"/>
      <c r="H175" s="12"/>
      <c r="I175" s="12"/>
      <c r="J175" s="13"/>
      <c r="K175" s="14"/>
      <c r="L175" s="38"/>
      <c r="M175" s="38"/>
      <c r="N175" s="39"/>
      <c r="O175" s="42"/>
      <c r="P175" s="42"/>
      <c r="Q175" s="39"/>
      <c r="R175" s="39"/>
      <c r="S175" s="40"/>
      <c r="T175" s="41"/>
      <c r="U175" s="41"/>
      <c r="V175" s="42"/>
      <c r="W175" s="42"/>
      <c r="X175" s="44"/>
      <c r="Y175" s="42"/>
      <c r="Z175" s="42"/>
    </row>
    <row r="176" spans="1:26" ht="28.5" customHeight="1" thickTop="1" thickBot="1">
      <c r="A176" s="8"/>
      <c r="B176" s="9"/>
      <c r="C176" s="10"/>
      <c r="D176" s="11"/>
      <c r="E176" s="12"/>
      <c r="F176" s="12"/>
      <c r="G176" s="12"/>
      <c r="H176" s="12"/>
      <c r="I176" s="12"/>
      <c r="J176" s="13"/>
      <c r="K176" s="14"/>
      <c r="L176" s="38"/>
      <c r="M176" s="38"/>
      <c r="N176" s="39"/>
      <c r="O176" s="42"/>
      <c r="P176" s="42"/>
      <c r="Q176" s="39"/>
      <c r="R176" s="39"/>
      <c r="S176" s="40"/>
      <c r="T176" s="41"/>
      <c r="U176" s="41"/>
      <c r="V176" s="42"/>
      <c r="W176" s="42"/>
      <c r="X176" s="44"/>
      <c r="Y176" s="42"/>
      <c r="Z176" s="42"/>
    </row>
    <row r="177" spans="1:26" ht="28.5" customHeight="1" thickTop="1" thickBot="1">
      <c r="A177" s="10"/>
      <c r="B177" s="9"/>
      <c r="C177" s="10"/>
      <c r="D177" s="11"/>
      <c r="E177" s="12"/>
      <c r="F177" s="12"/>
      <c r="G177" s="12"/>
      <c r="H177" s="12"/>
      <c r="I177" s="12"/>
      <c r="J177" s="13"/>
      <c r="K177" s="14"/>
      <c r="L177" s="38"/>
      <c r="M177" s="38"/>
      <c r="N177" s="39"/>
      <c r="O177" s="42"/>
      <c r="P177" s="42"/>
      <c r="Q177" s="39"/>
      <c r="R177" s="39"/>
      <c r="S177" s="40"/>
      <c r="T177" s="41"/>
      <c r="U177" s="41"/>
      <c r="V177" s="37"/>
      <c r="W177" s="42"/>
      <c r="X177" s="44"/>
      <c r="Y177" s="42"/>
      <c r="Z177" s="42"/>
    </row>
    <row r="178" spans="1:26" ht="28.5" customHeight="1" thickTop="1" thickBot="1">
      <c r="A178" s="10"/>
      <c r="B178" s="9"/>
      <c r="C178" s="10"/>
      <c r="D178" s="11"/>
      <c r="E178" s="12"/>
      <c r="F178" s="12"/>
      <c r="G178" s="12"/>
      <c r="H178" s="12"/>
      <c r="I178" s="12"/>
      <c r="J178" s="13"/>
      <c r="K178" s="14"/>
      <c r="L178" s="38"/>
      <c r="M178" s="38"/>
      <c r="N178" s="39"/>
      <c r="O178" s="42"/>
      <c r="P178" s="42"/>
      <c r="Q178" s="39"/>
      <c r="R178" s="39"/>
      <c r="S178" s="40"/>
      <c r="T178" s="41"/>
      <c r="U178" s="41"/>
      <c r="V178" s="42"/>
      <c r="W178" s="42"/>
      <c r="X178" s="44"/>
      <c r="Y178" s="42"/>
      <c r="Z178" s="42"/>
    </row>
    <row r="179" spans="1:26" ht="28.5" customHeight="1" thickTop="1" thickBot="1">
      <c r="A179" s="10"/>
      <c r="B179" s="9"/>
      <c r="C179" s="10"/>
      <c r="D179" s="11"/>
      <c r="E179" s="12"/>
      <c r="F179" s="12"/>
      <c r="G179" s="12"/>
      <c r="H179" s="12"/>
      <c r="I179" s="12"/>
      <c r="J179" s="13"/>
      <c r="K179" s="14"/>
      <c r="L179" s="38"/>
      <c r="M179" s="38"/>
      <c r="N179" s="39"/>
      <c r="O179" s="42"/>
      <c r="P179" s="42"/>
      <c r="Q179" s="39"/>
      <c r="R179" s="39"/>
      <c r="S179" s="40"/>
      <c r="T179" s="41"/>
      <c r="U179" s="41"/>
      <c r="V179" s="37"/>
      <c r="W179" s="42"/>
      <c r="X179" s="43"/>
      <c r="Y179" s="42"/>
      <c r="Z179" s="42"/>
    </row>
    <row r="180" spans="1:26" ht="28.5" customHeight="1" thickTop="1" thickBot="1">
      <c r="A180" s="10"/>
      <c r="B180" s="9"/>
      <c r="C180" s="10"/>
      <c r="D180" s="11"/>
      <c r="E180" s="12"/>
      <c r="F180" s="12"/>
      <c r="G180" s="12"/>
      <c r="H180" s="12"/>
      <c r="I180" s="12"/>
      <c r="J180" s="13"/>
      <c r="K180" s="14"/>
      <c r="L180" s="38"/>
      <c r="M180" s="38"/>
      <c r="N180" s="39"/>
      <c r="O180" s="42"/>
      <c r="P180" s="42"/>
      <c r="Q180" s="39"/>
      <c r="R180" s="39"/>
      <c r="S180" s="40"/>
      <c r="T180" s="41"/>
      <c r="U180" s="41"/>
      <c r="V180" s="37"/>
      <c r="W180" s="42"/>
      <c r="X180" s="44"/>
      <c r="Y180" s="42"/>
      <c r="Z180" s="42"/>
    </row>
    <row r="181" spans="1:26" ht="28.5" customHeight="1" thickTop="1" thickBot="1">
      <c r="A181" s="8"/>
      <c r="B181" s="9"/>
      <c r="C181" s="10"/>
      <c r="D181" s="11"/>
      <c r="E181" s="12"/>
      <c r="F181" s="12"/>
      <c r="G181" s="12"/>
      <c r="H181" s="12"/>
      <c r="I181" s="12"/>
      <c r="J181" s="13"/>
      <c r="K181" s="14"/>
      <c r="L181" s="38"/>
      <c r="M181" s="38"/>
      <c r="N181" s="39"/>
      <c r="O181" s="42"/>
      <c r="P181" s="42"/>
      <c r="Q181" s="39"/>
      <c r="R181" s="39"/>
      <c r="S181" s="40"/>
      <c r="T181" s="41"/>
      <c r="U181" s="41"/>
      <c r="V181" s="42"/>
      <c r="W181" s="42"/>
      <c r="X181" s="44"/>
      <c r="Y181" s="42"/>
      <c r="Z181" s="42"/>
    </row>
    <row r="182" spans="1:26" ht="28.5" customHeight="1" thickTop="1" thickBot="1">
      <c r="A182" s="10"/>
      <c r="B182" s="9"/>
      <c r="C182" s="10"/>
      <c r="D182" s="11"/>
      <c r="E182" s="12"/>
      <c r="F182" s="12"/>
      <c r="G182" s="12"/>
      <c r="H182" s="12"/>
      <c r="I182" s="12"/>
      <c r="J182" s="13"/>
      <c r="K182" s="14"/>
      <c r="L182" s="38"/>
      <c r="M182" s="38"/>
      <c r="N182" s="39"/>
      <c r="O182" s="42"/>
      <c r="P182" s="42"/>
      <c r="Q182" s="39"/>
      <c r="R182" s="39"/>
      <c r="S182" s="40"/>
      <c r="T182" s="41"/>
      <c r="U182" s="41"/>
      <c r="V182" s="37"/>
      <c r="W182" s="42"/>
      <c r="X182" s="44"/>
      <c r="Y182" s="42"/>
      <c r="Z182" s="42"/>
    </row>
    <row r="183" spans="1:26" ht="28.5" customHeight="1" thickTop="1" thickBot="1">
      <c r="A183" s="10"/>
      <c r="B183" s="9"/>
      <c r="C183" s="10"/>
      <c r="D183" s="11"/>
      <c r="E183" s="12"/>
      <c r="F183" s="12"/>
      <c r="G183" s="12"/>
      <c r="H183" s="12"/>
      <c r="I183" s="12"/>
      <c r="J183" s="13"/>
      <c r="K183" s="14"/>
      <c r="L183" s="38"/>
      <c r="M183" s="38"/>
      <c r="N183" s="39"/>
      <c r="O183" s="42"/>
      <c r="P183" s="42"/>
      <c r="Q183" s="39"/>
      <c r="R183" s="39"/>
      <c r="S183" s="40"/>
      <c r="T183" s="41"/>
      <c r="U183" s="41"/>
      <c r="V183" s="42"/>
      <c r="W183" s="42"/>
      <c r="X183" s="44"/>
      <c r="Y183" s="42"/>
      <c r="Z183" s="42"/>
    </row>
    <row r="184" spans="1:26" ht="28.5" customHeight="1" thickTop="1" thickBot="1">
      <c r="A184" s="10"/>
      <c r="B184" s="9"/>
      <c r="C184" s="10"/>
      <c r="D184" s="11"/>
      <c r="E184" s="12"/>
      <c r="F184" s="12"/>
      <c r="G184" s="12"/>
      <c r="H184" s="12"/>
      <c r="I184" s="12"/>
      <c r="J184" s="13"/>
      <c r="K184" s="14"/>
      <c r="L184" s="38"/>
      <c r="M184" s="38"/>
      <c r="N184" s="39"/>
      <c r="O184" s="42"/>
      <c r="P184" s="42"/>
      <c r="Q184" s="39"/>
      <c r="R184" s="39"/>
      <c r="S184" s="40"/>
      <c r="T184" s="41"/>
      <c r="U184" s="41"/>
      <c r="V184" s="37"/>
      <c r="W184" s="42"/>
      <c r="X184" s="44"/>
      <c r="Y184" s="42"/>
      <c r="Z184" s="42"/>
    </row>
    <row r="185" spans="1:26" ht="28.5" customHeight="1" thickTop="1" thickBot="1">
      <c r="A185" s="10"/>
      <c r="B185" s="9"/>
      <c r="C185" s="10"/>
      <c r="D185" s="11"/>
      <c r="E185" s="12"/>
      <c r="F185" s="12"/>
      <c r="G185" s="12"/>
      <c r="H185" s="12"/>
      <c r="I185" s="12"/>
      <c r="J185" s="13"/>
      <c r="K185" s="14"/>
      <c r="L185" s="38"/>
      <c r="M185" s="38"/>
      <c r="N185" s="39"/>
      <c r="O185" s="42"/>
      <c r="P185" s="42"/>
      <c r="Q185" s="39"/>
      <c r="R185" s="39"/>
      <c r="S185" s="40"/>
      <c r="T185" s="41"/>
      <c r="U185" s="41"/>
      <c r="V185" s="42"/>
      <c r="W185" s="42"/>
      <c r="X185" s="44"/>
      <c r="Y185" s="42"/>
      <c r="Z185" s="42"/>
    </row>
    <row r="186" spans="1:26" ht="28.5" customHeight="1" thickTop="1" thickBot="1">
      <c r="A186" s="10"/>
      <c r="B186" s="9"/>
      <c r="C186" s="10"/>
      <c r="D186" s="11"/>
      <c r="E186" s="12"/>
      <c r="F186" s="12"/>
      <c r="G186" s="12"/>
      <c r="H186" s="12"/>
      <c r="I186" s="12"/>
      <c r="J186" s="13"/>
      <c r="K186" s="14"/>
      <c r="L186" s="38"/>
      <c r="M186" s="38"/>
      <c r="N186" s="39"/>
      <c r="O186" s="42"/>
      <c r="P186" s="42"/>
      <c r="Q186" s="39"/>
      <c r="R186" s="39"/>
      <c r="S186" s="40"/>
      <c r="T186" s="41"/>
      <c r="U186" s="41"/>
      <c r="V186" s="42"/>
      <c r="W186" s="42"/>
      <c r="X186" s="44"/>
      <c r="Y186" s="42"/>
      <c r="Z186" s="42"/>
    </row>
    <row r="187" spans="1:26" ht="28.5" customHeight="1" thickTop="1" thickBot="1">
      <c r="A187" s="10"/>
      <c r="B187" s="9"/>
      <c r="C187" s="10"/>
      <c r="D187" s="11"/>
      <c r="E187" s="12"/>
      <c r="F187" s="12"/>
      <c r="G187" s="12"/>
      <c r="H187" s="12"/>
      <c r="I187" s="12"/>
      <c r="J187" s="13"/>
      <c r="K187" s="14"/>
      <c r="L187" s="38"/>
      <c r="M187" s="38"/>
      <c r="N187" s="39"/>
      <c r="O187" s="42"/>
      <c r="P187" s="42"/>
      <c r="Q187" s="39"/>
      <c r="R187" s="39"/>
      <c r="S187" s="40"/>
      <c r="T187" s="41"/>
      <c r="U187" s="41"/>
      <c r="V187" s="42"/>
      <c r="W187" s="42"/>
      <c r="X187" s="44"/>
      <c r="Y187" s="42"/>
      <c r="Z187" s="42"/>
    </row>
    <row r="188" spans="1:26" ht="28.5" customHeight="1" thickTop="1" thickBot="1">
      <c r="A188" s="8"/>
      <c r="B188" s="9"/>
      <c r="C188" s="10"/>
      <c r="D188" s="11"/>
      <c r="E188" s="12"/>
      <c r="F188" s="12"/>
      <c r="G188" s="12"/>
      <c r="H188" s="12"/>
      <c r="I188" s="12"/>
      <c r="J188" s="13"/>
      <c r="K188" s="14"/>
      <c r="L188" s="38"/>
      <c r="M188" s="38"/>
      <c r="N188" s="39"/>
      <c r="O188" s="42"/>
      <c r="P188" s="42"/>
      <c r="Q188" s="39"/>
      <c r="R188" s="39"/>
      <c r="S188" s="40"/>
      <c r="T188" s="41"/>
      <c r="U188" s="41"/>
      <c r="V188" s="42"/>
      <c r="W188" s="42"/>
      <c r="X188" s="44"/>
      <c r="Y188" s="42"/>
      <c r="Z188" s="42"/>
    </row>
    <row r="189" spans="1:26" ht="28.5" customHeight="1" thickTop="1" thickBot="1">
      <c r="A189" s="10"/>
      <c r="B189" s="9"/>
      <c r="C189" s="10"/>
      <c r="D189" s="11"/>
      <c r="E189" s="12"/>
      <c r="F189" s="12"/>
      <c r="G189" s="12"/>
      <c r="H189" s="12"/>
      <c r="I189" s="12"/>
      <c r="J189" s="13"/>
      <c r="K189" s="14"/>
      <c r="L189" s="38"/>
      <c r="M189" s="38"/>
      <c r="N189" s="39"/>
      <c r="O189" s="42"/>
      <c r="P189" s="42"/>
      <c r="Q189" s="39"/>
      <c r="R189" s="39"/>
      <c r="S189" s="40"/>
      <c r="T189" s="41"/>
      <c r="U189" s="41"/>
      <c r="V189" s="42"/>
      <c r="W189" s="42"/>
      <c r="X189" s="44"/>
      <c r="Y189" s="42"/>
      <c r="Z189" s="42"/>
    </row>
    <row r="190" spans="1:26" ht="28.5" customHeight="1" thickTop="1" thickBot="1">
      <c r="A190" s="10"/>
      <c r="B190" s="9"/>
      <c r="C190" s="10"/>
      <c r="D190" s="11"/>
      <c r="E190" s="12"/>
      <c r="F190" s="12"/>
      <c r="G190" s="12"/>
      <c r="H190" s="12"/>
      <c r="I190" s="12"/>
      <c r="J190" s="13"/>
      <c r="K190" s="14"/>
      <c r="L190" s="38"/>
      <c r="M190" s="38"/>
      <c r="N190" s="39"/>
      <c r="O190" s="42"/>
      <c r="P190" s="42"/>
      <c r="Q190" s="39"/>
      <c r="R190" s="39"/>
      <c r="S190" s="40"/>
      <c r="T190" s="41"/>
      <c r="U190" s="41"/>
      <c r="V190" s="42"/>
      <c r="W190" s="42"/>
      <c r="X190" s="44"/>
      <c r="Y190" s="42"/>
      <c r="Z190" s="42"/>
    </row>
    <row r="191" spans="1:26" ht="28.5" customHeight="1" thickTop="1" thickBot="1">
      <c r="A191" s="10"/>
      <c r="B191" s="9"/>
      <c r="C191" s="10"/>
      <c r="D191" s="11"/>
      <c r="E191" s="12"/>
      <c r="F191" s="12"/>
      <c r="G191" s="12"/>
      <c r="H191" s="12"/>
      <c r="I191" s="12"/>
      <c r="J191" s="13"/>
      <c r="K191" s="14"/>
      <c r="L191" s="38"/>
      <c r="M191" s="38"/>
      <c r="N191" s="39"/>
      <c r="O191" s="42"/>
      <c r="P191" s="42"/>
      <c r="Q191" s="39"/>
      <c r="R191" s="39"/>
      <c r="S191" s="40"/>
      <c r="T191" s="41"/>
      <c r="U191" s="41"/>
      <c r="V191" s="42"/>
      <c r="W191" s="42"/>
      <c r="X191" s="44"/>
      <c r="Y191" s="42"/>
      <c r="Z191" s="42"/>
    </row>
    <row r="192" spans="1:26" ht="28.5" customHeight="1" thickTop="1" thickBot="1">
      <c r="A192" s="10"/>
      <c r="B192" s="9"/>
      <c r="C192" s="10"/>
      <c r="D192" s="11"/>
      <c r="E192" s="12"/>
      <c r="F192" s="12"/>
      <c r="G192" s="12"/>
      <c r="H192" s="12"/>
      <c r="I192" s="12"/>
      <c r="J192" s="13"/>
      <c r="K192" s="14"/>
      <c r="L192" s="38"/>
      <c r="M192" s="38"/>
      <c r="N192" s="39"/>
      <c r="O192" s="42"/>
      <c r="P192" s="42"/>
      <c r="Q192" s="39"/>
      <c r="R192" s="39"/>
      <c r="S192" s="40"/>
      <c r="T192" s="41"/>
      <c r="U192" s="41"/>
      <c r="V192" s="42"/>
      <c r="W192" s="42"/>
      <c r="X192" s="44"/>
      <c r="Y192" s="42"/>
      <c r="Z192" s="42"/>
    </row>
    <row r="193" spans="1:26" ht="28.5" customHeight="1" thickTop="1" thickBot="1">
      <c r="A193" s="10"/>
      <c r="B193" s="9"/>
      <c r="C193" s="10"/>
      <c r="D193" s="11"/>
      <c r="E193" s="12"/>
      <c r="F193" s="12"/>
      <c r="G193" s="12"/>
      <c r="H193" s="12"/>
      <c r="I193" s="23"/>
      <c r="J193" s="24"/>
      <c r="K193" s="14"/>
      <c r="L193" s="38"/>
      <c r="M193" s="38"/>
      <c r="N193" s="39"/>
      <c r="O193" s="42"/>
      <c r="P193" s="42"/>
      <c r="Q193" s="39"/>
      <c r="R193" s="39"/>
      <c r="S193" s="40"/>
      <c r="T193" s="41"/>
      <c r="U193" s="41"/>
      <c r="V193" s="37"/>
      <c r="W193" s="42"/>
      <c r="X193" s="44"/>
      <c r="Y193" s="42"/>
      <c r="Z193" s="42"/>
    </row>
    <row r="194" spans="1:26" ht="28.5" customHeight="1" thickTop="1" thickBot="1">
      <c r="A194" s="10"/>
      <c r="B194" s="9"/>
      <c r="C194" s="10"/>
      <c r="D194" s="11"/>
      <c r="E194" s="12"/>
      <c r="F194" s="12"/>
      <c r="G194" s="12"/>
      <c r="H194" s="12"/>
      <c r="I194" s="23"/>
      <c r="J194" s="24"/>
      <c r="K194" s="14"/>
      <c r="L194" s="38"/>
      <c r="M194" s="38"/>
      <c r="N194" s="39"/>
      <c r="O194" s="42"/>
      <c r="P194" s="42"/>
      <c r="Q194" s="39"/>
      <c r="R194" s="39"/>
      <c r="S194" s="40"/>
      <c r="T194" s="41"/>
      <c r="U194" s="41"/>
      <c r="V194" s="42"/>
      <c r="W194" s="42"/>
      <c r="X194" s="44"/>
      <c r="Y194" s="42"/>
      <c r="Z194" s="42"/>
    </row>
    <row r="195" spans="1:26" ht="28.5" customHeight="1" thickTop="1" thickBot="1">
      <c r="A195" s="10"/>
      <c r="B195" s="9"/>
      <c r="C195" s="10"/>
      <c r="D195" s="11"/>
      <c r="E195" s="12"/>
      <c r="F195" s="12"/>
      <c r="G195" s="12"/>
      <c r="H195" s="12"/>
      <c r="I195" s="23"/>
      <c r="J195" s="24"/>
      <c r="K195" s="14"/>
      <c r="L195" s="38"/>
      <c r="M195" s="38"/>
      <c r="N195" s="39"/>
      <c r="O195" s="42"/>
      <c r="P195" s="42"/>
      <c r="Q195" s="39"/>
      <c r="R195" s="39"/>
      <c r="S195" s="40"/>
      <c r="T195" s="41"/>
      <c r="U195" s="41"/>
      <c r="V195" s="42"/>
      <c r="W195" s="42"/>
      <c r="X195" s="44"/>
      <c r="Y195" s="42"/>
      <c r="Z195" s="42"/>
    </row>
    <row r="196" spans="1:26" ht="28.5" customHeight="1" thickTop="1" thickBot="1">
      <c r="A196" s="10"/>
      <c r="B196" s="9"/>
      <c r="C196" s="10"/>
      <c r="D196" s="11"/>
      <c r="E196" s="12"/>
      <c r="F196" s="12"/>
      <c r="G196" s="12"/>
      <c r="H196" s="12"/>
      <c r="I196" s="23"/>
      <c r="J196" s="24"/>
      <c r="K196" s="14"/>
      <c r="L196" s="38"/>
      <c r="M196" s="38"/>
      <c r="N196" s="39"/>
      <c r="O196" s="42"/>
      <c r="P196" s="42"/>
      <c r="Q196" s="39"/>
      <c r="R196" s="39"/>
      <c r="S196" s="40"/>
      <c r="T196" s="41"/>
      <c r="U196" s="41"/>
      <c r="V196" s="42"/>
      <c r="W196" s="42"/>
      <c r="X196" s="44"/>
      <c r="Y196" s="42"/>
      <c r="Z196" s="42"/>
    </row>
    <row r="197" spans="1:26" ht="28.5" customHeight="1" thickTop="1" thickBot="1">
      <c r="A197" s="10"/>
      <c r="B197" s="9"/>
      <c r="C197" s="10"/>
      <c r="D197" s="11"/>
      <c r="E197" s="12"/>
      <c r="F197" s="12"/>
      <c r="G197" s="12"/>
      <c r="H197" s="12"/>
      <c r="I197" s="23"/>
      <c r="J197" s="24"/>
      <c r="K197" s="14"/>
      <c r="L197" s="38"/>
      <c r="M197" s="38"/>
      <c r="N197" s="39"/>
      <c r="O197" s="42"/>
      <c r="P197" s="42"/>
      <c r="Q197" s="39"/>
      <c r="R197" s="39"/>
      <c r="S197" s="40"/>
      <c r="T197" s="41"/>
      <c r="U197" s="41"/>
      <c r="V197" s="37"/>
      <c r="W197" s="42"/>
      <c r="X197" s="44"/>
      <c r="Y197" s="42"/>
      <c r="Z197" s="42"/>
    </row>
    <row r="198" spans="1:26" ht="28.5" customHeight="1" thickTop="1" thickBot="1">
      <c r="A198" s="10"/>
      <c r="B198" s="9"/>
      <c r="C198" s="10"/>
      <c r="D198" s="11"/>
      <c r="E198" s="12"/>
      <c r="F198" s="12"/>
      <c r="G198" s="12"/>
      <c r="H198" s="12"/>
      <c r="I198" s="23"/>
      <c r="J198" s="24"/>
      <c r="K198" s="14"/>
      <c r="L198" s="38"/>
      <c r="M198" s="38"/>
      <c r="N198" s="39"/>
      <c r="O198" s="42"/>
      <c r="P198" s="42"/>
      <c r="Q198" s="39"/>
      <c r="R198" s="39"/>
      <c r="S198" s="40"/>
      <c r="T198" s="41"/>
      <c r="U198" s="41"/>
      <c r="V198" s="42"/>
      <c r="W198" s="42"/>
      <c r="X198" s="44"/>
      <c r="Y198" s="42"/>
      <c r="Z198" s="42"/>
    </row>
    <row r="199" spans="1:26" ht="28.5" customHeight="1" thickTop="1" thickBot="1">
      <c r="A199" s="10"/>
      <c r="B199" s="9"/>
      <c r="C199" s="10"/>
      <c r="D199" s="11"/>
      <c r="E199" s="12"/>
      <c r="F199" s="12"/>
      <c r="G199" s="12"/>
      <c r="H199" s="12"/>
      <c r="I199" s="23"/>
      <c r="J199" s="24"/>
      <c r="K199" s="14"/>
      <c r="L199" s="38"/>
      <c r="M199" s="38"/>
      <c r="N199" s="39"/>
      <c r="O199" s="42"/>
      <c r="P199" s="42"/>
      <c r="Q199" s="39"/>
      <c r="R199" s="39"/>
      <c r="S199" s="40"/>
      <c r="T199" s="41"/>
      <c r="U199" s="41"/>
      <c r="V199" s="42"/>
      <c r="W199" s="42"/>
      <c r="X199" s="44"/>
      <c r="Y199" s="42"/>
      <c r="Z199" s="42"/>
    </row>
    <row r="200" spans="1:26" ht="28.5" customHeight="1" thickTop="1" thickBot="1">
      <c r="A200" s="10"/>
      <c r="B200" s="9"/>
      <c r="C200" s="10"/>
      <c r="D200" s="11"/>
      <c r="E200" s="12"/>
      <c r="F200" s="12"/>
      <c r="G200" s="12"/>
      <c r="H200" s="12"/>
      <c r="I200" s="23"/>
      <c r="J200" s="24"/>
      <c r="K200" s="14"/>
      <c r="L200" s="38"/>
      <c r="M200" s="38"/>
      <c r="N200" s="39"/>
      <c r="O200" s="42"/>
      <c r="P200" s="42"/>
      <c r="Q200" s="39"/>
      <c r="R200" s="39"/>
      <c r="S200" s="40"/>
      <c r="T200" s="41"/>
      <c r="U200" s="41"/>
      <c r="V200" s="37"/>
      <c r="W200" s="42"/>
      <c r="X200" s="44"/>
      <c r="Y200" s="42"/>
      <c r="Z200" s="42"/>
    </row>
    <row r="201" spans="1:26" ht="28.5" customHeight="1" thickTop="1" thickBot="1">
      <c r="A201" s="10"/>
      <c r="B201" s="9"/>
      <c r="C201" s="10"/>
      <c r="D201" s="11"/>
      <c r="E201" s="12"/>
      <c r="F201" s="12"/>
      <c r="G201" s="12"/>
      <c r="H201" s="12"/>
      <c r="I201" s="23"/>
      <c r="J201" s="24"/>
      <c r="K201" s="14"/>
      <c r="L201" s="38"/>
      <c r="M201" s="38"/>
      <c r="N201" s="39"/>
      <c r="O201" s="42"/>
      <c r="P201" s="42"/>
      <c r="Q201" s="39"/>
      <c r="R201" s="39"/>
      <c r="S201" s="40"/>
      <c r="T201" s="41"/>
      <c r="U201" s="41"/>
      <c r="V201" s="42"/>
      <c r="W201" s="42"/>
      <c r="X201" s="44"/>
      <c r="Y201" s="42"/>
      <c r="Z201" s="42"/>
    </row>
    <row r="202" spans="1:26" ht="28.5" customHeight="1" thickTop="1" thickBot="1">
      <c r="A202" s="8"/>
      <c r="B202" s="9"/>
      <c r="C202" s="10"/>
      <c r="D202" s="11"/>
      <c r="E202" s="12"/>
      <c r="F202" s="12"/>
      <c r="G202" s="12"/>
      <c r="H202" s="12"/>
      <c r="I202" s="23"/>
      <c r="J202" s="24"/>
      <c r="K202" s="14"/>
      <c r="L202" s="38"/>
      <c r="M202" s="38"/>
      <c r="N202" s="39"/>
      <c r="O202" s="42"/>
      <c r="P202" s="42"/>
      <c r="Q202" s="39"/>
      <c r="R202" s="39"/>
      <c r="S202" s="40"/>
      <c r="T202" s="41"/>
      <c r="U202" s="41"/>
      <c r="V202" s="37"/>
      <c r="W202" s="42"/>
      <c r="X202" s="44"/>
      <c r="Y202" s="42"/>
      <c r="Z202" s="42"/>
    </row>
    <row r="203" spans="1:26" ht="28.5" customHeight="1" thickTop="1" thickBot="1">
      <c r="A203" s="10"/>
      <c r="B203" s="10"/>
      <c r="C203" s="10"/>
      <c r="D203" s="11"/>
      <c r="E203" s="18"/>
      <c r="F203" s="12"/>
      <c r="G203" s="12"/>
      <c r="H203" s="12"/>
      <c r="I203" s="23"/>
      <c r="J203" s="24"/>
      <c r="K203" s="14"/>
      <c r="L203" s="38"/>
      <c r="M203" s="38"/>
      <c r="N203" s="39"/>
      <c r="O203" s="42"/>
      <c r="P203" s="42"/>
      <c r="Q203" s="39"/>
      <c r="R203" s="39"/>
      <c r="S203" s="40"/>
      <c r="T203" s="41"/>
      <c r="U203" s="41"/>
      <c r="V203" s="42"/>
      <c r="W203" s="42"/>
      <c r="X203" s="44"/>
      <c r="Y203" s="42"/>
      <c r="Z203" s="42"/>
    </row>
    <row r="204" spans="1:26" ht="28.5" customHeight="1" thickTop="1" thickBot="1">
      <c r="A204" s="10"/>
      <c r="B204" s="10"/>
      <c r="C204" s="10"/>
      <c r="D204" s="11"/>
      <c r="E204" s="18"/>
      <c r="F204" s="12"/>
      <c r="G204" s="12"/>
      <c r="H204" s="12"/>
      <c r="I204" s="23"/>
      <c r="J204" s="24"/>
      <c r="K204" s="14"/>
      <c r="L204" s="15"/>
      <c r="M204" s="15"/>
      <c r="N204" s="16"/>
      <c r="O204" s="34"/>
      <c r="P204" s="34"/>
      <c r="Q204" s="46"/>
      <c r="R204" s="46"/>
      <c r="S204" s="47"/>
      <c r="T204" s="48"/>
      <c r="U204" s="48"/>
      <c r="V204" s="33"/>
      <c r="W204" s="34"/>
      <c r="X204" s="49"/>
      <c r="Y204" s="34"/>
      <c r="Z204" s="34"/>
    </row>
    <row r="205" spans="1:26" ht="24" customHeight="1" thickTop="1" thickBot="1">
      <c r="A205" s="10"/>
      <c r="B205" s="10"/>
      <c r="C205" s="10"/>
      <c r="D205" s="11"/>
      <c r="E205" s="18"/>
      <c r="F205" s="12"/>
      <c r="G205" s="18"/>
      <c r="H205" s="12"/>
      <c r="I205" s="23"/>
      <c r="J205" s="24"/>
      <c r="K205" s="14"/>
      <c r="L205" s="15"/>
      <c r="M205" s="15"/>
      <c r="N205" s="16"/>
      <c r="O205" s="34"/>
      <c r="P205" s="34"/>
      <c r="Q205" s="46"/>
      <c r="R205" s="46"/>
      <c r="S205" s="47"/>
      <c r="T205" s="48"/>
      <c r="U205" s="48"/>
      <c r="V205" s="34"/>
      <c r="W205" s="34"/>
      <c r="X205" s="34"/>
      <c r="Y205" s="34"/>
      <c r="Z205" s="34"/>
    </row>
    <row r="206" spans="1:26" ht="16.5" thickTop="1" thickBot="1">
      <c r="A206" s="10"/>
      <c r="B206" s="10"/>
      <c r="C206" s="10"/>
      <c r="I206" s="23"/>
      <c r="J206" s="24"/>
      <c r="K206" s="14"/>
      <c r="L206" s="34"/>
      <c r="M206" s="34"/>
      <c r="N206" s="46"/>
      <c r="O206" s="34"/>
      <c r="P206" s="34"/>
      <c r="Q206" s="46"/>
      <c r="R206" s="46"/>
      <c r="S206" s="47"/>
      <c r="T206" s="48"/>
      <c r="U206" s="48"/>
      <c r="V206" s="34"/>
      <c r="W206" s="34"/>
      <c r="X206" s="34"/>
      <c r="Y206" s="34"/>
      <c r="Z206" s="34"/>
    </row>
    <row r="207" spans="1:26" ht="16.5" thickTop="1" thickBot="1">
      <c r="A207" s="10"/>
      <c r="B207" s="10"/>
      <c r="C207" s="10"/>
      <c r="I207" s="23"/>
      <c r="J207" s="24"/>
      <c r="K207" s="14"/>
      <c r="L207" s="34"/>
      <c r="M207" s="34"/>
      <c r="N207" s="46"/>
      <c r="O207" s="34"/>
      <c r="P207" s="34"/>
      <c r="Q207" s="46"/>
      <c r="R207" s="46"/>
      <c r="S207" s="47"/>
      <c r="T207" s="48"/>
      <c r="U207" s="48"/>
      <c r="V207" s="34"/>
      <c r="W207" s="34"/>
      <c r="X207" s="34"/>
      <c r="Y207" s="34"/>
      <c r="Z207" s="34"/>
    </row>
    <row r="208" spans="1:26" ht="15.75" thickTop="1"/>
  </sheetData>
  <conditionalFormatting sqref="K26 N26 L204:N205 K204:K207 K5:N6 K27:N27 K2:K4 K7 N7 K36:N38 K8:N16 K22:N25 K159:N163 K158 N158 K79:N90 K41:N42 K92:N115 K29:N32 K54:N56 K155:N156 K154 N154 K77:N77 K44:N46 K48:N48 K18:N19 K34:N34 K147:N152 K50:N52 K122:N143 K172:N203 K165:N170 K58:N75 K145:N145 K117:N120">
    <cfRule type="containsText" dxfId="143" priority="65" stopIfTrue="1" operator="containsText" text="No">
      <formula>NOT(ISERROR(FIND(UPPER("No"),UPPER(K2))))</formula>
      <formula>"No"</formula>
    </cfRule>
    <cfRule type="containsText" dxfId="142" priority="66" stopIfTrue="1" operator="containsText" text="Yes">
      <formula>NOT(ISERROR(FIND(UPPER("Yes"),UPPER(K2))))</formula>
      <formula>"Yes"</formula>
    </cfRule>
  </conditionalFormatting>
  <conditionalFormatting sqref="L26">
    <cfRule type="containsText" dxfId="141" priority="63" stopIfTrue="1" operator="containsText" text="No">
      <formula>NOT(ISERROR(FIND(UPPER("No"),UPPER(L26))))</formula>
      <formula>"No"</formula>
    </cfRule>
    <cfRule type="containsText" dxfId="140" priority="64" stopIfTrue="1" operator="containsText" text="Yes">
      <formula>NOT(ISERROR(FIND(UPPER("Yes"),UPPER(L26))))</formula>
      <formula>"Yes"</formula>
    </cfRule>
  </conditionalFormatting>
  <conditionalFormatting sqref="O5">
    <cfRule type="containsText" dxfId="139" priority="61" stopIfTrue="1" operator="containsText" text="No">
      <formula>NOT(ISERROR(FIND(UPPER("No"),UPPER(O5))))</formula>
      <formula>"No"</formula>
    </cfRule>
    <cfRule type="containsText" dxfId="138" priority="62" stopIfTrue="1" operator="containsText" text="Yes">
      <formula>NOT(ISERROR(FIND(UPPER("Yes"),UPPER(O5))))</formula>
      <formula>"Yes"</formula>
    </cfRule>
  </conditionalFormatting>
  <conditionalFormatting sqref="M26">
    <cfRule type="containsText" dxfId="137" priority="59" stopIfTrue="1" operator="containsText" text="No">
      <formula>NOT(ISERROR(FIND(UPPER("No"),UPPER(M26))))</formula>
      <formula>"No"</formula>
    </cfRule>
    <cfRule type="containsText" dxfId="136" priority="60" stopIfTrue="1" operator="containsText" text="Yes">
      <formula>NOT(ISERROR(FIND(UPPER("Yes"),UPPER(M26))))</formula>
      <formula>"Yes"</formula>
    </cfRule>
  </conditionalFormatting>
  <conditionalFormatting sqref="L2:N2">
    <cfRule type="containsText" dxfId="135" priority="57" stopIfTrue="1" operator="containsText" text="No">
      <formula>NOT(ISERROR(FIND(UPPER("No"),UPPER(L2))))</formula>
      <formula>"No"</formula>
    </cfRule>
    <cfRule type="containsText" dxfId="134" priority="58" stopIfTrue="1" operator="containsText" text="Yes">
      <formula>NOT(ISERROR(FIND(UPPER("Yes"),UPPER(L2))))</formula>
      <formula>"Yes"</formula>
    </cfRule>
  </conditionalFormatting>
  <conditionalFormatting sqref="L4:N4">
    <cfRule type="containsText" dxfId="133" priority="55" stopIfTrue="1" operator="containsText" text="No">
      <formula>NOT(ISERROR(FIND(UPPER("No"),UPPER(L4))))</formula>
      <formula>"No"</formula>
    </cfRule>
    <cfRule type="containsText" dxfId="132" priority="56" stopIfTrue="1" operator="containsText" text="Yes">
      <formula>NOT(ISERROR(FIND(UPPER("Yes"),UPPER(L4))))</formula>
      <formula>"Yes"</formula>
    </cfRule>
  </conditionalFormatting>
  <conditionalFormatting sqref="K35:N35">
    <cfRule type="containsText" dxfId="131" priority="53" stopIfTrue="1" operator="containsText" text="No">
      <formula>NOT(ISERROR(FIND(UPPER("No"),UPPER(K35))))</formula>
      <formula>"No"</formula>
    </cfRule>
    <cfRule type="containsText" dxfId="130" priority="54" stopIfTrue="1" operator="containsText" text="Yes">
      <formula>NOT(ISERROR(FIND(UPPER("Yes"),UPPER(K35))))</formula>
      <formula>"Yes"</formula>
    </cfRule>
  </conditionalFormatting>
  <conditionalFormatting sqref="K20:N20">
    <cfRule type="containsText" dxfId="129" priority="51" stopIfTrue="1" operator="containsText" text="No">
      <formula>NOT(ISERROR(FIND(UPPER("No"),UPPER(K20))))</formula>
      <formula>"No"</formula>
    </cfRule>
    <cfRule type="containsText" dxfId="128" priority="52" stopIfTrue="1" operator="containsText" text="Yes">
      <formula>NOT(ISERROR(FIND(UPPER("Yes"),UPPER(K20))))</formula>
      <formula>"Yes"</formula>
    </cfRule>
  </conditionalFormatting>
  <conditionalFormatting sqref="K157:N157">
    <cfRule type="containsText" dxfId="127" priority="49" stopIfTrue="1" operator="containsText" text="No">
      <formula>NOT(ISERROR(FIND(UPPER("No"),UPPER(K157))))</formula>
      <formula>"No"</formula>
    </cfRule>
    <cfRule type="containsText" dxfId="126" priority="50" stopIfTrue="1" operator="containsText" text="Yes">
      <formula>NOT(ISERROR(FIND(UPPER("Yes"),UPPER(K157))))</formula>
      <formula>"Yes"</formula>
    </cfRule>
  </conditionalFormatting>
  <conditionalFormatting sqref="L158:M158">
    <cfRule type="containsText" dxfId="125" priority="47" stopIfTrue="1" operator="containsText" text="No">
      <formula>NOT(ISERROR(FIND(UPPER("No"),UPPER(L158))))</formula>
      <formula>"No"</formula>
    </cfRule>
    <cfRule type="containsText" dxfId="124" priority="48" stopIfTrue="1" operator="containsText" text="Yes">
      <formula>NOT(ISERROR(FIND(UPPER("Yes"),UPPER(L158))))</formula>
      <formula>"Yes"</formula>
    </cfRule>
  </conditionalFormatting>
  <conditionalFormatting sqref="L78:M78">
    <cfRule type="containsText" dxfId="123" priority="43" stopIfTrue="1" operator="containsText" text="No">
      <formula>NOT(ISERROR(FIND(UPPER("No"),UPPER(L78))))</formula>
      <formula>"No"</formula>
    </cfRule>
    <cfRule type="containsText" dxfId="122" priority="44" stopIfTrue="1" operator="containsText" text="Yes">
      <formula>NOT(ISERROR(FIND(UPPER("Yes"),UPPER(L78))))</formula>
      <formula>"Yes"</formula>
    </cfRule>
  </conditionalFormatting>
  <conditionalFormatting sqref="K78 N78">
    <cfRule type="containsText" dxfId="121" priority="45" stopIfTrue="1" operator="containsText" text="No">
      <formula>NOT(ISERROR(FIND(UPPER("No"),UPPER(K78))))</formula>
      <formula>"No"</formula>
    </cfRule>
    <cfRule type="containsText" dxfId="120" priority="46" stopIfTrue="1" operator="containsText" text="Yes">
      <formula>NOT(ISERROR(FIND(UPPER("Yes"),UPPER(K78))))</formula>
      <formula>"Yes"</formula>
    </cfRule>
  </conditionalFormatting>
  <conditionalFormatting sqref="K91:N91">
    <cfRule type="containsText" dxfId="119" priority="41" stopIfTrue="1" operator="containsText" text="No">
      <formula>NOT(ISERROR(FIND(UPPER("No"),UPPER(K91))))</formula>
      <formula>"No"</formula>
    </cfRule>
    <cfRule type="containsText" dxfId="118" priority="42" stopIfTrue="1" operator="containsText" text="Yes">
      <formula>NOT(ISERROR(FIND(UPPER("Yes"),UPPER(K91))))</formula>
      <formula>"Yes"</formula>
    </cfRule>
  </conditionalFormatting>
  <conditionalFormatting sqref="K40:N40">
    <cfRule type="containsText" dxfId="117" priority="39" stopIfTrue="1" operator="containsText" text="No">
      <formula>NOT(ISERROR(FIND(UPPER("No"),UPPER(K40))))</formula>
      <formula>"No"</formula>
    </cfRule>
    <cfRule type="containsText" dxfId="116" priority="40" stopIfTrue="1" operator="containsText" text="Yes">
      <formula>NOT(ISERROR(FIND(UPPER("Yes"),UPPER(K40))))</formula>
      <formula>"Yes"</formula>
    </cfRule>
  </conditionalFormatting>
  <conditionalFormatting sqref="K28:N28">
    <cfRule type="containsText" dxfId="115" priority="37" stopIfTrue="1" operator="containsText" text="No">
      <formula>NOT(ISERROR(FIND(UPPER("No"),UPPER(K28))))</formula>
      <formula>"No"</formula>
    </cfRule>
    <cfRule type="containsText" dxfId="114" priority="38" stopIfTrue="1" operator="containsText" text="Yes">
      <formula>NOT(ISERROR(FIND(UPPER("Yes"),UPPER(K28))))</formula>
      <formula>"Yes"</formula>
    </cfRule>
  </conditionalFormatting>
  <conditionalFormatting sqref="K53:N53">
    <cfRule type="containsText" dxfId="113" priority="35" stopIfTrue="1" operator="containsText" text="No">
      <formula>NOT(ISERROR(FIND(UPPER("No"),UPPER(K53))))</formula>
      <formula>"No"</formula>
    </cfRule>
    <cfRule type="containsText" dxfId="112" priority="36" stopIfTrue="1" operator="containsText" text="Yes">
      <formula>NOT(ISERROR(FIND(UPPER("Yes"),UPPER(K53))))</formula>
      <formula>"Yes"</formula>
    </cfRule>
  </conditionalFormatting>
  <conditionalFormatting sqref="K153:N153">
    <cfRule type="containsText" dxfId="111" priority="33" stopIfTrue="1" operator="containsText" text="No">
      <formula>NOT(ISERROR(FIND(UPPER("No"),UPPER(K153))))</formula>
      <formula>"No"</formula>
    </cfRule>
    <cfRule type="containsText" dxfId="110" priority="34" stopIfTrue="1" operator="containsText" text="Yes">
      <formula>NOT(ISERROR(FIND(UPPER("Yes"),UPPER(K153))))</formula>
      <formula>"Yes"</formula>
    </cfRule>
  </conditionalFormatting>
  <conditionalFormatting sqref="L154:M154">
    <cfRule type="containsText" dxfId="109" priority="31" stopIfTrue="1" operator="containsText" text="No">
      <formula>NOT(ISERROR(FIND(UPPER("No"),UPPER(L154))))</formula>
      <formula>"No"</formula>
    </cfRule>
    <cfRule type="containsText" dxfId="108" priority="32" stopIfTrue="1" operator="containsText" text="Yes">
      <formula>NOT(ISERROR(FIND(UPPER("Yes"),UPPER(L154))))</formula>
      <formula>"Yes"</formula>
    </cfRule>
  </conditionalFormatting>
  <conditionalFormatting sqref="K76:N76">
    <cfRule type="containsText" dxfId="107" priority="29" stopIfTrue="1" operator="containsText" text="No">
      <formula>NOT(ISERROR(FIND(UPPER("No"),UPPER(K76))))</formula>
      <formula>"No"</formula>
    </cfRule>
    <cfRule type="containsText" dxfId="106" priority="30" stopIfTrue="1" operator="containsText" text="Yes">
      <formula>NOT(ISERROR(FIND(UPPER("Yes"),UPPER(K76))))</formula>
      <formula>"Yes"</formula>
    </cfRule>
  </conditionalFormatting>
  <conditionalFormatting sqref="K43:N43">
    <cfRule type="containsText" dxfId="105" priority="27" stopIfTrue="1" operator="containsText" text="No">
      <formula>NOT(ISERROR(FIND(UPPER("No"),UPPER(K43))))</formula>
      <formula>"No"</formula>
    </cfRule>
    <cfRule type="containsText" dxfId="104" priority="28" stopIfTrue="1" operator="containsText" text="Yes">
      <formula>NOT(ISERROR(FIND(UPPER("Yes"),UPPER(K43))))</formula>
      <formula>"Yes"</formula>
    </cfRule>
  </conditionalFormatting>
  <conditionalFormatting sqref="K47:N47">
    <cfRule type="containsText" dxfId="103" priority="25" stopIfTrue="1" operator="containsText" text="No">
      <formula>NOT(ISERROR(FIND(UPPER("No"),UPPER(K47))))</formula>
      <formula>"No"</formula>
    </cfRule>
    <cfRule type="containsText" dxfId="102" priority="26" stopIfTrue="1" operator="containsText" text="Yes">
      <formula>NOT(ISERROR(FIND(UPPER("Yes"),UPPER(K47))))</formula>
      <formula>"Yes"</formula>
    </cfRule>
  </conditionalFormatting>
  <conditionalFormatting sqref="K17:N17">
    <cfRule type="containsText" dxfId="101" priority="23" stopIfTrue="1" operator="containsText" text="No">
      <formula>NOT(ISERROR(FIND(UPPER("No"),UPPER(K17))))</formula>
      <formula>"No"</formula>
    </cfRule>
    <cfRule type="containsText" dxfId="100" priority="24" stopIfTrue="1" operator="containsText" text="Yes">
      <formula>NOT(ISERROR(FIND(UPPER("Yes"),UPPER(K17))))</formula>
      <formula>"Yes"</formula>
    </cfRule>
  </conditionalFormatting>
  <conditionalFormatting sqref="K33:N33">
    <cfRule type="containsText" dxfId="99" priority="21" stopIfTrue="1" operator="containsText" text="No">
      <formula>NOT(ISERROR(FIND(UPPER("No"),UPPER(K33))))</formula>
      <formula>"No"</formula>
    </cfRule>
    <cfRule type="containsText" dxfId="98" priority="22" stopIfTrue="1" operator="containsText" text="Yes">
      <formula>NOT(ISERROR(FIND(UPPER("Yes"),UPPER(K33))))</formula>
      <formula>"Yes"</formula>
    </cfRule>
  </conditionalFormatting>
  <conditionalFormatting sqref="K146:N146">
    <cfRule type="containsText" dxfId="97" priority="19" stopIfTrue="1" operator="containsText" text="No">
      <formula>NOT(ISERROR(FIND(UPPER("No"),UPPER(K146))))</formula>
      <formula>"No"</formula>
    </cfRule>
    <cfRule type="containsText" dxfId="96" priority="20" stopIfTrue="1" operator="containsText" text="Yes">
      <formula>NOT(ISERROR(FIND(UPPER("Yes"),UPPER(K146))))</formula>
      <formula>"Yes"</formula>
    </cfRule>
  </conditionalFormatting>
  <conditionalFormatting sqref="K49:N49">
    <cfRule type="containsText" dxfId="95" priority="17" stopIfTrue="1" operator="containsText" text="No">
      <formula>NOT(ISERROR(FIND(UPPER("No"),UPPER(K49))))</formula>
      <formula>"No"</formula>
    </cfRule>
    <cfRule type="containsText" dxfId="94" priority="18" stopIfTrue="1" operator="containsText" text="Yes">
      <formula>NOT(ISERROR(FIND(UPPER("Yes"),UPPER(K49))))</formula>
      <formula>"Yes"</formula>
    </cfRule>
  </conditionalFormatting>
  <conditionalFormatting sqref="K121:N121">
    <cfRule type="containsText" dxfId="93" priority="15" stopIfTrue="1" operator="containsText" text="No">
      <formula>NOT(ISERROR(FIND(UPPER("No"),UPPER(K121))))</formula>
      <formula>"No"</formula>
    </cfRule>
    <cfRule type="containsText" dxfId="92" priority="16" stopIfTrue="1" operator="containsText" text="Yes">
      <formula>NOT(ISERROR(FIND(UPPER("Yes"),UPPER(K121))))</formula>
      <formula>"Yes"</formula>
    </cfRule>
  </conditionalFormatting>
  <conditionalFormatting sqref="K171:N171">
    <cfRule type="containsText" dxfId="91" priority="13" stopIfTrue="1" operator="containsText" text="No">
      <formula>NOT(ISERROR(FIND(UPPER("No"),UPPER(K171))))</formula>
      <formula>"No"</formula>
    </cfRule>
    <cfRule type="containsText" dxfId="90" priority="14" stopIfTrue="1" operator="containsText" text="Yes">
      <formula>NOT(ISERROR(FIND(UPPER("Yes"),UPPER(K171))))</formula>
      <formula>"Yes"</formula>
    </cfRule>
  </conditionalFormatting>
  <conditionalFormatting sqref="K164:N164">
    <cfRule type="containsText" dxfId="89" priority="11" stopIfTrue="1" operator="containsText" text="No">
      <formula>NOT(ISERROR(FIND(UPPER("No"),UPPER(K164))))</formula>
      <formula>"No"</formula>
    </cfRule>
    <cfRule type="containsText" dxfId="88" priority="12" stopIfTrue="1" operator="containsText" text="Yes">
      <formula>NOT(ISERROR(FIND(UPPER("Yes"),UPPER(K164))))</formula>
      <formula>"Yes"</formula>
    </cfRule>
  </conditionalFormatting>
  <conditionalFormatting sqref="K21:N21">
    <cfRule type="containsText" dxfId="87" priority="9" stopIfTrue="1" operator="containsText" text="No">
      <formula>NOT(ISERROR(FIND(UPPER("No"),UPPER(K21))))</formula>
      <formula>"No"</formula>
    </cfRule>
    <cfRule type="containsText" dxfId="86" priority="10" stopIfTrue="1" operator="containsText" text="Yes">
      <formula>NOT(ISERROR(FIND(UPPER("Yes"),UPPER(K21))))</formula>
      <formula>"Yes"</formula>
    </cfRule>
  </conditionalFormatting>
  <conditionalFormatting sqref="K57:N57">
    <cfRule type="containsText" dxfId="85" priority="7" stopIfTrue="1" operator="containsText" text="No">
      <formula>NOT(ISERROR(FIND(UPPER("No"),UPPER(K57))))</formula>
      <formula>"No"</formula>
    </cfRule>
    <cfRule type="containsText" dxfId="84" priority="8" stopIfTrue="1" operator="containsText" text="Yes">
      <formula>NOT(ISERROR(FIND(UPPER("Yes"),UPPER(K57))))</formula>
      <formula>"Yes"</formula>
    </cfRule>
  </conditionalFormatting>
  <conditionalFormatting sqref="K39:N39">
    <cfRule type="containsText" dxfId="83" priority="5" stopIfTrue="1" operator="containsText" text="No">
      <formula>NOT(ISERROR(FIND(UPPER("No"),UPPER(K39))))</formula>
      <formula>"No"</formula>
    </cfRule>
    <cfRule type="containsText" dxfId="82" priority="6" stopIfTrue="1" operator="containsText" text="Yes">
      <formula>NOT(ISERROR(FIND(UPPER("Yes"),UPPER(K39))))</formula>
      <formula>"Yes"</formula>
    </cfRule>
  </conditionalFormatting>
  <conditionalFormatting sqref="K144:N144">
    <cfRule type="containsText" dxfId="81" priority="3" stopIfTrue="1" operator="containsText" text="No">
      <formula>NOT(ISERROR(FIND(UPPER("No"),UPPER(K144))))</formula>
      <formula>"No"</formula>
    </cfRule>
    <cfRule type="containsText" dxfId="80" priority="4" stopIfTrue="1" operator="containsText" text="Yes">
      <formula>NOT(ISERROR(FIND(UPPER("Yes"),UPPER(K144))))</formula>
      <formula>"Yes"</formula>
    </cfRule>
  </conditionalFormatting>
  <conditionalFormatting sqref="K116:N116">
    <cfRule type="containsText" dxfId="79" priority="1" stopIfTrue="1" operator="containsText" text="No">
      <formula>NOT(ISERROR(FIND(UPPER("No"),UPPER(K116))))</formula>
      <formula>"No"</formula>
    </cfRule>
    <cfRule type="containsText" dxfId="78" priority="2" stopIfTrue="1" operator="containsText" text="Yes">
      <formula>NOT(ISERROR(FIND(UPPER("Yes"),UPPER(K116))))</formula>
      <formula>"Yes"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C5DEB-834B-421F-94D9-DAEA500C39E5}">
  <dimension ref="A1:AD211"/>
  <sheetViews>
    <sheetView tabSelected="1" workbookViewId="0">
      <pane ySplit="1" topLeftCell="A2" activePane="bottomLeft" state="frozen"/>
      <selection pane="bottomLeft" activeCell="L13" sqref="L13"/>
    </sheetView>
  </sheetViews>
  <sheetFormatPr defaultRowHeight="15"/>
  <cols>
    <col min="1" max="1" width="25.140625" customWidth="1"/>
    <col min="2" max="2" width="8.5703125" customWidth="1"/>
    <col min="3" max="3" width="10.42578125" customWidth="1"/>
    <col min="4" max="4" width="7.28515625" hidden="1" customWidth="1"/>
    <col min="5" max="5" width="12" hidden="1" customWidth="1"/>
    <col min="6" max="6" width="8.28515625" hidden="1" customWidth="1"/>
    <col min="7" max="7" width="19.5703125" hidden="1" customWidth="1"/>
    <col min="8" max="8" width="18.42578125" hidden="1" customWidth="1"/>
    <col min="9" max="9" width="9.42578125" customWidth="1"/>
    <col min="10" max="10" width="10.28515625" style="25" customWidth="1"/>
    <col min="11" max="11" width="7" bestFit="1" customWidth="1"/>
    <col min="12" max="12" width="18.7109375" customWidth="1"/>
    <col min="13" max="13" width="15.140625" style="35" customWidth="1"/>
    <col min="14" max="14" width="15.140625" style="36" customWidth="1"/>
    <col min="15" max="15" width="18.5703125" customWidth="1"/>
    <col min="16" max="16" width="12.85546875" customWidth="1"/>
    <col min="17" max="17" width="10.7109375" style="26" customWidth="1"/>
    <col min="18" max="18" width="14.7109375" style="26" customWidth="1"/>
    <col min="19" max="19" width="12.28515625" style="27" customWidth="1"/>
    <col min="20" max="20" width="15.7109375" style="31" customWidth="1"/>
    <col min="21" max="21" width="10.5703125" style="31" customWidth="1"/>
    <col min="22" max="22" width="14.42578125" customWidth="1"/>
    <col min="23" max="23" width="9.28515625" bestFit="1" customWidth="1"/>
    <col min="24" max="24" width="10.85546875" customWidth="1"/>
    <col min="25" max="25" width="9.28515625" bestFit="1" customWidth="1"/>
    <col min="26" max="26" width="9.5703125" customWidth="1"/>
  </cols>
  <sheetData>
    <row r="1" spans="1:30" ht="61.5" thickTop="1" thickBo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5" t="s">
        <v>11</v>
      </c>
      <c r="P1" s="5" t="s">
        <v>12</v>
      </c>
      <c r="Q1" s="6" t="s">
        <v>14</v>
      </c>
      <c r="R1" s="5" t="s">
        <v>11</v>
      </c>
      <c r="S1" s="7" t="s">
        <v>12</v>
      </c>
      <c r="T1" s="30" t="s">
        <v>14</v>
      </c>
      <c r="U1" s="30" t="s">
        <v>15</v>
      </c>
      <c r="V1" s="5" t="s">
        <v>16</v>
      </c>
      <c r="W1" s="5" t="s">
        <v>15</v>
      </c>
      <c r="X1" s="5" t="s">
        <v>16</v>
      </c>
      <c r="Y1" s="5" t="s">
        <v>15</v>
      </c>
      <c r="Z1" s="5" t="s">
        <v>16</v>
      </c>
    </row>
    <row r="2" spans="1:30" ht="28.5" customHeight="1" thickTop="1" thickBot="1">
      <c r="A2" s="8" t="s">
        <v>20</v>
      </c>
      <c r="B2" s="9">
        <v>102</v>
      </c>
      <c r="C2" s="10">
        <v>9</v>
      </c>
      <c r="D2" s="11">
        <v>80</v>
      </c>
      <c r="E2" s="12">
        <f>+G2*1.6</f>
        <v>1.36</v>
      </c>
      <c r="F2" s="12">
        <v>100</v>
      </c>
      <c r="G2" s="12">
        <f t="shared" ref="G2:G82" si="0">B2/(30*4)</f>
        <v>0.85</v>
      </c>
      <c r="H2" s="12">
        <v>80</v>
      </c>
      <c r="I2" s="12">
        <f t="shared" ref="I2:I45" si="1">+(E2*F2)-(H2*G2)</f>
        <v>68</v>
      </c>
      <c r="J2" s="13">
        <f t="shared" ref="J2:J45" si="2">IF(ISBLANK(C2),"",(D2*G2)+(E2*F2-G2*H2))</f>
        <v>136</v>
      </c>
      <c r="K2" s="14" t="str">
        <f t="shared" ref="K2:K82" si="3">IF(J2="","",IF(C2&lt;J2,"Yes","No"))</f>
        <v>Yes</v>
      </c>
      <c r="L2" s="38" t="s">
        <v>11</v>
      </c>
      <c r="M2" s="38" t="s">
        <v>258</v>
      </c>
      <c r="N2" s="39">
        <v>60</v>
      </c>
      <c r="O2" s="39"/>
      <c r="P2" s="37"/>
      <c r="Q2" s="39"/>
      <c r="R2" s="39"/>
      <c r="S2" s="40"/>
      <c r="T2" s="41"/>
      <c r="U2" s="41">
        <v>15</v>
      </c>
      <c r="V2" s="37" t="s">
        <v>257</v>
      </c>
      <c r="W2" s="42"/>
      <c r="X2" s="43"/>
      <c r="Y2" s="42"/>
      <c r="Z2" s="42"/>
    </row>
    <row r="3" spans="1:30" ht="28.5" customHeight="1" thickTop="1" thickBot="1">
      <c r="A3" s="8" t="s">
        <v>23</v>
      </c>
      <c r="B3" s="9">
        <v>83</v>
      </c>
      <c r="C3" s="10">
        <v>0</v>
      </c>
      <c r="D3" s="11">
        <v>80</v>
      </c>
      <c r="E3" s="12">
        <f t="shared" ref="E3:E95" si="4">+G3*1.6</f>
        <v>1.1066666666666667</v>
      </c>
      <c r="F3" s="12">
        <v>100</v>
      </c>
      <c r="G3" s="12">
        <f t="shared" si="0"/>
        <v>0.69166666666666665</v>
      </c>
      <c r="H3" s="12">
        <v>80</v>
      </c>
      <c r="I3" s="12">
        <f t="shared" si="1"/>
        <v>55.333333333333343</v>
      </c>
      <c r="J3" s="13">
        <f t="shared" si="2"/>
        <v>110.66666666666667</v>
      </c>
      <c r="K3" s="14" t="str">
        <f t="shared" si="3"/>
        <v>Yes</v>
      </c>
      <c r="L3" s="42" t="s">
        <v>11</v>
      </c>
      <c r="M3" s="37">
        <v>44054</v>
      </c>
      <c r="N3" s="39">
        <f>50-35</f>
        <v>15</v>
      </c>
      <c r="O3" s="39" t="s">
        <v>11</v>
      </c>
      <c r="P3" s="40">
        <v>44083</v>
      </c>
      <c r="Q3" s="41">
        <v>70</v>
      </c>
      <c r="R3" s="39"/>
      <c r="S3" s="40"/>
      <c r="T3" s="41"/>
      <c r="U3" s="41">
        <v>20</v>
      </c>
      <c r="V3" s="37">
        <v>44103</v>
      </c>
      <c r="W3" s="42">
        <v>4</v>
      </c>
      <c r="X3" s="43">
        <v>44129</v>
      </c>
      <c r="Y3" s="42">
        <v>55</v>
      </c>
      <c r="Z3" s="42" t="s">
        <v>257</v>
      </c>
    </row>
    <row r="4" spans="1:30" ht="28.5" customHeight="1" thickTop="1" thickBot="1">
      <c r="A4" s="8" t="s">
        <v>26</v>
      </c>
      <c r="B4" s="9">
        <v>68</v>
      </c>
      <c r="C4" s="10">
        <v>6</v>
      </c>
      <c r="D4" s="11">
        <v>80</v>
      </c>
      <c r="E4" s="12">
        <f t="shared" si="4"/>
        <v>0.90666666666666673</v>
      </c>
      <c r="F4" s="12">
        <v>100</v>
      </c>
      <c r="G4" s="12">
        <f t="shared" si="0"/>
        <v>0.56666666666666665</v>
      </c>
      <c r="H4" s="12">
        <v>80</v>
      </c>
      <c r="I4" s="12">
        <f t="shared" si="1"/>
        <v>45.333333333333343</v>
      </c>
      <c r="J4" s="13">
        <f t="shared" si="2"/>
        <v>90.666666666666671</v>
      </c>
      <c r="K4" s="14" t="str">
        <f t="shared" si="3"/>
        <v>Yes</v>
      </c>
      <c r="L4" s="38" t="s">
        <v>11</v>
      </c>
      <c r="M4" s="38"/>
      <c r="N4" s="39">
        <v>16</v>
      </c>
      <c r="O4" s="37"/>
      <c r="P4" s="37"/>
      <c r="Q4" s="39"/>
      <c r="R4" s="39"/>
      <c r="S4" s="40"/>
      <c r="T4" s="41"/>
      <c r="U4" s="41">
        <v>10</v>
      </c>
      <c r="V4" s="37">
        <v>44093</v>
      </c>
      <c r="W4" s="42">
        <v>20</v>
      </c>
      <c r="X4" s="43">
        <v>44103</v>
      </c>
      <c r="Y4" s="42">
        <v>14</v>
      </c>
      <c r="Z4" s="37">
        <v>44129</v>
      </c>
      <c r="AA4" s="50">
        <v>40</v>
      </c>
      <c r="AB4" t="s">
        <v>257</v>
      </c>
    </row>
    <row r="5" spans="1:30" ht="28.5" customHeight="1" thickTop="1" thickBot="1">
      <c r="A5" s="8" t="s">
        <v>25</v>
      </c>
      <c r="B5" s="9">
        <v>67</v>
      </c>
      <c r="C5" s="10">
        <v>1</v>
      </c>
      <c r="D5" s="11">
        <v>80</v>
      </c>
      <c r="E5" s="12">
        <f t="shared" si="4"/>
        <v>0.89333333333333342</v>
      </c>
      <c r="F5" s="12">
        <v>100</v>
      </c>
      <c r="G5" s="12">
        <f t="shared" si="0"/>
        <v>0.55833333333333335</v>
      </c>
      <c r="H5" s="12">
        <v>80</v>
      </c>
      <c r="I5" s="12">
        <f t="shared" si="1"/>
        <v>44.666666666666671</v>
      </c>
      <c r="J5" s="13">
        <f t="shared" si="2"/>
        <v>89.333333333333343</v>
      </c>
      <c r="K5" s="14" t="str">
        <f t="shared" si="3"/>
        <v>Yes</v>
      </c>
      <c r="L5" s="38" t="s">
        <v>201</v>
      </c>
      <c r="M5" s="38"/>
      <c r="N5" s="39">
        <v>70</v>
      </c>
      <c r="O5" s="38"/>
      <c r="P5" s="37"/>
      <c r="Q5" s="39"/>
      <c r="R5" s="39"/>
      <c r="S5" s="40"/>
      <c r="T5" s="41"/>
      <c r="U5" s="41">
        <v>20</v>
      </c>
      <c r="V5" s="37">
        <v>44116</v>
      </c>
      <c r="W5" s="42"/>
      <c r="X5" s="43"/>
      <c r="Y5" s="42"/>
      <c r="Z5" s="37"/>
    </row>
    <row r="6" spans="1:30" ht="28.5" customHeight="1" thickTop="1" thickBot="1">
      <c r="A6" s="8" t="s">
        <v>28</v>
      </c>
      <c r="B6" s="9">
        <v>66</v>
      </c>
      <c r="C6" s="10">
        <v>6</v>
      </c>
      <c r="D6" s="11">
        <v>80</v>
      </c>
      <c r="E6" s="12">
        <f t="shared" si="4"/>
        <v>0.88000000000000012</v>
      </c>
      <c r="F6" s="12">
        <v>100</v>
      </c>
      <c r="G6" s="12">
        <f t="shared" si="0"/>
        <v>0.55000000000000004</v>
      </c>
      <c r="H6" s="12">
        <v>80</v>
      </c>
      <c r="I6" s="12">
        <f t="shared" si="1"/>
        <v>44.000000000000014</v>
      </c>
      <c r="J6" s="13">
        <f t="shared" si="2"/>
        <v>88.000000000000014</v>
      </c>
      <c r="K6" s="14" t="str">
        <f t="shared" si="3"/>
        <v>Yes</v>
      </c>
      <c r="L6" s="38" t="s">
        <v>11</v>
      </c>
      <c r="M6" s="38" t="s">
        <v>252</v>
      </c>
      <c r="N6" s="39">
        <v>30</v>
      </c>
      <c r="O6" s="42"/>
      <c r="P6" s="37"/>
      <c r="Q6" s="39"/>
      <c r="R6" s="39"/>
      <c r="S6" s="40"/>
      <c r="T6" s="41"/>
      <c r="U6" s="41">
        <v>30</v>
      </c>
      <c r="V6" s="37" t="s">
        <v>257</v>
      </c>
      <c r="W6" s="42"/>
      <c r="X6" s="43"/>
      <c r="Y6" s="42"/>
      <c r="Z6" s="37"/>
      <c r="AA6" s="50"/>
      <c r="AB6" s="51"/>
    </row>
    <row r="7" spans="1:30" ht="28.5" customHeight="1" thickTop="1" thickBot="1">
      <c r="A7" s="8" t="s">
        <v>17</v>
      </c>
      <c r="B7" s="9">
        <v>49</v>
      </c>
      <c r="C7" s="10">
        <v>74</v>
      </c>
      <c r="D7" s="11">
        <v>80</v>
      </c>
      <c r="E7" s="12">
        <f t="shared" si="4"/>
        <v>0.65333333333333332</v>
      </c>
      <c r="F7" s="12">
        <v>100</v>
      </c>
      <c r="G7" s="12">
        <f t="shared" si="0"/>
        <v>0.40833333333333333</v>
      </c>
      <c r="H7" s="12">
        <v>80</v>
      </c>
      <c r="I7" s="12">
        <f t="shared" si="1"/>
        <v>32.666666666666664</v>
      </c>
      <c r="J7" s="13">
        <f t="shared" si="2"/>
        <v>65.333333333333329</v>
      </c>
      <c r="K7" s="14" t="str">
        <f t="shared" si="3"/>
        <v>No</v>
      </c>
      <c r="L7" s="42" t="s">
        <v>188</v>
      </c>
      <c r="M7" s="37"/>
      <c r="N7" s="39">
        <v>31</v>
      </c>
      <c r="O7" s="39"/>
      <c r="P7" s="40"/>
      <c r="Q7" s="39"/>
      <c r="R7" s="39"/>
      <c r="S7" s="40"/>
      <c r="T7" s="41"/>
      <c r="U7" s="41">
        <v>33</v>
      </c>
      <c r="V7" s="37">
        <v>44116</v>
      </c>
      <c r="W7" s="42"/>
      <c r="X7" s="43"/>
      <c r="Y7" s="42"/>
      <c r="Z7" s="42"/>
    </row>
    <row r="8" spans="1:30" ht="28.5" customHeight="1" thickTop="1" thickBot="1">
      <c r="A8" s="8" t="s">
        <v>29</v>
      </c>
      <c r="B8" s="9">
        <v>46</v>
      </c>
      <c r="C8" s="10">
        <v>21</v>
      </c>
      <c r="D8" s="11">
        <v>80</v>
      </c>
      <c r="E8" s="12">
        <f t="shared" si="4"/>
        <v>0.6133333333333334</v>
      </c>
      <c r="F8" s="12">
        <v>100</v>
      </c>
      <c r="G8" s="12">
        <f t="shared" si="0"/>
        <v>0.38333333333333336</v>
      </c>
      <c r="H8" s="12">
        <v>80</v>
      </c>
      <c r="I8" s="12">
        <f t="shared" si="1"/>
        <v>30.666666666666675</v>
      </c>
      <c r="J8" s="13">
        <f t="shared" si="2"/>
        <v>61.333333333333343</v>
      </c>
      <c r="K8" s="14" t="str">
        <f t="shared" si="3"/>
        <v>Yes</v>
      </c>
      <c r="L8" s="38" t="s">
        <v>11</v>
      </c>
      <c r="M8" s="37">
        <v>44054</v>
      </c>
      <c r="N8" s="39">
        <v>30</v>
      </c>
      <c r="O8" s="42" t="s">
        <v>11</v>
      </c>
      <c r="P8" s="37">
        <v>44083</v>
      </c>
      <c r="Q8" s="39">
        <v>50</v>
      </c>
      <c r="R8" s="39"/>
      <c r="S8" s="40"/>
      <c r="T8" s="41"/>
      <c r="U8" s="41">
        <v>23</v>
      </c>
      <c r="V8" s="37">
        <v>44103</v>
      </c>
      <c r="W8" s="37"/>
      <c r="X8" s="43"/>
      <c r="Y8" s="42"/>
      <c r="Z8" s="37"/>
    </row>
    <row r="9" spans="1:30" ht="28.5" customHeight="1" thickTop="1" thickBot="1">
      <c r="A9" s="8" t="s">
        <v>21</v>
      </c>
      <c r="B9" s="9">
        <v>40</v>
      </c>
      <c r="C9" s="10">
        <v>4</v>
      </c>
      <c r="D9" s="11">
        <v>80</v>
      </c>
      <c r="E9" s="12">
        <f t="shared" si="4"/>
        <v>0.53333333333333333</v>
      </c>
      <c r="F9" s="12">
        <v>100</v>
      </c>
      <c r="G9" s="12">
        <f t="shared" si="0"/>
        <v>0.33333333333333331</v>
      </c>
      <c r="H9" s="12">
        <v>80</v>
      </c>
      <c r="I9" s="12">
        <f t="shared" si="1"/>
        <v>26.666666666666671</v>
      </c>
      <c r="J9" s="13">
        <f t="shared" si="2"/>
        <v>53.333333333333336</v>
      </c>
      <c r="K9" s="14" t="str">
        <f t="shared" si="3"/>
        <v>Yes</v>
      </c>
      <c r="L9" s="38" t="s">
        <v>11</v>
      </c>
      <c r="M9" s="38" t="s">
        <v>252</v>
      </c>
      <c r="N9" s="39">
        <f>70-15-10-10-20</f>
        <v>15</v>
      </c>
      <c r="O9" s="42"/>
      <c r="P9" s="37"/>
      <c r="Q9" s="39"/>
      <c r="R9" s="39"/>
      <c r="S9" s="40"/>
      <c r="T9" s="41"/>
      <c r="U9" s="41">
        <v>12</v>
      </c>
      <c r="V9" s="37">
        <v>44093</v>
      </c>
      <c r="W9" s="42">
        <v>20</v>
      </c>
      <c r="X9" s="43">
        <v>44103</v>
      </c>
      <c r="Y9" s="42">
        <v>15</v>
      </c>
      <c r="Z9" s="37">
        <v>44129</v>
      </c>
      <c r="AA9" s="50">
        <v>10</v>
      </c>
      <c r="AB9" t="s">
        <v>257</v>
      </c>
      <c r="AC9">
        <v>20</v>
      </c>
      <c r="AD9" t="s">
        <v>257</v>
      </c>
    </row>
    <row r="10" spans="1:30" ht="28.5" customHeight="1" thickTop="1" thickBot="1">
      <c r="A10" s="8" t="s">
        <v>36</v>
      </c>
      <c r="B10" s="9">
        <v>38</v>
      </c>
      <c r="C10" s="10">
        <v>0</v>
      </c>
      <c r="D10" s="11">
        <v>80</v>
      </c>
      <c r="E10" s="12">
        <f t="shared" si="4"/>
        <v>0.50666666666666671</v>
      </c>
      <c r="F10" s="12">
        <v>100</v>
      </c>
      <c r="G10" s="12">
        <f t="shared" si="0"/>
        <v>0.31666666666666665</v>
      </c>
      <c r="H10" s="12">
        <v>80</v>
      </c>
      <c r="I10" s="12">
        <f t="shared" si="1"/>
        <v>25.333333333333339</v>
      </c>
      <c r="J10" s="13">
        <f t="shared" si="2"/>
        <v>50.666666666666671</v>
      </c>
      <c r="K10" s="14" t="str">
        <f t="shared" si="3"/>
        <v>Yes</v>
      </c>
      <c r="L10" s="38" t="s">
        <v>11</v>
      </c>
      <c r="M10" s="38" t="s">
        <v>260</v>
      </c>
      <c r="N10" s="39">
        <v>60</v>
      </c>
      <c r="O10" s="42"/>
      <c r="P10" s="37"/>
      <c r="Q10" s="39"/>
      <c r="R10" s="39"/>
      <c r="S10" s="40"/>
      <c r="T10" s="41"/>
      <c r="U10" s="41">
        <v>70</v>
      </c>
      <c r="V10" s="37">
        <v>44093</v>
      </c>
      <c r="W10" s="42">
        <v>60</v>
      </c>
      <c r="X10" s="43">
        <v>44136</v>
      </c>
      <c r="Y10" s="42"/>
      <c r="Z10" s="37"/>
    </row>
    <row r="11" spans="1:30" ht="28.5" customHeight="1" thickTop="1" thickBot="1">
      <c r="A11" s="8" t="s">
        <v>33</v>
      </c>
      <c r="B11" s="9">
        <v>38</v>
      </c>
      <c r="C11" s="10">
        <v>0</v>
      </c>
      <c r="D11" s="11">
        <v>80</v>
      </c>
      <c r="E11" s="12">
        <f t="shared" si="4"/>
        <v>0.50666666666666671</v>
      </c>
      <c r="F11" s="12">
        <v>100</v>
      </c>
      <c r="G11" s="12">
        <f t="shared" si="0"/>
        <v>0.31666666666666665</v>
      </c>
      <c r="H11" s="12">
        <v>80</v>
      </c>
      <c r="I11" s="12">
        <f t="shared" si="1"/>
        <v>25.333333333333339</v>
      </c>
      <c r="J11" s="13">
        <f t="shared" si="2"/>
        <v>50.666666666666671</v>
      </c>
      <c r="K11" s="14" t="str">
        <f t="shared" si="3"/>
        <v>Yes</v>
      </c>
      <c r="L11" s="38" t="s">
        <v>188</v>
      </c>
      <c r="M11" s="38"/>
      <c r="N11" s="39">
        <v>11</v>
      </c>
      <c r="O11" s="42" t="s">
        <v>11</v>
      </c>
      <c r="P11" s="37">
        <v>44054</v>
      </c>
      <c r="Q11" s="39">
        <v>50</v>
      </c>
      <c r="R11" s="39" t="s">
        <v>11</v>
      </c>
      <c r="S11" s="40">
        <v>44083</v>
      </c>
      <c r="T11" s="41">
        <v>70</v>
      </c>
      <c r="U11" s="41">
        <v>9</v>
      </c>
      <c r="V11" s="37">
        <v>44095</v>
      </c>
      <c r="W11" s="42"/>
      <c r="X11" s="43"/>
      <c r="Y11" s="42"/>
      <c r="Z11" s="42"/>
    </row>
    <row r="12" spans="1:30" ht="28.5" customHeight="1" thickTop="1" thickBot="1">
      <c r="A12" s="8" t="s">
        <v>32</v>
      </c>
      <c r="B12" s="9">
        <v>35</v>
      </c>
      <c r="C12" s="10">
        <v>0</v>
      </c>
      <c r="D12" s="11">
        <v>80</v>
      </c>
      <c r="E12" s="12">
        <f t="shared" si="4"/>
        <v>0.46666666666666673</v>
      </c>
      <c r="F12" s="12">
        <v>100</v>
      </c>
      <c r="G12" s="12">
        <f t="shared" si="0"/>
        <v>0.29166666666666669</v>
      </c>
      <c r="H12" s="12">
        <v>80</v>
      </c>
      <c r="I12" s="12">
        <f t="shared" si="1"/>
        <v>23.333333333333336</v>
      </c>
      <c r="J12" s="13">
        <f t="shared" si="2"/>
        <v>46.666666666666671</v>
      </c>
      <c r="K12" s="14" t="str">
        <f t="shared" si="3"/>
        <v>Yes</v>
      </c>
      <c r="L12" s="38" t="s">
        <v>11</v>
      </c>
      <c r="M12" s="38" t="s">
        <v>252</v>
      </c>
      <c r="N12" s="39">
        <v>50</v>
      </c>
      <c r="O12" s="42" t="s">
        <v>11</v>
      </c>
      <c r="P12" s="37">
        <v>44083</v>
      </c>
      <c r="Q12" s="39">
        <v>70</v>
      </c>
      <c r="R12" s="39"/>
      <c r="S12" s="40"/>
      <c r="T12" s="41"/>
      <c r="U12" s="41">
        <v>49</v>
      </c>
      <c r="V12" s="37">
        <v>44137</v>
      </c>
      <c r="W12" s="42">
        <v>21</v>
      </c>
      <c r="X12" s="43">
        <v>44144</v>
      </c>
      <c r="Y12" s="42"/>
      <c r="Z12" s="37"/>
      <c r="AA12" s="50"/>
      <c r="AB12" s="51"/>
    </row>
    <row r="13" spans="1:30" ht="28.5" customHeight="1" thickTop="1" thickBot="1">
      <c r="A13" s="8" t="s">
        <v>24</v>
      </c>
      <c r="B13" s="9">
        <v>31</v>
      </c>
      <c r="C13" s="10">
        <v>36</v>
      </c>
      <c r="D13" s="11">
        <v>80</v>
      </c>
      <c r="E13" s="12">
        <f t="shared" si="4"/>
        <v>0.41333333333333339</v>
      </c>
      <c r="F13" s="12">
        <v>100</v>
      </c>
      <c r="G13" s="12">
        <f t="shared" si="0"/>
        <v>0.25833333333333336</v>
      </c>
      <c r="H13" s="12">
        <v>80</v>
      </c>
      <c r="I13" s="12">
        <f t="shared" si="1"/>
        <v>20.666666666666668</v>
      </c>
      <c r="J13" s="13">
        <f t="shared" si="2"/>
        <v>41.333333333333336</v>
      </c>
      <c r="K13" s="14" t="str">
        <f t="shared" si="3"/>
        <v>Yes</v>
      </c>
      <c r="L13" s="38"/>
      <c r="M13" s="38"/>
      <c r="N13" s="39"/>
      <c r="O13" s="42"/>
      <c r="P13" s="37"/>
      <c r="Q13" s="39"/>
      <c r="R13" s="39"/>
      <c r="S13" s="40"/>
      <c r="T13" s="41"/>
      <c r="U13" s="41">
        <v>8</v>
      </c>
      <c r="V13" s="37">
        <v>44116</v>
      </c>
      <c r="W13" s="42">
        <v>13</v>
      </c>
      <c r="X13" s="43">
        <v>44144</v>
      </c>
      <c r="Y13" s="42"/>
      <c r="Z13" s="42"/>
    </row>
    <row r="14" spans="1:30" ht="28.5" customHeight="1" thickTop="1" thickBot="1">
      <c r="A14" s="8" t="s">
        <v>41</v>
      </c>
      <c r="B14" s="9">
        <v>31</v>
      </c>
      <c r="C14" s="10">
        <v>5</v>
      </c>
      <c r="D14" s="11">
        <v>80</v>
      </c>
      <c r="E14" s="12">
        <f t="shared" si="4"/>
        <v>0.41333333333333339</v>
      </c>
      <c r="F14" s="12">
        <v>100</v>
      </c>
      <c r="G14" s="12">
        <f t="shared" si="0"/>
        <v>0.25833333333333336</v>
      </c>
      <c r="H14" s="12">
        <v>80</v>
      </c>
      <c r="I14" s="12">
        <f t="shared" si="1"/>
        <v>20.666666666666668</v>
      </c>
      <c r="J14" s="13">
        <f t="shared" si="2"/>
        <v>41.333333333333336</v>
      </c>
      <c r="K14" s="14" t="str">
        <f t="shared" si="3"/>
        <v>Yes</v>
      </c>
      <c r="L14" s="38" t="s">
        <v>11</v>
      </c>
      <c r="M14" s="38" t="s">
        <v>258</v>
      </c>
      <c r="N14" s="39">
        <v>30</v>
      </c>
      <c r="O14" s="42"/>
      <c r="P14" s="37"/>
      <c r="Q14" s="39"/>
      <c r="R14" s="39"/>
      <c r="S14" s="40"/>
      <c r="T14" s="41"/>
      <c r="U14" s="41">
        <v>5</v>
      </c>
      <c r="V14" s="37">
        <v>44095</v>
      </c>
      <c r="W14" s="42">
        <v>25</v>
      </c>
      <c r="X14" s="43">
        <v>44116</v>
      </c>
      <c r="Y14" s="42"/>
      <c r="Z14" s="42"/>
    </row>
    <row r="15" spans="1:30" ht="28.5" customHeight="1" thickTop="1" thickBot="1">
      <c r="A15" s="8" t="s">
        <v>34</v>
      </c>
      <c r="B15" s="9">
        <v>31</v>
      </c>
      <c r="C15" s="10">
        <v>1</v>
      </c>
      <c r="D15" s="11">
        <v>80</v>
      </c>
      <c r="E15" s="12">
        <f t="shared" si="4"/>
        <v>0.41333333333333339</v>
      </c>
      <c r="F15" s="12">
        <v>100</v>
      </c>
      <c r="G15" s="12">
        <f t="shared" si="0"/>
        <v>0.25833333333333336</v>
      </c>
      <c r="H15" s="12">
        <v>80</v>
      </c>
      <c r="I15" s="12">
        <f t="shared" si="1"/>
        <v>20.666666666666668</v>
      </c>
      <c r="J15" s="13">
        <f t="shared" si="2"/>
        <v>41.333333333333336</v>
      </c>
      <c r="K15" s="14" t="str">
        <f t="shared" si="3"/>
        <v>Yes</v>
      </c>
      <c r="L15" s="38" t="s">
        <v>11</v>
      </c>
      <c r="M15" s="38" t="s">
        <v>233</v>
      </c>
      <c r="N15" s="39">
        <f>40-20</f>
        <v>20</v>
      </c>
      <c r="O15" s="42"/>
      <c r="P15" s="37"/>
      <c r="Q15" s="39"/>
      <c r="R15" s="39"/>
      <c r="S15" s="40"/>
      <c r="T15" s="41"/>
      <c r="U15" s="41">
        <v>20</v>
      </c>
      <c r="V15" s="37">
        <v>44144</v>
      </c>
      <c r="W15" s="42"/>
      <c r="X15" s="43"/>
      <c r="Y15" s="42"/>
      <c r="Z15" s="42"/>
    </row>
    <row r="16" spans="1:30" ht="28.5" customHeight="1" thickTop="1" thickBot="1">
      <c r="A16" s="8" t="s">
        <v>40</v>
      </c>
      <c r="B16" s="9">
        <v>30</v>
      </c>
      <c r="C16" s="10">
        <v>18</v>
      </c>
      <c r="D16" s="11">
        <v>80</v>
      </c>
      <c r="E16" s="12">
        <f t="shared" si="4"/>
        <v>0.4</v>
      </c>
      <c r="F16" s="12">
        <v>100</v>
      </c>
      <c r="G16" s="12">
        <f t="shared" si="0"/>
        <v>0.25</v>
      </c>
      <c r="H16" s="12">
        <v>80</v>
      </c>
      <c r="I16" s="12">
        <f t="shared" si="1"/>
        <v>20</v>
      </c>
      <c r="J16" s="13">
        <f t="shared" si="2"/>
        <v>40</v>
      </c>
      <c r="K16" s="14" t="str">
        <f t="shared" si="3"/>
        <v>Yes</v>
      </c>
      <c r="L16" s="38"/>
      <c r="M16" s="38"/>
      <c r="N16" s="39"/>
      <c r="O16" s="42"/>
      <c r="P16" s="37"/>
      <c r="Q16" s="39"/>
      <c r="R16" s="39"/>
      <c r="S16" s="40"/>
      <c r="T16" s="41"/>
      <c r="U16" s="41">
        <v>8</v>
      </c>
      <c r="V16" s="37">
        <v>44103</v>
      </c>
      <c r="W16" s="42">
        <v>1</v>
      </c>
      <c r="X16" s="43">
        <v>44095</v>
      </c>
      <c r="Y16" s="42"/>
      <c r="Z16" s="42"/>
    </row>
    <row r="17" spans="1:26" ht="28.5" customHeight="1" thickTop="1" thickBot="1">
      <c r="A17" s="8" t="s">
        <v>31</v>
      </c>
      <c r="B17" s="9">
        <v>29</v>
      </c>
      <c r="C17" s="10">
        <v>56</v>
      </c>
      <c r="D17" s="11">
        <v>80</v>
      </c>
      <c r="E17" s="12">
        <f t="shared" si="4"/>
        <v>0.38666666666666671</v>
      </c>
      <c r="F17" s="12">
        <v>100</v>
      </c>
      <c r="G17" s="12">
        <f t="shared" si="0"/>
        <v>0.24166666666666667</v>
      </c>
      <c r="H17" s="12">
        <v>80</v>
      </c>
      <c r="I17" s="12">
        <f t="shared" si="1"/>
        <v>19.333333333333339</v>
      </c>
      <c r="J17" s="13">
        <f t="shared" si="2"/>
        <v>38.666666666666671</v>
      </c>
      <c r="K17" s="14" t="str">
        <f t="shared" si="3"/>
        <v>No</v>
      </c>
      <c r="L17" s="38"/>
      <c r="M17" s="38"/>
      <c r="N17" s="39"/>
      <c r="O17" s="42"/>
      <c r="P17" s="37"/>
      <c r="Q17" s="39"/>
      <c r="R17" s="39"/>
      <c r="S17" s="40"/>
      <c r="T17" s="41"/>
      <c r="U17" s="41"/>
      <c r="V17" s="37"/>
      <c r="W17" s="42"/>
      <c r="X17" s="44"/>
      <c r="Y17" s="42"/>
      <c r="Z17" s="42"/>
    </row>
    <row r="18" spans="1:26" ht="28.5" customHeight="1" thickTop="1" thickBot="1">
      <c r="A18" s="8" t="s">
        <v>42</v>
      </c>
      <c r="B18" s="9">
        <v>29</v>
      </c>
      <c r="C18" s="10">
        <v>7</v>
      </c>
      <c r="D18" s="11">
        <v>80</v>
      </c>
      <c r="E18" s="12">
        <f t="shared" si="4"/>
        <v>0.38666666666666671</v>
      </c>
      <c r="F18" s="12">
        <v>100</v>
      </c>
      <c r="G18" s="12">
        <f t="shared" si="0"/>
        <v>0.24166666666666667</v>
      </c>
      <c r="H18" s="12">
        <v>80</v>
      </c>
      <c r="I18" s="12">
        <f t="shared" si="1"/>
        <v>19.333333333333339</v>
      </c>
      <c r="J18" s="13">
        <f t="shared" si="2"/>
        <v>38.666666666666671</v>
      </c>
      <c r="K18" s="14" t="str">
        <f t="shared" si="3"/>
        <v>Yes</v>
      </c>
      <c r="L18" s="38" t="s">
        <v>11</v>
      </c>
      <c r="M18" s="38" t="s">
        <v>258</v>
      </c>
      <c r="N18" s="39">
        <v>20</v>
      </c>
      <c r="O18" s="42"/>
      <c r="P18" s="37"/>
      <c r="Q18" s="39"/>
      <c r="R18" s="39"/>
      <c r="S18" s="40"/>
      <c r="T18" s="41"/>
      <c r="U18" s="41">
        <v>30</v>
      </c>
      <c r="V18" s="37">
        <v>44129</v>
      </c>
      <c r="W18" s="42"/>
      <c r="X18" s="43"/>
      <c r="Y18" s="42"/>
      <c r="Z18" s="42"/>
    </row>
    <row r="19" spans="1:26" ht="28.5" customHeight="1" thickTop="1" thickBot="1">
      <c r="A19" s="8" t="s">
        <v>45</v>
      </c>
      <c r="B19" s="9">
        <v>27</v>
      </c>
      <c r="C19" s="10">
        <v>1</v>
      </c>
      <c r="D19" s="11">
        <v>80</v>
      </c>
      <c r="E19" s="12">
        <f t="shared" si="4"/>
        <v>0.36000000000000004</v>
      </c>
      <c r="F19" s="12">
        <v>100</v>
      </c>
      <c r="G19" s="12">
        <f t="shared" si="0"/>
        <v>0.22500000000000001</v>
      </c>
      <c r="H19" s="12">
        <v>80</v>
      </c>
      <c r="I19" s="12">
        <f t="shared" si="1"/>
        <v>18.000000000000007</v>
      </c>
      <c r="J19" s="13">
        <f t="shared" si="2"/>
        <v>36.000000000000007</v>
      </c>
      <c r="K19" s="14" t="str">
        <f t="shared" si="3"/>
        <v>Yes</v>
      </c>
      <c r="L19" s="38" t="s">
        <v>11</v>
      </c>
      <c r="M19" s="38" t="s">
        <v>259</v>
      </c>
      <c r="N19" s="39">
        <v>30</v>
      </c>
      <c r="O19" s="42"/>
      <c r="P19" s="37"/>
      <c r="Q19" s="39"/>
      <c r="R19" s="39"/>
      <c r="S19" s="40"/>
      <c r="T19" s="41"/>
      <c r="U19" s="41"/>
      <c r="V19" s="37"/>
      <c r="W19" s="42"/>
      <c r="X19" s="44"/>
      <c r="Y19" s="42"/>
      <c r="Z19" s="42"/>
    </row>
    <row r="20" spans="1:26" ht="28.5" customHeight="1" thickTop="1" thickBot="1">
      <c r="A20" s="8" t="s">
        <v>44</v>
      </c>
      <c r="B20" s="9">
        <v>26</v>
      </c>
      <c r="C20" s="10">
        <v>0</v>
      </c>
      <c r="D20" s="11">
        <v>80</v>
      </c>
      <c r="E20" s="12">
        <f t="shared" si="4"/>
        <v>0.34666666666666668</v>
      </c>
      <c r="F20" s="12">
        <v>100</v>
      </c>
      <c r="G20" s="12">
        <f t="shared" si="0"/>
        <v>0.21666666666666667</v>
      </c>
      <c r="H20" s="12">
        <v>80</v>
      </c>
      <c r="I20" s="12">
        <f t="shared" si="1"/>
        <v>17.333333333333336</v>
      </c>
      <c r="J20" s="13">
        <f t="shared" si="2"/>
        <v>34.666666666666671</v>
      </c>
      <c r="K20" s="14" t="str">
        <f t="shared" si="3"/>
        <v>Yes</v>
      </c>
      <c r="L20" s="38" t="s">
        <v>11</v>
      </c>
      <c r="M20" s="38" t="s">
        <v>252</v>
      </c>
      <c r="N20" s="39">
        <v>50</v>
      </c>
      <c r="O20" s="42"/>
      <c r="P20" s="37"/>
      <c r="Q20" s="39"/>
      <c r="R20" s="39"/>
      <c r="S20" s="40"/>
      <c r="T20" s="41"/>
      <c r="U20" s="41">
        <v>16</v>
      </c>
      <c r="V20" s="37">
        <v>44095</v>
      </c>
      <c r="W20" s="42"/>
      <c r="X20" s="43"/>
      <c r="Y20" s="42"/>
      <c r="Z20" s="42"/>
    </row>
    <row r="21" spans="1:26" ht="28.5" customHeight="1" thickTop="1" thickBot="1">
      <c r="A21" s="8" t="s">
        <v>51</v>
      </c>
      <c r="B21" s="9">
        <v>26</v>
      </c>
      <c r="C21" s="10">
        <v>0</v>
      </c>
      <c r="D21" s="11">
        <v>80</v>
      </c>
      <c r="E21" s="12">
        <f t="shared" si="4"/>
        <v>0.34666666666666668</v>
      </c>
      <c r="F21" s="12">
        <v>100</v>
      </c>
      <c r="G21" s="12">
        <f t="shared" si="0"/>
        <v>0.21666666666666667</v>
      </c>
      <c r="H21" s="12">
        <v>80</v>
      </c>
      <c r="I21" s="12">
        <f t="shared" si="1"/>
        <v>17.333333333333336</v>
      </c>
      <c r="J21" s="13">
        <f t="shared" si="2"/>
        <v>34.666666666666671</v>
      </c>
      <c r="K21" s="14" t="str">
        <f t="shared" si="3"/>
        <v>Yes</v>
      </c>
      <c r="L21" s="38" t="s">
        <v>11</v>
      </c>
      <c r="M21" s="38" t="s">
        <v>258</v>
      </c>
      <c r="N21" s="39">
        <v>25</v>
      </c>
      <c r="O21" s="42"/>
      <c r="P21" s="37"/>
      <c r="Q21" s="39"/>
      <c r="R21" s="39"/>
      <c r="S21" s="40"/>
      <c r="T21" s="41"/>
      <c r="U21" s="41">
        <v>20</v>
      </c>
      <c r="V21" s="37">
        <v>44116</v>
      </c>
      <c r="W21" s="42"/>
      <c r="X21" s="44"/>
      <c r="Y21" s="42"/>
      <c r="Z21" s="42"/>
    </row>
    <row r="22" spans="1:26" ht="28.5" customHeight="1" thickTop="1" thickBot="1">
      <c r="A22" s="8" t="s">
        <v>53</v>
      </c>
      <c r="B22" s="9">
        <v>26</v>
      </c>
      <c r="C22" s="10">
        <v>28</v>
      </c>
      <c r="D22" s="11">
        <v>80</v>
      </c>
      <c r="E22" s="12">
        <f t="shared" si="4"/>
        <v>0.34666666666666668</v>
      </c>
      <c r="F22" s="12">
        <v>100</v>
      </c>
      <c r="G22" s="12">
        <f t="shared" si="0"/>
        <v>0.21666666666666667</v>
      </c>
      <c r="H22" s="12">
        <v>80</v>
      </c>
      <c r="I22" s="12">
        <f t="shared" si="1"/>
        <v>17.333333333333336</v>
      </c>
      <c r="J22" s="13">
        <f t="shared" si="2"/>
        <v>34.666666666666671</v>
      </c>
      <c r="K22" s="14" t="str">
        <f t="shared" si="3"/>
        <v>Yes</v>
      </c>
      <c r="L22" s="38"/>
      <c r="M22" s="38"/>
      <c r="N22" s="39"/>
      <c r="O22" s="42"/>
      <c r="P22" s="37"/>
      <c r="Q22" s="39"/>
      <c r="R22" s="39"/>
      <c r="S22" s="40"/>
      <c r="T22" s="41"/>
      <c r="U22" s="41"/>
      <c r="V22" s="37"/>
      <c r="W22" s="42"/>
      <c r="X22" s="43"/>
      <c r="Y22" s="42"/>
      <c r="Z22" s="42"/>
    </row>
    <row r="23" spans="1:26" ht="28.5" customHeight="1" thickTop="1" thickBot="1">
      <c r="A23" s="8" t="s">
        <v>108</v>
      </c>
      <c r="B23" s="9">
        <v>25</v>
      </c>
      <c r="C23" s="10">
        <v>0</v>
      </c>
      <c r="D23" s="11">
        <v>80</v>
      </c>
      <c r="E23" s="12">
        <f t="shared" si="4"/>
        <v>0.33333333333333337</v>
      </c>
      <c r="F23" s="12">
        <v>100</v>
      </c>
      <c r="G23" s="12">
        <f t="shared" si="0"/>
        <v>0.20833333333333334</v>
      </c>
      <c r="H23" s="12">
        <v>80</v>
      </c>
      <c r="I23" s="12">
        <f t="shared" si="1"/>
        <v>16.666666666666668</v>
      </c>
      <c r="J23" s="13">
        <f t="shared" si="2"/>
        <v>33.333333333333336</v>
      </c>
      <c r="K23" s="14" t="str">
        <f t="shared" si="3"/>
        <v>Yes</v>
      </c>
      <c r="L23" s="38" t="s">
        <v>11</v>
      </c>
      <c r="M23" s="38" t="s">
        <v>258</v>
      </c>
      <c r="N23" s="39">
        <v>40</v>
      </c>
      <c r="O23" s="42"/>
      <c r="P23" s="37"/>
      <c r="Q23" s="39"/>
      <c r="R23" s="39"/>
      <c r="S23" s="40"/>
      <c r="T23" s="41"/>
      <c r="U23" s="41">
        <v>30</v>
      </c>
      <c r="V23" s="37">
        <v>44116</v>
      </c>
      <c r="W23" s="42"/>
      <c r="X23" s="43"/>
      <c r="Y23" s="42"/>
      <c r="Z23" s="37"/>
    </row>
    <row r="24" spans="1:26" ht="28.5" customHeight="1" thickTop="1" thickBot="1">
      <c r="A24" s="8" t="s">
        <v>35</v>
      </c>
      <c r="B24" s="9">
        <v>23</v>
      </c>
      <c r="C24" s="10">
        <v>0</v>
      </c>
      <c r="D24" s="11">
        <v>80</v>
      </c>
      <c r="E24" s="12">
        <f t="shared" si="4"/>
        <v>0.3066666666666667</v>
      </c>
      <c r="F24" s="12">
        <v>100</v>
      </c>
      <c r="G24" s="12">
        <f t="shared" si="0"/>
        <v>0.19166666666666668</v>
      </c>
      <c r="H24" s="12">
        <v>80</v>
      </c>
      <c r="I24" s="12">
        <f t="shared" si="1"/>
        <v>15.333333333333337</v>
      </c>
      <c r="J24" s="13">
        <f t="shared" si="2"/>
        <v>30.666666666666671</v>
      </c>
      <c r="K24" s="14" t="str">
        <f t="shared" si="3"/>
        <v>Yes</v>
      </c>
      <c r="L24" s="38" t="s">
        <v>11</v>
      </c>
      <c r="M24" s="38" t="s">
        <v>252</v>
      </c>
      <c r="N24" s="39">
        <v>40</v>
      </c>
      <c r="O24" s="42"/>
      <c r="P24" s="42"/>
      <c r="Q24" s="39"/>
      <c r="R24" s="39"/>
      <c r="S24" s="40"/>
      <c r="T24" s="41"/>
      <c r="U24" s="41">
        <v>9</v>
      </c>
      <c r="V24" s="37">
        <v>44095</v>
      </c>
      <c r="W24" s="42">
        <v>4</v>
      </c>
      <c r="X24" s="43">
        <v>44116</v>
      </c>
      <c r="Y24" s="42"/>
      <c r="Z24" s="42"/>
    </row>
    <row r="25" spans="1:26" ht="28.5" customHeight="1" thickTop="1" thickBot="1">
      <c r="A25" s="8" t="s">
        <v>43</v>
      </c>
      <c r="B25" s="9">
        <v>22</v>
      </c>
      <c r="C25" s="10">
        <v>15</v>
      </c>
      <c r="D25" s="11">
        <v>80</v>
      </c>
      <c r="E25" s="12">
        <f t="shared" si="4"/>
        <v>0.29333333333333333</v>
      </c>
      <c r="F25" s="12">
        <v>100</v>
      </c>
      <c r="G25" s="12">
        <f t="shared" si="0"/>
        <v>0.18333333333333332</v>
      </c>
      <c r="H25" s="12">
        <v>80</v>
      </c>
      <c r="I25" s="12">
        <f t="shared" si="1"/>
        <v>14.666666666666666</v>
      </c>
      <c r="J25" s="13">
        <f t="shared" si="2"/>
        <v>29.333333333333332</v>
      </c>
      <c r="K25" s="14" t="str">
        <f t="shared" si="3"/>
        <v>Yes</v>
      </c>
      <c r="L25" s="38"/>
      <c r="M25" s="38"/>
      <c r="N25" s="39"/>
      <c r="O25" s="42"/>
      <c r="P25" s="42"/>
      <c r="Q25" s="39"/>
      <c r="R25" s="39"/>
      <c r="S25" s="40"/>
      <c r="T25" s="45"/>
      <c r="U25" s="41"/>
      <c r="V25" s="37"/>
      <c r="W25" s="42"/>
      <c r="X25" s="43"/>
      <c r="Y25" s="42"/>
      <c r="Z25" s="42"/>
    </row>
    <row r="26" spans="1:26" ht="28.5" customHeight="1" thickTop="1" thickBot="1">
      <c r="A26" s="8" t="s">
        <v>52</v>
      </c>
      <c r="B26" s="9">
        <v>21</v>
      </c>
      <c r="C26" s="10">
        <v>2</v>
      </c>
      <c r="D26" s="11">
        <v>80</v>
      </c>
      <c r="E26" s="12">
        <f t="shared" si="4"/>
        <v>0.27999999999999997</v>
      </c>
      <c r="F26" s="12">
        <v>100</v>
      </c>
      <c r="G26" s="12">
        <f t="shared" si="0"/>
        <v>0.17499999999999999</v>
      </c>
      <c r="H26" s="12">
        <v>80</v>
      </c>
      <c r="I26" s="12">
        <f t="shared" si="1"/>
        <v>13.999999999999996</v>
      </c>
      <c r="J26" s="13">
        <f t="shared" si="2"/>
        <v>27.999999999999996</v>
      </c>
      <c r="K26" s="14" t="str">
        <f t="shared" si="3"/>
        <v>Yes</v>
      </c>
      <c r="L26" s="38" t="s">
        <v>11</v>
      </c>
      <c r="M26" s="38" t="s">
        <v>252</v>
      </c>
      <c r="N26" s="39">
        <v>20</v>
      </c>
      <c r="O26" s="42"/>
      <c r="P26" s="37"/>
      <c r="Q26" s="39"/>
      <c r="R26" s="39"/>
      <c r="S26" s="40"/>
      <c r="T26" s="41"/>
      <c r="U26" s="41">
        <v>10</v>
      </c>
      <c r="V26" s="37">
        <v>44103</v>
      </c>
      <c r="W26" s="42"/>
      <c r="X26" s="43"/>
      <c r="Y26" s="42"/>
      <c r="Z26" s="37"/>
    </row>
    <row r="27" spans="1:26" ht="28.5" customHeight="1" thickTop="1" thickBot="1">
      <c r="A27" s="8" t="s">
        <v>103</v>
      </c>
      <c r="B27" s="9">
        <v>0</v>
      </c>
      <c r="C27" s="10">
        <v>0</v>
      </c>
      <c r="D27" s="11">
        <v>80</v>
      </c>
      <c r="E27" s="12">
        <f t="shared" ref="E27" si="5">+G27*1.6</f>
        <v>0</v>
      </c>
      <c r="F27" s="12">
        <v>100</v>
      </c>
      <c r="G27" s="12">
        <f t="shared" ref="G27" si="6">B27/(30*4)</f>
        <v>0</v>
      </c>
      <c r="H27" s="12">
        <v>80</v>
      </c>
      <c r="I27" s="12">
        <f t="shared" ref="I27" si="7">+(E27*F27)-(H27*G27)</f>
        <v>0</v>
      </c>
      <c r="J27" s="13">
        <f t="shared" ref="J27" si="8">IF(ISBLANK(C27),"",(D27*G27)+(E27*F27-G27*H27))</f>
        <v>0</v>
      </c>
      <c r="K27" s="14" t="str">
        <f t="shared" ref="K27" si="9">IF(J27="","",IF(C27&lt;J27,"Yes","No"))</f>
        <v>No</v>
      </c>
      <c r="L27" s="38"/>
      <c r="M27" s="38"/>
      <c r="N27" s="39"/>
      <c r="O27" s="42"/>
      <c r="P27" s="37"/>
      <c r="Q27" s="39"/>
      <c r="R27" s="39"/>
      <c r="S27" s="40"/>
      <c r="T27" s="41"/>
      <c r="U27" s="41">
        <v>7</v>
      </c>
      <c r="V27" s="37">
        <v>44103</v>
      </c>
      <c r="W27" s="42"/>
      <c r="X27" s="43"/>
      <c r="Y27" s="42"/>
      <c r="Z27" s="37"/>
    </row>
    <row r="28" spans="1:26" ht="28.5" customHeight="1" thickTop="1" thickBot="1">
      <c r="A28" s="8" t="s">
        <v>66</v>
      </c>
      <c r="B28" s="9">
        <v>19</v>
      </c>
      <c r="C28" s="10">
        <v>2</v>
      </c>
      <c r="D28" s="11">
        <v>80</v>
      </c>
      <c r="E28" s="12">
        <f t="shared" si="4"/>
        <v>0.25333333333333335</v>
      </c>
      <c r="F28" s="12">
        <v>100</v>
      </c>
      <c r="G28" s="12">
        <f t="shared" si="0"/>
        <v>0.15833333333333333</v>
      </c>
      <c r="H28" s="12">
        <v>80</v>
      </c>
      <c r="I28" s="12">
        <f t="shared" si="1"/>
        <v>12.66666666666667</v>
      </c>
      <c r="J28" s="13">
        <f t="shared" si="2"/>
        <v>25.333333333333336</v>
      </c>
      <c r="K28" s="14" t="str">
        <f t="shared" si="3"/>
        <v>Yes</v>
      </c>
      <c r="L28" s="38" t="s">
        <v>11</v>
      </c>
      <c r="M28" s="38" t="s">
        <v>259</v>
      </c>
      <c r="N28" s="39">
        <v>10</v>
      </c>
      <c r="O28" s="42"/>
      <c r="P28" s="37"/>
      <c r="Q28" s="39"/>
      <c r="R28" s="39"/>
      <c r="S28" s="40"/>
      <c r="T28" s="41"/>
      <c r="U28" s="41">
        <v>25</v>
      </c>
      <c r="V28" s="37" t="s">
        <v>257</v>
      </c>
      <c r="W28" s="42"/>
      <c r="X28" s="43"/>
      <c r="Y28" s="42"/>
      <c r="Z28" s="37"/>
    </row>
    <row r="29" spans="1:26" ht="28.5" customHeight="1" thickTop="1" thickBot="1">
      <c r="A29" s="8" t="s">
        <v>27</v>
      </c>
      <c r="B29" s="9">
        <v>18</v>
      </c>
      <c r="C29" s="10">
        <v>0</v>
      </c>
      <c r="D29" s="11">
        <v>80</v>
      </c>
      <c r="E29" s="12">
        <f t="shared" si="4"/>
        <v>0.24</v>
      </c>
      <c r="F29" s="12">
        <v>100</v>
      </c>
      <c r="G29" s="12">
        <f t="shared" si="0"/>
        <v>0.15</v>
      </c>
      <c r="H29" s="12">
        <v>80</v>
      </c>
      <c r="I29" s="12">
        <f t="shared" si="1"/>
        <v>12</v>
      </c>
      <c r="J29" s="13">
        <f t="shared" si="2"/>
        <v>24</v>
      </c>
      <c r="K29" s="14" t="str">
        <f t="shared" si="3"/>
        <v>Yes</v>
      </c>
      <c r="L29" s="38" t="s">
        <v>11</v>
      </c>
      <c r="M29" s="38" t="s">
        <v>252</v>
      </c>
      <c r="N29" s="39">
        <v>30</v>
      </c>
      <c r="O29" s="42" t="s">
        <v>11</v>
      </c>
      <c r="P29" s="37">
        <v>44078</v>
      </c>
      <c r="Q29" s="39">
        <v>20</v>
      </c>
      <c r="R29" s="39"/>
      <c r="S29" s="40"/>
      <c r="T29" s="41"/>
      <c r="U29" s="41"/>
      <c r="V29" s="37"/>
      <c r="W29" s="42"/>
      <c r="X29" s="43"/>
      <c r="Y29" s="42"/>
      <c r="Z29" s="37"/>
    </row>
    <row r="30" spans="1:26" ht="28.5" customHeight="1" thickTop="1" thickBot="1">
      <c r="A30" s="8" t="s">
        <v>56</v>
      </c>
      <c r="B30" s="9">
        <v>17</v>
      </c>
      <c r="C30" s="10">
        <v>18</v>
      </c>
      <c r="D30" s="11">
        <v>80</v>
      </c>
      <c r="E30" s="12">
        <f t="shared" si="4"/>
        <v>0.22666666666666668</v>
      </c>
      <c r="F30" s="12">
        <v>100</v>
      </c>
      <c r="G30" s="12">
        <f t="shared" si="0"/>
        <v>0.14166666666666666</v>
      </c>
      <c r="H30" s="12">
        <v>80</v>
      </c>
      <c r="I30" s="12">
        <f t="shared" si="1"/>
        <v>11.333333333333336</v>
      </c>
      <c r="J30" s="13">
        <f t="shared" si="2"/>
        <v>22.666666666666668</v>
      </c>
      <c r="K30" s="14" t="str">
        <f t="shared" si="3"/>
        <v>Yes</v>
      </c>
      <c r="L30" s="38"/>
      <c r="M30" s="38"/>
      <c r="N30" s="39"/>
      <c r="O30" s="42"/>
      <c r="P30" s="37"/>
      <c r="Q30" s="39"/>
      <c r="R30" s="39"/>
      <c r="S30" s="40"/>
      <c r="T30" s="41"/>
      <c r="U30" s="41"/>
      <c r="V30" s="37"/>
      <c r="W30" s="42"/>
      <c r="X30" s="43"/>
      <c r="Y30" s="42"/>
      <c r="Z30" s="37"/>
    </row>
    <row r="31" spans="1:26" ht="28.5" customHeight="1" thickTop="1" thickBot="1">
      <c r="A31" s="8" t="s">
        <v>115</v>
      </c>
      <c r="B31" s="9">
        <v>17</v>
      </c>
      <c r="C31" s="10">
        <v>30</v>
      </c>
      <c r="D31" s="11">
        <v>80</v>
      </c>
      <c r="E31" s="12">
        <f t="shared" si="4"/>
        <v>0.22666666666666668</v>
      </c>
      <c r="F31" s="12">
        <v>100</v>
      </c>
      <c r="G31" s="12">
        <f t="shared" si="0"/>
        <v>0.14166666666666666</v>
      </c>
      <c r="H31" s="12">
        <v>80</v>
      </c>
      <c r="I31" s="12">
        <f t="shared" si="1"/>
        <v>11.333333333333336</v>
      </c>
      <c r="J31" s="13">
        <f t="shared" si="2"/>
        <v>22.666666666666668</v>
      </c>
      <c r="K31" s="14" t="str">
        <f t="shared" si="3"/>
        <v>No</v>
      </c>
      <c r="L31" s="38"/>
      <c r="M31" s="38"/>
      <c r="N31" s="39"/>
      <c r="O31" s="42"/>
      <c r="P31" s="37"/>
      <c r="Q31" s="39"/>
      <c r="R31" s="39"/>
      <c r="S31" s="40"/>
      <c r="T31" s="41"/>
      <c r="U31" s="41"/>
      <c r="V31" s="37"/>
      <c r="W31" s="42"/>
      <c r="X31" s="44"/>
      <c r="Y31" s="42"/>
      <c r="Z31" s="42"/>
    </row>
    <row r="32" spans="1:26" ht="28.5" customHeight="1" thickTop="1" thickBot="1">
      <c r="A32" s="8" t="s">
        <v>58</v>
      </c>
      <c r="B32" s="9">
        <v>16</v>
      </c>
      <c r="C32" s="10">
        <v>35</v>
      </c>
      <c r="D32" s="11">
        <v>80</v>
      </c>
      <c r="E32" s="12">
        <f t="shared" si="4"/>
        <v>0.21333333333333335</v>
      </c>
      <c r="F32" s="12">
        <v>100</v>
      </c>
      <c r="G32" s="12">
        <f t="shared" si="0"/>
        <v>0.13333333333333333</v>
      </c>
      <c r="H32" s="12">
        <v>80</v>
      </c>
      <c r="I32" s="12">
        <f t="shared" si="1"/>
        <v>10.66666666666667</v>
      </c>
      <c r="J32" s="13">
        <f t="shared" si="2"/>
        <v>21.333333333333336</v>
      </c>
      <c r="K32" s="14" t="str">
        <f t="shared" si="3"/>
        <v>No</v>
      </c>
      <c r="L32" s="38"/>
      <c r="M32" s="38"/>
      <c r="N32" s="39"/>
      <c r="O32" s="42"/>
      <c r="P32" s="37"/>
      <c r="Q32" s="39"/>
      <c r="R32" s="39"/>
      <c r="S32" s="40"/>
      <c r="T32" s="41"/>
      <c r="U32" s="41"/>
      <c r="V32" s="37"/>
      <c r="W32" s="42"/>
      <c r="X32" s="43"/>
      <c r="Y32" s="42"/>
      <c r="Z32" s="42"/>
    </row>
    <row r="33" spans="1:26" ht="28.5" customHeight="1" thickTop="1" thickBot="1">
      <c r="A33" s="8" t="s">
        <v>63</v>
      </c>
      <c r="B33" s="9">
        <v>16</v>
      </c>
      <c r="C33" s="10">
        <v>20</v>
      </c>
      <c r="D33" s="11">
        <v>80</v>
      </c>
      <c r="E33" s="12">
        <f t="shared" si="4"/>
        <v>0.21333333333333335</v>
      </c>
      <c r="F33" s="12">
        <v>100</v>
      </c>
      <c r="G33" s="12">
        <f t="shared" si="0"/>
        <v>0.13333333333333333</v>
      </c>
      <c r="H33" s="12">
        <v>80</v>
      </c>
      <c r="I33" s="12">
        <f t="shared" si="1"/>
        <v>10.66666666666667</v>
      </c>
      <c r="J33" s="13">
        <f t="shared" si="2"/>
        <v>21.333333333333336</v>
      </c>
      <c r="K33" s="14" t="str">
        <f t="shared" si="3"/>
        <v>Yes</v>
      </c>
      <c r="L33" s="38"/>
      <c r="M33" s="38"/>
      <c r="N33" s="39"/>
      <c r="O33" s="42"/>
      <c r="P33" s="42"/>
      <c r="Q33" s="39"/>
      <c r="R33" s="39"/>
      <c r="S33" s="40"/>
      <c r="T33" s="41"/>
      <c r="U33" s="41"/>
      <c r="V33" s="37"/>
      <c r="W33" s="42"/>
      <c r="X33" s="43"/>
      <c r="Y33" s="42"/>
      <c r="Z33" s="42"/>
    </row>
    <row r="34" spans="1:26" ht="28.5" customHeight="1" thickTop="1" thickBot="1">
      <c r="A34" s="8" t="s">
        <v>38</v>
      </c>
      <c r="B34" s="9">
        <v>15</v>
      </c>
      <c r="C34" s="10">
        <v>5</v>
      </c>
      <c r="D34" s="11">
        <v>80</v>
      </c>
      <c r="E34" s="12">
        <f t="shared" si="4"/>
        <v>0.2</v>
      </c>
      <c r="F34" s="12">
        <v>100</v>
      </c>
      <c r="G34" s="12">
        <f t="shared" si="0"/>
        <v>0.125</v>
      </c>
      <c r="H34" s="12">
        <v>80</v>
      </c>
      <c r="I34" s="12">
        <f t="shared" si="1"/>
        <v>10</v>
      </c>
      <c r="J34" s="13">
        <f t="shared" si="2"/>
        <v>20</v>
      </c>
      <c r="K34" s="14" t="str">
        <f t="shared" si="3"/>
        <v>Yes</v>
      </c>
      <c r="L34" s="38" t="s">
        <v>188</v>
      </c>
      <c r="M34" s="38"/>
      <c r="N34" s="39">
        <v>30</v>
      </c>
      <c r="O34" s="42"/>
      <c r="P34" s="42"/>
      <c r="Q34" s="39"/>
      <c r="R34" s="39"/>
      <c r="S34" s="40"/>
      <c r="T34" s="41"/>
      <c r="U34" s="41"/>
      <c r="V34" s="37"/>
      <c r="W34" s="42"/>
      <c r="X34" s="43"/>
      <c r="Y34" s="42"/>
      <c r="Z34" s="42"/>
    </row>
    <row r="35" spans="1:26" ht="28.5" customHeight="1" thickTop="1" thickBot="1">
      <c r="A35" s="8" t="s">
        <v>59</v>
      </c>
      <c r="B35" s="9">
        <v>15</v>
      </c>
      <c r="C35" s="10">
        <v>1</v>
      </c>
      <c r="D35" s="11">
        <v>80</v>
      </c>
      <c r="E35" s="12">
        <f t="shared" si="4"/>
        <v>0.2</v>
      </c>
      <c r="F35" s="12">
        <v>100</v>
      </c>
      <c r="G35" s="12">
        <f t="shared" si="0"/>
        <v>0.125</v>
      </c>
      <c r="H35" s="12">
        <v>80</v>
      </c>
      <c r="I35" s="12">
        <f t="shared" si="1"/>
        <v>10</v>
      </c>
      <c r="J35" s="13">
        <f t="shared" si="2"/>
        <v>20</v>
      </c>
      <c r="K35" s="14" t="str">
        <f t="shared" si="3"/>
        <v>Yes</v>
      </c>
      <c r="L35" s="38" t="s">
        <v>11</v>
      </c>
      <c r="M35" s="38" t="s">
        <v>247</v>
      </c>
      <c r="N35" s="39">
        <v>20</v>
      </c>
      <c r="O35" s="42" t="s">
        <v>11</v>
      </c>
      <c r="P35" s="37">
        <v>44054</v>
      </c>
      <c r="Q35" s="39">
        <v>30</v>
      </c>
      <c r="R35" s="39"/>
      <c r="S35" s="40"/>
      <c r="T35" s="41"/>
      <c r="U35" s="41">
        <v>5</v>
      </c>
      <c r="V35" s="37">
        <v>44129</v>
      </c>
      <c r="W35" s="42"/>
      <c r="X35" s="43"/>
      <c r="Y35" s="42"/>
      <c r="Z35" s="42"/>
    </row>
    <row r="36" spans="1:26" ht="28.5" customHeight="1" thickTop="1" thickBot="1">
      <c r="A36" s="8" t="s">
        <v>85</v>
      </c>
      <c r="B36" s="9">
        <v>15</v>
      </c>
      <c r="C36" s="10">
        <v>5</v>
      </c>
      <c r="D36" s="11">
        <v>80</v>
      </c>
      <c r="E36" s="12">
        <f t="shared" si="4"/>
        <v>0.2</v>
      </c>
      <c r="F36" s="12">
        <v>100</v>
      </c>
      <c r="G36" s="12">
        <f t="shared" si="0"/>
        <v>0.125</v>
      </c>
      <c r="H36" s="12">
        <v>80</v>
      </c>
      <c r="I36" s="12">
        <f t="shared" si="1"/>
        <v>10</v>
      </c>
      <c r="J36" s="13">
        <f t="shared" si="2"/>
        <v>20</v>
      </c>
      <c r="K36" s="14" t="str">
        <f t="shared" si="3"/>
        <v>Yes</v>
      </c>
      <c r="L36" s="38" t="s">
        <v>11</v>
      </c>
      <c r="M36" s="38" t="s">
        <v>252</v>
      </c>
      <c r="N36" s="39">
        <f>35-6-8</f>
        <v>21</v>
      </c>
      <c r="O36" s="42"/>
      <c r="P36" s="42"/>
      <c r="Q36" s="39"/>
      <c r="R36" s="39"/>
      <c r="S36" s="40"/>
      <c r="T36" s="41"/>
      <c r="U36" s="41">
        <v>8</v>
      </c>
      <c r="V36" s="37" t="s">
        <v>257</v>
      </c>
      <c r="W36" s="42"/>
      <c r="X36" s="44"/>
      <c r="Y36" s="42"/>
      <c r="Z36" s="42"/>
    </row>
    <row r="37" spans="1:26" ht="28.5" customHeight="1" thickTop="1" thickBot="1">
      <c r="A37" s="8" t="s">
        <v>39</v>
      </c>
      <c r="B37" s="9">
        <v>14</v>
      </c>
      <c r="C37" s="10">
        <v>4</v>
      </c>
      <c r="D37" s="11">
        <v>80</v>
      </c>
      <c r="E37" s="12">
        <f t="shared" si="4"/>
        <v>0.18666666666666668</v>
      </c>
      <c r="F37" s="12">
        <v>100</v>
      </c>
      <c r="G37" s="12">
        <f t="shared" si="0"/>
        <v>0.11666666666666667</v>
      </c>
      <c r="H37" s="12">
        <v>80</v>
      </c>
      <c r="I37" s="12">
        <f t="shared" si="1"/>
        <v>9.3333333333333339</v>
      </c>
      <c r="J37" s="13">
        <f t="shared" si="2"/>
        <v>18.666666666666668</v>
      </c>
      <c r="K37" s="14" t="str">
        <f t="shared" si="3"/>
        <v>Yes</v>
      </c>
      <c r="L37" s="38"/>
      <c r="M37" s="38"/>
      <c r="N37" s="39"/>
      <c r="O37" s="42"/>
      <c r="P37" s="42"/>
      <c r="Q37" s="39"/>
      <c r="R37" s="39"/>
      <c r="S37" s="40"/>
      <c r="T37" s="41"/>
      <c r="U37" s="41"/>
      <c r="V37" s="37"/>
      <c r="W37" s="42"/>
      <c r="X37" s="43"/>
      <c r="Y37" s="42"/>
      <c r="Z37" s="42"/>
    </row>
    <row r="38" spans="1:26" ht="28.5" customHeight="1" thickTop="1" thickBot="1">
      <c r="A38" s="8" t="s">
        <v>121</v>
      </c>
      <c r="B38" s="9">
        <v>14</v>
      </c>
      <c r="C38" s="10">
        <v>11</v>
      </c>
      <c r="D38" s="11">
        <v>80</v>
      </c>
      <c r="E38" s="12">
        <f t="shared" si="4"/>
        <v>0.18666666666666668</v>
      </c>
      <c r="F38" s="12">
        <v>100</v>
      </c>
      <c r="G38" s="12">
        <f t="shared" si="0"/>
        <v>0.11666666666666667</v>
      </c>
      <c r="H38" s="12">
        <v>80</v>
      </c>
      <c r="I38" s="12">
        <f t="shared" si="1"/>
        <v>9.3333333333333339</v>
      </c>
      <c r="J38" s="13">
        <f t="shared" si="2"/>
        <v>18.666666666666668</v>
      </c>
      <c r="K38" s="14" t="str">
        <f t="shared" si="3"/>
        <v>Yes</v>
      </c>
      <c r="L38" s="38" t="s">
        <v>11</v>
      </c>
      <c r="M38" s="38" t="s">
        <v>258</v>
      </c>
      <c r="N38" s="39">
        <v>30</v>
      </c>
      <c r="O38" s="42"/>
      <c r="P38" s="37"/>
      <c r="Q38" s="39"/>
      <c r="R38" s="39"/>
      <c r="S38" s="40"/>
      <c r="T38" s="41"/>
      <c r="U38" s="41">
        <v>10</v>
      </c>
      <c r="V38" s="37">
        <v>44095</v>
      </c>
      <c r="W38" s="42"/>
      <c r="X38" s="43"/>
      <c r="Y38" s="42"/>
      <c r="Z38" s="42"/>
    </row>
    <row r="39" spans="1:26" ht="28.5" customHeight="1" thickTop="1" thickBot="1">
      <c r="A39" s="8" t="s">
        <v>76</v>
      </c>
      <c r="B39" s="9">
        <v>13</v>
      </c>
      <c r="C39" s="10">
        <v>12</v>
      </c>
      <c r="D39" s="11">
        <v>80</v>
      </c>
      <c r="E39" s="12">
        <f t="shared" si="4"/>
        <v>0.17333333333333334</v>
      </c>
      <c r="F39" s="12">
        <v>100</v>
      </c>
      <c r="G39" s="12">
        <f t="shared" si="0"/>
        <v>0.10833333333333334</v>
      </c>
      <c r="H39" s="12"/>
      <c r="I39" s="12">
        <f t="shared" si="1"/>
        <v>17.333333333333336</v>
      </c>
      <c r="J39" s="13">
        <f t="shared" si="2"/>
        <v>26.000000000000004</v>
      </c>
      <c r="K39" s="14" t="str">
        <f t="shared" si="3"/>
        <v>Yes</v>
      </c>
      <c r="L39" s="38" t="s">
        <v>11</v>
      </c>
      <c r="M39" s="38" t="s">
        <v>258</v>
      </c>
      <c r="N39" s="39">
        <v>20</v>
      </c>
      <c r="O39" s="42"/>
      <c r="P39" s="42"/>
      <c r="Q39" s="39"/>
      <c r="R39" s="39"/>
      <c r="S39" s="40"/>
      <c r="T39" s="41"/>
      <c r="U39" s="41"/>
      <c r="V39" s="37"/>
      <c r="W39" s="42"/>
      <c r="X39" s="43"/>
      <c r="Y39" s="42"/>
      <c r="Z39" s="42"/>
    </row>
    <row r="40" spans="1:26" ht="28.5" customHeight="1" thickTop="1" thickBot="1">
      <c r="A40" s="8" t="s">
        <v>220</v>
      </c>
      <c r="B40" s="9">
        <v>13</v>
      </c>
      <c r="C40" s="10">
        <v>0</v>
      </c>
      <c r="D40" s="11">
        <v>80</v>
      </c>
      <c r="E40" s="12">
        <f t="shared" si="4"/>
        <v>0.17333333333333334</v>
      </c>
      <c r="F40" s="12">
        <v>100</v>
      </c>
      <c r="G40" s="12">
        <f t="shared" si="0"/>
        <v>0.10833333333333334</v>
      </c>
      <c r="H40" s="12"/>
      <c r="I40" s="12">
        <f t="shared" si="1"/>
        <v>17.333333333333336</v>
      </c>
      <c r="J40" s="13">
        <f t="shared" si="2"/>
        <v>26.000000000000004</v>
      </c>
      <c r="K40" s="14" t="str">
        <f t="shared" si="3"/>
        <v>Yes</v>
      </c>
      <c r="L40" s="38" t="s">
        <v>11</v>
      </c>
      <c r="M40" s="38" t="s">
        <v>258</v>
      </c>
      <c r="N40" s="39">
        <v>20</v>
      </c>
      <c r="O40" s="42"/>
      <c r="P40" s="37"/>
      <c r="Q40" s="39"/>
      <c r="R40" s="39"/>
      <c r="S40" s="40"/>
      <c r="T40" s="41"/>
      <c r="U40" s="41">
        <v>10</v>
      </c>
      <c r="V40" s="37">
        <v>44103</v>
      </c>
      <c r="W40" s="42"/>
      <c r="X40" s="43"/>
      <c r="Y40" s="42"/>
      <c r="Z40" s="42"/>
    </row>
    <row r="41" spans="1:26" ht="28.5" customHeight="1" thickTop="1" thickBot="1">
      <c r="A41" s="8" t="s">
        <v>74</v>
      </c>
      <c r="B41" s="9">
        <v>12</v>
      </c>
      <c r="C41" s="10">
        <v>0</v>
      </c>
      <c r="D41" s="11">
        <v>80</v>
      </c>
      <c r="E41" s="12">
        <f t="shared" si="4"/>
        <v>0.16000000000000003</v>
      </c>
      <c r="F41" s="12">
        <v>100</v>
      </c>
      <c r="G41" s="12">
        <f t="shared" si="0"/>
        <v>0.1</v>
      </c>
      <c r="H41" s="12"/>
      <c r="I41" s="12">
        <f t="shared" si="1"/>
        <v>16.000000000000004</v>
      </c>
      <c r="J41" s="13">
        <f t="shared" si="2"/>
        <v>24.000000000000004</v>
      </c>
      <c r="K41" s="14" t="str">
        <f t="shared" si="3"/>
        <v>Yes</v>
      </c>
      <c r="L41" s="38" t="s">
        <v>11</v>
      </c>
      <c r="M41" s="38" t="s">
        <v>252</v>
      </c>
      <c r="N41" s="39">
        <v>15</v>
      </c>
      <c r="O41" s="42"/>
      <c r="P41" s="42"/>
      <c r="Q41" s="39"/>
      <c r="R41" s="39"/>
      <c r="S41" s="40"/>
      <c r="T41" s="41"/>
      <c r="U41" s="41">
        <v>10</v>
      </c>
      <c r="V41" s="37">
        <v>44116</v>
      </c>
      <c r="W41" s="42"/>
      <c r="X41" s="43"/>
      <c r="Y41" s="42"/>
      <c r="Z41" s="42"/>
    </row>
    <row r="42" spans="1:26" ht="28.5" customHeight="1" thickTop="1" thickBot="1">
      <c r="A42" s="8" t="s">
        <v>73</v>
      </c>
      <c r="B42" s="9">
        <v>0</v>
      </c>
      <c r="C42" s="10">
        <v>0</v>
      </c>
      <c r="D42" s="11">
        <v>80</v>
      </c>
      <c r="E42" s="12">
        <f t="shared" ref="E42" si="10">+G42*1.6</f>
        <v>0</v>
      </c>
      <c r="F42" s="12">
        <v>100</v>
      </c>
      <c r="G42" s="12">
        <f t="shared" ref="G42" si="11">B42/(30*4)</f>
        <v>0</v>
      </c>
      <c r="H42" s="12"/>
      <c r="I42" s="12">
        <f t="shared" ref="I42" si="12">+(E42*F42)-(H42*G42)</f>
        <v>0</v>
      </c>
      <c r="J42" s="13">
        <f t="shared" ref="J42" si="13">IF(ISBLANK(C42),"",(D42*G42)+(E42*F42-G42*H42))</f>
        <v>0</v>
      </c>
      <c r="K42" s="14" t="str">
        <f t="shared" ref="K42" si="14">IF(J42="","",IF(C42&lt;J42,"Yes","No"))</f>
        <v>No</v>
      </c>
      <c r="L42" s="38" t="s">
        <v>11</v>
      </c>
      <c r="M42" s="38" t="s">
        <v>252</v>
      </c>
      <c r="N42" s="39">
        <v>10</v>
      </c>
      <c r="O42" s="42"/>
      <c r="P42" s="42"/>
      <c r="Q42" s="39"/>
      <c r="R42" s="39"/>
      <c r="S42" s="40"/>
      <c r="T42" s="41"/>
      <c r="U42" s="41"/>
      <c r="V42" s="37"/>
      <c r="W42" s="42"/>
      <c r="X42" s="43"/>
      <c r="Y42" s="42"/>
      <c r="Z42" s="42"/>
    </row>
    <row r="43" spans="1:26" ht="28.5" customHeight="1" thickTop="1" thickBot="1">
      <c r="A43" s="8" t="s">
        <v>37</v>
      </c>
      <c r="B43" s="9">
        <v>12</v>
      </c>
      <c r="C43" s="10">
        <v>34</v>
      </c>
      <c r="D43" s="11">
        <v>80</v>
      </c>
      <c r="E43" s="12">
        <f t="shared" si="4"/>
        <v>0.16000000000000003</v>
      </c>
      <c r="F43" s="12">
        <v>100</v>
      </c>
      <c r="G43" s="12">
        <f t="shared" si="0"/>
        <v>0.1</v>
      </c>
      <c r="H43" s="12">
        <v>80</v>
      </c>
      <c r="I43" s="12">
        <f t="shared" si="1"/>
        <v>8.0000000000000036</v>
      </c>
      <c r="J43" s="13">
        <f t="shared" si="2"/>
        <v>16.000000000000004</v>
      </c>
      <c r="K43" s="14" t="str">
        <f t="shared" si="3"/>
        <v>No</v>
      </c>
      <c r="L43" s="38"/>
      <c r="M43" s="38"/>
      <c r="N43" s="39"/>
      <c r="O43" s="42"/>
      <c r="P43" s="42"/>
      <c r="Q43" s="39"/>
      <c r="R43" s="39"/>
      <c r="S43" s="40"/>
      <c r="T43" s="45"/>
      <c r="U43" s="41">
        <v>3</v>
      </c>
      <c r="V43" s="37">
        <v>44103</v>
      </c>
      <c r="W43" s="42">
        <v>2</v>
      </c>
      <c r="X43" s="43">
        <v>44095</v>
      </c>
      <c r="Y43" s="42"/>
      <c r="Z43" s="42"/>
    </row>
    <row r="44" spans="1:26" ht="28.5" customHeight="1" thickTop="1" thickBot="1">
      <c r="A44" s="8" t="s">
        <v>57</v>
      </c>
      <c r="B44" s="9">
        <v>12</v>
      </c>
      <c r="C44" s="10">
        <v>13</v>
      </c>
      <c r="D44" s="11">
        <v>80</v>
      </c>
      <c r="E44" s="12">
        <f t="shared" si="4"/>
        <v>0.16000000000000003</v>
      </c>
      <c r="F44" s="12">
        <v>100</v>
      </c>
      <c r="G44" s="12">
        <f t="shared" si="0"/>
        <v>0.1</v>
      </c>
      <c r="H44" s="12">
        <v>80</v>
      </c>
      <c r="I44" s="12">
        <f t="shared" si="1"/>
        <v>8.0000000000000036</v>
      </c>
      <c r="J44" s="13">
        <f t="shared" si="2"/>
        <v>16.000000000000004</v>
      </c>
      <c r="K44" s="14" t="str">
        <f t="shared" si="3"/>
        <v>Yes</v>
      </c>
      <c r="L44" s="38"/>
      <c r="M44" s="38"/>
      <c r="N44" s="39"/>
      <c r="O44" s="42"/>
      <c r="P44" s="37"/>
      <c r="Q44" s="39"/>
      <c r="R44" s="39"/>
      <c r="S44" s="40"/>
      <c r="T44" s="41"/>
      <c r="U44" s="41"/>
      <c r="V44" s="37"/>
      <c r="W44" s="42"/>
      <c r="X44" s="43"/>
      <c r="Y44" s="42"/>
      <c r="Z44" s="42"/>
    </row>
    <row r="45" spans="1:26" ht="28.5" customHeight="1" thickTop="1" thickBot="1">
      <c r="A45" s="8" t="s">
        <v>93</v>
      </c>
      <c r="B45" s="9">
        <v>12</v>
      </c>
      <c r="C45" s="10">
        <v>0</v>
      </c>
      <c r="D45" s="11">
        <v>80</v>
      </c>
      <c r="E45" s="12">
        <f t="shared" si="4"/>
        <v>0.16000000000000003</v>
      </c>
      <c r="F45" s="12">
        <v>100</v>
      </c>
      <c r="G45" s="12">
        <f t="shared" si="0"/>
        <v>0.1</v>
      </c>
      <c r="H45" s="12">
        <v>80</v>
      </c>
      <c r="I45" s="12">
        <f t="shared" si="1"/>
        <v>8.0000000000000036</v>
      </c>
      <c r="J45" s="13">
        <f t="shared" si="2"/>
        <v>16.000000000000004</v>
      </c>
      <c r="K45" s="14" t="str">
        <f t="shared" si="3"/>
        <v>Yes</v>
      </c>
      <c r="L45" s="38"/>
      <c r="M45" s="38"/>
      <c r="N45" s="39"/>
      <c r="O45" s="42"/>
      <c r="P45" s="42"/>
      <c r="Q45" s="39"/>
      <c r="R45" s="39"/>
      <c r="S45" s="40"/>
      <c r="T45" s="41"/>
      <c r="U45" s="41">
        <v>10</v>
      </c>
      <c r="V45" s="37">
        <v>44109</v>
      </c>
      <c r="W45" s="42"/>
      <c r="X45" s="43"/>
      <c r="Y45" s="42"/>
      <c r="Z45" s="42"/>
    </row>
    <row r="46" spans="1:26" ht="28.5" customHeight="1" thickTop="1" thickBot="1">
      <c r="A46" s="8" t="s">
        <v>54</v>
      </c>
      <c r="B46" s="9">
        <v>12</v>
      </c>
      <c r="C46" s="10">
        <v>0</v>
      </c>
      <c r="D46" s="11">
        <v>80</v>
      </c>
      <c r="E46" s="12">
        <f t="shared" si="4"/>
        <v>0.16000000000000003</v>
      </c>
      <c r="F46" s="12">
        <v>100</v>
      </c>
      <c r="G46" s="12">
        <f t="shared" si="0"/>
        <v>0.1</v>
      </c>
      <c r="H46" s="12">
        <v>80</v>
      </c>
      <c r="I46" s="12">
        <v>14.63</v>
      </c>
      <c r="J46" s="13">
        <v>28.88</v>
      </c>
      <c r="K46" s="14" t="str">
        <f t="shared" si="3"/>
        <v>Yes</v>
      </c>
      <c r="L46" s="38" t="s">
        <v>11</v>
      </c>
      <c r="M46" s="38" t="s">
        <v>258</v>
      </c>
      <c r="N46" s="39">
        <v>20</v>
      </c>
      <c r="O46" s="42"/>
      <c r="P46" s="42"/>
      <c r="Q46" s="39"/>
      <c r="R46" s="39"/>
      <c r="S46" s="40"/>
      <c r="T46" s="41"/>
      <c r="U46" s="41">
        <v>10</v>
      </c>
      <c r="V46" s="37">
        <v>44116</v>
      </c>
      <c r="W46" s="42"/>
      <c r="X46" s="43"/>
      <c r="Y46" s="42"/>
      <c r="Z46" s="42"/>
    </row>
    <row r="47" spans="1:26" ht="28.5" customHeight="1" thickTop="1" thickBot="1">
      <c r="A47" s="8" t="s">
        <v>48</v>
      </c>
      <c r="B47" s="9">
        <v>12</v>
      </c>
      <c r="C47" s="10">
        <v>10</v>
      </c>
      <c r="D47" s="11">
        <v>80</v>
      </c>
      <c r="E47" s="12">
        <f t="shared" si="4"/>
        <v>0.16000000000000003</v>
      </c>
      <c r="F47" s="12">
        <v>100</v>
      </c>
      <c r="G47" s="12">
        <f t="shared" si="0"/>
        <v>0.1</v>
      </c>
      <c r="H47" s="12">
        <v>80</v>
      </c>
      <c r="I47" s="12">
        <f t="shared" ref="I47:I118" si="15">+(E47*F47)-(H47*G47)</f>
        <v>8.0000000000000036</v>
      </c>
      <c r="J47" s="13">
        <f t="shared" ref="J47:J118" si="16">IF(ISBLANK(C47),"",(D47*G47)+(E47*F47-G47*H47))</f>
        <v>16.000000000000004</v>
      </c>
      <c r="K47" s="14" t="str">
        <f t="shared" si="3"/>
        <v>Yes</v>
      </c>
      <c r="L47" s="38"/>
      <c r="M47" s="38"/>
      <c r="N47" s="39"/>
      <c r="O47" s="42"/>
      <c r="P47" s="42"/>
      <c r="Q47" s="39"/>
      <c r="R47" s="39"/>
      <c r="S47" s="40"/>
      <c r="T47" s="41"/>
      <c r="U47" s="41">
        <v>12</v>
      </c>
      <c r="V47" s="37">
        <v>44103</v>
      </c>
      <c r="W47" s="42"/>
      <c r="X47" s="44"/>
      <c r="Y47" s="42"/>
      <c r="Z47" s="42"/>
    </row>
    <row r="48" spans="1:26" ht="28.5" customHeight="1" thickTop="1" thickBot="1">
      <c r="A48" s="8" t="s">
        <v>101</v>
      </c>
      <c r="B48" s="9">
        <v>11</v>
      </c>
      <c r="C48" s="10">
        <v>0</v>
      </c>
      <c r="D48" s="11">
        <v>80</v>
      </c>
      <c r="E48" s="12">
        <f t="shared" si="4"/>
        <v>0.14666666666666667</v>
      </c>
      <c r="F48" s="12">
        <v>100</v>
      </c>
      <c r="G48" s="12">
        <f t="shared" si="0"/>
        <v>9.166666666666666E-2</v>
      </c>
      <c r="H48" s="12">
        <v>80</v>
      </c>
      <c r="I48" s="12">
        <f t="shared" si="15"/>
        <v>7.333333333333333</v>
      </c>
      <c r="J48" s="13">
        <f t="shared" si="16"/>
        <v>14.666666666666666</v>
      </c>
      <c r="K48" s="14" t="str">
        <f t="shared" si="3"/>
        <v>Yes</v>
      </c>
      <c r="L48" s="38"/>
      <c r="M48" s="38"/>
      <c r="N48" s="39"/>
      <c r="O48" s="42"/>
      <c r="P48" s="42"/>
      <c r="Q48" s="39"/>
      <c r="R48" s="39"/>
      <c r="S48" s="40"/>
      <c r="T48" s="41"/>
      <c r="U48" s="41"/>
      <c r="V48" s="37"/>
      <c r="W48" s="42"/>
      <c r="X48" s="44"/>
      <c r="Y48" s="42"/>
      <c r="Z48" s="42"/>
    </row>
    <row r="49" spans="1:26" ht="28.5" customHeight="1" thickTop="1" thickBot="1">
      <c r="A49" s="8" t="s">
        <v>80</v>
      </c>
      <c r="B49" s="9">
        <v>11</v>
      </c>
      <c r="C49" s="10">
        <v>12</v>
      </c>
      <c r="D49" s="11">
        <v>80</v>
      </c>
      <c r="E49" s="12">
        <f t="shared" si="4"/>
        <v>0.14666666666666667</v>
      </c>
      <c r="F49" s="12">
        <v>100</v>
      </c>
      <c r="G49" s="12">
        <f t="shared" si="0"/>
        <v>9.166666666666666E-2</v>
      </c>
      <c r="H49" s="12">
        <v>80</v>
      </c>
      <c r="I49" s="12">
        <f t="shared" si="15"/>
        <v>7.333333333333333</v>
      </c>
      <c r="J49" s="13">
        <f t="shared" si="16"/>
        <v>14.666666666666666</v>
      </c>
      <c r="K49" s="14" t="str">
        <f t="shared" si="3"/>
        <v>Yes</v>
      </c>
      <c r="L49" s="38"/>
      <c r="M49" s="38"/>
      <c r="N49" s="39"/>
      <c r="O49" s="42"/>
      <c r="P49" s="42"/>
      <c r="Q49" s="39"/>
      <c r="R49" s="39"/>
      <c r="S49" s="40"/>
      <c r="T49" s="41"/>
      <c r="U49" s="41"/>
      <c r="V49" s="37"/>
      <c r="W49" s="42"/>
      <c r="X49" s="44"/>
      <c r="Y49" s="42"/>
      <c r="Z49" s="42"/>
    </row>
    <row r="50" spans="1:26" ht="28.5" customHeight="1" thickTop="1" thickBot="1">
      <c r="A50" s="8" t="s">
        <v>47</v>
      </c>
      <c r="B50" s="9">
        <v>11</v>
      </c>
      <c r="C50" s="10">
        <v>7</v>
      </c>
      <c r="D50" s="11">
        <v>80</v>
      </c>
      <c r="E50" s="12">
        <f t="shared" si="4"/>
        <v>0.14666666666666667</v>
      </c>
      <c r="F50" s="12">
        <v>100</v>
      </c>
      <c r="G50" s="12">
        <f t="shared" si="0"/>
        <v>9.166666666666666E-2</v>
      </c>
      <c r="H50" s="12">
        <v>80</v>
      </c>
      <c r="I50" s="12">
        <f t="shared" si="15"/>
        <v>7.333333333333333</v>
      </c>
      <c r="J50" s="13">
        <f t="shared" si="16"/>
        <v>14.666666666666666</v>
      </c>
      <c r="K50" s="14" t="str">
        <f t="shared" si="3"/>
        <v>Yes</v>
      </c>
      <c r="L50" s="38"/>
      <c r="M50" s="38"/>
      <c r="N50" s="39"/>
      <c r="O50" s="42"/>
      <c r="P50" s="37"/>
      <c r="Q50" s="39"/>
      <c r="R50" s="39"/>
      <c r="S50" s="40"/>
      <c r="T50" s="41"/>
      <c r="U50" s="41"/>
      <c r="V50" s="37"/>
      <c r="W50" s="42"/>
      <c r="X50" s="43"/>
      <c r="Y50" s="42"/>
      <c r="Z50" s="42"/>
    </row>
    <row r="51" spans="1:26" ht="28.5" customHeight="1" thickTop="1" thickBot="1">
      <c r="A51" s="8" t="s">
        <v>46</v>
      </c>
      <c r="B51" s="9">
        <v>11</v>
      </c>
      <c r="C51" s="10">
        <v>34</v>
      </c>
      <c r="D51" s="11">
        <v>80</v>
      </c>
      <c r="E51" s="12">
        <f t="shared" si="4"/>
        <v>0.14666666666666667</v>
      </c>
      <c r="F51" s="12">
        <v>100</v>
      </c>
      <c r="G51" s="12">
        <f t="shared" si="0"/>
        <v>9.166666666666666E-2</v>
      </c>
      <c r="H51" s="12">
        <v>80</v>
      </c>
      <c r="I51" s="12">
        <f t="shared" si="15"/>
        <v>7.333333333333333</v>
      </c>
      <c r="J51" s="13">
        <f t="shared" si="16"/>
        <v>14.666666666666666</v>
      </c>
      <c r="K51" s="14" t="str">
        <f t="shared" si="3"/>
        <v>No</v>
      </c>
      <c r="L51" s="38"/>
      <c r="M51" s="38"/>
      <c r="N51" s="39"/>
      <c r="O51" s="42"/>
      <c r="P51" s="37"/>
      <c r="Q51" s="39"/>
      <c r="R51" s="39"/>
      <c r="S51" s="40"/>
      <c r="T51" s="41"/>
      <c r="U51" s="41"/>
      <c r="V51" s="37"/>
      <c r="W51" s="42"/>
      <c r="X51" s="43"/>
      <c r="Y51" s="42"/>
      <c r="Z51" s="42"/>
    </row>
    <row r="52" spans="1:26" ht="28.5" customHeight="1" thickTop="1" thickBot="1">
      <c r="A52" s="8" t="s">
        <v>149</v>
      </c>
      <c r="B52" s="9">
        <v>10</v>
      </c>
      <c r="C52" s="10">
        <v>0</v>
      </c>
      <c r="D52" s="11">
        <v>80</v>
      </c>
      <c r="E52" s="12">
        <f t="shared" si="4"/>
        <v>0.13333333333333333</v>
      </c>
      <c r="F52" s="12">
        <v>100</v>
      </c>
      <c r="G52" s="12">
        <f t="shared" si="0"/>
        <v>8.3333333333333329E-2</v>
      </c>
      <c r="H52" s="12">
        <v>80</v>
      </c>
      <c r="I52" s="12">
        <f t="shared" si="15"/>
        <v>6.6666666666666679</v>
      </c>
      <c r="J52" s="13">
        <f t="shared" si="16"/>
        <v>13.333333333333334</v>
      </c>
      <c r="K52" s="14" t="str">
        <f t="shared" si="3"/>
        <v>Yes</v>
      </c>
      <c r="L52" s="38" t="s">
        <v>11</v>
      </c>
      <c r="M52" s="38" t="s">
        <v>259</v>
      </c>
      <c r="N52" s="39">
        <v>10</v>
      </c>
      <c r="O52" s="42"/>
      <c r="P52" s="37"/>
      <c r="Q52" s="39"/>
      <c r="R52" s="39"/>
      <c r="S52" s="40"/>
      <c r="T52" s="41"/>
      <c r="U52" s="41"/>
      <c r="V52" s="37"/>
      <c r="W52" s="42"/>
      <c r="X52" s="43"/>
      <c r="Y52" s="42"/>
      <c r="Z52" s="42"/>
    </row>
    <row r="53" spans="1:26" ht="28.5" customHeight="1" thickTop="1" thickBot="1">
      <c r="A53" s="8" t="s">
        <v>49</v>
      </c>
      <c r="B53" s="9">
        <v>10</v>
      </c>
      <c r="C53" s="10">
        <v>0</v>
      </c>
      <c r="D53" s="11">
        <v>80</v>
      </c>
      <c r="E53" s="12">
        <f t="shared" si="4"/>
        <v>0.13333333333333333</v>
      </c>
      <c r="F53" s="12">
        <v>100</v>
      </c>
      <c r="G53" s="12">
        <f t="shared" si="0"/>
        <v>8.3333333333333329E-2</v>
      </c>
      <c r="H53" s="12">
        <v>80</v>
      </c>
      <c r="I53" s="12">
        <f t="shared" si="15"/>
        <v>6.6666666666666679</v>
      </c>
      <c r="J53" s="13">
        <f t="shared" si="16"/>
        <v>13.333333333333334</v>
      </c>
      <c r="K53" s="14" t="str">
        <f t="shared" si="3"/>
        <v>Yes</v>
      </c>
      <c r="L53" s="38" t="s">
        <v>11</v>
      </c>
      <c r="M53" s="38" t="s">
        <v>252</v>
      </c>
      <c r="N53" s="39">
        <v>30</v>
      </c>
      <c r="O53" s="42"/>
      <c r="P53" s="37"/>
      <c r="Q53" s="39"/>
      <c r="R53" s="39"/>
      <c r="S53" s="40"/>
      <c r="T53" s="45"/>
      <c r="U53" s="41">
        <v>8</v>
      </c>
      <c r="V53" s="37">
        <v>44093</v>
      </c>
      <c r="W53" s="41">
        <v>10</v>
      </c>
      <c r="X53" s="37">
        <v>44129</v>
      </c>
      <c r="Y53" s="42"/>
      <c r="Z53" s="42"/>
    </row>
    <row r="54" spans="1:26" ht="28.5" customHeight="1" thickTop="1" thickBot="1">
      <c r="A54" s="8" t="s">
        <v>69</v>
      </c>
      <c r="B54" s="9">
        <v>10</v>
      </c>
      <c r="C54" s="10">
        <v>7</v>
      </c>
      <c r="D54" s="11">
        <v>80</v>
      </c>
      <c r="E54" s="12">
        <f t="shared" si="4"/>
        <v>0.13333333333333333</v>
      </c>
      <c r="F54" s="12">
        <v>100</v>
      </c>
      <c r="G54" s="12">
        <f t="shared" si="0"/>
        <v>8.3333333333333329E-2</v>
      </c>
      <c r="H54" s="12">
        <v>80</v>
      </c>
      <c r="I54" s="12">
        <f t="shared" si="15"/>
        <v>6.6666666666666679</v>
      </c>
      <c r="J54" s="13">
        <f t="shared" si="16"/>
        <v>13.333333333333334</v>
      </c>
      <c r="K54" s="14" t="str">
        <f t="shared" si="3"/>
        <v>Yes</v>
      </c>
      <c r="L54" s="38"/>
      <c r="M54" s="38"/>
      <c r="N54" s="39"/>
      <c r="O54" s="42"/>
      <c r="P54" s="42"/>
      <c r="Q54" s="39"/>
      <c r="R54" s="39"/>
      <c r="S54" s="40"/>
      <c r="T54" s="41"/>
      <c r="U54" s="41">
        <v>11</v>
      </c>
      <c r="V54" s="37">
        <v>44116</v>
      </c>
      <c r="W54" s="42">
        <v>8</v>
      </c>
      <c r="X54" s="43">
        <v>44137</v>
      </c>
      <c r="Y54" s="42"/>
      <c r="Z54" s="42"/>
    </row>
    <row r="55" spans="1:26" ht="28.5" customHeight="1" thickTop="1" thickBot="1">
      <c r="A55" s="8" t="s">
        <v>61</v>
      </c>
      <c r="B55" s="9">
        <v>10</v>
      </c>
      <c r="C55" s="10">
        <v>1</v>
      </c>
      <c r="D55" s="11">
        <v>80</v>
      </c>
      <c r="E55" s="12">
        <f t="shared" si="4"/>
        <v>0.13333333333333333</v>
      </c>
      <c r="F55" s="12">
        <v>100</v>
      </c>
      <c r="G55" s="12">
        <f t="shared" si="0"/>
        <v>8.3333333333333329E-2</v>
      </c>
      <c r="H55" s="12">
        <v>80</v>
      </c>
      <c r="I55" s="12">
        <f t="shared" si="15"/>
        <v>6.6666666666666679</v>
      </c>
      <c r="J55" s="13">
        <f t="shared" si="16"/>
        <v>13.333333333333334</v>
      </c>
      <c r="K55" s="14" t="str">
        <f t="shared" si="3"/>
        <v>Yes</v>
      </c>
      <c r="L55" s="38"/>
      <c r="M55" s="38"/>
      <c r="N55" s="39"/>
      <c r="O55" s="42"/>
      <c r="P55" s="42"/>
      <c r="Q55" s="39"/>
      <c r="R55" s="39"/>
      <c r="S55" s="40"/>
      <c r="T55" s="41"/>
      <c r="U55" s="41">
        <v>10</v>
      </c>
      <c r="V55" s="37">
        <v>44095</v>
      </c>
      <c r="W55" s="42"/>
      <c r="X55" s="44"/>
      <c r="Y55" s="42"/>
      <c r="Z55" s="42"/>
    </row>
    <row r="56" spans="1:26" ht="28.5" customHeight="1" thickTop="1" thickBot="1">
      <c r="A56" s="8" t="s">
        <v>187</v>
      </c>
      <c r="B56" s="9">
        <v>9</v>
      </c>
      <c r="C56" s="10">
        <v>21</v>
      </c>
      <c r="D56" s="11">
        <v>80</v>
      </c>
      <c r="E56" s="12">
        <f t="shared" si="4"/>
        <v>0.12</v>
      </c>
      <c r="F56" s="12">
        <v>100</v>
      </c>
      <c r="G56" s="12">
        <f t="shared" si="0"/>
        <v>7.4999999999999997E-2</v>
      </c>
      <c r="H56" s="12">
        <v>80</v>
      </c>
      <c r="I56" s="12">
        <f t="shared" si="15"/>
        <v>6</v>
      </c>
      <c r="J56" s="13">
        <f t="shared" si="16"/>
        <v>12</v>
      </c>
      <c r="K56" s="14" t="str">
        <f t="shared" si="3"/>
        <v>No</v>
      </c>
      <c r="L56" s="38"/>
      <c r="M56" s="38"/>
      <c r="N56" s="39"/>
      <c r="O56" s="42"/>
      <c r="P56" s="42"/>
      <c r="Q56" s="39"/>
      <c r="R56" s="39"/>
      <c r="S56" s="40"/>
      <c r="T56" s="41"/>
      <c r="U56" s="41"/>
      <c r="V56" s="37"/>
      <c r="W56" s="42"/>
      <c r="X56" s="43"/>
      <c r="Y56" s="42"/>
      <c r="Z56" s="42"/>
    </row>
    <row r="57" spans="1:26" ht="28.5" customHeight="1" thickTop="1" thickBot="1">
      <c r="A57" s="8" t="s">
        <v>88</v>
      </c>
      <c r="B57" s="9">
        <v>9</v>
      </c>
      <c r="C57" s="10">
        <v>0</v>
      </c>
      <c r="D57" s="11">
        <v>80</v>
      </c>
      <c r="E57" s="12">
        <f t="shared" si="4"/>
        <v>0.12</v>
      </c>
      <c r="F57" s="12">
        <v>100</v>
      </c>
      <c r="G57" s="12">
        <f t="shared" si="0"/>
        <v>7.4999999999999997E-2</v>
      </c>
      <c r="H57" s="12">
        <v>80</v>
      </c>
      <c r="I57" s="12">
        <f t="shared" si="15"/>
        <v>6</v>
      </c>
      <c r="J57" s="13">
        <f t="shared" si="16"/>
        <v>12</v>
      </c>
      <c r="K57" s="14" t="str">
        <f t="shared" si="3"/>
        <v>Yes</v>
      </c>
      <c r="L57" s="38" t="s">
        <v>11</v>
      </c>
      <c r="M57" s="38" t="s">
        <v>252</v>
      </c>
      <c r="N57" s="39">
        <v>15</v>
      </c>
      <c r="O57" s="42"/>
      <c r="P57" s="42"/>
      <c r="Q57" s="39"/>
      <c r="R57" s="39"/>
      <c r="S57" s="40"/>
      <c r="T57" s="41"/>
      <c r="U57" s="41">
        <v>10</v>
      </c>
      <c r="V57" s="37">
        <v>44116</v>
      </c>
      <c r="W57" s="42"/>
      <c r="X57" s="44"/>
      <c r="Y57" s="42"/>
      <c r="Z57" s="42"/>
    </row>
    <row r="58" spans="1:26" ht="28.5" customHeight="1" thickTop="1" thickBot="1">
      <c r="A58" s="8" t="s">
        <v>71</v>
      </c>
      <c r="B58" s="9">
        <v>9</v>
      </c>
      <c r="C58" s="10">
        <v>4</v>
      </c>
      <c r="D58" s="11">
        <v>80</v>
      </c>
      <c r="E58" s="12">
        <f t="shared" si="4"/>
        <v>0.12</v>
      </c>
      <c r="F58" s="12">
        <v>100</v>
      </c>
      <c r="G58" s="12">
        <f t="shared" si="0"/>
        <v>7.4999999999999997E-2</v>
      </c>
      <c r="H58" s="12">
        <v>80</v>
      </c>
      <c r="I58" s="12">
        <f t="shared" si="15"/>
        <v>6</v>
      </c>
      <c r="J58" s="13">
        <f t="shared" si="16"/>
        <v>12</v>
      </c>
      <c r="K58" s="14" t="str">
        <f t="shared" si="3"/>
        <v>Yes</v>
      </c>
      <c r="L58" s="38" t="s">
        <v>11</v>
      </c>
      <c r="M58" s="38" t="s">
        <v>258</v>
      </c>
      <c r="N58" s="39">
        <v>25</v>
      </c>
      <c r="O58" s="42"/>
      <c r="P58" s="37"/>
      <c r="Q58" s="39"/>
      <c r="R58" s="39"/>
      <c r="S58" s="40"/>
      <c r="T58" s="41"/>
      <c r="U58" s="41"/>
      <c r="V58" s="37"/>
      <c r="W58" s="42"/>
      <c r="X58" s="43"/>
      <c r="Y58" s="42"/>
      <c r="Z58" s="37"/>
    </row>
    <row r="59" spans="1:26" ht="28.5" customHeight="1" thickTop="1" thickBot="1">
      <c r="A59" s="8" t="s">
        <v>216</v>
      </c>
      <c r="B59" s="9">
        <v>8</v>
      </c>
      <c r="C59" s="10">
        <v>26</v>
      </c>
      <c r="D59" s="11">
        <v>80</v>
      </c>
      <c r="E59" s="12">
        <f t="shared" si="4"/>
        <v>0.10666666666666667</v>
      </c>
      <c r="F59" s="12">
        <v>100</v>
      </c>
      <c r="G59" s="12">
        <f t="shared" si="0"/>
        <v>6.6666666666666666E-2</v>
      </c>
      <c r="H59" s="12">
        <v>80</v>
      </c>
      <c r="I59" s="12">
        <f t="shared" si="15"/>
        <v>5.3333333333333348</v>
      </c>
      <c r="J59" s="13">
        <f t="shared" si="16"/>
        <v>10.666666666666668</v>
      </c>
      <c r="K59" s="14" t="str">
        <f t="shared" si="3"/>
        <v>No</v>
      </c>
      <c r="L59" s="38"/>
      <c r="M59" s="38"/>
      <c r="N59" s="39"/>
      <c r="O59" s="42"/>
      <c r="P59" s="37"/>
      <c r="Q59" s="39"/>
      <c r="R59" s="39"/>
      <c r="S59" s="40"/>
      <c r="T59" s="41"/>
      <c r="U59" s="41"/>
      <c r="V59" s="37"/>
      <c r="W59" s="42"/>
      <c r="X59" s="43"/>
      <c r="Y59" s="42"/>
      <c r="Z59" s="37"/>
    </row>
    <row r="60" spans="1:26" ht="28.5" customHeight="1" thickTop="1" thickBot="1">
      <c r="A60" s="8" t="s">
        <v>128</v>
      </c>
      <c r="B60" s="9">
        <v>8</v>
      </c>
      <c r="C60" s="10">
        <v>40</v>
      </c>
      <c r="D60" s="11">
        <v>80</v>
      </c>
      <c r="E60" s="12">
        <f t="shared" si="4"/>
        <v>0.10666666666666667</v>
      </c>
      <c r="F60" s="12">
        <v>100</v>
      </c>
      <c r="G60" s="12">
        <f t="shared" si="0"/>
        <v>6.6666666666666666E-2</v>
      </c>
      <c r="H60" s="12">
        <v>80</v>
      </c>
      <c r="I60" s="12">
        <f t="shared" si="15"/>
        <v>5.3333333333333348</v>
      </c>
      <c r="J60" s="13">
        <f t="shared" si="16"/>
        <v>10.666666666666668</v>
      </c>
      <c r="K60" s="14" t="str">
        <f t="shared" si="3"/>
        <v>No</v>
      </c>
      <c r="L60" s="38"/>
      <c r="M60" s="38"/>
      <c r="N60" s="39"/>
      <c r="O60" s="42"/>
      <c r="P60" s="42"/>
      <c r="Q60" s="39"/>
      <c r="R60" s="39"/>
      <c r="S60" s="40"/>
      <c r="T60" s="41"/>
      <c r="U60" s="41"/>
      <c r="V60" s="37"/>
      <c r="W60" s="42"/>
      <c r="X60" s="43"/>
      <c r="Y60" s="42"/>
      <c r="Z60" s="42"/>
    </row>
    <row r="61" spans="1:26" ht="28.5" customHeight="1" thickTop="1" thickBot="1">
      <c r="A61" s="8" t="s">
        <v>141</v>
      </c>
      <c r="B61" s="9">
        <v>7</v>
      </c>
      <c r="C61" s="10">
        <v>0</v>
      </c>
      <c r="D61" s="11">
        <v>80</v>
      </c>
      <c r="E61" s="12">
        <f t="shared" si="4"/>
        <v>9.3333333333333338E-2</v>
      </c>
      <c r="F61" s="12">
        <v>100</v>
      </c>
      <c r="G61" s="12">
        <f t="shared" si="0"/>
        <v>5.8333333333333334E-2</v>
      </c>
      <c r="H61" s="12">
        <v>80</v>
      </c>
      <c r="I61" s="12">
        <f t="shared" si="15"/>
        <v>4.666666666666667</v>
      </c>
      <c r="J61" s="13">
        <f t="shared" si="16"/>
        <v>9.3333333333333339</v>
      </c>
      <c r="K61" s="14" t="str">
        <f t="shared" si="3"/>
        <v>Yes</v>
      </c>
      <c r="L61" s="38" t="s">
        <v>11</v>
      </c>
      <c r="M61" s="38" t="s">
        <v>258</v>
      </c>
      <c r="N61" s="39">
        <v>15</v>
      </c>
      <c r="O61" s="42"/>
      <c r="P61" s="42"/>
      <c r="Q61" s="39"/>
      <c r="R61" s="39"/>
      <c r="S61" s="40"/>
      <c r="T61" s="41"/>
      <c r="U61" s="41"/>
      <c r="V61" s="37"/>
      <c r="W61" s="42"/>
      <c r="X61" s="44"/>
      <c r="Y61" s="42"/>
      <c r="Z61" s="42"/>
    </row>
    <row r="62" spans="1:26" ht="28.5" customHeight="1" thickTop="1" thickBot="1">
      <c r="A62" s="8" t="s">
        <v>218</v>
      </c>
      <c r="B62" s="9">
        <v>7</v>
      </c>
      <c r="C62" s="10">
        <v>0</v>
      </c>
      <c r="D62" s="11">
        <v>80</v>
      </c>
      <c r="E62" s="12">
        <f t="shared" si="4"/>
        <v>9.3333333333333338E-2</v>
      </c>
      <c r="F62" s="12">
        <v>100</v>
      </c>
      <c r="G62" s="12">
        <f t="shared" si="0"/>
        <v>5.8333333333333334E-2</v>
      </c>
      <c r="H62" s="12">
        <v>80</v>
      </c>
      <c r="I62" s="12">
        <f t="shared" si="15"/>
        <v>4.666666666666667</v>
      </c>
      <c r="J62" s="13">
        <f t="shared" si="16"/>
        <v>9.3333333333333339</v>
      </c>
      <c r="K62" s="14" t="str">
        <f t="shared" si="3"/>
        <v>Yes</v>
      </c>
      <c r="L62" s="38"/>
      <c r="M62" s="38"/>
      <c r="N62" s="39"/>
      <c r="O62" s="42"/>
      <c r="P62" s="37"/>
      <c r="Q62" s="39"/>
      <c r="R62" s="39"/>
      <c r="S62" s="40"/>
      <c r="T62" s="41"/>
      <c r="U62" s="41">
        <v>30</v>
      </c>
      <c r="V62" s="37">
        <v>44103</v>
      </c>
      <c r="W62" s="42">
        <v>13</v>
      </c>
      <c r="X62" s="43">
        <v>44129</v>
      </c>
      <c r="Y62" s="42"/>
      <c r="Z62" s="42"/>
    </row>
    <row r="63" spans="1:26" ht="28.5" customHeight="1" thickTop="1" thickBot="1">
      <c r="A63" s="8" t="s">
        <v>147</v>
      </c>
      <c r="B63" s="9">
        <v>6</v>
      </c>
      <c r="C63" s="10">
        <v>9</v>
      </c>
      <c r="D63" s="11">
        <v>80</v>
      </c>
      <c r="E63" s="12">
        <f t="shared" si="4"/>
        <v>8.0000000000000016E-2</v>
      </c>
      <c r="F63" s="12">
        <v>100</v>
      </c>
      <c r="G63" s="12">
        <f t="shared" si="0"/>
        <v>0.05</v>
      </c>
      <c r="H63" s="12">
        <v>80</v>
      </c>
      <c r="I63" s="12">
        <f t="shared" si="15"/>
        <v>4.0000000000000018</v>
      </c>
      <c r="J63" s="13">
        <f t="shared" si="16"/>
        <v>8.0000000000000018</v>
      </c>
      <c r="K63" s="14" t="str">
        <f t="shared" si="3"/>
        <v>No</v>
      </c>
      <c r="L63" s="38"/>
      <c r="M63" s="38"/>
      <c r="N63" s="39"/>
      <c r="O63" s="42"/>
      <c r="P63" s="37"/>
      <c r="Q63" s="39"/>
      <c r="R63" s="39"/>
      <c r="S63" s="40"/>
      <c r="T63" s="45"/>
      <c r="U63" s="41"/>
      <c r="V63" s="37"/>
      <c r="W63" s="42"/>
      <c r="X63" s="43"/>
      <c r="Y63" s="42"/>
      <c r="Z63" s="42"/>
    </row>
    <row r="64" spans="1:26" ht="28.5" customHeight="1" thickTop="1" thickBot="1">
      <c r="A64" s="8" t="s">
        <v>50</v>
      </c>
      <c r="B64" s="9">
        <v>6</v>
      </c>
      <c r="C64" s="10">
        <v>0</v>
      </c>
      <c r="D64" s="11">
        <v>80</v>
      </c>
      <c r="E64" s="12">
        <f t="shared" si="4"/>
        <v>8.0000000000000016E-2</v>
      </c>
      <c r="F64" s="12">
        <v>100</v>
      </c>
      <c r="G64" s="12">
        <f t="shared" si="0"/>
        <v>0.05</v>
      </c>
      <c r="H64" s="12">
        <v>80</v>
      </c>
      <c r="I64" s="12">
        <f t="shared" si="15"/>
        <v>4.0000000000000018</v>
      </c>
      <c r="J64" s="13">
        <f t="shared" si="16"/>
        <v>8.0000000000000018</v>
      </c>
      <c r="K64" s="14" t="str">
        <f t="shared" si="3"/>
        <v>Yes</v>
      </c>
      <c r="L64" s="38"/>
      <c r="M64" s="38"/>
      <c r="N64" s="39"/>
      <c r="O64" s="42"/>
      <c r="P64" s="42"/>
      <c r="Q64" s="39"/>
      <c r="R64" s="39"/>
      <c r="S64" s="40"/>
      <c r="T64" s="41"/>
      <c r="U64" s="41">
        <v>10</v>
      </c>
      <c r="V64" s="37">
        <v>44103</v>
      </c>
      <c r="W64" s="42"/>
      <c r="X64" s="44"/>
      <c r="Y64" s="42"/>
      <c r="Z64" s="42"/>
    </row>
    <row r="65" spans="1:26" ht="28.5" customHeight="1" thickTop="1" thickBot="1">
      <c r="A65" s="8" t="s">
        <v>60</v>
      </c>
      <c r="B65" s="9">
        <v>6</v>
      </c>
      <c r="C65" s="10">
        <v>0</v>
      </c>
      <c r="D65" s="11">
        <v>80</v>
      </c>
      <c r="E65" s="12">
        <f t="shared" si="4"/>
        <v>8.0000000000000016E-2</v>
      </c>
      <c r="F65" s="12">
        <v>100</v>
      </c>
      <c r="G65" s="12">
        <f t="shared" si="0"/>
        <v>0.05</v>
      </c>
      <c r="H65" s="12">
        <v>80</v>
      </c>
      <c r="I65" s="12">
        <f t="shared" si="15"/>
        <v>4.0000000000000018</v>
      </c>
      <c r="J65" s="13">
        <f t="shared" si="16"/>
        <v>8.0000000000000018</v>
      </c>
      <c r="K65" s="14" t="str">
        <f t="shared" si="3"/>
        <v>Yes</v>
      </c>
      <c r="L65" s="38" t="s">
        <v>11</v>
      </c>
      <c r="M65" s="38" t="s">
        <v>252</v>
      </c>
      <c r="N65" s="39">
        <v>30</v>
      </c>
      <c r="O65" s="42"/>
      <c r="P65" s="42"/>
      <c r="Q65" s="39"/>
      <c r="R65" s="39"/>
      <c r="S65" s="40"/>
      <c r="T65" s="41"/>
      <c r="U65" s="41">
        <v>19</v>
      </c>
      <c r="V65" s="37">
        <v>44103</v>
      </c>
      <c r="W65" s="42"/>
      <c r="X65" s="43"/>
      <c r="Y65" s="42"/>
      <c r="Z65" s="37"/>
    </row>
    <row r="66" spans="1:26" ht="28.5" customHeight="1" thickTop="1" thickBot="1">
      <c r="A66" s="8" t="s">
        <v>170</v>
      </c>
      <c r="B66" s="9">
        <v>6</v>
      </c>
      <c r="C66" s="10">
        <v>21</v>
      </c>
      <c r="D66" s="11">
        <v>80</v>
      </c>
      <c r="E66" s="12">
        <f t="shared" si="4"/>
        <v>8.0000000000000016E-2</v>
      </c>
      <c r="F66" s="12">
        <v>100</v>
      </c>
      <c r="G66" s="12">
        <f t="shared" si="0"/>
        <v>0.05</v>
      </c>
      <c r="H66" s="12">
        <v>80</v>
      </c>
      <c r="I66" s="12">
        <f t="shared" si="15"/>
        <v>4.0000000000000018</v>
      </c>
      <c r="J66" s="13">
        <f t="shared" si="16"/>
        <v>8.0000000000000018</v>
      </c>
      <c r="K66" s="14" t="str">
        <f t="shared" si="3"/>
        <v>No</v>
      </c>
      <c r="L66" s="38"/>
      <c r="M66" s="38"/>
      <c r="N66" s="39"/>
      <c r="O66" s="42"/>
      <c r="P66" s="37"/>
      <c r="Q66" s="39"/>
      <c r="R66" s="39"/>
      <c r="S66" s="40"/>
      <c r="T66" s="41"/>
      <c r="U66" s="41"/>
      <c r="V66" s="37"/>
      <c r="W66" s="42"/>
      <c r="X66" s="43"/>
      <c r="Y66" s="42"/>
      <c r="Z66" s="42"/>
    </row>
    <row r="67" spans="1:26" ht="28.5" customHeight="1" thickTop="1" thickBot="1">
      <c r="A67" s="8" t="s">
        <v>70</v>
      </c>
      <c r="B67" s="9">
        <v>6</v>
      </c>
      <c r="C67" s="10">
        <v>0</v>
      </c>
      <c r="D67" s="11">
        <v>80</v>
      </c>
      <c r="E67" s="12">
        <f t="shared" si="4"/>
        <v>8.0000000000000016E-2</v>
      </c>
      <c r="F67" s="12">
        <v>100</v>
      </c>
      <c r="G67" s="12">
        <f t="shared" si="0"/>
        <v>0.05</v>
      </c>
      <c r="H67" s="12">
        <v>80</v>
      </c>
      <c r="I67" s="12">
        <f t="shared" si="15"/>
        <v>4.0000000000000018</v>
      </c>
      <c r="J67" s="13">
        <f t="shared" si="16"/>
        <v>8.0000000000000018</v>
      </c>
      <c r="K67" s="14" t="str">
        <f t="shared" si="3"/>
        <v>Yes</v>
      </c>
      <c r="L67" s="38" t="s">
        <v>188</v>
      </c>
      <c r="M67" s="38"/>
      <c r="N67" s="39">
        <v>5</v>
      </c>
      <c r="O67" s="42" t="s">
        <v>11</v>
      </c>
      <c r="P67" s="37">
        <v>44054</v>
      </c>
      <c r="Q67" s="39">
        <v>10</v>
      </c>
      <c r="R67" s="39"/>
      <c r="S67" s="40"/>
      <c r="T67" s="41"/>
      <c r="U67" s="41">
        <v>15</v>
      </c>
      <c r="V67" s="37">
        <v>44129</v>
      </c>
      <c r="W67" s="42"/>
      <c r="X67" s="43"/>
      <c r="Y67" s="42"/>
      <c r="Z67" s="42"/>
    </row>
    <row r="68" spans="1:26" ht="28.5" customHeight="1" thickTop="1" thickBot="1">
      <c r="A68" s="8" t="s">
        <v>89</v>
      </c>
      <c r="B68" s="9">
        <v>6</v>
      </c>
      <c r="C68" s="10">
        <v>4</v>
      </c>
      <c r="D68" s="11">
        <v>80</v>
      </c>
      <c r="E68" s="12">
        <f t="shared" si="4"/>
        <v>8.0000000000000016E-2</v>
      </c>
      <c r="F68" s="12">
        <v>100</v>
      </c>
      <c r="G68" s="12">
        <f t="shared" si="0"/>
        <v>0.05</v>
      </c>
      <c r="H68" s="12">
        <v>80</v>
      </c>
      <c r="I68" s="12">
        <f t="shared" si="15"/>
        <v>4.0000000000000018</v>
      </c>
      <c r="J68" s="13">
        <f t="shared" si="16"/>
        <v>8.0000000000000018</v>
      </c>
      <c r="K68" s="14" t="str">
        <f t="shared" si="3"/>
        <v>Yes</v>
      </c>
      <c r="L68" s="38"/>
      <c r="M68" s="38"/>
      <c r="N68" s="39"/>
      <c r="O68" s="42"/>
      <c r="P68" s="42"/>
      <c r="Q68" s="39"/>
      <c r="R68" s="39"/>
      <c r="S68" s="40"/>
      <c r="T68" s="41"/>
      <c r="U68" s="41"/>
      <c r="V68" s="37"/>
      <c r="W68" s="42"/>
      <c r="X68" s="44"/>
      <c r="Y68" s="42"/>
      <c r="Z68" s="42"/>
    </row>
    <row r="69" spans="1:26" ht="28.5" customHeight="1" thickTop="1" thickBot="1">
      <c r="A69" s="8" t="s">
        <v>135</v>
      </c>
      <c r="B69" s="9">
        <v>6</v>
      </c>
      <c r="C69" s="10">
        <v>0</v>
      </c>
      <c r="D69" s="11">
        <v>80</v>
      </c>
      <c r="E69" s="12">
        <f t="shared" si="4"/>
        <v>8.0000000000000016E-2</v>
      </c>
      <c r="F69" s="12">
        <v>100</v>
      </c>
      <c r="G69" s="12">
        <f t="shared" si="0"/>
        <v>0.05</v>
      </c>
      <c r="H69" s="12">
        <v>80</v>
      </c>
      <c r="I69" s="12">
        <f t="shared" si="15"/>
        <v>4.0000000000000018</v>
      </c>
      <c r="J69" s="13">
        <f t="shared" si="16"/>
        <v>8.0000000000000018</v>
      </c>
      <c r="K69" s="14" t="str">
        <f t="shared" si="3"/>
        <v>Yes</v>
      </c>
      <c r="L69" s="38"/>
      <c r="M69" s="38"/>
      <c r="N69" s="39"/>
      <c r="O69" s="42"/>
      <c r="P69" s="42"/>
      <c r="Q69" s="39"/>
      <c r="R69" s="39"/>
      <c r="S69" s="40"/>
      <c r="T69" s="41"/>
      <c r="U69" s="41">
        <v>8</v>
      </c>
      <c r="V69" s="37">
        <v>44103</v>
      </c>
      <c r="W69" s="42">
        <v>9</v>
      </c>
      <c r="X69" s="43">
        <v>44116</v>
      </c>
      <c r="Y69" s="42"/>
      <c r="Z69" s="37"/>
    </row>
    <row r="70" spans="1:26" ht="28.5" customHeight="1" thickTop="1" thickBot="1">
      <c r="A70" s="8" t="s">
        <v>138</v>
      </c>
      <c r="B70" s="9">
        <v>5</v>
      </c>
      <c r="C70" s="10">
        <v>5</v>
      </c>
      <c r="D70" s="11">
        <v>80</v>
      </c>
      <c r="E70" s="12">
        <f t="shared" si="4"/>
        <v>6.6666666666666666E-2</v>
      </c>
      <c r="F70" s="12">
        <v>100</v>
      </c>
      <c r="G70" s="12">
        <f t="shared" si="0"/>
        <v>4.1666666666666664E-2</v>
      </c>
      <c r="H70" s="12">
        <v>80</v>
      </c>
      <c r="I70" s="12">
        <f t="shared" si="15"/>
        <v>3.3333333333333339</v>
      </c>
      <c r="J70" s="13">
        <f t="shared" si="16"/>
        <v>6.666666666666667</v>
      </c>
      <c r="K70" s="14" t="str">
        <f t="shared" si="3"/>
        <v>Yes</v>
      </c>
      <c r="L70" s="38" t="s">
        <v>11</v>
      </c>
      <c r="M70" s="38" t="s">
        <v>238</v>
      </c>
      <c r="N70" s="39">
        <f>20-7</f>
        <v>13</v>
      </c>
      <c r="O70" s="42" t="s">
        <v>11</v>
      </c>
      <c r="P70" s="37">
        <v>44054</v>
      </c>
      <c r="Q70" s="39">
        <v>25</v>
      </c>
      <c r="R70" s="39"/>
      <c r="S70" s="40"/>
      <c r="T70" s="41"/>
      <c r="U70" s="41">
        <v>7</v>
      </c>
      <c r="V70" s="37">
        <v>44116</v>
      </c>
      <c r="W70" s="42"/>
      <c r="X70" s="44"/>
      <c r="Y70" s="42"/>
      <c r="Z70" s="42"/>
    </row>
    <row r="71" spans="1:26" ht="28.5" customHeight="1" thickTop="1" thickBot="1">
      <c r="A71" s="8" t="s">
        <v>137</v>
      </c>
      <c r="B71" s="9">
        <v>0</v>
      </c>
      <c r="C71" s="10">
        <v>0</v>
      </c>
      <c r="D71" s="11">
        <v>80</v>
      </c>
      <c r="E71" s="12">
        <f t="shared" ref="E71" si="17">+G71*1.6</f>
        <v>0</v>
      </c>
      <c r="F71" s="12">
        <v>100</v>
      </c>
      <c r="G71" s="12">
        <f t="shared" ref="G71" si="18">B71/(30*4)</f>
        <v>0</v>
      </c>
      <c r="H71" s="12">
        <v>80</v>
      </c>
      <c r="I71" s="12">
        <f t="shared" ref="I71" si="19">+(E71*F71)-(H71*G71)</f>
        <v>0</v>
      </c>
      <c r="J71" s="13">
        <f t="shared" ref="J71" si="20">IF(ISBLANK(C71),"",(D71*G71)+(E71*F71-G71*H71))</f>
        <v>0</v>
      </c>
      <c r="K71" s="14" t="str">
        <f t="shared" ref="K71" si="21">IF(J71="","",IF(C71&lt;J71,"Yes","No"))</f>
        <v>No</v>
      </c>
      <c r="L71" s="38" t="s">
        <v>11</v>
      </c>
      <c r="M71" s="38" t="s">
        <v>238</v>
      </c>
      <c r="N71" s="39">
        <f>6-1</f>
        <v>5</v>
      </c>
      <c r="O71" s="42"/>
      <c r="P71" s="42"/>
      <c r="Q71" s="39"/>
      <c r="R71" s="39"/>
      <c r="S71" s="40"/>
      <c r="T71" s="41"/>
      <c r="U71" s="41">
        <v>1</v>
      </c>
      <c r="V71" s="37">
        <v>44116</v>
      </c>
      <c r="W71" s="42"/>
      <c r="X71" s="44"/>
      <c r="Y71" s="42"/>
      <c r="Z71" s="42"/>
    </row>
    <row r="72" spans="1:26" ht="28.5" customHeight="1" thickTop="1" thickBot="1">
      <c r="A72" s="8" t="s">
        <v>213</v>
      </c>
      <c r="B72" s="9">
        <v>5</v>
      </c>
      <c r="C72" s="10">
        <v>6</v>
      </c>
      <c r="D72" s="11">
        <v>80</v>
      </c>
      <c r="E72" s="12">
        <f t="shared" si="4"/>
        <v>6.6666666666666666E-2</v>
      </c>
      <c r="F72" s="12">
        <v>100</v>
      </c>
      <c r="G72" s="12">
        <f t="shared" si="0"/>
        <v>4.1666666666666664E-2</v>
      </c>
      <c r="H72" s="12">
        <v>80</v>
      </c>
      <c r="I72" s="12">
        <f t="shared" si="15"/>
        <v>3.3333333333333339</v>
      </c>
      <c r="J72" s="13">
        <f t="shared" si="16"/>
        <v>6.666666666666667</v>
      </c>
      <c r="K72" s="14" t="str">
        <f t="shared" si="3"/>
        <v>Yes</v>
      </c>
      <c r="L72" s="38"/>
      <c r="M72" s="38"/>
      <c r="N72" s="39"/>
      <c r="O72" s="42"/>
      <c r="P72" s="42"/>
      <c r="Q72" s="39"/>
      <c r="R72" s="39"/>
      <c r="S72" s="40"/>
      <c r="T72" s="45"/>
      <c r="U72" s="41"/>
      <c r="V72" s="37"/>
      <c r="W72" s="42"/>
      <c r="X72" s="43"/>
      <c r="Y72" s="42"/>
      <c r="Z72" s="37"/>
    </row>
    <row r="73" spans="1:26" ht="28.5" customHeight="1" thickTop="1" thickBot="1">
      <c r="A73" s="8" t="s">
        <v>86</v>
      </c>
      <c r="B73" s="9">
        <v>5</v>
      </c>
      <c r="C73" s="10">
        <v>17</v>
      </c>
      <c r="D73" s="11">
        <v>80</v>
      </c>
      <c r="E73" s="12">
        <f t="shared" si="4"/>
        <v>6.6666666666666666E-2</v>
      </c>
      <c r="F73" s="12">
        <v>100</v>
      </c>
      <c r="G73" s="12">
        <f t="shared" si="0"/>
        <v>4.1666666666666664E-2</v>
      </c>
      <c r="H73" s="12">
        <v>80</v>
      </c>
      <c r="I73" s="12">
        <f t="shared" si="15"/>
        <v>3.3333333333333339</v>
      </c>
      <c r="J73" s="13">
        <f t="shared" si="16"/>
        <v>6.666666666666667</v>
      </c>
      <c r="K73" s="14" t="str">
        <f t="shared" si="3"/>
        <v>No</v>
      </c>
      <c r="L73" s="38"/>
      <c r="M73" s="38"/>
      <c r="N73" s="39"/>
      <c r="O73" s="42"/>
      <c r="P73" s="37"/>
      <c r="Q73" s="39"/>
      <c r="R73" s="39"/>
      <c r="S73" s="40"/>
      <c r="T73" s="41"/>
      <c r="U73" s="41"/>
      <c r="V73" s="37"/>
      <c r="W73" s="42"/>
      <c r="X73" s="44"/>
      <c r="Y73" s="42"/>
      <c r="Z73" s="42"/>
    </row>
    <row r="74" spans="1:26" ht="28.5" customHeight="1" thickTop="1" thickBot="1">
      <c r="A74" s="8" t="s">
        <v>146</v>
      </c>
      <c r="B74" s="9">
        <v>5</v>
      </c>
      <c r="C74" s="10">
        <v>1</v>
      </c>
      <c r="D74" s="11">
        <v>80</v>
      </c>
      <c r="E74" s="12">
        <f t="shared" si="4"/>
        <v>6.6666666666666666E-2</v>
      </c>
      <c r="F74" s="12">
        <v>100</v>
      </c>
      <c r="G74" s="12">
        <f t="shared" si="0"/>
        <v>4.1666666666666664E-2</v>
      </c>
      <c r="H74" s="12">
        <v>80</v>
      </c>
      <c r="I74" s="12">
        <f t="shared" si="15"/>
        <v>3.3333333333333339</v>
      </c>
      <c r="J74" s="13">
        <f t="shared" si="16"/>
        <v>6.666666666666667</v>
      </c>
      <c r="K74" s="14" t="str">
        <f t="shared" si="3"/>
        <v>Yes</v>
      </c>
      <c r="L74" s="38"/>
      <c r="M74" s="38"/>
      <c r="N74" s="39"/>
      <c r="O74" s="42"/>
      <c r="P74" s="37"/>
      <c r="Q74" s="39"/>
      <c r="R74" s="39"/>
      <c r="S74" s="40"/>
      <c r="T74" s="41"/>
      <c r="U74" s="41"/>
      <c r="V74" s="37"/>
      <c r="W74" s="42"/>
      <c r="X74" s="44"/>
      <c r="Y74" s="42"/>
      <c r="Z74" s="42"/>
    </row>
    <row r="75" spans="1:26" ht="28.5" customHeight="1" thickTop="1" thickBot="1">
      <c r="A75" s="8" t="s">
        <v>163</v>
      </c>
      <c r="B75" s="9">
        <v>5</v>
      </c>
      <c r="C75" s="10">
        <v>0</v>
      </c>
      <c r="D75" s="11">
        <v>80</v>
      </c>
      <c r="E75" s="12">
        <f t="shared" si="4"/>
        <v>6.6666666666666666E-2</v>
      </c>
      <c r="F75" s="12">
        <v>100</v>
      </c>
      <c r="G75" s="12">
        <f t="shared" si="0"/>
        <v>4.1666666666666664E-2</v>
      </c>
      <c r="H75" s="12">
        <v>80</v>
      </c>
      <c r="I75" s="12">
        <f t="shared" si="15"/>
        <v>3.3333333333333339</v>
      </c>
      <c r="J75" s="13">
        <f t="shared" si="16"/>
        <v>6.666666666666667</v>
      </c>
      <c r="K75" s="14" t="str">
        <f t="shared" si="3"/>
        <v>Yes</v>
      </c>
      <c r="L75" s="38"/>
      <c r="M75" s="38"/>
      <c r="N75" s="39"/>
      <c r="O75" s="42"/>
      <c r="P75" s="42"/>
      <c r="Q75" s="39"/>
      <c r="R75" s="39"/>
      <c r="S75" s="40"/>
      <c r="T75" s="41"/>
      <c r="U75" s="41"/>
      <c r="V75" s="37"/>
      <c r="W75" s="42"/>
      <c r="X75" s="44"/>
      <c r="Y75" s="42"/>
      <c r="Z75" s="42"/>
    </row>
    <row r="76" spans="1:26" ht="28.5" customHeight="1" thickTop="1" thickBot="1">
      <c r="A76" s="8" t="s">
        <v>64</v>
      </c>
      <c r="B76" s="9">
        <v>5</v>
      </c>
      <c r="C76" s="10">
        <v>1</v>
      </c>
      <c r="D76" s="11">
        <v>80</v>
      </c>
      <c r="E76" s="12">
        <f t="shared" si="4"/>
        <v>6.6666666666666666E-2</v>
      </c>
      <c r="F76" s="12">
        <v>100</v>
      </c>
      <c r="G76" s="12">
        <f t="shared" si="0"/>
        <v>4.1666666666666664E-2</v>
      </c>
      <c r="H76" s="12">
        <v>80</v>
      </c>
      <c r="I76" s="12">
        <f t="shared" si="15"/>
        <v>3.3333333333333339</v>
      </c>
      <c r="J76" s="13">
        <f t="shared" si="16"/>
        <v>6.666666666666667</v>
      </c>
      <c r="K76" s="14" t="str">
        <f t="shared" si="3"/>
        <v>Yes</v>
      </c>
      <c r="L76" s="38"/>
      <c r="M76" s="38"/>
      <c r="N76" s="39"/>
      <c r="O76" s="42"/>
      <c r="P76" s="37"/>
      <c r="Q76" s="39"/>
      <c r="R76" s="39"/>
      <c r="S76" s="40"/>
      <c r="T76" s="41"/>
      <c r="U76" s="41">
        <v>20</v>
      </c>
      <c r="V76" s="37">
        <v>44103</v>
      </c>
      <c r="W76" s="42"/>
      <c r="X76" s="44"/>
      <c r="Y76" s="42"/>
      <c r="Z76" s="42"/>
    </row>
    <row r="77" spans="1:26" ht="28.5" customHeight="1" thickTop="1" thickBot="1">
      <c r="A77" s="8" t="s">
        <v>227</v>
      </c>
      <c r="B77" s="9">
        <v>5</v>
      </c>
      <c r="C77" s="10">
        <v>28</v>
      </c>
      <c r="D77" s="11">
        <v>80</v>
      </c>
      <c r="E77" s="12">
        <f t="shared" si="4"/>
        <v>6.6666666666666666E-2</v>
      </c>
      <c r="F77" s="12">
        <v>100</v>
      </c>
      <c r="G77" s="12">
        <f t="shared" si="0"/>
        <v>4.1666666666666664E-2</v>
      </c>
      <c r="H77" s="12">
        <v>80</v>
      </c>
      <c r="I77" s="12">
        <f t="shared" si="15"/>
        <v>3.3333333333333339</v>
      </c>
      <c r="J77" s="13">
        <f t="shared" si="16"/>
        <v>6.666666666666667</v>
      </c>
      <c r="K77" s="14" t="str">
        <f t="shared" si="3"/>
        <v>No</v>
      </c>
      <c r="L77" s="38"/>
      <c r="M77" s="38"/>
      <c r="N77" s="39"/>
      <c r="O77" s="42"/>
      <c r="P77" s="42"/>
      <c r="Q77" s="39"/>
      <c r="R77" s="39"/>
      <c r="S77" s="40"/>
      <c r="T77" s="45"/>
      <c r="U77" s="41"/>
      <c r="V77" s="37"/>
      <c r="W77" s="42"/>
      <c r="X77" s="43"/>
      <c r="Y77" s="42"/>
      <c r="Z77" s="42"/>
    </row>
    <row r="78" spans="1:26" ht="28.5" customHeight="1" thickTop="1" thickBot="1">
      <c r="A78" s="8" t="s">
        <v>81</v>
      </c>
      <c r="B78" s="9">
        <v>4</v>
      </c>
      <c r="C78" s="10">
        <v>2</v>
      </c>
      <c r="D78" s="11">
        <v>80</v>
      </c>
      <c r="E78" s="12">
        <f t="shared" si="4"/>
        <v>5.3333333333333337E-2</v>
      </c>
      <c r="F78" s="12">
        <v>100</v>
      </c>
      <c r="G78" s="12">
        <f t="shared" si="0"/>
        <v>3.3333333333333333E-2</v>
      </c>
      <c r="H78" s="12">
        <v>80</v>
      </c>
      <c r="I78" s="12">
        <f t="shared" si="15"/>
        <v>2.6666666666666674</v>
      </c>
      <c r="J78" s="13">
        <f t="shared" si="16"/>
        <v>5.3333333333333339</v>
      </c>
      <c r="K78" s="14" t="str">
        <f t="shared" si="3"/>
        <v>Yes</v>
      </c>
      <c r="L78" s="38"/>
      <c r="M78" s="38"/>
      <c r="N78" s="39"/>
      <c r="O78" s="42"/>
      <c r="P78" s="42"/>
      <c r="Q78" s="39"/>
      <c r="R78" s="39"/>
      <c r="S78" s="40"/>
      <c r="T78" s="41"/>
      <c r="U78" s="41">
        <v>33</v>
      </c>
      <c r="V78" s="37">
        <v>44093</v>
      </c>
      <c r="W78" s="42"/>
      <c r="X78" s="44"/>
      <c r="Y78" s="42"/>
      <c r="Z78" s="42"/>
    </row>
    <row r="79" spans="1:26" ht="28.5" customHeight="1" thickTop="1" thickBot="1">
      <c r="A79" s="8" t="s">
        <v>207</v>
      </c>
      <c r="B79" s="9">
        <v>4</v>
      </c>
      <c r="C79" s="10">
        <v>0</v>
      </c>
      <c r="D79" s="11">
        <v>80</v>
      </c>
      <c r="E79" s="12">
        <f t="shared" si="4"/>
        <v>5.3333333333333337E-2</v>
      </c>
      <c r="F79" s="12">
        <v>100</v>
      </c>
      <c r="G79" s="12">
        <f t="shared" si="0"/>
        <v>3.3333333333333333E-2</v>
      </c>
      <c r="H79" s="12">
        <v>80</v>
      </c>
      <c r="I79" s="12">
        <f t="shared" si="15"/>
        <v>2.6666666666666674</v>
      </c>
      <c r="J79" s="13">
        <f t="shared" si="16"/>
        <v>5.3333333333333339</v>
      </c>
      <c r="K79" s="14" t="str">
        <f t="shared" si="3"/>
        <v>Yes</v>
      </c>
      <c r="L79" s="38" t="s">
        <v>11</v>
      </c>
      <c r="M79" s="38" t="s">
        <v>258</v>
      </c>
      <c r="N79" s="39">
        <v>30</v>
      </c>
      <c r="O79" s="42"/>
      <c r="P79" s="42"/>
      <c r="Q79" s="39"/>
      <c r="R79" s="39"/>
      <c r="S79" s="40"/>
      <c r="T79" s="41"/>
      <c r="U79" s="41">
        <v>7</v>
      </c>
      <c r="V79" s="37">
        <v>44103</v>
      </c>
      <c r="W79" s="42"/>
      <c r="X79" s="44"/>
      <c r="Y79" s="42"/>
      <c r="Z79" s="42"/>
    </row>
    <row r="80" spans="1:26" ht="28.5" customHeight="1" thickTop="1" thickBot="1">
      <c r="A80" s="8" t="s">
        <v>106</v>
      </c>
      <c r="B80" s="9">
        <v>4</v>
      </c>
      <c r="C80" s="10">
        <v>0</v>
      </c>
      <c r="D80" s="11">
        <v>80</v>
      </c>
      <c r="E80" s="12">
        <f t="shared" si="4"/>
        <v>5.3333333333333337E-2</v>
      </c>
      <c r="F80" s="12">
        <v>100</v>
      </c>
      <c r="G80" s="12">
        <f t="shared" si="0"/>
        <v>3.3333333333333333E-2</v>
      </c>
      <c r="H80" s="12">
        <v>80</v>
      </c>
      <c r="I80" s="12">
        <f t="shared" si="15"/>
        <v>2.6666666666666674</v>
      </c>
      <c r="J80" s="13">
        <f t="shared" si="16"/>
        <v>5.3333333333333339</v>
      </c>
      <c r="K80" s="14" t="str">
        <f t="shared" si="3"/>
        <v>Yes</v>
      </c>
      <c r="L80" s="38" t="s">
        <v>11</v>
      </c>
      <c r="M80" s="38" t="s">
        <v>246</v>
      </c>
      <c r="N80" s="39">
        <f>40-10-7</f>
        <v>23</v>
      </c>
      <c r="O80" s="42" t="s">
        <v>11</v>
      </c>
      <c r="P80" s="37">
        <v>44054</v>
      </c>
      <c r="Q80" s="39">
        <v>20</v>
      </c>
      <c r="R80" s="39"/>
      <c r="S80" s="40"/>
      <c r="T80" s="41"/>
      <c r="U80" s="41">
        <v>8</v>
      </c>
      <c r="V80" s="37">
        <v>44103</v>
      </c>
      <c r="W80" s="42">
        <v>10</v>
      </c>
      <c r="X80" s="43">
        <v>44129</v>
      </c>
      <c r="Y80" s="42">
        <v>7</v>
      </c>
      <c r="Z80" s="37" t="s">
        <v>257</v>
      </c>
    </row>
    <row r="81" spans="1:26" ht="28.5" customHeight="1" thickTop="1" thickBot="1">
      <c r="A81" s="8" t="s">
        <v>156</v>
      </c>
      <c r="B81" s="9">
        <v>4</v>
      </c>
      <c r="C81" s="10">
        <v>1</v>
      </c>
      <c r="D81" s="11">
        <v>80</v>
      </c>
      <c r="E81" s="12">
        <f t="shared" si="4"/>
        <v>5.3333333333333337E-2</v>
      </c>
      <c r="F81" s="12">
        <v>100</v>
      </c>
      <c r="G81" s="12">
        <f t="shared" si="0"/>
        <v>3.3333333333333333E-2</v>
      </c>
      <c r="H81" s="12">
        <v>80</v>
      </c>
      <c r="I81" s="12">
        <f t="shared" si="15"/>
        <v>2.6666666666666674</v>
      </c>
      <c r="J81" s="13">
        <f t="shared" si="16"/>
        <v>5.3333333333333339</v>
      </c>
      <c r="K81" s="14" t="str">
        <f t="shared" si="3"/>
        <v>Yes</v>
      </c>
      <c r="L81" s="38"/>
      <c r="M81" s="38"/>
      <c r="N81" s="39"/>
      <c r="O81" s="42"/>
      <c r="P81" s="42"/>
      <c r="Q81" s="39"/>
      <c r="R81" s="39"/>
      <c r="S81" s="40"/>
      <c r="T81" s="41"/>
      <c r="U81" s="41"/>
      <c r="V81" s="37"/>
      <c r="W81" s="42"/>
      <c r="X81" s="44"/>
      <c r="Y81" s="42"/>
      <c r="Z81" s="42"/>
    </row>
    <row r="82" spans="1:26" ht="28.5" customHeight="1" thickTop="1" thickBot="1">
      <c r="A82" s="8" t="s">
        <v>110</v>
      </c>
      <c r="B82" s="9">
        <v>4</v>
      </c>
      <c r="C82" s="10">
        <v>9</v>
      </c>
      <c r="D82" s="11">
        <v>80</v>
      </c>
      <c r="E82" s="12">
        <f t="shared" si="4"/>
        <v>5.3333333333333337E-2</v>
      </c>
      <c r="F82" s="12">
        <v>100</v>
      </c>
      <c r="G82" s="12">
        <f t="shared" si="0"/>
        <v>3.3333333333333333E-2</v>
      </c>
      <c r="H82" s="12">
        <v>80</v>
      </c>
      <c r="I82" s="12">
        <f t="shared" si="15"/>
        <v>2.6666666666666674</v>
      </c>
      <c r="J82" s="13">
        <f t="shared" si="16"/>
        <v>5.3333333333333339</v>
      </c>
      <c r="K82" s="14" t="str">
        <f t="shared" si="3"/>
        <v>No</v>
      </c>
      <c r="L82" s="38"/>
      <c r="M82" s="38"/>
      <c r="N82" s="39"/>
      <c r="O82" s="42"/>
      <c r="P82" s="42"/>
      <c r="Q82" s="39"/>
      <c r="R82" s="39"/>
      <c r="S82" s="40"/>
      <c r="T82" s="41"/>
      <c r="U82" s="41"/>
      <c r="V82" s="37"/>
      <c r="W82" s="42"/>
      <c r="X82" s="43"/>
      <c r="Y82" s="42"/>
      <c r="Z82" s="42"/>
    </row>
    <row r="83" spans="1:26" ht="28.5" customHeight="1" thickTop="1" thickBot="1">
      <c r="A83" s="8" t="s">
        <v>79</v>
      </c>
      <c r="B83" s="9">
        <v>4</v>
      </c>
      <c r="C83" s="10">
        <v>17</v>
      </c>
      <c r="D83" s="11">
        <v>80</v>
      </c>
      <c r="E83" s="12">
        <f t="shared" si="4"/>
        <v>5.3333333333333337E-2</v>
      </c>
      <c r="F83" s="12">
        <v>100</v>
      </c>
      <c r="G83" s="12">
        <f t="shared" ref="G83:G151" si="22">B83/(30*4)</f>
        <v>3.3333333333333333E-2</v>
      </c>
      <c r="H83" s="12">
        <v>80</v>
      </c>
      <c r="I83" s="12">
        <f t="shared" si="15"/>
        <v>2.6666666666666674</v>
      </c>
      <c r="J83" s="13">
        <f t="shared" si="16"/>
        <v>5.3333333333333339</v>
      </c>
      <c r="K83" s="14" t="str">
        <f t="shared" ref="K83:K151" si="23">IF(J83="","",IF(C83&lt;J83,"Yes","No"))</f>
        <v>No</v>
      </c>
      <c r="L83" s="38"/>
      <c r="M83" s="38"/>
      <c r="N83" s="39"/>
      <c r="O83" s="42"/>
      <c r="P83" s="37"/>
      <c r="Q83" s="39"/>
      <c r="R83" s="39"/>
      <c r="S83" s="40"/>
      <c r="T83" s="41"/>
      <c r="U83" s="41"/>
      <c r="V83" s="37"/>
      <c r="W83" s="42"/>
      <c r="X83" s="43"/>
      <c r="Y83" s="42"/>
      <c r="Z83" s="42"/>
    </row>
    <row r="84" spans="1:26" ht="28.5" customHeight="1" thickTop="1" thickBot="1">
      <c r="A84" s="8" t="s">
        <v>116</v>
      </c>
      <c r="B84" s="9">
        <v>4</v>
      </c>
      <c r="C84" s="10">
        <v>27</v>
      </c>
      <c r="D84" s="11">
        <v>80</v>
      </c>
      <c r="E84" s="12">
        <f t="shared" si="4"/>
        <v>5.3333333333333337E-2</v>
      </c>
      <c r="F84" s="12">
        <v>100</v>
      </c>
      <c r="G84" s="12">
        <f t="shared" si="22"/>
        <v>3.3333333333333333E-2</v>
      </c>
      <c r="H84" s="12">
        <v>80</v>
      </c>
      <c r="I84" s="12">
        <f t="shared" si="15"/>
        <v>2.6666666666666674</v>
      </c>
      <c r="J84" s="13">
        <f t="shared" si="16"/>
        <v>5.3333333333333339</v>
      </c>
      <c r="K84" s="14" t="str">
        <f t="shared" si="23"/>
        <v>No</v>
      </c>
      <c r="L84" s="38"/>
      <c r="M84" s="38"/>
      <c r="N84" s="39"/>
      <c r="O84" s="42"/>
      <c r="P84" s="37"/>
      <c r="Q84" s="39"/>
      <c r="R84" s="39"/>
      <c r="S84" s="40"/>
      <c r="T84" s="45"/>
      <c r="U84" s="41"/>
      <c r="V84" s="42"/>
      <c r="W84" s="42"/>
      <c r="X84" s="44"/>
      <c r="Y84" s="42"/>
      <c r="Z84" s="42"/>
    </row>
    <row r="85" spans="1:26" ht="28.5" customHeight="1" thickTop="1" thickBot="1">
      <c r="A85" s="8" t="s">
        <v>62</v>
      </c>
      <c r="B85" s="9">
        <v>4</v>
      </c>
      <c r="C85" s="10">
        <v>18</v>
      </c>
      <c r="D85" s="11">
        <v>80</v>
      </c>
      <c r="E85" s="12">
        <f t="shared" si="4"/>
        <v>5.3333333333333337E-2</v>
      </c>
      <c r="F85" s="12">
        <v>100</v>
      </c>
      <c r="G85" s="12">
        <f t="shared" si="22"/>
        <v>3.3333333333333333E-2</v>
      </c>
      <c r="H85" s="12">
        <v>80</v>
      </c>
      <c r="I85" s="12">
        <f t="shared" si="15"/>
        <v>2.6666666666666674</v>
      </c>
      <c r="J85" s="13">
        <f t="shared" si="16"/>
        <v>5.3333333333333339</v>
      </c>
      <c r="K85" s="14" t="str">
        <f t="shared" si="23"/>
        <v>No</v>
      </c>
      <c r="L85" s="38"/>
      <c r="M85" s="38"/>
      <c r="N85" s="39"/>
      <c r="O85" s="42"/>
      <c r="P85" s="42"/>
      <c r="Q85" s="39"/>
      <c r="R85" s="39"/>
      <c r="S85" s="40"/>
      <c r="T85" s="41"/>
      <c r="U85" s="41"/>
      <c r="V85" s="37"/>
      <c r="W85" s="42"/>
      <c r="X85" s="44"/>
      <c r="Y85" s="42"/>
      <c r="Z85" s="42"/>
    </row>
    <row r="86" spans="1:26" ht="28.5" customHeight="1" thickTop="1" thickBot="1">
      <c r="A86" s="8" t="s">
        <v>72</v>
      </c>
      <c r="B86" s="9">
        <v>3</v>
      </c>
      <c r="C86" s="10">
        <v>3</v>
      </c>
      <c r="D86" s="11">
        <v>80</v>
      </c>
      <c r="E86" s="12">
        <f t="shared" si="4"/>
        <v>4.0000000000000008E-2</v>
      </c>
      <c r="F86" s="12">
        <v>100</v>
      </c>
      <c r="G86" s="12">
        <f t="shared" si="22"/>
        <v>2.5000000000000001E-2</v>
      </c>
      <c r="H86" s="12">
        <v>80</v>
      </c>
      <c r="I86" s="12">
        <f t="shared" si="15"/>
        <v>2.0000000000000009</v>
      </c>
      <c r="J86" s="13">
        <f t="shared" si="16"/>
        <v>4.0000000000000009</v>
      </c>
      <c r="K86" s="14" t="str">
        <f t="shared" si="23"/>
        <v>Yes</v>
      </c>
      <c r="L86" s="38"/>
      <c r="M86" s="38"/>
      <c r="N86" s="39"/>
      <c r="O86" s="42"/>
      <c r="P86" s="37"/>
      <c r="Q86" s="39"/>
      <c r="R86" s="39"/>
      <c r="S86" s="40"/>
      <c r="T86" s="41"/>
      <c r="U86" s="41"/>
      <c r="V86" s="37"/>
      <c r="W86" s="42"/>
      <c r="X86" s="43"/>
      <c r="Y86" s="42"/>
      <c r="Z86" s="42"/>
    </row>
    <row r="87" spans="1:26" ht="28.5" customHeight="1" thickTop="1" thickBot="1">
      <c r="A87" s="8" t="s">
        <v>91</v>
      </c>
      <c r="B87" s="9">
        <v>3</v>
      </c>
      <c r="C87" s="10">
        <v>4</v>
      </c>
      <c r="D87" s="11">
        <v>80</v>
      </c>
      <c r="E87" s="12">
        <f t="shared" si="4"/>
        <v>4.0000000000000008E-2</v>
      </c>
      <c r="F87" s="12">
        <v>100</v>
      </c>
      <c r="G87" s="12">
        <f t="shared" si="22"/>
        <v>2.5000000000000001E-2</v>
      </c>
      <c r="H87" s="12">
        <v>80</v>
      </c>
      <c r="I87" s="12">
        <f t="shared" si="15"/>
        <v>2.0000000000000009</v>
      </c>
      <c r="J87" s="13">
        <f t="shared" si="16"/>
        <v>4.0000000000000009</v>
      </c>
      <c r="K87" s="14" t="str">
        <f t="shared" si="23"/>
        <v>No</v>
      </c>
      <c r="L87" s="38"/>
      <c r="M87" s="38"/>
      <c r="N87" s="39"/>
      <c r="O87" s="42"/>
      <c r="P87" s="42"/>
      <c r="Q87" s="39"/>
      <c r="R87" s="39"/>
      <c r="S87" s="40"/>
      <c r="T87" s="41"/>
      <c r="U87" s="41"/>
      <c r="V87" s="37"/>
      <c r="W87" s="42"/>
      <c r="X87" s="44"/>
      <c r="Y87" s="42"/>
      <c r="Z87" s="42"/>
    </row>
    <row r="88" spans="1:26" ht="28.5" customHeight="1" thickTop="1" thickBot="1">
      <c r="A88" s="8" t="s">
        <v>82</v>
      </c>
      <c r="B88" s="9">
        <v>3</v>
      </c>
      <c r="C88" s="10">
        <v>6</v>
      </c>
      <c r="D88" s="11">
        <v>80</v>
      </c>
      <c r="E88" s="12">
        <f t="shared" si="4"/>
        <v>4.0000000000000008E-2</v>
      </c>
      <c r="F88" s="12">
        <v>100</v>
      </c>
      <c r="G88" s="12">
        <f t="shared" si="22"/>
        <v>2.5000000000000001E-2</v>
      </c>
      <c r="H88" s="12">
        <v>80</v>
      </c>
      <c r="I88" s="12">
        <f t="shared" si="15"/>
        <v>2.0000000000000009</v>
      </c>
      <c r="J88" s="13">
        <f t="shared" si="16"/>
        <v>4.0000000000000009</v>
      </c>
      <c r="K88" s="14" t="str">
        <f t="shared" si="23"/>
        <v>No</v>
      </c>
      <c r="L88" s="38"/>
      <c r="M88" s="38"/>
      <c r="N88" s="39"/>
      <c r="O88" s="42"/>
      <c r="P88" s="42"/>
      <c r="Q88" s="39"/>
      <c r="R88" s="39"/>
      <c r="S88" s="40"/>
      <c r="T88" s="41"/>
      <c r="U88" s="41"/>
      <c r="V88" s="37"/>
      <c r="W88" s="42"/>
      <c r="X88" s="44"/>
      <c r="Y88" s="42"/>
      <c r="Z88" s="42"/>
    </row>
    <row r="89" spans="1:26" ht="28.5" customHeight="1" thickTop="1" thickBot="1">
      <c r="A89" s="8" t="s">
        <v>78</v>
      </c>
      <c r="B89" s="9">
        <v>3</v>
      </c>
      <c r="C89" s="10">
        <v>20</v>
      </c>
      <c r="D89" s="11">
        <v>80</v>
      </c>
      <c r="E89" s="12">
        <f t="shared" si="4"/>
        <v>4.0000000000000008E-2</v>
      </c>
      <c r="F89" s="12">
        <v>100</v>
      </c>
      <c r="G89" s="12">
        <f t="shared" si="22"/>
        <v>2.5000000000000001E-2</v>
      </c>
      <c r="H89" s="12">
        <v>80</v>
      </c>
      <c r="I89" s="12">
        <f t="shared" si="15"/>
        <v>2.0000000000000009</v>
      </c>
      <c r="J89" s="13">
        <f t="shared" si="16"/>
        <v>4.0000000000000009</v>
      </c>
      <c r="K89" s="14" t="str">
        <f t="shared" si="23"/>
        <v>No</v>
      </c>
      <c r="L89" s="38"/>
      <c r="M89" s="38"/>
      <c r="N89" s="39"/>
      <c r="O89" s="42"/>
      <c r="P89" s="42"/>
      <c r="Q89" s="39"/>
      <c r="R89" s="39"/>
      <c r="S89" s="40"/>
      <c r="T89" s="41"/>
      <c r="U89" s="41"/>
      <c r="V89" s="42"/>
      <c r="W89" s="42"/>
      <c r="X89" s="44"/>
      <c r="Y89" s="42"/>
      <c r="Z89" s="42"/>
    </row>
    <row r="90" spans="1:26" ht="28.5" customHeight="1" thickTop="1" thickBot="1">
      <c r="A90" s="8" t="s">
        <v>194</v>
      </c>
      <c r="B90" s="9">
        <v>3</v>
      </c>
      <c r="C90" s="10">
        <v>0</v>
      </c>
      <c r="D90" s="11">
        <v>80</v>
      </c>
      <c r="E90" s="12">
        <f t="shared" si="4"/>
        <v>4.0000000000000008E-2</v>
      </c>
      <c r="F90" s="12">
        <v>100</v>
      </c>
      <c r="G90" s="12">
        <f t="shared" si="22"/>
        <v>2.5000000000000001E-2</v>
      </c>
      <c r="H90" s="12">
        <v>80</v>
      </c>
      <c r="I90" s="12">
        <f t="shared" si="15"/>
        <v>2.0000000000000009</v>
      </c>
      <c r="J90" s="13">
        <f t="shared" si="16"/>
        <v>4.0000000000000009</v>
      </c>
      <c r="K90" s="14" t="str">
        <f t="shared" si="23"/>
        <v>Yes</v>
      </c>
      <c r="L90" s="38" t="s">
        <v>11</v>
      </c>
      <c r="M90" s="38" t="s">
        <v>252</v>
      </c>
      <c r="N90" s="39">
        <v>15</v>
      </c>
      <c r="O90" s="42"/>
      <c r="P90" s="37"/>
      <c r="Q90" s="39"/>
      <c r="R90" s="39"/>
      <c r="S90" s="40"/>
      <c r="T90" s="41"/>
      <c r="U90" s="41">
        <v>2</v>
      </c>
      <c r="V90" s="37">
        <v>44095</v>
      </c>
      <c r="W90" s="42">
        <v>1</v>
      </c>
      <c r="X90" s="43">
        <v>44116</v>
      </c>
      <c r="Y90" s="42"/>
      <c r="Z90" s="42"/>
    </row>
    <row r="91" spans="1:26" ht="28.5" customHeight="1" thickTop="1" thickBot="1">
      <c r="A91" s="8" t="s">
        <v>107</v>
      </c>
      <c r="B91" s="9">
        <v>3</v>
      </c>
      <c r="C91" s="10">
        <v>3</v>
      </c>
      <c r="D91" s="11">
        <v>80</v>
      </c>
      <c r="E91" s="12">
        <f t="shared" si="4"/>
        <v>4.0000000000000008E-2</v>
      </c>
      <c r="F91" s="12">
        <v>100</v>
      </c>
      <c r="G91" s="12">
        <f t="shared" si="22"/>
        <v>2.5000000000000001E-2</v>
      </c>
      <c r="H91" s="12">
        <v>80</v>
      </c>
      <c r="I91" s="12">
        <f t="shared" si="15"/>
        <v>2.0000000000000009</v>
      </c>
      <c r="J91" s="13">
        <f t="shared" si="16"/>
        <v>4.0000000000000009</v>
      </c>
      <c r="K91" s="14" t="str">
        <f t="shared" si="23"/>
        <v>Yes</v>
      </c>
      <c r="L91" s="38"/>
      <c r="M91" s="38"/>
      <c r="N91" s="39"/>
      <c r="O91" s="42"/>
      <c r="P91" s="37"/>
      <c r="Q91" s="39"/>
      <c r="R91" s="39"/>
      <c r="S91" s="40"/>
      <c r="T91" s="41"/>
      <c r="U91" s="41"/>
      <c r="V91" s="37"/>
      <c r="W91" s="42"/>
      <c r="X91" s="44"/>
      <c r="Y91" s="42"/>
      <c r="Z91" s="42"/>
    </row>
    <row r="92" spans="1:26" ht="28.5" customHeight="1" thickTop="1" thickBot="1">
      <c r="A92" s="8" t="s">
        <v>164</v>
      </c>
      <c r="B92" s="9">
        <v>3</v>
      </c>
      <c r="C92" s="10">
        <v>1</v>
      </c>
      <c r="D92" s="11">
        <v>80</v>
      </c>
      <c r="E92" s="12">
        <f t="shared" si="4"/>
        <v>4.0000000000000008E-2</v>
      </c>
      <c r="F92" s="12">
        <v>100</v>
      </c>
      <c r="G92" s="12">
        <f t="shared" si="22"/>
        <v>2.5000000000000001E-2</v>
      </c>
      <c r="H92" s="12">
        <v>80</v>
      </c>
      <c r="I92" s="12">
        <f t="shared" si="15"/>
        <v>2.0000000000000009</v>
      </c>
      <c r="J92" s="13">
        <f t="shared" si="16"/>
        <v>4.0000000000000009</v>
      </c>
      <c r="K92" s="14" t="str">
        <f t="shared" si="23"/>
        <v>Yes</v>
      </c>
      <c r="L92" s="38"/>
      <c r="M92" s="38"/>
      <c r="N92" s="39"/>
      <c r="O92" s="42"/>
      <c r="P92" s="37"/>
      <c r="Q92" s="39"/>
      <c r="R92" s="39"/>
      <c r="S92" s="40"/>
      <c r="T92" s="41"/>
      <c r="U92" s="41">
        <v>6</v>
      </c>
      <c r="V92" s="37">
        <v>44103</v>
      </c>
      <c r="W92" s="42"/>
      <c r="X92" s="43"/>
      <c r="Y92" s="42"/>
      <c r="Z92" s="42"/>
    </row>
    <row r="93" spans="1:26" ht="28.5" customHeight="1" thickTop="1" thickBot="1">
      <c r="A93" s="8" t="s">
        <v>125</v>
      </c>
      <c r="B93" s="9">
        <v>3</v>
      </c>
      <c r="C93" s="10">
        <v>0</v>
      </c>
      <c r="D93" s="11">
        <v>80</v>
      </c>
      <c r="E93" s="12">
        <f t="shared" si="4"/>
        <v>4.0000000000000008E-2</v>
      </c>
      <c r="F93" s="12">
        <v>100</v>
      </c>
      <c r="G93" s="12">
        <f t="shared" si="22"/>
        <v>2.5000000000000001E-2</v>
      </c>
      <c r="H93" s="12">
        <v>80</v>
      </c>
      <c r="I93" s="12">
        <f t="shared" si="15"/>
        <v>2.0000000000000009</v>
      </c>
      <c r="J93" s="13">
        <f t="shared" si="16"/>
        <v>4.0000000000000009</v>
      </c>
      <c r="K93" s="14" t="str">
        <f t="shared" si="23"/>
        <v>Yes</v>
      </c>
      <c r="L93" s="38" t="s">
        <v>11</v>
      </c>
      <c r="M93" s="38" t="s">
        <v>260</v>
      </c>
      <c r="N93" s="39">
        <v>15</v>
      </c>
      <c r="O93" s="42"/>
      <c r="P93" s="37"/>
      <c r="Q93" s="39"/>
      <c r="R93" s="39"/>
      <c r="S93" s="40"/>
      <c r="T93" s="41"/>
      <c r="U93" s="41">
        <v>15</v>
      </c>
      <c r="V93" s="37">
        <v>44136</v>
      </c>
      <c r="W93" s="42"/>
      <c r="X93" s="43"/>
      <c r="Y93" s="42"/>
      <c r="Z93" s="42"/>
    </row>
    <row r="94" spans="1:26" ht="28.5" customHeight="1" thickTop="1" thickBot="1">
      <c r="A94" s="8" t="s">
        <v>174</v>
      </c>
      <c r="B94" s="9">
        <v>3</v>
      </c>
      <c r="C94" s="10">
        <v>8</v>
      </c>
      <c r="D94" s="11">
        <v>80</v>
      </c>
      <c r="E94" s="12">
        <f t="shared" si="4"/>
        <v>4.0000000000000008E-2</v>
      </c>
      <c r="F94" s="12">
        <v>100</v>
      </c>
      <c r="G94" s="12">
        <f t="shared" si="22"/>
        <v>2.5000000000000001E-2</v>
      </c>
      <c r="H94" s="12">
        <v>80</v>
      </c>
      <c r="I94" s="12">
        <f t="shared" si="15"/>
        <v>2.0000000000000009</v>
      </c>
      <c r="J94" s="13">
        <f t="shared" si="16"/>
        <v>4.0000000000000009</v>
      </c>
      <c r="K94" s="14" t="str">
        <f t="shared" si="23"/>
        <v>No</v>
      </c>
      <c r="L94" s="38"/>
      <c r="M94" s="38"/>
      <c r="N94" s="39"/>
      <c r="O94" s="42"/>
      <c r="P94" s="37"/>
      <c r="Q94" s="39"/>
      <c r="R94" s="39"/>
      <c r="S94" s="40"/>
      <c r="T94" s="41"/>
      <c r="U94" s="41"/>
      <c r="V94" s="37"/>
      <c r="W94" s="42"/>
      <c r="X94" s="43"/>
      <c r="Y94" s="42"/>
      <c r="Z94" s="42"/>
    </row>
    <row r="95" spans="1:26" ht="28.5" customHeight="1" thickTop="1" thickBot="1">
      <c r="A95" s="8" t="s">
        <v>176</v>
      </c>
      <c r="B95" s="9">
        <v>3</v>
      </c>
      <c r="C95" s="10">
        <v>0</v>
      </c>
      <c r="D95" s="11">
        <v>80</v>
      </c>
      <c r="E95" s="12">
        <f t="shared" si="4"/>
        <v>4.0000000000000008E-2</v>
      </c>
      <c r="F95" s="12">
        <v>100</v>
      </c>
      <c r="G95" s="12">
        <f t="shared" si="22"/>
        <v>2.5000000000000001E-2</v>
      </c>
      <c r="H95" s="12">
        <v>80</v>
      </c>
      <c r="I95" s="12">
        <f t="shared" si="15"/>
        <v>2.0000000000000009</v>
      </c>
      <c r="J95" s="13">
        <f t="shared" si="16"/>
        <v>4.0000000000000009</v>
      </c>
      <c r="K95" s="14" t="str">
        <f t="shared" si="23"/>
        <v>Yes</v>
      </c>
      <c r="L95" s="38"/>
      <c r="M95" s="38"/>
      <c r="N95" s="39"/>
      <c r="O95" s="42"/>
      <c r="P95" s="42"/>
      <c r="Q95" s="39"/>
      <c r="R95" s="39"/>
      <c r="S95" s="40"/>
      <c r="T95" s="41"/>
      <c r="U95" s="41"/>
      <c r="V95" s="37"/>
      <c r="W95" s="42"/>
      <c r="X95" s="44"/>
      <c r="Y95" s="42"/>
      <c r="Z95" s="42"/>
    </row>
    <row r="96" spans="1:26" ht="28.5" customHeight="1" thickTop="1" thickBot="1">
      <c r="A96" s="8" t="s">
        <v>243</v>
      </c>
      <c r="B96" s="9">
        <v>3</v>
      </c>
      <c r="C96" s="10">
        <v>1</v>
      </c>
      <c r="D96" s="11">
        <v>80</v>
      </c>
      <c r="E96" s="12">
        <f t="shared" ref="E96:E158" si="24">+G96*1.6</f>
        <v>4.0000000000000008E-2</v>
      </c>
      <c r="F96" s="12">
        <v>100</v>
      </c>
      <c r="G96" s="12">
        <f t="shared" si="22"/>
        <v>2.5000000000000001E-2</v>
      </c>
      <c r="H96" s="12">
        <v>80</v>
      </c>
      <c r="I96" s="12">
        <f t="shared" si="15"/>
        <v>2.0000000000000009</v>
      </c>
      <c r="J96" s="13">
        <f t="shared" si="16"/>
        <v>4.0000000000000009</v>
      </c>
      <c r="K96" s="14" t="str">
        <f t="shared" si="23"/>
        <v>Yes</v>
      </c>
      <c r="L96" s="38"/>
      <c r="M96" s="38"/>
      <c r="N96" s="39"/>
      <c r="O96" s="42"/>
      <c r="P96" s="37"/>
      <c r="Q96" s="39"/>
      <c r="R96" s="39"/>
      <c r="S96" s="40"/>
      <c r="T96" s="41"/>
      <c r="U96" s="41"/>
      <c r="V96" s="37"/>
      <c r="W96" s="42"/>
      <c r="X96" s="43"/>
      <c r="Y96" s="42"/>
      <c r="Z96" s="37"/>
    </row>
    <row r="97" spans="1:26" ht="28.5" customHeight="1" thickTop="1" thickBot="1">
      <c r="A97" s="8" t="s">
        <v>99</v>
      </c>
      <c r="B97" s="9">
        <v>2</v>
      </c>
      <c r="C97" s="10">
        <v>0</v>
      </c>
      <c r="D97" s="11">
        <v>80</v>
      </c>
      <c r="E97" s="12">
        <f t="shared" si="24"/>
        <v>2.6666666666666668E-2</v>
      </c>
      <c r="F97" s="12">
        <v>100</v>
      </c>
      <c r="G97" s="12">
        <f t="shared" si="22"/>
        <v>1.6666666666666666E-2</v>
      </c>
      <c r="H97" s="12">
        <v>80</v>
      </c>
      <c r="I97" s="12">
        <f t="shared" si="15"/>
        <v>1.3333333333333337</v>
      </c>
      <c r="J97" s="13">
        <f t="shared" si="16"/>
        <v>2.666666666666667</v>
      </c>
      <c r="K97" s="14" t="str">
        <f t="shared" si="23"/>
        <v>Yes</v>
      </c>
      <c r="L97" s="38"/>
      <c r="M97" s="38"/>
      <c r="N97" s="39"/>
      <c r="O97" s="42"/>
      <c r="P97" s="37"/>
      <c r="Q97" s="39"/>
      <c r="R97" s="39"/>
      <c r="S97" s="40"/>
      <c r="T97" s="41"/>
      <c r="U97" s="41"/>
      <c r="V97" s="42"/>
      <c r="W97" s="42"/>
      <c r="X97" s="44"/>
      <c r="Y97" s="42"/>
      <c r="Z97" s="42"/>
    </row>
    <row r="98" spans="1:26" ht="28.5" customHeight="1" thickTop="1" thickBot="1">
      <c r="A98" s="8" t="s">
        <v>55</v>
      </c>
      <c r="B98" s="9">
        <v>2</v>
      </c>
      <c r="C98" s="10">
        <v>11</v>
      </c>
      <c r="D98" s="11">
        <v>80</v>
      </c>
      <c r="E98" s="12">
        <f t="shared" si="24"/>
        <v>2.6666666666666668E-2</v>
      </c>
      <c r="F98" s="12">
        <v>100</v>
      </c>
      <c r="G98" s="12">
        <f t="shared" si="22"/>
        <v>1.6666666666666666E-2</v>
      </c>
      <c r="H98" s="12">
        <v>80</v>
      </c>
      <c r="I98" s="12">
        <f t="shared" si="15"/>
        <v>1.3333333333333337</v>
      </c>
      <c r="J98" s="13">
        <f t="shared" si="16"/>
        <v>2.666666666666667</v>
      </c>
      <c r="K98" s="14" t="str">
        <f t="shared" si="23"/>
        <v>No</v>
      </c>
      <c r="L98" s="38"/>
      <c r="M98" s="38"/>
      <c r="N98" s="39"/>
      <c r="O98" s="42"/>
      <c r="P98" s="37"/>
      <c r="Q98" s="39"/>
      <c r="R98" s="39"/>
      <c r="S98" s="40"/>
      <c r="T98" s="41"/>
      <c r="U98" s="41"/>
      <c r="V98" s="37"/>
      <c r="W98" s="42"/>
      <c r="X98" s="43"/>
      <c r="Y98" s="42"/>
      <c r="Z98" s="42"/>
    </row>
    <row r="99" spans="1:26" ht="28.5" customHeight="1" thickTop="1" thickBot="1">
      <c r="A99" s="8" t="s">
        <v>83</v>
      </c>
      <c r="B99" s="9">
        <v>2</v>
      </c>
      <c r="C99" s="10">
        <v>0</v>
      </c>
      <c r="D99" s="11">
        <v>80</v>
      </c>
      <c r="E99" s="12">
        <f t="shared" si="24"/>
        <v>2.6666666666666668E-2</v>
      </c>
      <c r="F99" s="12">
        <v>100</v>
      </c>
      <c r="G99" s="12">
        <f t="shared" si="22"/>
        <v>1.6666666666666666E-2</v>
      </c>
      <c r="H99" s="12">
        <v>80</v>
      </c>
      <c r="I99" s="12">
        <f t="shared" si="15"/>
        <v>1.3333333333333337</v>
      </c>
      <c r="J99" s="13">
        <f t="shared" si="16"/>
        <v>2.666666666666667</v>
      </c>
      <c r="K99" s="14" t="str">
        <f t="shared" si="23"/>
        <v>Yes</v>
      </c>
      <c r="L99" s="38"/>
      <c r="M99" s="38"/>
      <c r="N99" s="39"/>
      <c r="O99" s="42"/>
      <c r="P99" s="42"/>
      <c r="Q99" s="39"/>
      <c r="R99" s="39"/>
      <c r="S99" s="40"/>
      <c r="T99" s="41"/>
      <c r="U99" s="41"/>
      <c r="V99" s="37"/>
      <c r="W99" s="42"/>
      <c r="X99" s="44"/>
      <c r="Y99" s="42"/>
      <c r="Z99" s="42"/>
    </row>
    <row r="100" spans="1:26" ht="28.5" customHeight="1" thickTop="1" thickBot="1">
      <c r="A100" s="8" t="s">
        <v>157</v>
      </c>
      <c r="B100" s="9">
        <v>2</v>
      </c>
      <c r="C100" s="10">
        <v>0</v>
      </c>
      <c r="D100" s="11">
        <v>80</v>
      </c>
      <c r="E100" s="12">
        <f t="shared" si="24"/>
        <v>2.6666666666666668E-2</v>
      </c>
      <c r="F100" s="12">
        <v>100</v>
      </c>
      <c r="G100" s="12">
        <f t="shared" si="22"/>
        <v>1.6666666666666666E-2</v>
      </c>
      <c r="H100" s="12">
        <v>80</v>
      </c>
      <c r="I100" s="12">
        <f t="shared" si="15"/>
        <v>1.3333333333333337</v>
      </c>
      <c r="J100" s="13">
        <f t="shared" si="16"/>
        <v>2.666666666666667</v>
      </c>
      <c r="K100" s="14" t="str">
        <f t="shared" si="23"/>
        <v>Yes</v>
      </c>
      <c r="L100" s="38"/>
      <c r="M100" s="38"/>
      <c r="N100" s="39"/>
      <c r="O100" s="42"/>
      <c r="P100" s="42"/>
      <c r="Q100" s="39"/>
      <c r="R100" s="39"/>
      <c r="S100" s="40"/>
      <c r="T100" s="41"/>
      <c r="U100" s="41"/>
      <c r="V100" s="37"/>
      <c r="W100" s="42"/>
      <c r="X100" s="44"/>
      <c r="Y100" s="42"/>
      <c r="Z100" s="42"/>
    </row>
    <row r="101" spans="1:26" ht="28.5" customHeight="1" thickTop="1" thickBot="1">
      <c r="A101" s="8" t="s">
        <v>67</v>
      </c>
      <c r="B101" s="9">
        <v>2</v>
      </c>
      <c r="C101" s="10">
        <v>1</v>
      </c>
      <c r="D101" s="11">
        <v>80</v>
      </c>
      <c r="E101" s="12">
        <f t="shared" si="24"/>
        <v>2.6666666666666668E-2</v>
      </c>
      <c r="F101" s="12">
        <v>100</v>
      </c>
      <c r="G101" s="12">
        <f t="shared" si="22"/>
        <v>1.6666666666666666E-2</v>
      </c>
      <c r="H101" s="12">
        <v>80</v>
      </c>
      <c r="I101" s="12">
        <f t="shared" si="15"/>
        <v>1.3333333333333337</v>
      </c>
      <c r="J101" s="13">
        <f t="shared" si="16"/>
        <v>2.666666666666667</v>
      </c>
      <c r="K101" s="14" t="str">
        <f t="shared" si="23"/>
        <v>Yes</v>
      </c>
      <c r="L101" s="38"/>
      <c r="M101" s="38"/>
      <c r="N101" s="39"/>
      <c r="O101" s="42"/>
      <c r="P101" s="42"/>
      <c r="Q101" s="39"/>
      <c r="R101" s="39"/>
      <c r="S101" s="40"/>
      <c r="T101" s="41"/>
      <c r="U101" s="41"/>
      <c r="V101" s="37"/>
      <c r="W101" s="42"/>
      <c r="X101" s="44"/>
      <c r="Y101" s="42"/>
      <c r="Z101" s="42"/>
    </row>
    <row r="102" spans="1:26" ht="28.5" customHeight="1" thickTop="1" thickBot="1">
      <c r="A102" s="8" t="s">
        <v>122</v>
      </c>
      <c r="B102" s="9">
        <v>2</v>
      </c>
      <c r="C102" s="10">
        <v>1</v>
      </c>
      <c r="D102" s="11">
        <v>80</v>
      </c>
      <c r="E102" s="12">
        <f t="shared" si="24"/>
        <v>2.6666666666666668E-2</v>
      </c>
      <c r="F102" s="12">
        <v>100</v>
      </c>
      <c r="G102" s="12">
        <f t="shared" si="22"/>
        <v>1.6666666666666666E-2</v>
      </c>
      <c r="H102" s="12">
        <v>80</v>
      </c>
      <c r="I102" s="12">
        <f t="shared" si="15"/>
        <v>1.3333333333333337</v>
      </c>
      <c r="J102" s="13">
        <f t="shared" si="16"/>
        <v>2.666666666666667</v>
      </c>
      <c r="K102" s="14" t="str">
        <f t="shared" si="23"/>
        <v>Yes</v>
      </c>
      <c r="L102" s="38"/>
      <c r="M102" s="38"/>
      <c r="N102" s="39"/>
      <c r="O102" s="42"/>
      <c r="P102" s="42"/>
      <c r="Q102" s="39"/>
      <c r="R102" s="39"/>
      <c r="S102" s="40"/>
      <c r="T102" s="41"/>
      <c r="U102" s="41">
        <v>15</v>
      </c>
      <c r="V102" s="37">
        <v>44116</v>
      </c>
      <c r="W102" s="42"/>
      <c r="X102" s="44"/>
      <c r="Y102" s="42"/>
      <c r="Z102" s="42"/>
    </row>
    <row r="103" spans="1:26" ht="28.5" customHeight="1" thickTop="1" thickBot="1">
      <c r="A103" s="8" t="s">
        <v>192</v>
      </c>
      <c r="B103" s="9">
        <v>2</v>
      </c>
      <c r="C103" s="10">
        <v>11</v>
      </c>
      <c r="D103" s="11">
        <v>80</v>
      </c>
      <c r="E103" s="12">
        <f t="shared" si="24"/>
        <v>2.6666666666666668E-2</v>
      </c>
      <c r="F103" s="12">
        <v>100</v>
      </c>
      <c r="G103" s="12">
        <f t="shared" si="22"/>
        <v>1.6666666666666666E-2</v>
      </c>
      <c r="H103" s="12">
        <v>80</v>
      </c>
      <c r="I103" s="12">
        <f t="shared" si="15"/>
        <v>1.3333333333333337</v>
      </c>
      <c r="J103" s="13">
        <f t="shared" si="16"/>
        <v>2.666666666666667</v>
      </c>
      <c r="K103" s="14" t="str">
        <f t="shared" si="23"/>
        <v>No</v>
      </c>
      <c r="L103" s="38"/>
      <c r="M103" s="38"/>
      <c r="N103" s="39"/>
      <c r="O103" s="42"/>
      <c r="P103" s="42"/>
      <c r="Q103" s="39"/>
      <c r="R103" s="39"/>
      <c r="S103" s="40"/>
      <c r="T103" s="41"/>
      <c r="U103" s="41"/>
      <c r="V103" s="37"/>
      <c r="W103" s="42"/>
      <c r="X103" s="43"/>
      <c r="Y103" s="42"/>
      <c r="Z103" s="42"/>
    </row>
    <row r="104" spans="1:26" ht="28.5" customHeight="1" thickTop="1" thickBot="1">
      <c r="A104" s="8" t="s">
        <v>165</v>
      </c>
      <c r="B104" s="9">
        <v>2</v>
      </c>
      <c r="C104" s="10">
        <v>2</v>
      </c>
      <c r="D104" s="11">
        <v>80</v>
      </c>
      <c r="E104" s="12">
        <f t="shared" si="24"/>
        <v>2.6666666666666668E-2</v>
      </c>
      <c r="F104" s="12">
        <v>100</v>
      </c>
      <c r="G104" s="12">
        <f t="shared" si="22"/>
        <v>1.6666666666666666E-2</v>
      </c>
      <c r="H104" s="12">
        <v>80</v>
      </c>
      <c r="I104" s="12">
        <f t="shared" si="15"/>
        <v>1.3333333333333337</v>
      </c>
      <c r="J104" s="13">
        <f t="shared" si="16"/>
        <v>2.666666666666667</v>
      </c>
      <c r="K104" s="14" t="str">
        <f t="shared" si="23"/>
        <v>Yes</v>
      </c>
      <c r="L104" s="38" t="s">
        <v>11</v>
      </c>
      <c r="M104" s="38" t="s">
        <v>238</v>
      </c>
      <c r="N104" s="39">
        <f>15-4-9</f>
        <v>2</v>
      </c>
      <c r="O104" s="42" t="s">
        <v>11</v>
      </c>
      <c r="P104" s="37">
        <v>44054</v>
      </c>
      <c r="Q104" s="39">
        <v>10</v>
      </c>
      <c r="R104" s="39"/>
      <c r="S104" s="40"/>
      <c r="T104" s="41"/>
      <c r="U104" s="41">
        <v>9</v>
      </c>
      <c r="V104" s="37">
        <v>44116</v>
      </c>
      <c r="W104" s="42">
        <v>4</v>
      </c>
      <c r="X104" s="43">
        <v>44137</v>
      </c>
      <c r="Y104" s="42"/>
      <c r="Z104" s="42"/>
    </row>
    <row r="105" spans="1:26" ht="28.5" customHeight="1" thickTop="1" thickBot="1">
      <c r="A105" s="8" t="s">
        <v>167</v>
      </c>
      <c r="B105" s="9">
        <v>2</v>
      </c>
      <c r="C105" s="10">
        <v>8</v>
      </c>
      <c r="D105" s="11">
        <v>80</v>
      </c>
      <c r="E105" s="12">
        <f t="shared" si="24"/>
        <v>2.6666666666666668E-2</v>
      </c>
      <c r="F105" s="12">
        <v>100</v>
      </c>
      <c r="G105" s="12">
        <f t="shared" si="22"/>
        <v>1.6666666666666666E-2</v>
      </c>
      <c r="H105" s="12">
        <v>80</v>
      </c>
      <c r="I105" s="12">
        <f t="shared" si="15"/>
        <v>1.3333333333333337</v>
      </c>
      <c r="J105" s="13">
        <f t="shared" si="16"/>
        <v>2.666666666666667</v>
      </c>
      <c r="K105" s="14" t="str">
        <f t="shared" si="23"/>
        <v>No</v>
      </c>
      <c r="L105" s="38"/>
      <c r="M105" s="38"/>
      <c r="N105" s="39"/>
      <c r="O105" s="42"/>
      <c r="P105" s="37"/>
      <c r="Q105" s="39"/>
      <c r="R105" s="39"/>
      <c r="S105" s="40"/>
      <c r="T105" s="41"/>
      <c r="U105" s="41">
        <v>6</v>
      </c>
      <c r="V105" s="37">
        <v>44129</v>
      </c>
      <c r="W105" s="42"/>
      <c r="X105" s="43"/>
      <c r="Y105" s="42"/>
      <c r="Z105" s="42"/>
    </row>
    <row r="106" spans="1:26" ht="28.5" customHeight="1" thickTop="1" thickBot="1">
      <c r="A106" s="8" t="s">
        <v>96</v>
      </c>
      <c r="B106" s="9">
        <v>2</v>
      </c>
      <c r="C106" s="10">
        <v>6</v>
      </c>
      <c r="D106" s="11">
        <v>80</v>
      </c>
      <c r="E106" s="12">
        <f t="shared" si="24"/>
        <v>2.6666666666666668E-2</v>
      </c>
      <c r="F106" s="12">
        <v>100</v>
      </c>
      <c r="G106" s="12">
        <f t="shared" si="22"/>
        <v>1.6666666666666666E-2</v>
      </c>
      <c r="H106" s="12">
        <v>80</v>
      </c>
      <c r="I106" s="12">
        <f t="shared" si="15"/>
        <v>1.3333333333333337</v>
      </c>
      <c r="J106" s="13">
        <f t="shared" si="16"/>
        <v>2.666666666666667</v>
      </c>
      <c r="K106" s="14" t="str">
        <f t="shared" si="23"/>
        <v>No</v>
      </c>
      <c r="L106" s="38"/>
      <c r="M106" s="38"/>
      <c r="N106" s="39"/>
      <c r="O106" s="42"/>
      <c r="P106" s="37"/>
      <c r="Q106" s="39"/>
      <c r="R106" s="39"/>
      <c r="S106" s="40"/>
      <c r="T106" s="41"/>
      <c r="U106" s="41"/>
      <c r="V106" s="37"/>
      <c r="W106" s="42"/>
      <c r="X106" s="44"/>
      <c r="Y106" s="42"/>
      <c r="Z106" s="42"/>
    </row>
    <row r="107" spans="1:26" ht="28.5" customHeight="1" thickTop="1" thickBot="1">
      <c r="A107" s="8" t="s">
        <v>217</v>
      </c>
      <c r="B107" s="9">
        <v>2</v>
      </c>
      <c r="C107" s="10">
        <v>1</v>
      </c>
      <c r="D107" s="11">
        <v>80</v>
      </c>
      <c r="E107" s="12">
        <f t="shared" si="24"/>
        <v>2.6666666666666668E-2</v>
      </c>
      <c r="F107" s="12">
        <v>100</v>
      </c>
      <c r="G107" s="12">
        <f t="shared" si="22"/>
        <v>1.6666666666666666E-2</v>
      </c>
      <c r="H107" s="12">
        <v>80</v>
      </c>
      <c r="I107" s="12">
        <f t="shared" si="15"/>
        <v>1.3333333333333337</v>
      </c>
      <c r="J107" s="13">
        <f t="shared" si="16"/>
        <v>2.666666666666667</v>
      </c>
      <c r="K107" s="14" t="str">
        <f t="shared" si="23"/>
        <v>Yes</v>
      </c>
      <c r="L107" s="38"/>
      <c r="M107" s="38"/>
      <c r="N107" s="39"/>
      <c r="O107" s="42"/>
      <c r="P107" s="42"/>
      <c r="Q107" s="39"/>
      <c r="R107" s="39"/>
      <c r="S107" s="40"/>
      <c r="T107" s="41"/>
      <c r="U107" s="41">
        <v>15</v>
      </c>
      <c r="V107" s="37">
        <v>44103</v>
      </c>
      <c r="W107" s="42">
        <v>3</v>
      </c>
      <c r="X107" s="43">
        <v>44129</v>
      </c>
      <c r="Y107" s="42"/>
      <c r="Z107" s="42"/>
    </row>
    <row r="108" spans="1:26" ht="28.5" customHeight="1" thickTop="1" thickBot="1">
      <c r="A108" s="8" t="s">
        <v>219</v>
      </c>
      <c r="B108" s="9">
        <v>2</v>
      </c>
      <c r="C108" s="10">
        <v>1</v>
      </c>
      <c r="D108" s="11">
        <v>80</v>
      </c>
      <c r="E108" s="12">
        <f t="shared" si="24"/>
        <v>2.6666666666666668E-2</v>
      </c>
      <c r="F108" s="12">
        <v>100</v>
      </c>
      <c r="G108" s="12">
        <f t="shared" si="22"/>
        <v>1.6666666666666666E-2</v>
      </c>
      <c r="H108" s="12">
        <v>80</v>
      </c>
      <c r="I108" s="12">
        <f t="shared" si="15"/>
        <v>1.3333333333333337</v>
      </c>
      <c r="J108" s="13">
        <f t="shared" si="16"/>
        <v>2.666666666666667</v>
      </c>
      <c r="K108" s="14" t="str">
        <f t="shared" si="23"/>
        <v>Yes</v>
      </c>
      <c r="L108" s="38"/>
      <c r="M108" s="38"/>
      <c r="N108" s="39"/>
      <c r="O108" s="42"/>
      <c r="P108" s="42"/>
      <c r="Q108" s="39"/>
      <c r="R108" s="39"/>
      <c r="S108" s="40"/>
      <c r="T108" s="41"/>
      <c r="U108" s="41">
        <v>7</v>
      </c>
      <c r="V108" s="37">
        <v>44103</v>
      </c>
      <c r="W108" s="42"/>
      <c r="X108" s="44"/>
      <c r="Y108" s="42"/>
      <c r="Z108" s="42"/>
    </row>
    <row r="109" spans="1:26" ht="28.5" customHeight="1" thickTop="1" thickBot="1">
      <c r="A109" s="8" t="s">
        <v>180</v>
      </c>
      <c r="B109" s="9">
        <v>2</v>
      </c>
      <c r="C109" s="10">
        <v>1</v>
      </c>
      <c r="D109" s="11">
        <v>80</v>
      </c>
      <c r="E109" s="12">
        <f t="shared" si="24"/>
        <v>2.6666666666666668E-2</v>
      </c>
      <c r="F109" s="12">
        <v>100</v>
      </c>
      <c r="G109" s="12">
        <f t="shared" si="22"/>
        <v>1.6666666666666666E-2</v>
      </c>
      <c r="H109" s="12">
        <v>80</v>
      </c>
      <c r="I109" s="12">
        <f t="shared" si="15"/>
        <v>1.3333333333333337</v>
      </c>
      <c r="J109" s="13">
        <f t="shared" si="16"/>
        <v>2.666666666666667</v>
      </c>
      <c r="K109" s="14" t="str">
        <f t="shared" si="23"/>
        <v>Yes</v>
      </c>
      <c r="L109" s="38"/>
      <c r="M109" s="38"/>
      <c r="N109" s="39"/>
      <c r="O109" s="42"/>
      <c r="P109" s="42"/>
      <c r="Q109" s="39"/>
      <c r="R109" s="39"/>
      <c r="S109" s="40"/>
      <c r="T109" s="41"/>
      <c r="U109" s="41"/>
      <c r="V109" s="37"/>
      <c r="W109" s="42"/>
      <c r="X109" s="43"/>
      <c r="Y109" s="42"/>
      <c r="Z109" s="42"/>
    </row>
    <row r="110" spans="1:26" ht="28.5" customHeight="1" thickTop="1" thickBot="1">
      <c r="A110" s="8" t="s">
        <v>222</v>
      </c>
      <c r="B110" s="9">
        <v>2</v>
      </c>
      <c r="C110" s="10">
        <v>30</v>
      </c>
      <c r="D110" s="11">
        <v>80</v>
      </c>
      <c r="E110" s="12">
        <f t="shared" si="24"/>
        <v>2.6666666666666668E-2</v>
      </c>
      <c r="F110" s="12">
        <v>100</v>
      </c>
      <c r="G110" s="12">
        <f t="shared" si="22"/>
        <v>1.6666666666666666E-2</v>
      </c>
      <c r="H110" s="12">
        <v>80</v>
      </c>
      <c r="I110" s="12">
        <f t="shared" si="15"/>
        <v>1.3333333333333337</v>
      </c>
      <c r="J110" s="13">
        <f t="shared" si="16"/>
        <v>2.666666666666667</v>
      </c>
      <c r="K110" s="14" t="str">
        <f t="shared" si="23"/>
        <v>No</v>
      </c>
      <c r="L110" s="38"/>
      <c r="M110" s="38"/>
      <c r="N110" s="39"/>
      <c r="O110" s="42"/>
      <c r="P110" s="42"/>
      <c r="Q110" s="39"/>
      <c r="R110" s="39"/>
      <c r="S110" s="40"/>
      <c r="T110" s="41"/>
      <c r="U110" s="41"/>
      <c r="V110" s="37"/>
      <c r="W110" s="42"/>
      <c r="X110" s="44"/>
      <c r="Y110" s="42"/>
      <c r="Z110" s="42"/>
    </row>
    <row r="111" spans="1:26" ht="28.5" customHeight="1" thickTop="1" thickBot="1">
      <c r="A111" s="8" t="s">
        <v>185</v>
      </c>
      <c r="B111" s="9">
        <v>2</v>
      </c>
      <c r="C111" s="10">
        <v>9</v>
      </c>
      <c r="D111" s="11">
        <v>80</v>
      </c>
      <c r="E111" s="12">
        <f t="shared" si="24"/>
        <v>2.6666666666666668E-2</v>
      </c>
      <c r="F111" s="12">
        <v>100</v>
      </c>
      <c r="G111" s="12">
        <f t="shared" si="22"/>
        <v>1.6666666666666666E-2</v>
      </c>
      <c r="H111" s="12">
        <v>80</v>
      </c>
      <c r="I111" s="12">
        <f t="shared" si="15"/>
        <v>1.3333333333333337</v>
      </c>
      <c r="J111" s="13">
        <f t="shared" si="16"/>
        <v>2.666666666666667</v>
      </c>
      <c r="K111" s="14" t="str">
        <f t="shared" si="23"/>
        <v>No</v>
      </c>
      <c r="L111" s="38"/>
      <c r="M111" s="38"/>
      <c r="N111" s="39"/>
      <c r="O111" s="42"/>
      <c r="P111" s="42"/>
      <c r="Q111" s="39"/>
      <c r="R111" s="39"/>
      <c r="S111" s="40"/>
      <c r="T111" s="41"/>
      <c r="U111" s="41"/>
      <c r="V111" s="37"/>
      <c r="W111" s="42"/>
      <c r="X111" s="44"/>
      <c r="Y111" s="42"/>
      <c r="Z111" s="42"/>
    </row>
    <row r="112" spans="1:26" ht="28.5" customHeight="1" thickTop="1" thickBot="1">
      <c r="A112" s="8" t="s">
        <v>100</v>
      </c>
      <c r="B112" s="9">
        <v>1</v>
      </c>
      <c r="C112" s="10">
        <v>0</v>
      </c>
      <c r="D112" s="11">
        <v>80</v>
      </c>
      <c r="E112" s="12">
        <f t="shared" si="24"/>
        <v>1.3333333333333334E-2</v>
      </c>
      <c r="F112" s="12">
        <v>100</v>
      </c>
      <c r="G112" s="12">
        <f t="shared" si="22"/>
        <v>8.3333333333333332E-3</v>
      </c>
      <c r="H112" s="12">
        <v>80</v>
      </c>
      <c r="I112" s="12">
        <f t="shared" si="15"/>
        <v>0.66666666666666685</v>
      </c>
      <c r="J112" s="13">
        <f t="shared" si="16"/>
        <v>1.3333333333333335</v>
      </c>
      <c r="K112" s="14" t="str">
        <f t="shared" si="23"/>
        <v>Yes</v>
      </c>
      <c r="L112" s="38"/>
      <c r="M112" s="38"/>
      <c r="N112" s="39"/>
      <c r="O112" s="42"/>
      <c r="P112" s="42"/>
      <c r="Q112" s="39"/>
      <c r="R112" s="39"/>
      <c r="S112" s="40"/>
      <c r="T112" s="41"/>
      <c r="U112" s="41"/>
      <c r="V112" s="42"/>
      <c r="W112" s="42"/>
      <c r="X112" s="44"/>
      <c r="Y112" s="42"/>
      <c r="Z112" s="42"/>
    </row>
    <row r="113" spans="1:26" ht="28.5" customHeight="1" thickTop="1" thickBot="1">
      <c r="A113" s="8" t="s">
        <v>244</v>
      </c>
      <c r="B113" s="9">
        <v>1</v>
      </c>
      <c r="C113" s="10">
        <v>13</v>
      </c>
      <c r="D113" s="11">
        <v>80</v>
      </c>
      <c r="E113" s="12">
        <f t="shared" si="24"/>
        <v>1.3333333333333334E-2</v>
      </c>
      <c r="F113" s="12">
        <v>100</v>
      </c>
      <c r="G113" s="12">
        <f t="shared" si="22"/>
        <v>8.3333333333333332E-3</v>
      </c>
      <c r="H113" s="12">
        <v>80</v>
      </c>
      <c r="I113" s="12">
        <f t="shared" si="15"/>
        <v>0.66666666666666685</v>
      </c>
      <c r="J113" s="13">
        <f t="shared" si="16"/>
        <v>1.3333333333333335</v>
      </c>
      <c r="K113" s="14" t="str">
        <f t="shared" si="23"/>
        <v>No</v>
      </c>
      <c r="L113" s="38"/>
      <c r="M113" s="38"/>
      <c r="N113" s="39"/>
      <c r="O113" s="42"/>
      <c r="P113" s="42"/>
      <c r="Q113" s="39"/>
      <c r="R113" s="39"/>
      <c r="S113" s="40"/>
      <c r="T113" s="41"/>
      <c r="U113" s="41"/>
      <c r="V113" s="42"/>
      <c r="W113" s="42"/>
      <c r="X113" s="44"/>
      <c r="Y113" s="42"/>
      <c r="Z113" s="42"/>
    </row>
    <row r="114" spans="1:26" ht="28.5" customHeight="1" thickTop="1" thickBot="1">
      <c r="A114" s="8" t="s">
        <v>214</v>
      </c>
      <c r="B114" s="9">
        <v>1</v>
      </c>
      <c r="C114" s="10">
        <v>24</v>
      </c>
      <c r="D114" s="11">
        <v>80</v>
      </c>
      <c r="E114" s="12">
        <f t="shared" si="24"/>
        <v>1.3333333333333334E-2</v>
      </c>
      <c r="F114" s="12">
        <v>100</v>
      </c>
      <c r="G114" s="12">
        <f t="shared" si="22"/>
        <v>8.3333333333333332E-3</v>
      </c>
      <c r="H114" s="12">
        <v>80</v>
      </c>
      <c r="I114" s="12">
        <f t="shared" si="15"/>
        <v>0.66666666666666685</v>
      </c>
      <c r="J114" s="13">
        <f t="shared" si="16"/>
        <v>1.3333333333333335</v>
      </c>
      <c r="K114" s="14" t="str">
        <f t="shared" si="23"/>
        <v>No</v>
      </c>
      <c r="L114" s="38"/>
      <c r="M114" s="38"/>
      <c r="N114" s="39"/>
      <c r="O114" s="42"/>
      <c r="P114" s="42"/>
      <c r="Q114" s="39"/>
      <c r="R114" s="39"/>
      <c r="S114" s="40"/>
      <c r="T114" s="41"/>
      <c r="U114" s="41"/>
      <c r="V114" s="37"/>
      <c r="W114" s="42"/>
      <c r="X114" s="44"/>
      <c r="Y114" s="42"/>
      <c r="Z114" s="42"/>
    </row>
    <row r="115" spans="1:26" ht="28.5" customHeight="1" thickTop="1" thickBot="1">
      <c r="A115" s="8" t="s">
        <v>90</v>
      </c>
      <c r="B115" s="9">
        <v>1</v>
      </c>
      <c r="C115" s="10">
        <v>0</v>
      </c>
      <c r="D115" s="11">
        <v>80</v>
      </c>
      <c r="E115" s="12">
        <f t="shared" si="24"/>
        <v>1.3333333333333334E-2</v>
      </c>
      <c r="F115" s="12">
        <v>100</v>
      </c>
      <c r="G115" s="12">
        <f t="shared" si="22"/>
        <v>8.3333333333333332E-3</v>
      </c>
      <c r="H115" s="12">
        <v>80</v>
      </c>
      <c r="I115" s="12">
        <f t="shared" si="15"/>
        <v>0.66666666666666685</v>
      </c>
      <c r="J115" s="13">
        <f t="shared" si="16"/>
        <v>1.3333333333333335</v>
      </c>
      <c r="K115" s="14" t="str">
        <f t="shared" si="23"/>
        <v>Yes</v>
      </c>
      <c r="L115" s="38"/>
      <c r="M115" s="38"/>
      <c r="N115" s="39"/>
      <c r="O115" s="42"/>
      <c r="P115" s="42"/>
      <c r="Q115" s="39"/>
      <c r="R115" s="39"/>
      <c r="S115" s="40"/>
      <c r="T115" s="41"/>
      <c r="U115" s="41">
        <v>10</v>
      </c>
      <c r="V115" s="37">
        <v>44093</v>
      </c>
      <c r="W115" s="42"/>
      <c r="X115" s="44"/>
      <c r="Y115" s="42"/>
      <c r="Z115" s="42"/>
    </row>
    <row r="116" spans="1:26" ht="28.5" customHeight="1" thickTop="1" thickBot="1">
      <c r="A116" s="8" t="s">
        <v>229</v>
      </c>
      <c r="B116" s="9">
        <v>1</v>
      </c>
      <c r="C116" s="10">
        <v>6</v>
      </c>
      <c r="D116" s="11">
        <v>80</v>
      </c>
      <c r="E116" s="12">
        <f t="shared" si="24"/>
        <v>1.3333333333333334E-2</v>
      </c>
      <c r="F116" s="12">
        <v>100</v>
      </c>
      <c r="G116" s="12">
        <f t="shared" si="22"/>
        <v>8.3333333333333332E-3</v>
      </c>
      <c r="H116" s="12">
        <v>80</v>
      </c>
      <c r="I116" s="12">
        <f t="shared" si="15"/>
        <v>0.66666666666666685</v>
      </c>
      <c r="J116" s="13">
        <f t="shared" si="16"/>
        <v>1.3333333333333335</v>
      </c>
      <c r="K116" s="14" t="str">
        <f t="shared" si="23"/>
        <v>No</v>
      </c>
      <c r="L116" s="38"/>
      <c r="M116" s="38"/>
      <c r="N116" s="39"/>
      <c r="O116" s="42"/>
      <c r="P116" s="37"/>
      <c r="Q116" s="39"/>
      <c r="R116" s="39"/>
      <c r="S116" s="40"/>
      <c r="T116" s="41"/>
      <c r="U116" s="41"/>
      <c r="V116" s="37"/>
      <c r="W116" s="42"/>
      <c r="X116" s="44"/>
      <c r="Y116" s="42"/>
      <c r="Z116" s="42"/>
    </row>
    <row r="117" spans="1:26" ht="28.5" customHeight="1" thickTop="1" thickBot="1">
      <c r="A117" s="8" t="s">
        <v>145</v>
      </c>
      <c r="B117" s="9">
        <v>1</v>
      </c>
      <c r="C117" s="10">
        <v>8</v>
      </c>
      <c r="D117" s="11">
        <v>80</v>
      </c>
      <c r="E117" s="12">
        <f t="shared" si="24"/>
        <v>1.3333333333333334E-2</v>
      </c>
      <c r="F117" s="12">
        <v>100</v>
      </c>
      <c r="G117" s="12">
        <f t="shared" si="22"/>
        <v>8.3333333333333332E-3</v>
      </c>
      <c r="H117" s="12">
        <v>80</v>
      </c>
      <c r="I117" s="12">
        <f t="shared" si="15"/>
        <v>0.66666666666666685</v>
      </c>
      <c r="J117" s="13">
        <f t="shared" si="16"/>
        <v>1.3333333333333335</v>
      </c>
      <c r="K117" s="14" t="str">
        <f t="shared" si="23"/>
        <v>No</v>
      </c>
      <c r="L117" s="38"/>
      <c r="M117" s="38"/>
      <c r="N117" s="39"/>
      <c r="O117" s="42"/>
      <c r="P117" s="42"/>
      <c r="Q117" s="39"/>
      <c r="R117" s="39"/>
      <c r="S117" s="40"/>
      <c r="T117" s="41"/>
      <c r="U117" s="41"/>
      <c r="V117" s="37"/>
      <c r="W117" s="42"/>
      <c r="X117" s="44"/>
      <c r="Y117" s="42"/>
      <c r="Z117" s="42"/>
    </row>
    <row r="118" spans="1:26" ht="28.5" customHeight="1" thickTop="1" thickBot="1">
      <c r="A118" s="8" t="s">
        <v>77</v>
      </c>
      <c r="B118" s="9">
        <v>1</v>
      </c>
      <c r="C118" s="10">
        <v>1</v>
      </c>
      <c r="D118" s="11">
        <v>80</v>
      </c>
      <c r="E118" s="12">
        <f t="shared" si="24"/>
        <v>1.3333333333333334E-2</v>
      </c>
      <c r="F118" s="12">
        <v>100</v>
      </c>
      <c r="G118" s="12">
        <f t="shared" si="22"/>
        <v>8.3333333333333332E-3</v>
      </c>
      <c r="H118" s="12">
        <v>80</v>
      </c>
      <c r="I118" s="12">
        <f t="shared" si="15"/>
        <v>0.66666666666666685</v>
      </c>
      <c r="J118" s="13">
        <f t="shared" si="16"/>
        <v>1.3333333333333335</v>
      </c>
      <c r="K118" s="14" t="str">
        <f t="shared" si="23"/>
        <v>Yes</v>
      </c>
      <c r="L118" s="38" t="s">
        <v>11</v>
      </c>
      <c r="M118" s="38" t="s">
        <v>252</v>
      </c>
      <c r="N118" s="39">
        <v>15</v>
      </c>
      <c r="O118" s="42" t="s">
        <v>11</v>
      </c>
      <c r="P118" s="37">
        <v>44078</v>
      </c>
      <c r="Q118" s="39">
        <v>5</v>
      </c>
      <c r="R118" s="39"/>
      <c r="S118" s="40"/>
      <c r="T118" s="41"/>
      <c r="U118" s="41"/>
      <c r="V118" s="37"/>
      <c r="W118" s="42"/>
      <c r="X118" s="44"/>
      <c r="Y118" s="42"/>
      <c r="Z118" s="42"/>
    </row>
    <row r="119" spans="1:26" ht="28.5" customHeight="1" thickTop="1" thickBot="1">
      <c r="A119" s="8" t="s">
        <v>105</v>
      </c>
      <c r="B119" s="9">
        <v>1</v>
      </c>
      <c r="C119" s="10">
        <v>6</v>
      </c>
      <c r="D119" s="11">
        <v>80</v>
      </c>
      <c r="E119" s="12">
        <f t="shared" si="24"/>
        <v>1.3333333333333334E-2</v>
      </c>
      <c r="F119" s="12">
        <v>100</v>
      </c>
      <c r="G119" s="12">
        <f t="shared" si="22"/>
        <v>8.3333333333333332E-3</v>
      </c>
      <c r="H119" s="12">
        <v>80</v>
      </c>
      <c r="I119" s="12">
        <f t="shared" ref="I119:I163" si="25">+(E119*F119)-(H119*G119)</f>
        <v>0.66666666666666685</v>
      </c>
      <c r="J119" s="13">
        <f t="shared" ref="J119:J163" si="26">IF(ISBLANK(C119),"",(D119*G119)+(E119*F119-G119*H119))</f>
        <v>1.3333333333333335</v>
      </c>
      <c r="K119" s="14" t="str">
        <f t="shared" si="23"/>
        <v>No</v>
      </c>
      <c r="L119" s="38"/>
      <c r="M119" s="38"/>
      <c r="N119" s="39"/>
      <c r="O119" s="42"/>
      <c r="P119" s="42"/>
      <c r="Q119" s="39"/>
      <c r="R119" s="39"/>
      <c r="S119" s="40"/>
      <c r="T119" s="41"/>
      <c r="U119" s="41"/>
      <c r="V119" s="37"/>
      <c r="W119" s="42"/>
      <c r="X119" s="43"/>
      <c r="Y119" s="42"/>
      <c r="Z119" s="42"/>
    </row>
    <row r="120" spans="1:26" ht="28.5" customHeight="1" thickTop="1" thickBot="1">
      <c r="A120" s="8" t="s">
        <v>151</v>
      </c>
      <c r="B120" s="9">
        <v>1</v>
      </c>
      <c r="C120" s="10">
        <v>1</v>
      </c>
      <c r="D120" s="11">
        <v>80</v>
      </c>
      <c r="E120" s="12">
        <f t="shared" si="24"/>
        <v>1.3333333333333334E-2</v>
      </c>
      <c r="F120" s="12">
        <v>100</v>
      </c>
      <c r="G120" s="12">
        <f t="shared" si="22"/>
        <v>8.3333333333333332E-3</v>
      </c>
      <c r="H120" s="12">
        <v>80</v>
      </c>
      <c r="I120" s="12">
        <f t="shared" si="25"/>
        <v>0.66666666666666685</v>
      </c>
      <c r="J120" s="13">
        <f t="shared" si="26"/>
        <v>1.3333333333333335</v>
      </c>
      <c r="K120" s="14" t="str">
        <f t="shared" si="23"/>
        <v>Yes</v>
      </c>
      <c r="L120" s="38"/>
      <c r="M120" s="38"/>
      <c r="N120" s="39"/>
      <c r="O120" s="42"/>
      <c r="P120" s="42"/>
      <c r="Q120" s="39"/>
      <c r="R120" s="39"/>
      <c r="S120" s="40"/>
      <c r="T120" s="41"/>
      <c r="U120" s="41"/>
      <c r="V120" s="37"/>
      <c r="W120" s="42"/>
      <c r="X120" s="43"/>
      <c r="Y120" s="42"/>
      <c r="Z120" s="42"/>
    </row>
    <row r="121" spans="1:26" ht="28.5" customHeight="1" thickTop="1" thickBot="1">
      <c r="A121" s="8" t="s">
        <v>228</v>
      </c>
      <c r="B121" s="9">
        <v>1</v>
      </c>
      <c r="C121" s="10">
        <v>17</v>
      </c>
      <c r="D121" s="11">
        <v>80</v>
      </c>
      <c r="E121" s="12">
        <f t="shared" si="24"/>
        <v>1.3333333333333334E-2</v>
      </c>
      <c r="F121" s="12">
        <v>100</v>
      </c>
      <c r="G121" s="12">
        <f t="shared" si="22"/>
        <v>8.3333333333333332E-3</v>
      </c>
      <c r="H121" s="12">
        <v>80</v>
      </c>
      <c r="I121" s="12">
        <f t="shared" si="25"/>
        <v>0.66666666666666685</v>
      </c>
      <c r="J121" s="13">
        <f t="shared" si="26"/>
        <v>1.3333333333333335</v>
      </c>
      <c r="K121" s="14" t="str">
        <f t="shared" si="23"/>
        <v>No</v>
      </c>
      <c r="L121" s="38"/>
      <c r="M121" s="38"/>
      <c r="N121" s="39"/>
      <c r="O121" s="42"/>
      <c r="P121" s="42"/>
      <c r="Q121" s="39"/>
      <c r="R121" s="39"/>
      <c r="S121" s="40"/>
      <c r="T121" s="41"/>
      <c r="U121" s="41"/>
      <c r="V121" s="37"/>
      <c r="W121" s="42"/>
      <c r="X121" s="44"/>
      <c r="Y121" s="42"/>
      <c r="Z121" s="42"/>
    </row>
    <row r="122" spans="1:26" ht="28.5" customHeight="1" thickTop="1" thickBot="1">
      <c r="A122" s="8" t="s">
        <v>120</v>
      </c>
      <c r="B122" s="9">
        <v>1</v>
      </c>
      <c r="C122" s="10">
        <v>0</v>
      </c>
      <c r="D122" s="11">
        <v>80</v>
      </c>
      <c r="E122" s="12">
        <f t="shared" si="24"/>
        <v>1.3333333333333334E-2</v>
      </c>
      <c r="F122" s="12">
        <v>100</v>
      </c>
      <c r="G122" s="12">
        <f t="shared" si="22"/>
        <v>8.3333333333333332E-3</v>
      </c>
      <c r="H122" s="12">
        <v>80</v>
      </c>
      <c r="I122" s="12">
        <f t="shared" si="25"/>
        <v>0.66666666666666685</v>
      </c>
      <c r="J122" s="13">
        <f t="shared" si="26"/>
        <v>1.3333333333333335</v>
      </c>
      <c r="K122" s="14" t="str">
        <f t="shared" si="23"/>
        <v>Yes</v>
      </c>
      <c r="L122" s="38" t="s">
        <v>11</v>
      </c>
      <c r="M122" s="38" t="s">
        <v>258</v>
      </c>
      <c r="N122" s="39">
        <v>10</v>
      </c>
      <c r="O122" s="42"/>
      <c r="P122" s="42"/>
      <c r="Q122" s="39"/>
      <c r="R122" s="39"/>
      <c r="S122" s="40"/>
      <c r="T122" s="41"/>
      <c r="U122" s="41">
        <v>5</v>
      </c>
      <c r="V122" s="37">
        <v>44095</v>
      </c>
      <c r="W122" s="42"/>
      <c r="X122" s="44"/>
      <c r="Y122" s="42"/>
      <c r="Z122" s="42"/>
    </row>
    <row r="123" spans="1:26" ht="28.5" customHeight="1" thickTop="1" thickBot="1">
      <c r="A123" s="8" t="s">
        <v>162</v>
      </c>
      <c r="B123" s="9">
        <v>1</v>
      </c>
      <c r="C123" s="10">
        <v>0</v>
      </c>
      <c r="D123" s="11">
        <v>80</v>
      </c>
      <c r="E123" s="12">
        <f t="shared" si="24"/>
        <v>1.3333333333333334E-2</v>
      </c>
      <c r="F123" s="12">
        <v>100</v>
      </c>
      <c r="G123" s="12">
        <f t="shared" si="22"/>
        <v>8.3333333333333332E-3</v>
      </c>
      <c r="H123" s="12">
        <v>80</v>
      </c>
      <c r="I123" s="12">
        <f t="shared" si="25"/>
        <v>0.66666666666666685</v>
      </c>
      <c r="J123" s="13">
        <f t="shared" si="26"/>
        <v>1.3333333333333335</v>
      </c>
      <c r="K123" s="14" t="str">
        <f t="shared" si="23"/>
        <v>Yes</v>
      </c>
      <c r="L123" s="38"/>
      <c r="M123" s="38"/>
      <c r="N123" s="39"/>
      <c r="O123" s="42"/>
      <c r="P123" s="42"/>
      <c r="Q123" s="39"/>
      <c r="R123" s="39"/>
      <c r="S123" s="40"/>
      <c r="T123" s="41"/>
      <c r="U123" s="41">
        <v>5</v>
      </c>
      <c r="V123" s="37">
        <v>44103</v>
      </c>
      <c r="W123" s="42"/>
      <c r="X123" s="44"/>
      <c r="Y123" s="42"/>
      <c r="Z123" s="42"/>
    </row>
    <row r="124" spans="1:26" ht="28.5" customHeight="1" thickTop="1" thickBot="1">
      <c r="A124" s="8" t="s">
        <v>124</v>
      </c>
      <c r="B124" s="9">
        <v>1</v>
      </c>
      <c r="C124" s="10">
        <v>0</v>
      </c>
      <c r="D124" s="11">
        <v>80</v>
      </c>
      <c r="E124" s="12">
        <f t="shared" si="24"/>
        <v>1.3333333333333334E-2</v>
      </c>
      <c r="F124" s="12">
        <v>100</v>
      </c>
      <c r="G124" s="12">
        <f t="shared" si="22"/>
        <v>8.3333333333333332E-3</v>
      </c>
      <c r="H124" s="12">
        <v>80</v>
      </c>
      <c r="I124" s="12">
        <f t="shared" si="25"/>
        <v>0.66666666666666685</v>
      </c>
      <c r="J124" s="13">
        <f t="shared" si="26"/>
        <v>1.3333333333333335</v>
      </c>
      <c r="K124" s="14" t="str">
        <f t="shared" si="23"/>
        <v>Yes</v>
      </c>
      <c r="L124" s="38" t="s">
        <v>11</v>
      </c>
      <c r="M124" s="38" t="s">
        <v>252</v>
      </c>
      <c r="N124" s="39">
        <v>15</v>
      </c>
      <c r="O124" s="42"/>
      <c r="P124" s="42"/>
      <c r="Q124" s="39"/>
      <c r="R124" s="39"/>
      <c r="S124" s="40"/>
      <c r="T124" s="41"/>
      <c r="U124" s="41">
        <v>10</v>
      </c>
      <c r="V124" s="37">
        <v>44116</v>
      </c>
      <c r="W124" s="42"/>
      <c r="X124" s="44"/>
      <c r="Y124" s="42"/>
      <c r="Z124" s="42"/>
    </row>
    <row r="125" spans="1:26" ht="28.5" customHeight="1" thickTop="1" thickBot="1">
      <c r="A125" s="8" t="s">
        <v>95</v>
      </c>
      <c r="B125" s="9">
        <v>1</v>
      </c>
      <c r="C125" s="10">
        <v>9</v>
      </c>
      <c r="D125" s="11">
        <v>80</v>
      </c>
      <c r="E125" s="12">
        <f t="shared" si="24"/>
        <v>1.3333333333333334E-2</v>
      </c>
      <c r="F125" s="12">
        <v>100</v>
      </c>
      <c r="G125" s="12">
        <f t="shared" si="22"/>
        <v>8.3333333333333332E-3</v>
      </c>
      <c r="H125" s="12">
        <v>80</v>
      </c>
      <c r="I125" s="12">
        <f t="shared" si="25"/>
        <v>0.66666666666666685</v>
      </c>
      <c r="J125" s="13">
        <f t="shared" si="26"/>
        <v>1.3333333333333335</v>
      </c>
      <c r="K125" s="14" t="str">
        <f t="shared" si="23"/>
        <v>No</v>
      </c>
      <c r="L125" s="38"/>
      <c r="M125" s="38"/>
      <c r="N125" s="39"/>
      <c r="O125" s="42"/>
      <c r="P125" s="42"/>
      <c r="Q125" s="39"/>
      <c r="R125" s="39"/>
      <c r="S125" s="40"/>
      <c r="T125" s="41"/>
      <c r="U125" s="41"/>
      <c r="V125" s="37"/>
      <c r="W125" s="42"/>
      <c r="X125" s="44"/>
      <c r="Y125" s="42"/>
      <c r="Z125" s="42"/>
    </row>
    <row r="126" spans="1:26" ht="28.5" customHeight="1" thickTop="1" thickBot="1">
      <c r="A126" s="8" t="s">
        <v>126</v>
      </c>
      <c r="B126" s="9">
        <v>1</v>
      </c>
      <c r="C126" s="10">
        <v>6</v>
      </c>
      <c r="D126" s="11">
        <v>80</v>
      </c>
      <c r="E126" s="12">
        <f t="shared" si="24"/>
        <v>1.3333333333333334E-2</v>
      </c>
      <c r="F126" s="12">
        <v>100</v>
      </c>
      <c r="G126" s="12">
        <f t="shared" si="22"/>
        <v>8.3333333333333332E-3</v>
      </c>
      <c r="H126" s="12">
        <v>80</v>
      </c>
      <c r="I126" s="12">
        <f t="shared" si="25"/>
        <v>0.66666666666666685</v>
      </c>
      <c r="J126" s="13">
        <f t="shared" si="26"/>
        <v>1.3333333333333335</v>
      </c>
      <c r="K126" s="14" t="str">
        <f t="shared" si="23"/>
        <v>No</v>
      </c>
      <c r="L126" s="38"/>
      <c r="M126" s="38"/>
      <c r="N126" s="39"/>
      <c r="O126" s="42"/>
      <c r="P126" s="42"/>
      <c r="Q126" s="39"/>
      <c r="R126" s="39"/>
      <c r="S126" s="40"/>
      <c r="T126" s="41"/>
      <c r="U126" s="41"/>
      <c r="V126" s="42"/>
      <c r="W126" s="42"/>
      <c r="X126" s="44"/>
      <c r="Y126" s="42"/>
      <c r="Z126" s="42"/>
    </row>
    <row r="127" spans="1:26" ht="28.5" customHeight="1" thickTop="1" thickBot="1">
      <c r="A127" s="8" t="s">
        <v>183</v>
      </c>
      <c r="B127" s="9">
        <v>1</v>
      </c>
      <c r="C127" s="10">
        <v>9</v>
      </c>
      <c r="D127" s="11">
        <v>80</v>
      </c>
      <c r="E127" s="12">
        <f t="shared" si="24"/>
        <v>1.3333333333333334E-2</v>
      </c>
      <c r="F127" s="12">
        <v>100</v>
      </c>
      <c r="G127" s="12">
        <f t="shared" si="22"/>
        <v>8.3333333333333332E-3</v>
      </c>
      <c r="H127" s="12">
        <v>80</v>
      </c>
      <c r="I127" s="12">
        <f t="shared" si="25"/>
        <v>0.66666666666666685</v>
      </c>
      <c r="J127" s="13">
        <f t="shared" si="26"/>
        <v>1.3333333333333335</v>
      </c>
      <c r="K127" s="14" t="str">
        <f t="shared" si="23"/>
        <v>No</v>
      </c>
      <c r="L127" s="38"/>
      <c r="M127" s="38"/>
      <c r="N127" s="39"/>
      <c r="O127" s="42"/>
      <c r="P127" s="42"/>
      <c r="Q127" s="39"/>
      <c r="R127" s="39"/>
      <c r="S127" s="40"/>
      <c r="T127" s="41"/>
      <c r="U127" s="41"/>
      <c r="V127" s="37"/>
      <c r="W127" s="42"/>
      <c r="X127" s="44"/>
      <c r="Y127" s="42"/>
      <c r="Z127" s="42"/>
    </row>
    <row r="128" spans="1:26" ht="28.5" customHeight="1" thickTop="1" thickBot="1">
      <c r="A128" s="10" t="s">
        <v>117</v>
      </c>
      <c r="B128" s="9">
        <v>0</v>
      </c>
      <c r="C128" s="10">
        <v>1</v>
      </c>
      <c r="D128" s="11">
        <v>80</v>
      </c>
      <c r="E128" s="12">
        <f t="shared" si="24"/>
        <v>0</v>
      </c>
      <c r="F128" s="12">
        <v>100</v>
      </c>
      <c r="G128" s="12">
        <f t="shared" si="22"/>
        <v>0</v>
      </c>
      <c r="H128" s="12">
        <v>80</v>
      </c>
      <c r="I128" s="12">
        <f t="shared" si="25"/>
        <v>0</v>
      </c>
      <c r="J128" s="13">
        <f t="shared" si="26"/>
        <v>0</v>
      </c>
      <c r="K128" s="14" t="str">
        <f t="shared" si="23"/>
        <v>No</v>
      </c>
      <c r="L128" s="38" t="s">
        <v>188</v>
      </c>
      <c r="M128" s="38"/>
      <c r="N128" s="39">
        <v>10</v>
      </c>
      <c r="O128" s="42"/>
      <c r="P128" s="42"/>
      <c r="Q128" s="39"/>
      <c r="R128" s="39"/>
      <c r="S128" s="40"/>
      <c r="T128" s="41"/>
      <c r="U128" s="41"/>
      <c r="V128" s="37"/>
      <c r="W128" s="42"/>
      <c r="X128" s="44"/>
      <c r="Y128" s="42"/>
      <c r="Z128" s="42"/>
    </row>
    <row r="129" spans="1:26" ht="28.5" customHeight="1" thickTop="1" thickBot="1">
      <c r="A129" s="10" t="s">
        <v>251</v>
      </c>
      <c r="B129" s="9">
        <v>0</v>
      </c>
      <c r="C129" s="10">
        <v>1</v>
      </c>
      <c r="D129" s="11">
        <v>80</v>
      </c>
      <c r="E129" s="12">
        <f t="shared" si="24"/>
        <v>0</v>
      </c>
      <c r="F129" s="12">
        <v>100</v>
      </c>
      <c r="G129" s="12">
        <f t="shared" si="22"/>
        <v>0</v>
      </c>
      <c r="H129" s="12">
        <v>80</v>
      </c>
      <c r="I129" s="12">
        <f t="shared" si="25"/>
        <v>0</v>
      </c>
      <c r="J129" s="13">
        <f t="shared" si="26"/>
        <v>0</v>
      </c>
      <c r="K129" s="14" t="str">
        <f t="shared" si="23"/>
        <v>No</v>
      </c>
      <c r="L129" s="38"/>
      <c r="M129" s="38"/>
      <c r="N129" s="39"/>
      <c r="O129" s="42"/>
      <c r="P129" s="42"/>
      <c r="Q129" s="39"/>
      <c r="R129" s="39"/>
      <c r="S129" s="40"/>
      <c r="T129" s="41"/>
      <c r="U129" s="41"/>
      <c r="V129" s="37"/>
      <c r="W129" s="42"/>
      <c r="X129" s="44"/>
      <c r="Y129" s="42"/>
      <c r="Z129" s="42"/>
    </row>
    <row r="130" spans="1:26" ht="28.5" customHeight="1" thickTop="1" thickBot="1">
      <c r="A130" s="10" t="s">
        <v>140</v>
      </c>
      <c r="B130" s="9">
        <v>0</v>
      </c>
      <c r="C130" s="10">
        <v>7</v>
      </c>
      <c r="D130" s="11">
        <v>80</v>
      </c>
      <c r="E130" s="12">
        <f t="shared" si="24"/>
        <v>0</v>
      </c>
      <c r="F130" s="12">
        <v>100</v>
      </c>
      <c r="G130" s="12">
        <f t="shared" si="22"/>
        <v>0</v>
      </c>
      <c r="H130" s="12">
        <v>80</v>
      </c>
      <c r="I130" s="12">
        <f t="shared" si="25"/>
        <v>0</v>
      </c>
      <c r="J130" s="13">
        <f t="shared" si="26"/>
        <v>0</v>
      </c>
      <c r="K130" s="14" t="str">
        <f t="shared" si="23"/>
        <v>No</v>
      </c>
      <c r="L130" s="38"/>
      <c r="M130" s="38"/>
      <c r="N130" s="39"/>
      <c r="O130" s="42"/>
      <c r="P130" s="42"/>
      <c r="Q130" s="39"/>
      <c r="R130" s="39"/>
      <c r="S130" s="40"/>
      <c r="T130" s="41"/>
      <c r="U130" s="41"/>
      <c r="V130" s="37"/>
      <c r="W130" s="42"/>
      <c r="X130" s="44"/>
      <c r="Y130" s="42"/>
      <c r="Z130" s="42"/>
    </row>
    <row r="131" spans="1:26" ht="28.5" customHeight="1" thickTop="1" thickBot="1">
      <c r="A131" s="10" t="s">
        <v>142</v>
      </c>
      <c r="B131" s="9">
        <v>0</v>
      </c>
      <c r="C131" s="10">
        <v>2</v>
      </c>
      <c r="D131" s="11">
        <v>80</v>
      </c>
      <c r="E131" s="12">
        <f t="shared" si="24"/>
        <v>0</v>
      </c>
      <c r="F131" s="12">
        <v>100</v>
      </c>
      <c r="G131" s="12">
        <f t="shared" si="22"/>
        <v>0</v>
      </c>
      <c r="H131" s="12">
        <v>80</v>
      </c>
      <c r="I131" s="12">
        <f t="shared" si="25"/>
        <v>0</v>
      </c>
      <c r="J131" s="13">
        <f t="shared" si="26"/>
        <v>0</v>
      </c>
      <c r="K131" s="14" t="str">
        <f t="shared" si="23"/>
        <v>No</v>
      </c>
      <c r="L131" s="38"/>
      <c r="M131" s="38"/>
      <c r="N131" s="39"/>
      <c r="O131" s="42"/>
      <c r="P131" s="42"/>
      <c r="Q131" s="39"/>
      <c r="R131" s="39"/>
      <c r="S131" s="40"/>
      <c r="T131" s="41"/>
      <c r="U131" s="41"/>
      <c r="V131" s="37"/>
      <c r="W131" s="42"/>
      <c r="X131" s="44"/>
      <c r="Y131" s="42"/>
      <c r="Z131" s="42"/>
    </row>
    <row r="132" spans="1:26" ht="28.5" customHeight="1" thickTop="1" thickBot="1">
      <c r="A132" s="10" t="s">
        <v>143</v>
      </c>
      <c r="B132" s="9">
        <v>0</v>
      </c>
      <c r="C132" s="10">
        <v>6</v>
      </c>
      <c r="D132" s="11">
        <v>80</v>
      </c>
      <c r="E132" s="12">
        <f t="shared" si="24"/>
        <v>0</v>
      </c>
      <c r="F132" s="12">
        <v>100</v>
      </c>
      <c r="G132" s="12">
        <f t="shared" si="22"/>
        <v>0</v>
      </c>
      <c r="H132" s="12">
        <v>80</v>
      </c>
      <c r="I132" s="12">
        <f t="shared" si="25"/>
        <v>0</v>
      </c>
      <c r="J132" s="13">
        <f t="shared" si="26"/>
        <v>0</v>
      </c>
      <c r="K132" s="14" t="str">
        <f t="shared" si="23"/>
        <v>No</v>
      </c>
      <c r="L132" s="38"/>
      <c r="M132" s="38"/>
      <c r="N132" s="39"/>
      <c r="O132" s="42"/>
      <c r="P132" s="42"/>
      <c r="Q132" s="39"/>
      <c r="R132" s="39"/>
      <c r="S132" s="40"/>
      <c r="T132" s="41"/>
      <c r="U132" s="41"/>
      <c r="V132" s="42"/>
      <c r="W132" s="42"/>
      <c r="X132" s="44"/>
      <c r="Y132" s="42"/>
      <c r="Z132" s="42"/>
    </row>
    <row r="133" spans="1:26" ht="28.5" customHeight="1" thickTop="1" thickBot="1">
      <c r="A133" s="8" t="s">
        <v>200</v>
      </c>
      <c r="B133" s="9">
        <v>0</v>
      </c>
      <c r="C133" s="9">
        <v>0</v>
      </c>
      <c r="D133" s="11">
        <v>80</v>
      </c>
      <c r="E133" s="12">
        <f t="shared" si="24"/>
        <v>0</v>
      </c>
      <c r="F133" s="12">
        <v>100</v>
      </c>
      <c r="G133" s="12">
        <f t="shared" si="22"/>
        <v>0</v>
      </c>
      <c r="H133" s="12">
        <v>80</v>
      </c>
      <c r="I133" s="12">
        <f t="shared" si="25"/>
        <v>0</v>
      </c>
      <c r="J133" s="13">
        <f t="shared" si="26"/>
        <v>0</v>
      </c>
      <c r="K133" s="14" t="str">
        <f t="shared" si="23"/>
        <v>No</v>
      </c>
      <c r="L133" s="38" t="s">
        <v>11</v>
      </c>
      <c r="M133" s="38" t="s">
        <v>233</v>
      </c>
      <c r="N133" s="39">
        <f>20-10</f>
        <v>10</v>
      </c>
      <c r="O133" s="42"/>
      <c r="P133" s="42"/>
      <c r="Q133" s="39"/>
      <c r="R133" s="39"/>
      <c r="S133" s="40"/>
      <c r="T133" s="41"/>
      <c r="U133" s="41">
        <v>10</v>
      </c>
      <c r="V133" s="37">
        <v>44144</v>
      </c>
      <c r="W133" s="42"/>
      <c r="X133" s="44"/>
      <c r="Y133" s="42"/>
      <c r="Z133" s="42"/>
    </row>
    <row r="134" spans="1:26" ht="28.5" customHeight="1" thickTop="1" thickBot="1">
      <c r="A134" s="10" t="s">
        <v>104</v>
      </c>
      <c r="B134" s="9">
        <v>0</v>
      </c>
      <c r="C134" s="10">
        <v>4</v>
      </c>
      <c r="D134" s="11">
        <v>80</v>
      </c>
      <c r="E134" s="12">
        <f t="shared" si="24"/>
        <v>0</v>
      </c>
      <c r="F134" s="12">
        <v>100</v>
      </c>
      <c r="G134" s="12">
        <f t="shared" si="22"/>
        <v>0</v>
      </c>
      <c r="H134" s="12">
        <v>80</v>
      </c>
      <c r="I134" s="12">
        <f t="shared" si="25"/>
        <v>0</v>
      </c>
      <c r="J134" s="13">
        <f t="shared" si="26"/>
        <v>0</v>
      </c>
      <c r="K134" s="14" t="str">
        <f t="shared" si="23"/>
        <v>No</v>
      </c>
      <c r="L134" s="38" t="s">
        <v>188</v>
      </c>
      <c r="M134" s="38"/>
      <c r="N134" s="39">
        <v>15</v>
      </c>
      <c r="O134" s="42"/>
      <c r="P134" s="42"/>
      <c r="Q134" s="39"/>
      <c r="R134" s="39"/>
      <c r="S134" s="40"/>
      <c r="T134" s="41"/>
      <c r="U134" s="41"/>
      <c r="V134" s="37"/>
      <c r="W134" s="42"/>
      <c r="X134" s="44"/>
      <c r="Y134" s="42"/>
      <c r="Z134" s="42"/>
    </row>
    <row r="135" spans="1:26" ht="28.5" customHeight="1" thickTop="1" thickBot="1">
      <c r="A135" s="8" t="s">
        <v>256</v>
      </c>
      <c r="B135" s="9">
        <v>0</v>
      </c>
      <c r="C135" s="9">
        <v>0</v>
      </c>
      <c r="D135" s="11">
        <v>80</v>
      </c>
      <c r="E135" s="12">
        <f t="shared" si="24"/>
        <v>0</v>
      </c>
      <c r="F135" s="12">
        <v>100</v>
      </c>
      <c r="G135" s="12">
        <f t="shared" si="22"/>
        <v>0</v>
      </c>
      <c r="H135" s="12">
        <v>80</v>
      </c>
      <c r="I135" s="12">
        <f t="shared" si="25"/>
        <v>0</v>
      </c>
      <c r="J135" s="13">
        <f t="shared" si="26"/>
        <v>0</v>
      </c>
      <c r="K135" s="14" t="str">
        <f t="shared" si="23"/>
        <v>No</v>
      </c>
      <c r="L135" s="38" t="s">
        <v>11</v>
      </c>
      <c r="M135" s="38" t="s">
        <v>258</v>
      </c>
      <c r="N135" s="39">
        <v>15</v>
      </c>
      <c r="O135" s="42"/>
      <c r="P135" s="42"/>
      <c r="Q135" s="39"/>
      <c r="R135" s="39"/>
      <c r="S135" s="40"/>
      <c r="T135" s="41"/>
      <c r="U135" s="41"/>
      <c r="V135" s="42"/>
      <c r="W135" s="42"/>
      <c r="X135" s="44"/>
      <c r="Y135" s="42"/>
      <c r="Z135" s="42"/>
    </row>
    <row r="136" spans="1:26" ht="28.5" customHeight="1" thickTop="1" thickBot="1">
      <c r="A136" s="10" t="s">
        <v>215</v>
      </c>
      <c r="B136" s="9">
        <v>0</v>
      </c>
      <c r="C136" s="10">
        <v>8</v>
      </c>
      <c r="D136" s="11">
        <v>80</v>
      </c>
      <c r="E136" s="12">
        <f t="shared" si="24"/>
        <v>0</v>
      </c>
      <c r="F136" s="12">
        <v>101</v>
      </c>
      <c r="G136" s="12">
        <f t="shared" si="22"/>
        <v>0</v>
      </c>
      <c r="H136" s="12">
        <v>81</v>
      </c>
      <c r="I136" s="12">
        <f t="shared" si="25"/>
        <v>0</v>
      </c>
      <c r="J136" s="13">
        <f t="shared" si="26"/>
        <v>0</v>
      </c>
      <c r="K136" s="14" t="str">
        <f t="shared" si="23"/>
        <v>No</v>
      </c>
      <c r="L136" s="38"/>
      <c r="M136" s="38"/>
      <c r="N136" s="39"/>
      <c r="O136" s="42"/>
      <c r="P136" s="42"/>
      <c r="Q136" s="39"/>
      <c r="R136" s="39"/>
      <c r="S136" s="40"/>
      <c r="T136" s="41"/>
      <c r="U136" s="41"/>
      <c r="V136" s="37"/>
      <c r="W136" s="42"/>
      <c r="X136" s="44"/>
      <c r="Y136" s="42"/>
      <c r="Z136" s="42"/>
    </row>
    <row r="137" spans="1:26" ht="28.5" customHeight="1" thickTop="1" thickBot="1">
      <c r="A137" s="10" t="s">
        <v>152</v>
      </c>
      <c r="B137" s="9">
        <v>0</v>
      </c>
      <c r="C137" s="10">
        <v>7</v>
      </c>
      <c r="D137" s="11">
        <v>80</v>
      </c>
      <c r="E137" s="12">
        <f t="shared" si="24"/>
        <v>0</v>
      </c>
      <c r="F137" s="12">
        <v>100</v>
      </c>
      <c r="G137" s="12">
        <f t="shared" si="22"/>
        <v>0</v>
      </c>
      <c r="H137" s="12">
        <v>80</v>
      </c>
      <c r="I137" s="12">
        <f t="shared" si="25"/>
        <v>0</v>
      </c>
      <c r="J137" s="13">
        <f t="shared" si="26"/>
        <v>0</v>
      </c>
      <c r="K137" s="14" t="str">
        <f t="shared" si="23"/>
        <v>No</v>
      </c>
      <c r="L137" s="38" t="s">
        <v>11</v>
      </c>
      <c r="M137" s="38" t="s">
        <v>247</v>
      </c>
      <c r="N137" s="39">
        <f>15-7</f>
        <v>8</v>
      </c>
      <c r="O137" s="42" t="s">
        <v>11</v>
      </c>
      <c r="P137" s="37">
        <v>44054</v>
      </c>
      <c r="Q137" s="39">
        <v>20</v>
      </c>
      <c r="R137" s="39"/>
      <c r="S137" s="40"/>
      <c r="T137" s="41"/>
      <c r="U137" s="41">
        <v>7</v>
      </c>
      <c r="V137" s="37" t="s">
        <v>257</v>
      </c>
      <c r="W137" s="42"/>
      <c r="X137" s="44"/>
      <c r="Y137" s="42"/>
      <c r="Z137" s="42"/>
    </row>
    <row r="138" spans="1:26" ht="28.5" customHeight="1" thickTop="1" thickBot="1">
      <c r="A138" s="10" t="s">
        <v>154</v>
      </c>
      <c r="B138" s="9">
        <v>0</v>
      </c>
      <c r="C138" s="10">
        <v>3</v>
      </c>
      <c r="D138" s="11">
        <v>80</v>
      </c>
      <c r="E138" s="12">
        <f t="shared" si="24"/>
        <v>0</v>
      </c>
      <c r="F138" s="12">
        <v>100</v>
      </c>
      <c r="G138" s="12">
        <f t="shared" si="22"/>
        <v>0</v>
      </c>
      <c r="H138" s="12">
        <v>80</v>
      </c>
      <c r="I138" s="12">
        <f t="shared" si="25"/>
        <v>0</v>
      </c>
      <c r="J138" s="13">
        <f t="shared" si="26"/>
        <v>0</v>
      </c>
      <c r="K138" s="14" t="str">
        <f t="shared" si="23"/>
        <v>No</v>
      </c>
      <c r="L138" s="38"/>
      <c r="M138" s="38"/>
      <c r="N138" s="39"/>
      <c r="O138" s="42"/>
      <c r="P138" s="37"/>
      <c r="Q138" s="39"/>
      <c r="R138" s="39"/>
      <c r="S138" s="40"/>
      <c r="T138" s="41"/>
      <c r="U138" s="41"/>
      <c r="V138" s="37"/>
      <c r="W138" s="42"/>
      <c r="X138" s="44"/>
      <c r="Y138" s="42"/>
      <c r="Z138" s="42"/>
    </row>
    <row r="139" spans="1:26" ht="28.5" customHeight="1" thickTop="1" thickBot="1">
      <c r="A139" s="10" t="s">
        <v>155</v>
      </c>
      <c r="B139" s="9">
        <v>0</v>
      </c>
      <c r="C139" s="10">
        <v>13</v>
      </c>
      <c r="D139" s="11">
        <v>80</v>
      </c>
      <c r="E139" s="12">
        <f t="shared" si="24"/>
        <v>0</v>
      </c>
      <c r="F139" s="12">
        <v>100</v>
      </c>
      <c r="G139" s="12">
        <f t="shared" si="22"/>
        <v>0</v>
      </c>
      <c r="H139" s="12">
        <v>80</v>
      </c>
      <c r="I139" s="12">
        <f t="shared" si="25"/>
        <v>0</v>
      </c>
      <c r="J139" s="13">
        <f t="shared" si="26"/>
        <v>0</v>
      </c>
      <c r="K139" s="14" t="str">
        <f t="shared" si="23"/>
        <v>No</v>
      </c>
      <c r="L139" s="38"/>
      <c r="M139" s="38"/>
      <c r="N139" s="39"/>
      <c r="O139" s="42"/>
      <c r="P139" s="42"/>
      <c r="Q139" s="39"/>
      <c r="R139" s="39"/>
      <c r="S139" s="40"/>
      <c r="T139" s="41"/>
      <c r="U139" s="41"/>
      <c r="V139" s="37"/>
      <c r="W139" s="42"/>
      <c r="X139" s="44"/>
      <c r="Y139" s="42"/>
      <c r="Z139" s="42"/>
    </row>
    <row r="140" spans="1:26" ht="28.5" customHeight="1" thickTop="1" thickBot="1">
      <c r="A140" s="10" t="s">
        <v>87</v>
      </c>
      <c r="B140" s="9">
        <v>0</v>
      </c>
      <c r="C140" s="10">
        <v>2</v>
      </c>
      <c r="D140" s="11">
        <v>80</v>
      </c>
      <c r="E140" s="12">
        <f t="shared" si="24"/>
        <v>0</v>
      </c>
      <c r="F140" s="12">
        <v>100</v>
      </c>
      <c r="G140" s="12">
        <f t="shared" si="22"/>
        <v>0</v>
      </c>
      <c r="H140" s="12">
        <v>80</v>
      </c>
      <c r="I140" s="12">
        <f t="shared" si="25"/>
        <v>0</v>
      </c>
      <c r="J140" s="13">
        <f t="shared" si="26"/>
        <v>0</v>
      </c>
      <c r="K140" s="14" t="str">
        <f t="shared" si="23"/>
        <v>No</v>
      </c>
      <c r="L140" s="38"/>
      <c r="M140" s="38"/>
      <c r="N140" s="39"/>
      <c r="O140" s="42"/>
      <c r="P140" s="42"/>
      <c r="Q140" s="39"/>
      <c r="R140" s="39"/>
      <c r="S140" s="40"/>
      <c r="T140" s="41"/>
      <c r="U140" s="41">
        <v>10</v>
      </c>
      <c r="V140" s="37">
        <v>44109</v>
      </c>
      <c r="W140" s="42"/>
      <c r="X140" s="44"/>
      <c r="Y140" s="42"/>
      <c r="Z140" s="42"/>
    </row>
    <row r="141" spans="1:26" ht="28.5" customHeight="1" thickTop="1" thickBot="1">
      <c r="A141" s="10" t="s">
        <v>159</v>
      </c>
      <c r="B141" s="9">
        <v>0</v>
      </c>
      <c r="C141" s="10">
        <v>11</v>
      </c>
      <c r="D141" s="11">
        <v>80</v>
      </c>
      <c r="E141" s="12">
        <f t="shared" si="24"/>
        <v>0</v>
      </c>
      <c r="F141" s="12">
        <v>100</v>
      </c>
      <c r="G141" s="12">
        <f t="shared" si="22"/>
        <v>0</v>
      </c>
      <c r="H141" s="12">
        <v>80</v>
      </c>
      <c r="I141" s="12">
        <f t="shared" si="25"/>
        <v>0</v>
      </c>
      <c r="J141" s="13">
        <f t="shared" si="26"/>
        <v>0</v>
      </c>
      <c r="K141" s="14" t="str">
        <f t="shared" si="23"/>
        <v>No</v>
      </c>
      <c r="L141" s="38"/>
      <c r="M141" s="38"/>
      <c r="N141" s="39"/>
      <c r="O141" s="42"/>
      <c r="P141" s="42"/>
      <c r="Q141" s="39"/>
      <c r="R141" s="39"/>
      <c r="S141" s="40"/>
      <c r="T141" s="41"/>
      <c r="U141" s="41"/>
      <c r="V141" s="37"/>
      <c r="W141" s="42"/>
      <c r="X141" s="44"/>
      <c r="Y141" s="42"/>
      <c r="Z141" s="42"/>
    </row>
    <row r="142" spans="1:26" ht="28.5" customHeight="1" thickTop="1" thickBot="1">
      <c r="A142" s="10" t="s">
        <v>111</v>
      </c>
      <c r="B142" s="9">
        <v>0</v>
      </c>
      <c r="C142" s="10">
        <v>1</v>
      </c>
      <c r="D142" s="11">
        <v>80</v>
      </c>
      <c r="E142" s="12">
        <f t="shared" si="24"/>
        <v>0</v>
      </c>
      <c r="F142" s="12">
        <v>100</v>
      </c>
      <c r="G142" s="12">
        <f t="shared" si="22"/>
        <v>0</v>
      </c>
      <c r="H142" s="12">
        <v>80</v>
      </c>
      <c r="I142" s="12">
        <f t="shared" si="25"/>
        <v>0</v>
      </c>
      <c r="J142" s="13">
        <f t="shared" si="26"/>
        <v>0</v>
      </c>
      <c r="K142" s="14" t="str">
        <f t="shared" si="23"/>
        <v>No</v>
      </c>
      <c r="L142" s="38"/>
      <c r="M142" s="38"/>
      <c r="N142" s="39"/>
      <c r="O142" s="42"/>
      <c r="P142" s="42"/>
      <c r="Q142" s="39"/>
      <c r="R142" s="39"/>
      <c r="S142" s="40"/>
      <c r="T142" s="41"/>
      <c r="U142" s="41"/>
      <c r="V142" s="42"/>
      <c r="W142" s="42"/>
      <c r="X142" s="44"/>
      <c r="Y142" s="42"/>
      <c r="Z142" s="42"/>
    </row>
    <row r="143" spans="1:26" ht="28.5" customHeight="1" thickTop="1" thickBot="1">
      <c r="A143" s="10" t="s">
        <v>160</v>
      </c>
      <c r="B143" s="9">
        <v>0</v>
      </c>
      <c r="C143" s="10">
        <v>0</v>
      </c>
      <c r="D143" s="11">
        <v>80</v>
      </c>
      <c r="E143" s="12">
        <f t="shared" si="24"/>
        <v>0</v>
      </c>
      <c r="F143" s="12">
        <v>100</v>
      </c>
      <c r="G143" s="12">
        <f t="shared" si="22"/>
        <v>0</v>
      </c>
      <c r="H143" s="12">
        <v>80</v>
      </c>
      <c r="I143" s="12">
        <f t="shared" si="25"/>
        <v>0</v>
      </c>
      <c r="J143" s="13">
        <f t="shared" si="26"/>
        <v>0</v>
      </c>
      <c r="K143" s="14" t="str">
        <f t="shared" si="23"/>
        <v>No</v>
      </c>
      <c r="L143" s="38"/>
      <c r="M143" s="38"/>
      <c r="N143" s="39"/>
      <c r="O143" s="42"/>
      <c r="P143" s="42"/>
      <c r="Q143" s="39"/>
      <c r="R143" s="39"/>
      <c r="S143" s="40"/>
      <c r="T143" s="41"/>
      <c r="U143" s="41"/>
      <c r="V143" s="37"/>
      <c r="W143" s="42"/>
      <c r="X143" s="44"/>
      <c r="Y143" s="42"/>
      <c r="Z143" s="42"/>
    </row>
    <row r="144" spans="1:26" ht="28.5" customHeight="1" thickTop="1" thickBot="1">
      <c r="A144" s="10" t="s">
        <v>84</v>
      </c>
      <c r="B144" s="9">
        <v>0</v>
      </c>
      <c r="C144" s="10">
        <v>0</v>
      </c>
      <c r="D144" s="11">
        <v>80</v>
      </c>
      <c r="E144" s="12">
        <f t="shared" si="24"/>
        <v>0</v>
      </c>
      <c r="F144" s="12">
        <v>100</v>
      </c>
      <c r="G144" s="12">
        <f t="shared" si="22"/>
        <v>0</v>
      </c>
      <c r="H144" s="12">
        <v>80</v>
      </c>
      <c r="I144" s="12">
        <f t="shared" si="25"/>
        <v>0</v>
      </c>
      <c r="J144" s="13">
        <f t="shared" si="26"/>
        <v>0</v>
      </c>
      <c r="K144" s="14" t="str">
        <f t="shared" si="23"/>
        <v>No</v>
      </c>
      <c r="L144" s="38"/>
      <c r="M144" s="38"/>
      <c r="N144" s="39"/>
      <c r="O144" s="42"/>
      <c r="P144" s="42"/>
      <c r="Q144" s="39"/>
      <c r="R144" s="39"/>
      <c r="S144" s="40"/>
      <c r="T144" s="41"/>
      <c r="U144" s="41">
        <v>20</v>
      </c>
      <c r="V144" s="37">
        <v>44109</v>
      </c>
      <c r="W144" s="42"/>
      <c r="X144" s="44"/>
      <c r="Y144" s="42"/>
      <c r="Z144" s="42"/>
    </row>
    <row r="145" spans="1:26" ht="28.5" customHeight="1" thickTop="1" thickBot="1">
      <c r="A145" s="10" t="s">
        <v>161</v>
      </c>
      <c r="B145" s="9">
        <v>0</v>
      </c>
      <c r="C145" s="10">
        <v>0</v>
      </c>
      <c r="D145" s="11">
        <v>80</v>
      </c>
      <c r="E145" s="12">
        <f t="shared" si="24"/>
        <v>0</v>
      </c>
      <c r="F145" s="12">
        <v>100</v>
      </c>
      <c r="G145" s="12">
        <f t="shared" si="22"/>
        <v>0</v>
      </c>
      <c r="H145" s="12">
        <v>80</v>
      </c>
      <c r="I145" s="12">
        <f t="shared" si="25"/>
        <v>0</v>
      </c>
      <c r="J145" s="13">
        <f t="shared" si="26"/>
        <v>0</v>
      </c>
      <c r="K145" s="14" t="str">
        <f t="shared" si="23"/>
        <v>No</v>
      </c>
      <c r="L145" s="38"/>
      <c r="M145" s="38"/>
      <c r="N145" s="39"/>
      <c r="O145" s="42"/>
      <c r="P145" s="42"/>
      <c r="Q145" s="39"/>
      <c r="R145" s="39"/>
      <c r="S145" s="40"/>
      <c r="T145" s="41"/>
      <c r="U145" s="41">
        <v>10</v>
      </c>
      <c r="V145" s="37">
        <v>44109</v>
      </c>
      <c r="W145" s="42"/>
      <c r="X145" s="44"/>
      <c r="Y145" s="42"/>
      <c r="Z145" s="42"/>
    </row>
    <row r="146" spans="1:26" ht="28.5" customHeight="1" thickTop="1" thickBot="1">
      <c r="A146" s="10" t="s">
        <v>112</v>
      </c>
      <c r="B146" s="9">
        <v>0</v>
      </c>
      <c r="C146" s="10">
        <v>2</v>
      </c>
      <c r="D146" s="11">
        <v>80</v>
      </c>
      <c r="E146" s="12">
        <f t="shared" si="24"/>
        <v>0</v>
      </c>
      <c r="F146" s="12">
        <v>100</v>
      </c>
      <c r="G146" s="12">
        <f t="shared" si="22"/>
        <v>0</v>
      </c>
      <c r="H146" s="12">
        <v>80</v>
      </c>
      <c r="I146" s="12">
        <f t="shared" si="25"/>
        <v>0</v>
      </c>
      <c r="J146" s="13">
        <f t="shared" si="26"/>
        <v>0</v>
      </c>
      <c r="K146" s="14" t="str">
        <f t="shared" si="23"/>
        <v>No</v>
      </c>
      <c r="L146" s="38"/>
      <c r="M146" s="38"/>
      <c r="N146" s="39"/>
      <c r="O146" s="42"/>
      <c r="P146" s="42"/>
      <c r="Q146" s="39"/>
      <c r="R146" s="39"/>
      <c r="S146" s="40"/>
      <c r="T146" s="41"/>
      <c r="U146" s="41"/>
      <c r="V146" s="37"/>
      <c r="W146" s="42"/>
      <c r="X146" s="44"/>
      <c r="Y146" s="42"/>
      <c r="Z146" s="42"/>
    </row>
    <row r="147" spans="1:26" ht="28.5" customHeight="1" thickTop="1" thickBot="1">
      <c r="A147" s="10" t="s">
        <v>94</v>
      </c>
      <c r="B147" s="9">
        <v>0</v>
      </c>
      <c r="C147" s="10">
        <v>11</v>
      </c>
      <c r="D147" s="11">
        <v>80</v>
      </c>
      <c r="E147" s="12">
        <f t="shared" si="24"/>
        <v>0</v>
      </c>
      <c r="F147" s="12">
        <v>100</v>
      </c>
      <c r="G147" s="12">
        <f t="shared" si="22"/>
        <v>0</v>
      </c>
      <c r="H147" s="12">
        <v>80</v>
      </c>
      <c r="I147" s="12">
        <f t="shared" si="25"/>
        <v>0</v>
      </c>
      <c r="J147" s="13">
        <f t="shared" si="26"/>
        <v>0</v>
      </c>
      <c r="K147" s="14" t="str">
        <f t="shared" si="23"/>
        <v>No</v>
      </c>
      <c r="L147" s="38"/>
      <c r="M147" s="38"/>
      <c r="N147" s="39"/>
      <c r="O147" s="42"/>
      <c r="P147" s="42"/>
      <c r="Q147" s="39"/>
      <c r="R147" s="39"/>
      <c r="S147" s="40"/>
      <c r="T147" s="41"/>
      <c r="U147" s="41"/>
      <c r="V147" s="37"/>
      <c r="W147" s="42"/>
      <c r="X147" s="44"/>
      <c r="Y147" s="42"/>
      <c r="Z147" s="42"/>
    </row>
    <row r="148" spans="1:26" ht="28.5" customHeight="1" thickTop="1" thickBot="1">
      <c r="A148" s="8" t="s">
        <v>68</v>
      </c>
      <c r="B148" s="9">
        <v>0</v>
      </c>
      <c r="C148" s="9">
        <v>0</v>
      </c>
      <c r="D148" s="11">
        <v>80</v>
      </c>
      <c r="E148" s="12">
        <f t="shared" si="24"/>
        <v>0</v>
      </c>
      <c r="F148" s="12">
        <v>100</v>
      </c>
      <c r="G148" s="12">
        <f t="shared" si="22"/>
        <v>0</v>
      </c>
      <c r="H148" s="12">
        <v>80</v>
      </c>
      <c r="I148" s="12">
        <f t="shared" si="25"/>
        <v>0</v>
      </c>
      <c r="J148" s="13">
        <f t="shared" si="26"/>
        <v>0</v>
      </c>
      <c r="K148" s="14" t="str">
        <f t="shared" si="23"/>
        <v>No</v>
      </c>
      <c r="L148" s="38"/>
      <c r="M148" s="38"/>
      <c r="N148" s="39"/>
      <c r="O148" s="42"/>
      <c r="P148" s="42"/>
      <c r="Q148" s="39"/>
      <c r="R148" s="39"/>
      <c r="S148" s="40"/>
      <c r="T148" s="41"/>
      <c r="U148" s="41">
        <v>26</v>
      </c>
      <c r="V148" s="37">
        <v>44103</v>
      </c>
      <c r="W148" s="42"/>
      <c r="X148" s="44"/>
      <c r="Y148" s="42"/>
      <c r="Z148" s="42"/>
    </row>
    <row r="149" spans="1:26" ht="28.5" customHeight="1" thickTop="1" thickBot="1">
      <c r="A149" s="10" t="s">
        <v>123</v>
      </c>
      <c r="B149" s="9">
        <v>0</v>
      </c>
      <c r="C149" s="10">
        <v>3</v>
      </c>
      <c r="D149" s="11">
        <v>80</v>
      </c>
      <c r="E149" s="12">
        <f t="shared" si="24"/>
        <v>0</v>
      </c>
      <c r="F149" s="12">
        <v>100</v>
      </c>
      <c r="G149" s="12">
        <f t="shared" si="22"/>
        <v>0</v>
      </c>
      <c r="H149" s="12">
        <v>80</v>
      </c>
      <c r="I149" s="12">
        <f t="shared" si="25"/>
        <v>0</v>
      </c>
      <c r="J149" s="13">
        <f t="shared" si="26"/>
        <v>0</v>
      </c>
      <c r="K149" s="14" t="str">
        <f t="shared" si="23"/>
        <v>No</v>
      </c>
      <c r="L149" s="38"/>
      <c r="M149" s="38"/>
      <c r="N149" s="39"/>
      <c r="O149" s="42"/>
      <c r="P149" s="42"/>
      <c r="Q149" s="39"/>
      <c r="R149" s="39"/>
      <c r="S149" s="40"/>
      <c r="T149" s="41"/>
      <c r="U149" s="41"/>
      <c r="V149" s="42"/>
      <c r="W149" s="42"/>
      <c r="X149" s="44"/>
      <c r="Y149" s="42"/>
      <c r="Z149" s="42"/>
    </row>
    <row r="150" spans="1:26" ht="28.5" customHeight="1" thickTop="1" thickBot="1">
      <c r="A150" s="10" t="s">
        <v>166</v>
      </c>
      <c r="B150" s="9">
        <v>0</v>
      </c>
      <c r="C150" s="10">
        <v>8</v>
      </c>
      <c r="D150" s="11">
        <v>80</v>
      </c>
      <c r="E150" s="12">
        <f t="shared" si="24"/>
        <v>0</v>
      </c>
      <c r="F150" s="12">
        <v>100</v>
      </c>
      <c r="G150" s="12">
        <f t="shared" si="22"/>
        <v>0</v>
      </c>
      <c r="H150" s="12">
        <v>80</v>
      </c>
      <c r="I150" s="12">
        <f t="shared" si="25"/>
        <v>0</v>
      </c>
      <c r="J150" s="13">
        <f t="shared" si="26"/>
        <v>0</v>
      </c>
      <c r="K150" s="14" t="str">
        <f t="shared" si="23"/>
        <v>No</v>
      </c>
      <c r="L150" s="38"/>
      <c r="M150" s="38"/>
      <c r="N150" s="39"/>
      <c r="O150" s="42"/>
      <c r="P150" s="42"/>
      <c r="Q150" s="39"/>
      <c r="R150" s="39"/>
      <c r="S150" s="40"/>
      <c r="T150" s="41"/>
      <c r="U150" s="41"/>
      <c r="V150" s="42"/>
      <c r="W150" s="42"/>
      <c r="X150" s="44"/>
      <c r="Y150" s="42"/>
      <c r="Z150" s="42"/>
    </row>
    <row r="151" spans="1:26" ht="28.5" customHeight="1" thickTop="1" thickBot="1">
      <c r="A151" s="10" t="s">
        <v>168</v>
      </c>
      <c r="B151" s="9">
        <v>0</v>
      </c>
      <c r="C151" s="10">
        <v>3</v>
      </c>
      <c r="D151" s="11">
        <v>80</v>
      </c>
      <c r="E151" s="12">
        <f t="shared" si="24"/>
        <v>0</v>
      </c>
      <c r="F151" s="12">
        <v>100</v>
      </c>
      <c r="G151" s="12">
        <f t="shared" si="22"/>
        <v>0</v>
      </c>
      <c r="H151" s="12">
        <v>80</v>
      </c>
      <c r="I151" s="12">
        <f t="shared" si="25"/>
        <v>0</v>
      </c>
      <c r="J151" s="13">
        <f t="shared" si="26"/>
        <v>0</v>
      </c>
      <c r="K151" s="14" t="str">
        <f t="shared" si="23"/>
        <v>No</v>
      </c>
      <c r="L151" s="38"/>
      <c r="M151" s="38"/>
      <c r="N151" s="39"/>
      <c r="O151" s="42"/>
      <c r="P151" s="42"/>
      <c r="Q151" s="39"/>
      <c r="R151" s="39"/>
      <c r="S151" s="40"/>
      <c r="T151" s="41"/>
      <c r="U151" s="41">
        <v>5</v>
      </c>
      <c r="V151" s="37">
        <v>44095</v>
      </c>
      <c r="W151" s="42">
        <v>1</v>
      </c>
      <c r="X151" s="43">
        <v>44116</v>
      </c>
      <c r="Y151" s="42"/>
      <c r="Z151" s="42"/>
    </row>
    <row r="152" spans="1:26" ht="28.5" customHeight="1" thickTop="1" thickBot="1">
      <c r="A152" s="10" t="s">
        <v>169</v>
      </c>
      <c r="B152" s="9">
        <v>0</v>
      </c>
      <c r="C152" s="10">
        <v>4</v>
      </c>
      <c r="D152" s="11">
        <v>80</v>
      </c>
      <c r="E152" s="12">
        <f t="shared" si="24"/>
        <v>0</v>
      </c>
      <c r="F152" s="12">
        <v>100</v>
      </c>
      <c r="G152" s="12">
        <f t="shared" ref="G152:G163" si="27">B152/(30*4)</f>
        <v>0</v>
      </c>
      <c r="H152" s="12">
        <v>80</v>
      </c>
      <c r="I152" s="12">
        <f t="shared" si="25"/>
        <v>0</v>
      </c>
      <c r="J152" s="13">
        <f t="shared" si="26"/>
        <v>0</v>
      </c>
      <c r="K152" s="14" t="str">
        <f t="shared" ref="K152:K163" si="28">IF(J152="","",IF(C152&lt;J152,"Yes","No"))</f>
        <v>No</v>
      </c>
      <c r="L152" s="38"/>
      <c r="M152" s="38"/>
      <c r="N152" s="39"/>
      <c r="O152" s="42"/>
      <c r="P152" s="42"/>
      <c r="Q152" s="39"/>
      <c r="R152" s="39"/>
      <c r="S152" s="40"/>
      <c r="T152" s="41"/>
      <c r="U152" s="41"/>
      <c r="V152" s="37"/>
      <c r="W152" s="42"/>
      <c r="X152" s="44"/>
      <c r="Y152" s="42"/>
      <c r="Z152" s="42"/>
    </row>
    <row r="153" spans="1:26" ht="28.5" customHeight="1" thickTop="1" thickBot="1">
      <c r="A153" s="10" t="s">
        <v>127</v>
      </c>
      <c r="B153" s="9">
        <v>0</v>
      </c>
      <c r="C153" s="10">
        <v>14</v>
      </c>
      <c r="D153" s="11">
        <v>80</v>
      </c>
      <c r="E153" s="12">
        <f t="shared" si="24"/>
        <v>0</v>
      </c>
      <c r="F153" s="12">
        <v>100</v>
      </c>
      <c r="G153" s="12">
        <f t="shared" si="27"/>
        <v>0</v>
      </c>
      <c r="H153" s="12">
        <v>80</v>
      </c>
      <c r="I153" s="12">
        <f t="shared" si="25"/>
        <v>0</v>
      </c>
      <c r="J153" s="13">
        <f t="shared" si="26"/>
        <v>0</v>
      </c>
      <c r="K153" s="14" t="str">
        <f t="shared" si="28"/>
        <v>No</v>
      </c>
      <c r="L153" s="38"/>
      <c r="M153" s="38"/>
      <c r="N153" s="39"/>
      <c r="O153" s="42"/>
      <c r="P153" s="42"/>
      <c r="Q153" s="39"/>
      <c r="R153" s="39"/>
      <c r="S153" s="40"/>
      <c r="T153" s="41"/>
      <c r="U153" s="41"/>
      <c r="V153" s="37"/>
      <c r="W153" s="42"/>
      <c r="X153" s="43"/>
      <c r="Y153" s="42"/>
      <c r="Z153" s="42"/>
    </row>
    <row r="154" spans="1:26" ht="28.5" customHeight="1" thickTop="1" thickBot="1">
      <c r="A154" s="10" t="s">
        <v>113</v>
      </c>
      <c r="B154" s="9">
        <v>0</v>
      </c>
      <c r="C154" s="10">
        <v>18</v>
      </c>
      <c r="D154" s="11">
        <v>80</v>
      </c>
      <c r="E154" s="12">
        <f t="shared" si="24"/>
        <v>0</v>
      </c>
      <c r="F154" s="12">
        <v>100</v>
      </c>
      <c r="G154" s="12">
        <f t="shared" si="27"/>
        <v>0</v>
      </c>
      <c r="H154" s="12">
        <v>80</v>
      </c>
      <c r="I154" s="12">
        <f t="shared" si="25"/>
        <v>0</v>
      </c>
      <c r="J154" s="13">
        <f t="shared" si="26"/>
        <v>0</v>
      </c>
      <c r="K154" s="14" t="str">
        <f t="shared" si="28"/>
        <v>No</v>
      </c>
      <c r="L154" s="38"/>
      <c r="M154" s="38"/>
      <c r="N154" s="39"/>
      <c r="O154" s="42"/>
      <c r="P154" s="42"/>
      <c r="Q154" s="39"/>
      <c r="R154" s="39"/>
      <c r="S154" s="40"/>
      <c r="T154" s="41"/>
      <c r="U154" s="41"/>
      <c r="V154" s="42"/>
      <c r="W154" s="42"/>
      <c r="X154" s="44"/>
      <c r="Y154" s="42"/>
      <c r="Z154" s="42"/>
    </row>
    <row r="155" spans="1:26" ht="28.5" customHeight="1" thickTop="1" thickBot="1">
      <c r="A155" s="10" t="s">
        <v>130</v>
      </c>
      <c r="B155" s="9">
        <v>0</v>
      </c>
      <c r="C155" s="10">
        <v>18</v>
      </c>
      <c r="D155" s="11">
        <v>80</v>
      </c>
      <c r="E155" s="12">
        <f t="shared" si="24"/>
        <v>0</v>
      </c>
      <c r="F155" s="12">
        <v>100</v>
      </c>
      <c r="G155" s="12">
        <f t="shared" si="27"/>
        <v>0</v>
      </c>
      <c r="H155" s="12">
        <v>80</v>
      </c>
      <c r="I155" s="12">
        <f t="shared" si="25"/>
        <v>0</v>
      </c>
      <c r="J155" s="13">
        <f t="shared" si="26"/>
        <v>0</v>
      </c>
      <c r="K155" s="14" t="str">
        <f t="shared" si="28"/>
        <v>No</v>
      </c>
      <c r="L155" s="38"/>
      <c r="M155" s="38"/>
      <c r="N155" s="39"/>
      <c r="O155" s="42"/>
      <c r="P155" s="42"/>
      <c r="Q155" s="39"/>
      <c r="R155" s="39"/>
      <c r="S155" s="40"/>
      <c r="T155" s="41"/>
      <c r="U155" s="41"/>
      <c r="V155" s="37"/>
      <c r="W155" s="42"/>
      <c r="X155" s="44"/>
      <c r="Y155" s="42"/>
      <c r="Z155" s="42"/>
    </row>
    <row r="156" spans="1:26" ht="28.5" customHeight="1" thickTop="1" thickBot="1">
      <c r="A156" s="10" t="s">
        <v>131</v>
      </c>
      <c r="B156" s="9">
        <v>0</v>
      </c>
      <c r="C156" s="10">
        <v>0</v>
      </c>
      <c r="D156" s="11">
        <v>80</v>
      </c>
      <c r="E156" s="12">
        <f t="shared" si="24"/>
        <v>0</v>
      </c>
      <c r="F156" s="12">
        <v>100</v>
      </c>
      <c r="G156" s="12">
        <f t="shared" si="27"/>
        <v>0</v>
      </c>
      <c r="H156" s="12">
        <v>80</v>
      </c>
      <c r="I156" s="12">
        <f t="shared" si="25"/>
        <v>0</v>
      </c>
      <c r="J156" s="13">
        <f t="shared" si="26"/>
        <v>0</v>
      </c>
      <c r="K156" s="14" t="str">
        <f t="shared" si="28"/>
        <v>No</v>
      </c>
      <c r="L156" s="38"/>
      <c r="M156" s="38"/>
      <c r="N156" s="39"/>
      <c r="O156" s="42"/>
      <c r="P156" s="42"/>
      <c r="Q156" s="39"/>
      <c r="R156" s="39"/>
      <c r="S156" s="40"/>
      <c r="T156" s="41"/>
      <c r="U156" s="41"/>
      <c r="V156" s="37"/>
      <c r="W156" s="42"/>
      <c r="X156" s="44"/>
      <c r="Y156" s="42"/>
      <c r="Z156" s="42"/>
    </row>
    <row r="157" spans="1:26" ht="28.5" customHeight="1" thickTop="1" thickBot="1">
      <c r="A157" s="10" t="s">
        <v>226</v>
      </c>
      <c r="B157" s="9">
        <v>0</v>
      </c>
      <c r="C157" s="10">
        <v>1</v>
      </c>
      <c r="D157" s="11">
        <v>80</v>
      </c>
      <c r="E157" s="12">
        <f t="shared" si="24"/>
        <v>0</v>
      </c>
      <c r="F157" s="12">
        <v>100</v>
      </c>
      <c r="G157" s="12">
        <f t="shared" si="27"/>
        <v>0</v>
      </c>
      <c r="H157" s="12">
        <v>80</v>
      </c>
      <c r="I157" s="12">
        <f t="shared" si="25"/>
        <v>0</v>
      </c>
      <c r="J157" s="13">
        <f t="shared" si="26"/>
        <v>0</v>
      </c>
      <c r="K157" s="14" t="str">
        <f t="shared" si="28"/>
        <v>No</v>
      </c>
      <c r="L157" s="38"/>
      <c r="M157" s="38"/>
      <c r="N157" s="39"/>
      <c r="O157" s="42"/>
      <c r="P157" s="42"/>
      <c r="Q157" s="39"/>
      <c r="R157" s="39"/>
      <c r="S157" s="40"/>
      <c r="T157" s="41"/>
      <c r="U157" s="41"/>
      <c r="V157" s="37"/>
      <c r="W157" s="42"/>
      <c r="X157" s="44"/>
      <c r="Y157" s="42"/>
      <c r="Z157" s="42"/>
    </row>
    <row r="158" spans="1:26" ht="28.5" customHeight="1" thickTop="1" thickBot="1">
      <c r="A158" s="10" t="s">
        <v>173</v>
      </c>
      <c r="B158" s="9">
        <v>0</v>
      </c>
      <c r="C158" s="10">
        <v>1</v>
      </c>
      <c r="D158" s="11">
        <v>80</v>
      </c>
      <c r="E158" s="12">
        <f t="shared" si="24"/>
        <v>0</v>
      </c>
      <c r="F158" s="12">
        <v>100</v>
      </c>
      <c r="G158" s="12">
        <f t="shared" si="27"/>
        <v>0</v>
      </c>
      <c r="H158" s="12">
        <v>80</v>
      </c>
      <c r="I158" s="12">
        <f t="shared" si="25"/>
        <v>0</v>
      </c>
      <c r="J158" s="13">
        <f t="shared" si="26"/>
        <v>0</v>
      </c>
      <c r="K158" s="14" t="str">
        <f t="shared" si="28"/>
        <v>No</v>
      </c>
      <c r="L158" s="38"/>
      <c r="M158" s="38"/>
      <c r="N158" s="39"/>
      <c r="O158" s="42"/>
      <c r="P158" s="42"/>
      <c r="Q158" s="39"/>
      <c r="R158" s="39"/>
      <c r="S158" s="40"/>
      <c r="T158" s="41"/>
      <c r="U158" s="41"/>
      <c r="V158" s="42"/>
      <c r="W158" s="42"/>
      <c r="X158" s="44"/>
      <c r="Y158" s="42"/>
      <c r="Z158" s="42"/>
    </row>
    <row r="159" spans="1:26" ht="28.5" customHeight="1" thickTop="1" thickBot="1">
      <c r="A159" s="10" t="s">
        <v>175</v>
      </c>
      <c r="B159" s="9">
        <v>0</v>
      </c>
      <c r="C159" s="10">
        <v>6</v>
      </c>
      <c r="D159" s="11">
        <v>80</v>
      </c>
      <c r="E159" s="12">
        <f>+G159*1.6</f>
        <v>0</v>
      </c>
      <c r="F159" s="12">
        <v>100</v>
      </c>
      <c r="G159" s="12">
        <f t="shared" si="27"/>
        <v>0</v>
      </c>
      <c r="H159" s="12">
        <v>80</v>
      </c>
      <c r="I159" s="12">
        <f t="shared" si="25"/>
        <v>0</v>
      </c>
      <c r="J159" s="13">
        <f t="shared" si="26"/>
        <v>0</v>
      </c>
      <c r="K159" s="14" t="str">
        <f t="shared" si="28"/>
        <v>No</v>
      </c>
      <c r="L159" s="38"/>
      <c r="M159" s="38"/>
      <c r="N159" s="39"/>
      <c r="O159" s="42"/>
      <c r="P159" s="42"/>
      <c r="Q159" s="39"/>
      <c r="R159" s="39"/>
      <c r="S159" s="40"/>
      <c r="T159" s="41"/>
      <c r="U159" s="41"/>
      <c r="V159" s="37"/>
      <c r="W159" s="42"/>
      <c r="X159" s="44"/>
      <c r="Y159" s="42"/>
      <c r="Z159" s="42"/>
    </row>
    <row r="160" spans="1:26" ht="28.5" customHeight="1" thickTop="1" thickBot="1">
      <c r="A160" s="10" t="s">
        <v>179</v>
      </c>
      <c r="B160" s="9">
        <v>0</v>
      </c>
      <c r="C160" s="10">
        <v>9</v>
      </c>
      <c r="D160" s="11">
        <v>80</v>
      </c>
      <c r="E160" s="12">
        <f>+G160*1.6</f>
        <v>0</v>
      </c>
      <c r="F160" s="12">
        <v>100</v>
      </c>
      <c r="G160" s="12">
        <f t="shared" si="27"/>
        <v>0</v>
      </c>
      <c r="H160" s="12">
        <v>80</v>
      </c>
      <c r="I160" s="12">
        <f t="shared" si="25"/>
        <v>0</v>
      </c>
      <c r="J160" s="13">
        <f t="shared" si="26"/>
        <v>0</v>
      </c>
      <c r="K160" s="14" t="str">
        <f t="shared" si="28"/>
        <v>No</v>
      </c>
      <c r="L160" s="38"/>
      <c r="M160" s="38"/>
      <c r="N160" s="39"/>
      <c r="O160" s="42"/>
      <c r="P160" s="42"/>
      <c r="Q160" s="39"/>
      <c r="R160" s="39"/>
      <c r="S160" s="40"/>
      <c r="T160" s="41"/>
      <c r="U160" s="41"/>
      <c r="V160" s="37"/>
      <c r="W160" s="42"/>
      <c r="X160" s="44"/>
      <c r="Y160" s="42"/>
      <c r="Z160" s="42"/>
    </row>
    <row r="161" spans="1:26" ht="28.5" customHeight="1" thickTop="1" thickBot="1">
      <c r="A161" s="10" t="s">
        <v>132</v>
      </c>
      <c r="B161" s="9">
        <v>0</v>
      </c>
      <c r="C161" s="10">
        <v>10</v>
      </c>
      <c r="D161" s="11">
        <v>80</v>
      </c>
      <c r="E161" s="12">
        <f>+G161*1.6</f>
        <v>0</v>
      </c>
      <c r="F161" s="12">
        <v>100</v>
      </c>
      <c r="G161" s="12">
        <f t="shared" si="27"/>
        <v>0</v>
      </c>
      <c r="H161" s="12">
        <v>80</v>
      </c>
      <c r="I161" s="12">
        <f t="shared" si="25"/>
        <v>0</v>
      </c>
      <c r="J161" s="13">
        <f t="shared" si="26"/>
        <v>0</v>
      </c>
      <c r="K161" s="14" t="str">
        <f t="shared" si="28"/>
        <v>No</v>
      </c>
      <c r="L161" s="38"/>
      <c r="M161" s="38"/>
      <c r="N161" s="39"/>
      <c r="O161" s="42"/>
      <c r="P161" s="42"/>
      <c r="Q161" s="39"/>
      <c r="R161" s="39"/>
      <c r="S161" s="40"/>
      <c r="T161" s="41"/>
      <c r="U161" s="41"/>
      <c r="V161" s="42"/>
      <c r="W161" s="42"/>
      <c r="X161" s="44"/>
      <c r="Y161" s="42"/>
      <c r="Z161" s="42"/>
    </row>
    <row r="162" spans="1:26" ht="28.5" customHeight="1" thickTop="1" thickBot="1">
      <c r="A162" s="10" t="s">
        <v>221</v>
      </c>
      <c r="B162" s="9">
        <v>0</v>
      </c>
      <c r="C162" s="10">
        <v>8</v>
      </c>
      <c r="D162" s="11">
        <v>80</v>
      </c>
      <c r="E162" s="12">
        <f t="shared" ref="E162:E163" si="29">+G162*1.6</f>
        <v>0</v>
      </c>
      <c r="F162" s="12">
        <v>100</v>
      </c>
      <c r="G162" s="12">
        <f t="shared" si="27"/>
        <v>0</v>
      </c>
      <c r="H162" s="12">
        <v>80</v>
      </c>
      <c r="I162" s="12">
        <f t="shared" si="25"/>
        <v>0</v>
      </c>
      <c r="J162" s="13">
        <f t="shared" si="26"/>
        <v>0</v>
      </c>
      <c r="K162" s="14" t="str">
        <f t="shared" si="28"/>
        <v>No</v>
      </c>
      <c r="L162" s="38"/>
      <c r="M162" s="38"/>
      <c r="N162" s="39"/>
      <c r="O162" s="42"/>
      <c r="P162" s="42"/>
      <c r="Q162" s="39"/>
      <c r="R162" s="39"/>
      <c r="S162" s="40"/>
      <c r="T162" s="41"/>
      <c r="U162" s="41"/>
      <c r="V162" s="42"/>
      <c r="W162" s="42"/>
      <c r="X162" s="44"/>
      <c r="Y162" s="42"/>
      <c r="Z162" s="42"/>
    </row>
    <row r="163" spans="1:26" ht="28.5" customHeight="1" thickTop="1" thickBot="1">
      <c r="A163" s="10" t="s">
        <v>232</v>
      </c>
      <c r="B163" s="9">
        <v>0</v>
      </c>
      <c r="C163" s="10">
        <v>7</v>
      </c>
      <c r="D163" s="11">
        <v>80</v>
      </c>
      <c r="E163" s="12">
        <f t="shared" si="29"/>
        <v>0</v>
      </c>
      <c r="F163" s="12">
        <v>100</v>
      </c>
      <c r="G163" s="12">
        <f t="shared" si="27"/>
        <v>0</v>
      </c>
      <c r="H163" s="12">
        <v>80</v>
      </c>
      <c r="I163" s="12">
        <f t="shared" si="25"/>
        <v>0</v>
      </c>
      <c r="J163" s="13">
        <f t="shared" si="26"/>
        <v>0</v>
      </c>
      <c r="K163" s="14" t="str">
        <f t="shared" si="28"/>
        <v>No</v>
      </c>
      <c r="L163" s="38"/>
      <c r="M163" s="38"/>
      <c r="N163" s="39"/>
      <c r="O163" s="42"/>
      <c r="P163" s="42"/>
      <c r="Q163" s="39"/>
      <c r="R163" s="39"/>
      <c r="S163" s="40"/>
      <c r="T163" s="41"/>
      <c r="U163" s="41"/>
      <c r="V163" s="42"/>
      <c r="W163" s="42"/>
      <c r="X163" s="44"/>
      <c r="Y163" s="42"/>
      <c r="Z163" s="42"/>
    </row>
    <row r="164" spans="1:26" ht="28.5" customHeight="1" thickTop="1" thickBot="1">
      <c r="A164" s="10" t="s">
        <v>129</v>
      </c>
      <c r="B164" s="9">
        <v>0</v>
      </c>
      <c r="C164" s="10">
        <v>0</v>
      </c>
      <c r="D164" s="11">
        <v>80</v>
      </c>
      <c r="E164" s="12">
        <f t="shared" ref="E164" si="30">+G164*1.6</f>
        <v>0</v>
      </c>
      <c r="F164" s="12">
        <v>100</v>
      </c>
      <c r="G164" s="12">
        <f t="shared" ref="G164" si="31">B164/(30*4)</f>
        <v>0</v>
      </c>
      <c r="H164" s="12">
        <v>80</v>
      </c>
      <c r="I164" s="12">
        <f t="shared" ref="I164" si="32">+(E164*F164)-(H164*G164)</f>
        <v>0</v>
      </c>
      <c r="J164" s="13">
        <f t="shared" ref="J164" si="33">IF(ISBLANK(C164),"",(D164*G164)+(E164*F164-G164*H164))</f>
        <v>0</v>
      </c>
      <c r="K164" s="14" t="str">
        <f t="shared" ref="K164" si="34">IF(J164="","",IF(C164&lt;J164,"Yes","No"))</f>
        <v>No</v>
      </c>
      <c r="L164" s="38"/>
      <c r="M164" s="38"/>
      <c r="N164" s="39"/>
      <c r="O164" s="42"/>
      <c r="P164" s="42"/>
      <c r="Q164" s="39"/>
      <c r="R164" s="39"/>
      <c r="S164" s="40"/>
      <c r="T164" s="41"/>
      <c r="U164" s="41">
        <v>10</v>
      </c>
      <c r="V164" s="37">
        <v>44137</v>
      </c>
      <c r="W164" s="42">
        <v>9</v>
      </c>
      <c r="X164" s="43">
        <v>44144</v>
      </c>
      <c r="Y164" s="42"/>
      <c r="Z164" s="42"/>
    </row>
    <row r="165" spans="1:26" ht="28.5" customHeight="1" thickTop="1" thickBot="1">
      <c r="A165" s="10"/>
      <c r="B165" s="9"/>
      <c r="C165" s="10"/>
      <c r="D165" s="11"/>
      <c r="E165" s="12"/>
      <c r="F165" s="12"/>
      <c r="G165" s="12"/>
      <c r="H165" s="12"/>
      <c r="I165" s="12"/>
      <c r="J165" s="13"/>
      <c r="K165" s="14"/>
      <c r="L165" s="38"/>
      <c r="M165" s="38"/>
      <c r="N165" s="39"/>
      <c r="O165" s="42"/>
      <c r="P165" s="42"/>
      <c r="Q165" s="39"/>
      <c r="R165" s="39"/>
      <c r="S165" s="40"/>
      <c r="T165" s="41"/>
      <c r="U165" s="41"/>
      <c r="V165" s="37"/>
      <c r="W165" s="42"/>
      <c r="X165" s="44"/>
      <c r="Y165" s="42"/>
      <c r="Z165" s="42"/>
    </row>
    <row r="166" spans="1:26" ht="28.5" customHeight="1" thickTop="1" thickBot="1">
      <c r="A166" s="10"/>
      <c r="B166" s="9"/>
      <c r="C166" s="10"/>
      <c r="D166" s="11"/>
      <c r="E166" s="12"/>
      <c r="F166" s="12"/>
      <c r="G166" s="12"/>
      <c r="H166" s="12"/>
      <c r="I166" s="12"/>
      <c r="J166" s="13"/>
      <c r="K166" s="14"/>
      <c r="L166" s="38"/>
      <c r="M166" s="38"/>
      <c r="N166" s="39"/>
      <c r="O166" s="42"/>
      <c r="P166" s="42"/>
      <c r="Q166" s="39"/>
      <c r="R166" s="39"/>
      <c r="S166" s="40"/>
      <c r="T166" s="41"/>
      <c r="U166" s="41"/>
      <c r="V166" s="42"/>
      <c r="W166" s="42"/>
      <c r="X166" s="44"/>
      <c r="Y166" s="42"/>
      <c r="Z166" s="42"/>
    </row>
    <row r="167" spans="1:26" ht="28.5" customHeight="1" thickTop="1" thickBot="1">
      <c r="A167" s="10"/>
      <c r="B167" s="9"/>
      <c r="C167" s="10"/>
      <c r="D167" s="11"/>
      <c r="E167" s="12"/>
      <c r="F167" s="12"/>
      <c r="G167" s="12"/>
      <c r="H167" s="12"/>
      <c r="I167" s="12"/>
      <c r="J167" s="13"/>
      <c r="K167" s="14"/>
      <c r="L167" s="38"/>
      <c r="M167" s="38"/>
      <c r="N167" s="39"/>
      <c r="O167" s="42"/>
      <c r="P167" s="42"/>
      <c r="Q167" s="39"/>
      <c r="R167" s="39"/>
      <c r="S167" s="40"/>
      <c r="T167" s="41"/>
      <c r="U167" s="41"/>
      <c r="V167" s="42"/>
      <c r="W167" s="42"/>
      <c r="X167" s="44"/>
      <c r="Y167" s="42"/>
      <c r="Z167" s="42"/>
    </row>
    <row r="168" spans="1:26" ht="28.5" customHeight="1" thickTop="1" thickBot="1">
      <c r="A168" s="10"/>
      <c r="B168" s="9"/>
      <c r="C168" s="10"/>
      <c r="D168" s="11"/>
      <c r="E168" s="12"/>
      <c r="F168" s="12"/>
      <c r="G168" s="12"/>
      <c r="H168" s="12"/>
      <c r="I168" s="12"/>
      <c r="J168" s="13"/>
      <c r="K168" s="14"/>
      <c r="L168" s="38"/>
      <c r="M168" s="38"/>
      <c r="N168" s="39"/>
      <c r="O168" s="42"/>
      <c r="P168" s="42"/>
      <c r="Q168" s="39"/>
      <c r="R168" s="39"/>
      <c r="S168" s="40"/>
      <c r="T168" s="41"/>
      <c r="U168" s="41"/>
      <c r="V168" s="42"/>
      <c r="W168" s="42"/>
      <c r="X168" s="44"/>
      <c r="Y168" s="42"/>
      <c r="Z168" s="42"/>
    </row>
    <row r="169" spans="1:26" ht="28.5" customHeight="1" thickTop="1" thickBot="1">
      <c r="A169" s="10"/>
      <c r="B169" s="9"/>
      <c r="C169" s="10"/>
      <c r="D169" s="11"/>
      <c r="E169" s="12"/>
      <c r="F169" s="12"/>
      <c r="G169" s="12"/>
      <c r="H169" s="12"/>
      <c r="I169" s="12"/>
      <c r="J169" s="13"/>
      <c r="K169" s="14"/>
      <c r="L169" s="38"/>
      <c r="M169" s="38"/>
      <c r="N169" s="39"/>
      <c r="O169" s="42"/>
      <c r="P169" s="42"/>
      <c r="Q169" s="39"/>
      <c r="R169" s="39"/>
      <c r="S169" s="40"/>
      <c r="T169" s="41"/>
      <c r="U169" s="41"/>
      <c r="V169" s="42"/>
      <c r="W169" s="42"/>
      <c r="X169" s="44"/>
      <c r="Y169" s="42"/>
      <c r="Z169" s="42"/>
    </row>
    <row r="170" spans="1:26" ht="28.5" customHeight="1" thickTop="1" thickBot="1">
      <c r="A170" s="10"/>
      <c r="B170" s="9"/>
      <c r="C170" s="10"/>
      <c r="D170" s="11"/>
      <c r="E170" s="12"/>
      <c r="F170" s="12"/>
      <c r="G170" s="12"/>
      <c r="H170" s="12"/>
      <c r="I170" s="12"/>
      <c r="J170" s="13"/>
      <c r="K170" s="14"/>
      <c r="L170" s="38"/>
      <c r="M170" s="38"/>
      <c r="N170" s="39"/>
      <c r="O170" s="42"/>
      <c r="P170" s="42"/>
      <c r="Q170" s="39"/>
      <c r="R170" s="39"/>
      <c r="S170" s="40"/>
      <c r="T170" s="41"/>
      <c r="U170" s="41"/>
      <c r="V170" s="37"/>
      <c r="W170" s="42"/>
      <c r="X170" s="44"/>
      <c r="Y170" s="42"/>
      <c r="Z170" s="42"/>
    </row>
    <row r="171" spans="1:26" ht="28.5" customHeight="1" thickTop="1" thickBot="1">
      <c r="A171" s="10"/>
      <c r="B171" s="9"/>
      <c r="C171" s="10"/>
      <c r="D171" s="11"/>
      <c r="E171" s="12"/>
      <c r="F171" s="12"/>
      <c r="G171" s="12"/>
      <c r="H171" s="12"/>
      <c r="I171" s="12"/>
      <c r="J171" s="13"/>
      <c r="K171" s="14"/>
      <c r="L171" s="38"/>
      <c r="M171" s="38"/>
      <c r="N171" s="39"/>
      <c r="O171" s="42"/>
      <c r="P171" s="42"/>
      <c r="Q171" s="39"/>
      <c r="R171" s="39"/>
      <c r="S171" s="40"/>
      <c r="T171" s="41"/>
      <c r="U171" s="41"/>
      <c r="V171" s="37"/>
      <c r="W171" s="42"/>
      <c r="X171" s="43"/>
      <c r="Y171" s="42"/>
      <c r="Z171" s="42"/>
    </row>
    <row r="172" spans="1:26" ht="28.5" customHeight="1" thickTop="1" thickBot="1">
      <c r="A172" s="8"/>
      <c r="B172" s="9"/>
      <c r="C172" s="10"/>
      <c r="D172" s="11"/>
      <c r="E172" s="12"/>
      <c r="F172" s="12"/>
      <c r="G172" s="12"/>
      <c r="H172" s="12"/>
      <c r="I172" s="12"/>
      <c r="J172" s="13"/>
      <c r="K172" s="14"/>
      <c r="L172" s="38"/>
      <c r="M172" s="38"/>
      <c r="N172" s="39"/>
      <c r="O172" s="42"/>
      <c r="P172" s="42"/>
      <c r="Q172" s="39"/>
      <c r="R172" s="39"/>
      <c r="S172" s="40"/>
      <c r="T172" s="41"/>
      <c r="U172" s="41"/>
      <c r="V172" s="37"/>
      <c r="W172" s="42"/>
      <c r="X172" s="44"/>
      <c r="Y172" s="42"/>
      <c r="Z172" s="42"/>
    </row>
    <row r="173" spans="1:26" ht="28.5" customHeight="1" thickTop="1" thickBot="1">
      <c r="A173" s="10"/>
      <c r="B173" s="9"/>
      <c r="C173" s="10"/>
      <c r="D173" s="11"/>
      <c r="E173" s="12"/>
      <c r="F173" s="12"/>
      <c r="G173" s="12"/>
      <c r="H173" s="12"/>
      <c r="I173" s="12"/>
      <c r="J173" s="13"/>
      <c r="K173" s="14"/>
      <c r="L173" s="38"/>
      <c r="M173" s="38"/>
      <c r="N173" s="39"/>
      <c r="O173" s="42"/>
      <c r="P173" s="42"/>
      <c r="Q173" s="39"/>
      <c r="R173" s="39"/>
      <c r="S173" s="40"/>
      <c r="T173" s="41"/>
      <c r="U173" s="41"/>
      <c r="V173" s="37"/>
      <c r="W173" s="42"/>
      <c r="X173" s="44"/>
      <c r="Y173" s="42"/>
      <c r="Z173" s="42"/>
    </row>
    <row r="174" spans="1:26" ht="28.5" customHeight="1" thickTop="1" thickBot="1">
      <c r="A174" s="10"/>
      <c r="B174" s="9"/>
      <c r="C174" s="10"/>
      <c r="D174" s="11"/>
      <c r="E174" s="12"/>
      <c r="F174" s="12"/>
      <c r="G174" s="12"/>
      <c r="H174" s="12"/>
      <c r="I174" s="12"/>
      <c r="J174" s="13"/>
      <c r="K174" s="14"/>
      <c r="L174" s="38"/>
      <c r="M174" s="38"/>
      <c r="N174" s="39"/>
      <c r="O174" s="42"/>
      <c r="P174" s="42"/>
      <c r="Q174" s="39"/>
      <c r="R174" s="39"/>
      <c r="S174" s="40"/>
      <c r="T174" s="41"/>
      <c r="U174" s="41"/>
      <c r="V174" s="37"/>
      <c r="W174" s="42"/>
      <c r="X174" s="44"/>
      <c r="Y174" s="42"/>
      <c r="Z174" s="42"/>
    </row>
    <row r="175" spans="1:26" ht="28.5" customHeight="1" thickTop="1" thickBot="1">
      <c r="A175" s="10"/>
      <c r="B175" s="9"/>
      <c r="C175" s="10"/>
      <c r="D175" s="11"/>
      <c r="E175" s="12"/>
      <c r="F175" s="12"/>
      <c r="G175" s="12"/>
      <c r="H175" s="12"/>
      <c r="I175" s="12"/>
      <c r="J175" s="13"/>
      <c r="K175" s="14"/>
      <c r="L175" s="38"/>
      <c r="M175" s="38"/>
      <c r="N175" s="39"/>
      <c r="O175" s="42"/>
      <c r="P175" s="42"/>
      <c r="Q175" s="39"/>
      <c r="R175" s="39"/>
      <c r="S175" s="40"/>
      <c r="T175" s="41"/>
      <c r="U175" s="41"/>
      <c r="V175" s="37"/>
      <c r="W175" s="42"/>
      <c r="X175" s="44"/>
      <c r="Y175" s="42"/>
      <c r="Z175" s="42"/>
    </row>
    <row r="176" spans="1:26" ht="28.5" customHeight="1" thickTop="1" thickBot="1">
      <c r="A176" s="10"/>
      <c r="B176" s="9"/>
      <c r="C176" s="10"/>
      <c r="D176" s="11"/>
      <c r="E176" s="12"/>
      <c r="F176" s="12"/>
      <c r="G176" s="12"/>
      <c r="H176" s="12"/>
      <c r="I176" s="12"/>
      <c r="J176" s="13"/>
      <c r="K176" s="14"/>
      <c r="L176" s="38"/>
      <c r="M176" s="38"/>
      <c r="N176" s="39"/>
      <c r="O176" s="42"/>
      <c r="P176" s="42"/>
      <c r="Q176" s="39"/>
      <c r="R176" s="39"/>
      <c r="S176" s="40"/>
      <c r="T176" s="41"/>
      <c r="U176" s="41"/>
      <c r="V176" s="42"/>
      <c r="W176" s="42"/>
      <c r="X176" s="44"/>
      <c r="Y176" s="42"/>
      <c r="Z176" s="42"/>
    </row>
    <row r="177" spans="1:26" ht="28.5" customHeight="1" thickTop="1" thickBot="1">
      <c r="A177" s="10"/>
      <c r="B177" s="9"/>
      <c r="C177" s="10"/>
      <c r="D177" s="11"/>
      <c r="E177" s="12"/>
      <c r="F177" s="12"/>
      <c r="G177" s="12"/>
      <c r="H177" s="12"/>
      <c r="I177" s="12"/>
      <c r="J177" s="13"/>
      <c r="K177" s="14"/>
      <c r="L177" s="38"/>
      <c r="M177" s="38"/>
      <c r="N177" s="39"/>
      <c r="O177" s="42"/>
      <c r="P177" s="42"/>
      <c r="Q177" s="39"/>
      <c r="R177" s="39"/>
      <c r="S177" s="40"/>
      <c r="T177" s="41"/>
      <c r="U177" s="41"/>
      <c r="V177" s="37"/>
      <c r="W177" s="42"/>
      <c r="X177" s="44"/>
      <c r="Y177" s="42"/>
      <c r="Z177" s="42"/>
    </row>
    <row r="178" spans="1:26" ht="28.5" customHeight="1" thickTop="1" thickBot="1">
      <c r="A178" s="10"/>
      <c r="B178" s="9"/>
      <c r="C178" s="10"/>
      <c r="D178" s="11"/>
      <c r="E178" s="12"/>
      <c r="F178" s="12"/>
      <c r="G178" s="12"/>
      <c r="H178" s="12"/>
      <c r="I178" s="12"/>
      <c r="J178" s="13"/>
      <c r="K178" s="14"/>
      <c r="L178" s="38"/>
      <c r="M178" s="38"/>
      <c r="N178" s="39"/>
      <c r="O178" s="42"/>
      <c r="P178" s="42"/>
      <c r="Q178" s="39"/>
      <c r="R178" s="39"/>
      <c r="S178" s="40"/>
      <c r="T178" s="41"/>
      <c r="U178" s="41"/>
      <c r="V178" s="42"/>
      <c r="W178" s="42"/>
      <c r="X178" s="44"/>
      <c r="Y178" s="42"/>
      <c r="Z178" s="42"/>
    </row>
    <row r="179" spans="1:26" ht="28.5" customHeight="1" thickTop="1" thickBot="1">
      <c r="A179" s="8"/>
      <c r="B179" s="9"/>
      <c r="C179" s="10"/>
      <c r="D179" s="11"/>
      <c r="E179" s="12"/>
      <c r="F179" s="12"/>
      <c r="G179" s="12"/>
      <c r="H179" s="12"/>
      <c r="I179" s="12"/>
      <c r="J179" s="13"/>
      <c r="K179" s="14"/>
      <c r="L179" s="38"/>
      <c r="M179" s="38"/>
      <c r="N179" s="39"/>
      <c r="O179" s="42"/>
      <c r="P179" s="42"/>
      <c r="Q179" s="39"/>
      <c r="R179" s="39"/>
      <c r="S179" s="40"/>
      <c r="T179" s="41"/>
      <c r="U179" s="41"/>
      <c r="V179" s="42"/>
      <c r="W179" s="42"/>
      <c r="X179" s="44"/>
      <c r="Y179" s="42"/>
      <c r="Z179" s="42"/>
    </row>
    <row r="180" spans="1:26" ht="28.5" customHeight="1" thickTop="1" thickBot="1">
      <c r="A180" s="10"/>
      <c r="B180" s="9"/>
      <c r="C180" s="10"/>
      <c r="D180" s="11"/>
      <c r="E180" s="12"/>
      <c r="F180" s="12"/>
      <c r="G180" s="12"/>
      <c r="H180" s="12"/>
      <c r="I180" s="12"/>
      <c r="J180" s="13"/>
      <c r="K180" s="14"/>
      <c r="L180" s="38"/>
      <c r="M180" s="38"/>
      <c r="N180" s="39"/>
      <c r="O180" s="42"/>
      <c r="P180" s="42"/>
      <c r="Q180" s="39"/>
      <c r="R180" s="39"/>
      <c r="S180" s="40"/>
      <c r="T180" s="41"/>
      <c r="U180" s="41"/>
      <c r="V180" s="37"/>
      <c r="W180" s="42"/>
      <c r="X180" s="44"/>
      <c r="Y180" s="42"/>
      <c r="Z180" s="42"/>
    </row>
    <row r="181" spans="1:26" ht="28.5" customHeight="1" thickTop="1" thickBot="1">
      <c r="A181" s="10"/>
      <c r="B181" s="9"/>
      <c r="C181" s="10"/>
      <c r="D181" s="11"/>
      <c r="E181" s="12"/>
      <c r="F181" s="12"/>
      <c r="G181" s="12"/>
      <c r="H181" s="12"/>
      <c r="I181" s="12"/>
      <c r="J181" s="13"/>
      <c r="K181" s="14"/>
      <c r="L181" s="38"/>
      <c r="M181" s="38"/>
      <c r="N181" s="39"/>
      <c r="O181" s="42"/>
      <c r="P181" s="42"/>
      <c r="Q181" s="39"/>
      <c r="R181" s="39"/>
      <c r="S181" s="40"/>
      <c r="T181" s="41"/>
      <c r="U181" s="41"/>
      <c r="V181" s="42"/>
      <c r="W181" s="42"/>
      <c r="X181" s="44"/>
      <c r="Y181" s="42"/>
      <c r="Z181" s="42"/>
    </row>
    <row r="182" spans="1:26" ht="28.5" customHeight="1" thickTop="1" thickBot="1">
      <c r="A182" s="10"/>
      <c r="B182" s="9"/>
      <c r="C182" s="10"/>
      <c r="D182" s="11"/>
      <c r="E182" s="12"/>
      <c r="F182" s="12"/>
      <c r="G182" s="12"/>
      <c r="H182" s="12"/>
      <c r="I182" s="12"/>
      <c r="J182" s="13"/>
      <c r="K182" s="14"/>
      <c r="L182" s="38"/>
      <c r="M182" s="38"/>
      <c r="N182" s="39"/>
      <c r="O182" s="42"/>
      <c r="P182" s="42"/>
      <c r="Q182" s="39"/>
      <c r="R182" s="39"/>
      <c r="S182" s="40"/>
      <c r="T182" s="41"/>
      <c r="U182" s="41"/>
      <c r="V182" s="37"/>
      <c r="W182" s="42"/>
      <c r="X182" s="43"/>
      <c r="Y182" s="42"/>
      <c r="Z182" s="42"/>
    </row>
    <row r="183" spans="1:26" ht="28.5" customHeight="1" thickTop="1" thickBot="1">
      <c r="A183" s="10"/>
      <c r="B183" s="9"/>
      <c r="C183" s="10"/>
      <c r="D183" s="11"/>
      <c r="E183" s="12"/>
      <c r="F183" s="12"/>
      <c r="G183" s="12"/>
      <c r="H183" s="12"/>
      <c r="I183" s="12"/>
      <c r="J183" s="13"/>
      <c r="K183" s="14"/>
      <c r="L183" s="38"/>
      <c r="M183" s="38"/>
      <c r="N183" s="39"/>
      <c r="O183" s="42"/>
      <c r="P183" s="42"/>
      <c r="Q183" s="39"/>
      <c r="R183" s="39"/>
      <c r="S183" s="40"/>
      <c r="T183" s="41"/>
      <c r="U183" s="41"/>
      <c r="V183" s="37"/>
      <c r="W183" s="42"/>
      <c r="X183" s="44"/>
      <c r="Y183" s="42"/>
      <c r="Z183" s="42"/>
    </row>
    <row r="184" spans="1:26" ht="28.5" customHeight="1" thickTop="1" thickBot="1">
      <c r="A184" s="8"/>
      <c r="B184" s="9"/>
      <c r="C184" s="10"/>
      <c r="D184" s="11"/>
      <c r="E184" s="12"/>
      <c r="F184" s="12"/>
      <c r="G184" s="12"/>
      <c r="H184" s="12"/>
      <c r="I184" s="12"/>
      <c r="J184" s="13"/>
      <c r="K184" s="14"/>
      <c r="L184" s="38"/>
      <c r="M184" s="38"/>
      <c r="N184" s="39"/>
      <c r="O184" s="42"/>
      <c r="P184" s="42"/>
      <c r="Q184" s="39"/>
      <c r="R184" s="39"/>
      <c r="S184" s="40"/>
      <c r="T184" s="41"/>
      <c r="U184" s="41"/>
      <c r="V184" s="42"/>
      <c r="W184" s="42"/>
      <c r="X184" s="44"/>
      <c r="Y184" s="42"/>
      <c r="Z184" s="42"/>
    </row>
    <row r="185" spans="1:26" ht="28.5" customHeight="1" thickTop="1" thickBot="1">
      <c r="A185" s="10"/>
      <c r="B185" s="9"/>
      <c r="C185" s="10"/>
      <c r="D185" s="11"/>
      <c r="E185" s="12"/>
      <c r="F185" s="12"/>
      <c r="G185" s="12"/>
      <c r="H185" s="12"/>
      <c r="I185" s="12"/>
      <c r="J185" s="13"/>
      <c r="K185" s="14"/>
      <c r="L185" s="38"/>
      <c r="M185" s="38"/>
      <c r="N185" s="39"/>
      <c r="O185" s="42"/>
      <c r="P185" s="42"/>
      <c r="Q185" s="39"/>
      <c r="R185" s="39"/>
      <c r="S185" s="40"/>
      <c r="T185" s="41"/>
      <c r="U185" s="41"/>
      <c r="V185" s="37"/>
      <c r="W185" s="42"/>
      <c r="X185" s="44"/>
      <c r="Y185" s="42"/>
      <c r="Z185" s="42"/>
    </row>
    <row r="186" spans="1:26" ht="28.5" customHeight="1" thickTop="1" thickBot="1">
      <c r="A186" s="10"/>
      <c r="B186" s="9"/>
      <c r="C186" s="10"/>
      <c r="D186" s="11"/>
      <c r="E186" s="12"/>
      <c r="F186" s="12"/>
      <c r="G186" s="12"/>
      <c r="H186" s="12"/>
      <c r="I186" s="12"/>
      <c r="J186" s="13"/>
      <c r="K186" s="14"/>
      <c r="L186" s="38"/>
      <c r="M186" s="38"/>
      <c r="N186" s="39"/>
      <c r="O186" s="42"/>
      <c r="P186" s="42"/>
      <c r="Q186" s="39"/>
      <c r="R186" s="39"/>
      <c r="S186" s="40"/>
      <c r="T186" s="41"/>
      <c r="U186" s="41"/>
      <c r="V186" s="42"/>
      <c r="W186" s="42"/>
      <c r="X186" s="44"/>
      <c r="Y186" s="42"/>
      <c r="Z186" s="42"/>
    </row>
    <row r="187" spans="1:26" ht="28.5" customHeight="1" thickTop="1" thickBot="1">
      <c r="A187" s="10"/>
      <c r="B187" s="9"/>
      <c r="C187" s="10"/>
      <c r="D187" s="11"/>
      <c r="E187" s="12"/>
      <c r="F187" s="12"/>
      <c r="G187" s="12"/>
      <c r="H187" s="12"/>
      <c r="I187" s="12"/>
      <c r="J187" s="13"/>
      <c r="K187" s="14"/>
      <c r="L187" s="38"/>
      <c r="M187" s="38"/>
      <c r="N187" s="39"/>
      <c r="O187" s="42"/>
      <c r="P187" s="42"/>
      <c r="Q187" s="39"/>
      <c r="R187" s="39"/>
      <c r="S187" s="40"/>
      <c r="T187" s="41"/>
      <c r="U187" s="41"/>
      <c r="V187" s="37"/>
      <c r="W187" s="42"/>
      <c r="X187" s="44"/>
      <c r="Y187" s="42"/>
      <c r="Z187" s="42"/>
    </row>
    <row r="188" spans="1:26" ht="28.5" customHeight="1" thickTop="1" thickBot="1">
      <c r="A188" s="10"/>
      <c r="B188" s="9"/>
      <c r="C188" s="10"/>
      <c r="D188" s="11"/>
      <c r="E188" s="12"/>
      <c r="F188" s="12"/>
      <c r="G188" s="12"/>
      <c r="H188" s="12"/>
      <c r="I188" s="12"/>
      <c r="J188" s="13"/>
      <c r="K188" s="14"/>
      <c r="L188" s="38"/>
      <c r="M188" s="38"/>
      <c r="N188" s="39"/>
      <c r="O188" s="42"/>
      <c r="P188" s="42"/>
      <c r="Q188" s="39"/>
      <c r="R188" s="39"/>
      <c r="S188" s="40"/>
      <c r="T188" s="41"/>
      <c r="U188" s="41"/>
      <c r="V188" s="42"/>
      <c r="W188" s="42"/>
      <c r="X188" s="44"/>
      <c r="Y188" s="42"/>
      <c r="Z188" s="42"/>
    </row>
    <row r="189" spans="1:26" ht="28.5" customHeight="1" thickTop="1" thickBot="1">
      <c r="A189" s="10"/>
      <c r="B189" s="9"/>
      <c r="C189" s="10"/>
      <c r="D189" s="11"/>
      <c r="E189" s="12"/>
      <c r="F189" s="12"/>
      <c r="G189" s="12"/>
      <c r="H189" s="12"/>
      <c r="I189" s="12"/>
      <c r="J189" s="13"/>
      <c r="K189" s="14"/>
      <c r="L189" s="38"/>
      <c r="M189" s="38"/>
      <c r="N189" s="39"/>
      <c r="O189" s="42"/>
      <c r="P189" s="42"/>
      <c r="Q189" s="39"/>
      <c r="R189" s="39"/>
      <c r="S189" s="40"/>
      <c r="T189" s="41"/>
      <c r="U189" s="41"/>
      <c r="V189" s="42"/>
      <c r="W189" s="42"/>
      <c r="X189" s="44"/>
      <c r="Y189" s="42"/>
      <c r="Z189" s="42"/>
    </row>
    <row r="190" spans="1:26" ht="28.5" customHeight="1" thickTop="1" thickBot="1">
      <c r="A190" s="10"/>
      <c r="B190" s="9"/>
      <c r="C190" s="10"/>
      <c r="D190" s="11"/>
      <c r="E190" s="12"/>
      <c r="F190" s="12"/>
      <c r="G190" s="12"/>
      <c r="H190" s="12"/>
      <c r="I190" s="12"/>
      <c r="J190" s="13"/>
      <c r="K190" s="14"/>
      <c r="L190" s="38"/>
      <c r="M190" s="38"/>
      <c r="N190" s="39"/>
      <c r="O190" s="42"/>
      <c r="P190" s="42"/>
      <c r="Q190" s="39"/>
      <c r="R190" s="39"/>
      <c r="S190" s="40"/>
      <c r="T190" s="41"/>
      <c r="U190" s="41"/>
      <c r="V190" s="42"/>
      <c r="W190" s="42"/>
      <c r="X190" s="44"/>
      <c r="Y190" s="42"/>
      <c r="Z190" s="42"/>
    </row>
    <row r="191" spans="1:26" ht="28.5" customHeight="1" thickTop="1" thickBot="1">
      <c r="A191" s="8"/>
      <c r="B191" s="9"/>
      <c r="C191" s="10"/>
      <c r="D191" s="11"/>
      <c r="E191" s="12"/>
      <c r="F191" s="12"/>
      <c r="G191" s="12"/>
      <c r="H191" s="12"/>
      <c r="I191" s="12"/>
      <c r="J191" s="13"/>
      <c r="K191" s="14"/>
      <c r="L191" s="38"/>
      <c r="M191" s="38"/>
      <c r="N191" s="39"/>
      <c r="O191" s="42"/>
      <c r="P191" s="42"/>
      <c r="Q191" s="39"/>
      <c r="R191" s="39"/>
      <c r="S191" s="40"/>
      <c r="T191" s="41"/>
      <c r="U191" s="41"/>
      <c r="V191" s="42"/>
      <c r="W191" s="42"/>
      <c r="X191" s="44"/>
      <c r="Y191" s="42"/>
      <c r="Z191" s="42"/>
    </row>
    <row r="192" spans="1:26" ht="28.5" customHeight="1" thickTop="1" thickBot="1">
      <c r="A192" s="10"/>
      <c r="B192" s="9"/>
      <c r="C192" s="10"/>
      <c r="D192" s="11"/>
      <c r="E192" s="12"/>
      <c r="F192" s="12"/>
      <c r="G192" s="12"/>
      <c r="H192" s="12"/>
      <c r="I192" s="12"/>
      <c r="J192" s="13"/>
      <c r="K192" s="14"/>
      <c r="L192" s="38"/>
      <c r="M192" s="38"/>
      <c r="N192" s="39"/>
      <c r="O192" s="42"/>
      <c r="P192" s="42"/>
      <c r="Q192" s="39"/>
      <c r="R192" s="39"/>
      <c r="S192" s="40"/>
      <c r="T192" s="41"/>
      <c r="U192" s="41"/>
      <c r="V192" s="42"/>
      <c r="W192" s="42"/>
      <c r="X192" s="44"/>
      <c r="Y192" s="42"/>
      <c r="Z192" s="42"/>
    </row>
    <row r="193" spans="1:26" ht="28.5" customHeight="1" thickTop="1" thickBot="1">
      <c r="A193" s="10"/>
      <c r="B193" s="9"/>
      <c r="C193" s="10"/>
      <c r="D193" s="11"/>
      <c r="E193" s="12"/>
      <c r="F193" s="12"/>
      <c r="G193" s="12"/>
      <c r="H193" s="12"/>
      <c r="I193" s="12"/>
      <c r="J193" s="13"/>
      <c r="K193" s="14"/>
      <c r="L193" s="38"/>
      <c r="M193" s="38"/>
      <c r="N193" s="39"/>
      <c r="O193" s="42"/>
      <c r="P193" s="42"/>
      <c r="Q193" s="39"/>
      <c r="R193" s="39"/>
      <c r="S193" s="40"/>
      <c r="T193" s="41"/>
      <c r="U193" s="41"/>
      <c r="V193" s="42"/>
      <c r="W193" s="42"/>
      <c r="X193" s="44"/>
      <c r="Y193" s="42"/>
      <c r="Z193" s="42"/>
    </row>
    <row r="194" spans="1:26" ht="28.5" customHeight="1" thickTop="1" thickBot="1">
      <c r="A194" s="10"/>
      <c r="B194" s="9"/>
      <c r="C194" s="10"/>
      <c r="D194" s="11"/>
      <c r="E194" s="12"/>
      <c r="F194" s="12"/>
      <c r="G194" s="12"/>
      <c r="H194" s="12"/>
      <c r="I194" s="12"/>
      <c r="J194" s="13"/>
      <c r="K194" s="14"/>
      <c r="L194" s="38"/>
      <c r="M194" s="38"/>
      <c r="N194" s="39"/>
      <c r="O194" s="42"/>
      <c r="P194" s="42"/>
      <c r="Q194" s="39"/>
      <c r="R194" s="39"/>
      <c r="S194" s="40"/>
      <c r="T194" s="41"/>
      <c r="U194" s="41"/>
      <c r="V194" s="42"/>
      <c r="W194" s="42"/>
      <c r="X194" s="44"/>
      <c r="Y194" s="42"/>
      <c r="Z194" s="42"/>
    </row>
    <row r="195" spans="1:26" ht="28.5" customHeight="1" thickTop="1" thickBot="1">
      <c r="A195" s="10"/>
      <c r="B195" s="9"/>
      <c r="C195" s="10"/>
      <c r="D195" s="11"/>
      <c r="E195" s="12"/>
      <c r="F195" s="12"/>
      <c r="G195" s="12"/>
      <c r="H195" s="12"/>
      <c r="I195" s="12"/>
      <c r="J195" s="13"/>
      <c r="K195" s="14"/>
      <c r="L195" s="38"/>
      <c r="M195" s="38"/>
      <c r="N195" s="39"/>
      <c r="O195" s="42"/>
      <c r="P195" s="42"/>
      <c r="Q195" s="39"/>
      <c r="R195" s="39"/>
      <c r="S195" s="40"/>
      <c r="T195" s="41"/>
      <c r="U195" s="41"/>
      <c r="V195" s="42"/>
      <c r="W195" s="42"/>
      <c r="X195" s="44"/>
      <c r="Y195" s="42"/>
      <c r="Z195" s="42"/>
    </row>
    <row r="196" spans="1:26" ht="28.5" customHeight="1" thickTop="1" thickBot="1">
      <c r="A196" s="10"/>
      <c r="B196" s="9"/>
      <c r="C196" s="10"/>
      <c r="D196" s="11"/>
      <c r="E196" s="12"/>
      <c r="F196" s="12"/>
      <c r="G196" s="12"/>
      <c r="H196" s="12"/>
      <c r="I196" s="23"/>
      <c r="J196" s="24"/>
      <c r="K196" s="14"/>
      <c r="L196" s="38"/>
      <c r="M196" s="38"/>
      <c r="N196" s="39"/>
      <c r="O196" s="42"/>
      <c r="P196" s="42"/>
      <c r="Q196" s="39"/>
      <c r="R196" s="39"/>
      <c r="S196" s="40"/>
      <c r="T196" s="41"/>
      <c r="U196" s="41"/>
      <c r="V196" s="37"/>
      <c r="W196" s="42"/>
      <c r="X196" s="44"/>
      <c r="Y196" s="42"/>
      <c r="Z196" s="42"/>
    </row>
    <row r="197" spans="1:26" ht="28.5" customHeight="1" thickTop="1" thickBot="1">
      <c r="A197" s="10"/>
      <c r="B197" s="9"/>
      <c r="C197" s="10"/>
      <c r="D197" s="11"/>
      <c r="E197" s="12"/>
      <c r="F197" s="12"/>
      <c r="G197" s="12"/>
      <c r="H197" s="12"/>
      <c r="I197" s="23"/>
      <c r="J197" s="24"/>
      <c r="K197" s="14"/>
      <c r="L197" s="38"/>
      <c r="M197" s="38"/>
      <c r="N197" s="39"/>
      <c r="O197" s="42"/>
      <c r="P197" s="42"/>
      <c r="Q197" s="39"/>
      <c r="R197" s="39"/>
      <c r="S197" s="40"/>
      <c r="T197" s="41"/>
      <c r="U197" s="41"/>
      <c r="V197" s="42"/>
      <c r="W197" s="42"/>
      <c r="X197" s="44"/>
      <c r="Y197" s="42"/>
      <c r="Z197" s="42"/>
    </row>
    <row r="198" spans="1:26" ht="28.5" customHeight="1" thickTop="1" thickBot="1">
      <c r="A198" s="10"/>
      <c r="B198" s="9"/>
      <c r="C198" s="10"/>
      <c r="D198" s="11"/>
      <c r="E198" s="12"/>
      <c r="F198" s="12"/>
      <c r="G198" s="12"/>
      <c r="H198" s="12"/>
      <c r="I198" s="23"/>
      <c r="J198" s="24"/>
      <c r="K198" s="14"/>
      <c r="L198" s="38"/>
      <c r="M198" s="38"/>
      <c r="N198" s="39"/>
      <c r="O198" s="42"/>
      <c r="P198" s="42"/>
      <c r="Q198" s="39"/>
      <c r="R198" s="39"/>
      <c r="S198" s="40"/>
      <c r="T198" s="41"/>
      <c r="U198" s="41"/>
      <c r="V198" s="42"/>
      <c r="W198" s="42"/>
      <c r="X198" s="44"/>
      <c r="Y198" s="42"/>
      <c r="Z198" s="42"/>
    </row>
    <row r="199" spans="1:26" ht="28.5" customHeight="1" thickTop="1" thickBot="1">
      <c r="A199" s="10"/>
      <c r="B199" s="9"/>
      <c r="C199" s="10"/>
      <c r="D199" s="11"/>
      <c r="E199" s="12"/>
      <c r="F199" s="12"/>
      <c r="G199" s="12"/>
      <c r="H199" s="12"/>
      <c r="I199" s="23"/>
      <c r="J199" s="24"/>
      <c r="K199" s="14"/>
      <c r="L199" s="38"/>
      <c r="M199" s="38"/>
      <c r="N199" s="39"/>
      <c r="O199" s="42"/>
      <c r="P199" s="42"/>
      <c r="Q199" s="39"/>
      <c r="R199" s="39"/>
      <c r="S199" s="40"/>
      <c r="T199" s="41"/>
      <c r="U199" s="41"/>
      <c r="V199" s="42"/>
      <c r="W199" s="42"/>
      <c r="X199" s="44"/>
      <c r="Y199" s="42"/>
      <c r="Z199" s="42"/>
    </row>
    <row r="200" spans="1:26" ht="28.5" customHeight="1" thickTop="1" thickBot="1">
      <c r="A200" s="10"/>
      <c r="B200" s="9"/>
      <c r="C200" s="10"/>
      <c r="D200" s="11"/>
      <c r="E200" s="12"/>
      <c r="F200" s="12"/>
      <c r="G200" s="12"/>
      <c r="H200" s="12"/>
      <c r="I200" s="23"/>
      <c r="J200" s="24"/>
      <c r="K200" s="14"/>
      <c r="L200" s="38"/>
      <c r="M200" s="38"/>
      <c r="N200" s="39"/>
      <c r="O200" s="42"/>
      <c r="P200" s="42"/>
      <c r="Q200" s="39"/>
      <c r="R200" s="39"/>
      <c r="S200" s="40"/>
      <c r="T200" s="41"/>
      <c r="U200" s="41"/>
      <c r="V200" s="37"/>
      <c r="W200" s="42"/>
      <c r="X200" s="44"/>
      <c r="Y200" s="42"/>
      <c r="Z200" s="42"/>
    </row>
    <row r="201" spans="1:26" ht="28.5" customHeight="1" thickTop="1" thickBot="1">
      <c r="A201" s="10"/>
      <c r="B201" s="9"/>
      <c r="C201" s="10"/>
      <c r="D201" s="11"/>
      <c r="E201" s="12"/>
      <c r="F201" s="12"/>
      <c r="G201" s="12"/>
      <c r="H201" s="12"/>
      <c r="I201" s="23"/>
      <c r="J201" s="24"/>
      <c r="K201" s="14"/>
      <c r="L201" s="38"/>
      <c r="M201" s="38"/>
      <c r="N201" s="39"/>
      <c r="O201" s="42"/>
      <c r="P201" s="42"/>
      <c r="Q201" s="39"/>
      <c r="R201" s="39"/>
      <c r="S201" s="40"/>
      <c r="T201" s="41"/>
      <c r="U201" s="41"/>
      <c r="V201" s="42"/>
      <c r="W201" s="42"/>
      <c r="X201" s="44"/>
      <c r="Y201" s="42"/>
      <c r="Z201" s="42"/>
    </row>
    <row r="202" spans="1:26" ht="28.5" customHeight="1" thickTop="1" thickBot="1">
      <c r="A202" s="10"/>
      <c r="B202" s="9"/>
      <c r="C202" s="10"/>
      <c r="D202" s="11"/>
      <c r="E202" s="12"/>
      <c r="F202" s="12"/>
      <c r="G202" s="12"/>
      <c r="H202" s="12"/>
      <c r="I202" s="23"/>
      <c r="J202" s="24"/>
      <c r="K202" s="14"/>
      <c r="L202" s="38"/>
      <c r="M202" s="38"/>
      <c r="N202" s="39"/>
      <c r="O202" s="42"/>
      <c r="P202" s="42"/>
      <c r="Q202" s="39"/>
      <c r="R202" s="39"/>
      <c r="S202" s="40"/>
      <c r="T202" s="41"/>
      <c r="U202" s="41"/>
      <c r="V202" s="42"/>
      <c r="W202" s="42"/>
      <c r="X202" s="44"/>
      <c r="Y202" s="42"/>
      <c r="Z202" s="42"/>
    </row>
    <row r="203" spans="1:26" ht="28.5" customHeight="1" thickTop="1" thickBot="1">
      <c r="A203" s="10"/>
      <c r="B203" s="9"/>
      <c r="C203" s="10"/>
      <c r="D203" s="11"/>
      <c r="E203" s="12"/>
      <c r="F203" s="12"/>
      <c r="G203" s="12"/>
      <c r="H203" s="12"/>
      <c r="I203" s="23"/>
      <c r="J203" s="24"/>
      <c r="K203" s="14"/>
      <c r="L203" s="38"/>
      <c r="M203" s="38"/>
      <c r="N203" s="39"/>
      <c r="O203" s="42"/>
      <c r="P203" s="42"/>
      <c r="Q203" s="39"/>
      <c r="R203" s="39"/>
      <c r="S203" s="40"/>
      <c r="T203" s="41"/>
      <c r="U203" s="41"/>
      <c r="V203" s="37"/>
      <c r="W203" s="42"/>
      <c r="X203" s="44"/>
      <c r="Y203" s="42"/>
      <c r="Z203" s="42"/>
    </row>
    <row r="204" spans="1:26" ht="28.5" customHeight="1" thickTop="1" thickBot="1">
      <c r="A204" s="10"/>
      <c r="B204" s="9"/>
      <c r="C204" s="10"/>
      <c r="D204" s="11"/>
      <c r="E204" s="12"/>
      <c r="F204" s="12"/>
      <c r="G204" s="12"/>
      <c r="H204" s="12"/>
      <c r="I204" s="23"/>
      <c r="J204" s="24"/>
      <c r="K204" s="14"/>
      <c r="L204" s="38"/>
      <c r="M204" s="38"/>
      <c r="N204" s="39"/>
      <c r="O204" s="42"/>
      <c r="P204" s="42"/>
      <c r="Q204" s="39"/>
      <c r="R204" s="39"/>
      <c r="S204" s="40"/>
      <c r="T204" s="41"/>
      <c r="U204" s="41"/>
      <c r="V204" s="42"/>
      <c r="W204" s="42"/>
      <c r="X204" s="44"/>
      <c r="Y204" s="42"/>
      <c r="Z204" s="42"/>
    </row>
    <row r="205" spans="1:26" ht="28.5" customHeight="1" thickTop="1" thickBot="1">
      <c r="A205" s="8"/>
      <c r="B205" s="9"/>
      <c r="C205" s="10"/>
      <c r="D205" s="11"/>
      <c r="E205" s="12"/>
      <c r="F205" s="12"/>
      <c r="G205" s="12"/>
      <c r="H205" s="12"/>
      <c r="I205" s="23"/>
      <c r="J205" s="24"/>
      <c r="K205" s="14"/>
      <c r="L205" s="38"/>
      <c r="M205" s="38"/>
      <c r="N205" s="39"/>
      <c r="O205" s="42"/>
      <c r="P205" s="42"/>
      <c r="Q205" s="39"/>
      <c r="R205" s="39"/>
      <c r="S205" s="40"/>
      <c r="T205" s="41"/>
      <c r="U205" s="41"/>
      <c r="V205" s="37"/>
      <c r="W205" s="42"/>
      <c r="X205" s="44"/>
      <c r="Y205" s="42"/>
      <c r="Z205" s="42"/>
    </row>
    <row r="206" spans="1:26" ht="28.5" customHeight="1" thickTop="1" thickBot="1">
      <c r="A206" s="10"/>
      <c r="B206" s="10"/>
      <c r="C206" s="10"/>
      <c r="D206" s="11"/>
      <c r="E206" s="18"/>
      <c r="F206" s="12"/>
      <c r="G206" s="12"/>
      <c r="H206" s="12"/>
      <c r="I206" s="23"/>
      <c r="J206" s="24"/>
      <c r="K206" s="14"/>
      <c r="L206" s="38"/>
      <c r="M206" s="38"/>
      <c r="N206" s="39"/>
      <c r="O206" s="42"/>
      <c r="P206" s="42"/>
      <c r="Q206" s="39"/>
      <c r="R206" s="39"/>
      <c r="S206" s="40"/>
      <c r="T206" s="41"/>
      <c r="U206" s="41"/>
      <c r="V206" s="42"/>
      <c r="W206" s="42"/>
      <c r="X206" s="44"/>
      <c r="Y206" s="42"/>
      <c r="Z206" s="42"/>
    </row>
    <row r="207" spans="1:26" ht="28.5" customHeight="1" thickTop="1" thickBot="1">
      <c r="A207" s="10"/>
      <c r="B207" s="10"/>
      <c r="C207" s="10"/>
      <c r="D207" s="11"/>
      <c r="E207" s="18"/>
      <c r="F207" s="12"/>
      <c r="G207" s="12"/>
      <c r="H207" s="12"/>
      <c r="I207" s="23"/>
      <c r="J207" s="24"/>
      <c r="K207" s="14"/>
      <c r="L207" s="15"/>
      <c r="M207" s="15"/>
      <c r="N207" s="16"/>
      <c r="O207" s="34"/>
      <c r="P207" s="34"/>
      <c r="Q207" s="46"/>
      <c r="R207" s="46"/>
      <c r="S207" s="47"/>
      <c r="T207" s="48"/>
      <c r="U207" s="48"/>
      <c r="V207" s="33"/>
      <c r="W207" s="34"/>
      <c r="X207" s="49"/>
      <c r="Y207" s="34"/>
      <c r="Z207" s="34"/>
    </row>
    <row r="208" spans="1:26" ht="24" customHeight="1" thickTop="1" thickBot="1">
      <c r="A208" s="10"/>
      <c r="B208" s="10"/>
      <c r="C208" s="10"/>
      <c r="D208" s="11"/>
      <c r="E208" s="18"/>
      <c r="F208" s="12"/>
      <c r="G208" s="18"/>
      <c r="H208" s="12"/>
      <c r="I208" s="23"/>
      <c r="J208" s="24"/>
      <c r="K208" s="14"/>
      <c r="L208" s="15"/>
      <c r="M208" s="15"/>
      <c r="N208" s="16"/>
      <c r="O208" s="34"/>
      <c r="P208" s="34"/>
      <c r="Q208" s="46"/>
      <c r="R208" s="46"/>
      <c r="S208" s="47"/>
      <c r="T208" s="48"/>
      <c r="U208" s="48"/>
      <c r="V208" s="34"/>
      <c r="W208" s="34"/>
      <c r="X208" s="34"/>
      <c r="Y208" s="34"/>
      <c r="Z208" s="34"/>
    </row>
    <row r="209" spans="1:26" ht="16.5" thickTop="1" thickBot="1">
      <c r="A209" s="10"/>
      <c r="B209" s="10"/>
      <c r="C209" s="10"/>
      <c r="I209" s="23"/>
      <c r="J209" s="24"/>
      <c r="K209" s="14"/>
      <c r="L209" s="34"/>
      <c r="M209" s="34"/>
      <c r="N209" s="46"/>
      <c r="O209" s="34"/>
      <c r="P209" s="34"/>
      <c r="Q209" s="46"/>
      <c r="R209" s="46"/>
      <c r="S209" s="47"/>
      <c r="T209" s="48"/>
      <c r="U209" s="48"/>
      <c r="V209" s="34"/>
      <c r="W209" s="34"/>
      <c r="X209" s="34"/>
      <c r="Y209" s="34"/>
      <c r="Z209" s="34"/>
    </row>
    <row r="210" spans="1:26" ht="16.5" thickTop="1" thickBot="1">
      <c r="A210" s="10"/>
      <c r="B210" s="10"/>
      <c r="C210" s="10"/>
      <c r="I210" s="23"/>
      <c r="J210" s="24"/>
      <c r="K210" s="14"/>
      <c r="L210" s="34"/>
      <c r="M210" s="34"/>
      <c r="N210" s="46"/>
      <c r="O210" s="34"/>
      <c r="P210" s="34"/>
      <c r="Q210" s="46"/>
      <c r="R210" s="46"/>
      <c r="S210" s="47"/>
      <c r="T210" s="48"/>
      <c r="U210" s="48"/>
      <c r="V210" s="34"/>
      <c r="W210" s="34"/>
      <c r="X210" s="34"/>
      <c r="Y210" s="34"/>
      <c r="Z210" s="34"/>
    </row>
    <row r="211" spans="1:26" ht="15.75" thickTop="1"/>
  </sheetData>
  <conditionalFormatting sqref="K26 N26 L207:N208 K207:K210 K5:N6 K28:N28 K2:K4 K7 N7 K37:N39 K22:N25 K162:N163 K161 N161 K82:N93 K43:N44 K95:N118 K30:N33 K56:N58 K158:N159 K157 N157 K80:N80 K46:N48 K50:N50 K18:N19 K35:N35 K150:N155 K52:N54 K125:N146 K175:N206 K168:N173 K60:N70 K148:N148 K120:N123 K72:N78 K165:N166 K8:N16">
    <cfRule type="containsText" dxfId="77" priority="77" stopIfTrue="1" operator="containsText" text="No">
      <formula>NOT(ISERROR(FIND(UPPER("No"),UPPER(K2))))</formula>
      <formula>"No"</formula>
    </cfRule>
    <cfRule type="containsText" dxfId="76" priority="78" stopIfTrue="1" operator="containsText" text="Yes">
      <formula>NOT(ISERROR(FIND(UPPER("Yes"),UPPER(K2))))</formula>
      <formula>"Yes"</formula>
    </cfRule>
  </conditionalFormatting>
  <conditionalFormatting sqref="L26">
    <cfRule type="containsText" dxfId="75" priority="75" stopIfTrue="1" operator="containsText" text="No">
      <formula>NOT(ISERROR(FIND(UPPER("No"),UPPER(L26))))</formula>
      <formula>"No"</formula>
    </cfRule>
    <cfRule type="containsText" dxfId="74" priority="76" stopIfTrue="1" operator="containsText" text="Yes">
      <formula>NOT(ISERROR(FIND(UPPER("Yes"),UPPER(L26))))</formula>
      <formula>"Yes"</formula>
    </cfRule>
  </conditionalFormatting>
  <conditionalFormatting sqref="O5">
    <cfRule type="containsText" dxfId="73" priority="73" stopIfTrue="1" operator="containsText" text="No">
      <formula>NOT(ISERROR(FIND(UPPER("No"),UPPER(O5))))</formula>
      <formula>"No"</formula>
    </cfRule>
    <cfRule type="containsText" dxfId="72" priority="74" stopIfTrue="1" operator="containsText" text="Yes">
      <formula>NOT(ISERROR(FIND(UPPER("Yes"),UPPER(O5))))</formula>
      <formula>"Yes"</formula>
    </cfRule>
  </conditionalFormatting>
  <conditionalFormatting sqref="M26">
    <cfRule type="containsText" dxfId="71" priority="71" stopIfTrue="1" operator="containsText" text="No">
      <formula>NOT(ISERROR(FIND(UPPER("No"),UPPER(M26))))</formula>
      <formula>"No"</formula>
    </cfRule>
    <cfRule type="containsText" dxfId="70" priority="72" stopIfTrue="1" operator="containsText" text="Yes">
      <formula>NOT(ISERROR(FIND(UPPER("Yes"),UPPER(M26))))</formula>
      <formula>"Yes"</formula>
    </cfRule>
  </conditionalFormatting>
  <conditionalFormatting sqref="L2:N2">
    <cfRule type="containsText" dxfId="69" priority="69" stopIfTrue="1" operator="containsText" text="No">
      <formula>NOT(ISERROR(FIND(UPPER("No"),UPPER(L2))))</formula>
      <formula>"No"</formula>
    </cfRule>
    <cfRule type="containsText" dxfId="68" priority="70" stopIfTrue="1" operator="containsText" text="Yes">
      <formula>NOT(ISERROR(FIND(UPPER("Yes"),UPPER(L2))))</formula>
      <formula>"Yes"</formula>
    </cfRule>
  </conditionalFormatting>
  <conditionalFormatting sqref="L4:N4">
    <cfRule type="containsText" dxfId="67" priority="67" stopIfTrue="1" operator="containsText" text="No">
      <formula>NOT(ISERROR(FIND(UPPER("No"),UPPER(L4))))</formula>
      <formula>"No"</formula>
    </cfRule>
    <cfRule type="containsText" dxfId="66" priority="68" stopIfTrue="1" operator="containsText" text="Yes">
      <formula>NOT(ISERROR(FIND(UPPER("Yes"),UPPER(L4))))</formula>
      <formula>"Yes"</formula>
    </cfRule>
  </conditionalFormatting>
  <conditionalFormatting sqref="K36:N36">
    <cfRule type="containsText" dxfId="65" priority="65" stopIfTrue="1" operator="containsText" text="No">
      <formula>NOT(ISERROR(FIND(UPPER("No"),UPPER(K36))))</formula>
      <formula>"No"</formula>
    </cfRule>
    <cfRule type="containsText" dxfId="64" priority="66" stopIfTrue="1" operator="containsText" text="Yes">
      <formula>NOT(ISERROR(FIND(UPPER("Yes"),UPPER(K36))))</formula>
      <formula>"Yes"</formula>
    </cfRule>
  </conditionalFormatting>
  <conditionalFormatting sqref="K20:N20">
    <cfRule type="containsText" dxfId="63" priority="63" stopIfTrue="1" operator="containsText" text="No">
      <formula>NOT(ISERROR(FIND(UPPER("No"),UPPER(K20))))</formula>
      <formula>"No"</formula>
    </cfRule>
    <cfRule type="containsText" dxfId="62" priority="64" stopIfTrue="1" operator="containsText" text="Yes">
      <formula>NOT(ISERROR(FIND(UPPER("Yes"),UPPER(K20))))</formula>
      <formula>"Yes"</formula>
    </cfRule>
  </conditionalFormatting>
  <conditionalFormatting sqref="K160:N160">
    <cfRule type="containsText" dxfId="61" priority="61" stopIfTrue="1" operator="containsText" text="No">
      <formula>NOT(ISERROR(FIND(UPPER("No"),UPPER(K160))))</formula>
      <formula>"No"</formula>
    </cfRule>
    <cfRule type="containsText" dxfId="60" priority="62" stopIfTrue="1" operator="containsText" text="Yes">
      <formula>NOT(ISERROR(FIND(UPPER("Yes"),UPPER(K160))))</formula>
      <formula>"Yes"</formula>
    </cfRule>
  </conditionalFormatting>
  <conditionalFormatting sqref="L161:M161">
    <cfRule type="containsText" dxfId="59" priority="59" stopIfTrue="1" operator="containsText" text="No">
      <formula>NOT(ISERROR(FIND(UPPER("No"),UPPER(L161))))</formula>
      <formula>"No"</formula>
    </cfRule>
    <cfRule type="containsText" dxfId="58" priority="60" stopIfTrue="1" operator="containsText" text="Yes">
      <formula>NOT(ISERROR(FIND(UPPER("Yes"),UPPER(L161))))</formula>
      <formula>"Yes"</formula>
    </cfRule>
  </conditionalFormatting>
  <conditionalFormatting sqref="L81:M81">
    <cfRule type="containsText" dxfId="57" priority="55" stopIfTrue="1" operator="containsText" text="No">
      <formula>NOT(ISERROR(FIND(UPPER("No"),UPPER(L81))))</formula>
      <formula>"No"</formula>
    </cfRule>
    <cfRule type="containsText" dxfId="56" priority="56" stopIfTrue="1" operator="containsText" text="Yes">
      <formula>NOT(ISERROR(FIND(UPPER("Yes"),UPPER(L81))))</formula>
      <formula>"Yes"</formula>
    </cfRule>
  </conditionalFormatting>
  <conditionalFormatting sqref="K81 N81">
    <cfRule type="containsText" dxfId="55" priority="57" stopIfTrue="1" operator="containsText" text="No">
      <formula>NOT(ISERROR(FIND(UPPER("No"),UPPER(K81))))</formula>
      <formula>"No"</formula>
    </cfRule>
    <cfRule type="containsText" dxfId="54" priority="58" stopIfTrue="1" operator="containsText" text="Yes">
      <formula>NOT(ISERROR(FIND(UPPER("Yes"),UPPER(K81))))</formula>
      <formula>"Yes"</formula>
    </cfRule>
  </conditionalFormatting>
  <conditionalFormatting sqref="K94:N94">
    <cfRule type="containsText" dxfId="53" priority="53" stopIfTrue="1" operator="containsText" text="No">
      <formula>NOT(ISERROR(FIND(UPPER("No"),UPPER(K94))))</formula>
      <formula>"No"</formula>
    </cfRule>
    <cfRule type="containsText" dxfId="52" priority="54" stopIfTrue="1" operator="containsText" text="Yes">
      <formula>NOT(ISERROR(FIND(UPPER("Yes"),UPPER(K94))))</formula>
      <formula>"Yes"</formula>
    </cfRule>
  </conditionalFormatting>
  <conditionalFormatting sqref="K41:N41">
    <cfRule type="containsText" dxfId="51" priority="51" stopIfTrue="1" operator="containsText" text="No">
      <formula>NOT(ISERROR(FIND(UPPER("No"),UPPER(K41))))</formula>
      <formula>"No"</formula>
    </cfRule>
    <cfRule type="containsText" dxfId="50" priority="52" stopIfTrue="1" operator="containsText" text="Yes">
      <formula>NOT(ISERROR(FIND(UPPER("Yes"),UPPER(K41))))</formula>
      <formula>"Yes"</formula>
    </cfRule>
  </conditionalFormatting>
  <conditionalFormatting sqref="K29:N29">
    <cfRule type="containsText" dxfId="49" priority="49" stopIfTrue="1" operator="containsText" text="No">
      <formula>NOT(ISERROR(FIND(UPPER("No"),UPPER(K29))))</formula>
      <formula>"No"</formula>
    </cfRule>
    <cfRule type="containsText" dxfId="48" priority="50" stopIfTrue="1" operator="containsText" text="Yes">
      <formula>NOT(ISERROR(FIND(UPPER("Yes"),UPPER(K29))))</formula>
      <formula>"Yes"</formula>
    </cfRule>
  </conditionalFormatting>
  <conditionalFormatting sqref="K55:N55">
    <cfRule type="containsText" dxfId="47" priority="47" stopIfTrue="1" operator="containsText" text="No">
      <formula>NOT(ISERROR(FIND(UPPER("No"),UPPER(K55))))</formula>
      <formula>"No"</formula>
    </cfRule>
    <cfRule type="containsText" dxfId="46" priority="48" stopIfTrue="1" operator="containsText" text="Yes">
      <formula>NOT(ISERROR(FIND(UPPER("Yes"),UPPER(K55))))</formula>
      <formula>"Yes"</formula>
    </cfRule>
  </conditionalFormatting>
  <conditionalFormatting sqref="K156:N156">
    <cfRule type="containsText" dxfId="45" priority="45" stopIfTrue="1" operator="containsText" text="No">
      <formula>NOT(ISERROR(FIND(UPPER("No"),UPPER(K156))))</formula>
      <formula>"No"</formula>
    </cfRule>
    <cfRule type="containsText" dxfId="44" priority="46" stopIfTrue="1" operator="containsText" text="Yes">
      <formula>NOT(ISERROR(FIND(UPPER("Yes"),UPPER(K156))))</formula>
      <formula>"Yes"</formula>
    </cfRule>
  </conditionalFormatting>
  <conditionalFormatting sqref="L157:M157">
    <cfRule type="containsText" dxfId="43" priority="43" stopIfTrue="1" operator="containsText" text="No">
      <formula>NOT(ISERROR(FIND(UPPER("No"),UPPER(L157))))</formula>
      <formula>"No"</formula>
    </cfRule>
    <cfRule type="containsText" dxfId="42" priority="44" stopIfTrue="1" operator="containsText" text="Yes">
      <formula>NOT(ISERROR(FIND(UPPER("Yes"),UPPER(L157))))</formula>
      <formula>"Yes"</formula>
    </cfRule>
  </conditionalFormatting>
  <conditionalFormatting sqref="K79:N79">
    <cfRule type="containsText" dxfId="41" priority="41" stopIfTrue="1" operator="containsText" text="No">
      <formula>NOT(ISERROR(FIND(UPPER("No"),UPPER(K79))))</formula>
      <formula>"No"</formula>
    </cfRule>
    <cfRule type="containsText" dxfId="40" priority="42" stopIfTrue="1" operator="containsText" text="Yes">
      <formula>NOT(ISERROR(FIND(UPPER("Yes"),UPPER(K79))))</formula>
      <formula>"Yes"</formula>
    </cfRule>
  </conditionalFormatting>
  <conditionalFormatting sqref="K45:N45">
    <cfRule type="containsText" dxfId="39" priority="39" stopIfTrue="1" operator="containsText" text="No">
      <formula>NOT(ISERROR(FIND(UPPER("No"),UPPER(K45))))</formula>
      <formula>"No"</formula>
    </cfRule>
    <cfRule type="containsText" dxfId="38" priority="40" stopIfTrue="1" operator="containsText" text="Yes">
      <formula>NOT(ISERROR(FIND(UPPER("Yes"),UPPER(K45))))</formula>
      <formula>"Yes"</formula>
    </cfRule>
  </conditionalFormatting>
  <conditionalFormatting sqref="K49:N49">
    <cfRule type="containsText" dxfId="37" priority="37" stopIfTrue="1" operator="containsText" text="No">
      <formula>NOT(ISERROR(FIND(UPPER("No"),UPPER(K49))))</formula>
      <formula>"No"</formula>
    </cfRule>
    <cfRule type="containsText" dxfId="36" priority="38" stopIfTrue="1" operator="containsText" text="Yes">
      <formula>NOT(ISERROR(FIND(UPPER("Yes"),UPPER(K49))))</formula>
      <formula>"Yes"</formula>
    </cfRule>
  </conditionalFormatting>
  <conditionalFormatting sqref="K17:N17">
    <cfRule type="containsText" dxfId="35" priority="35" stopIfTrue="1" operator="containsText" text="No">
      <formula>NOT(ISERROR(FIND(UPPER("No"),UPPER(K17))))</formula>
      <formula>"No"</formula>
    </cfRule>
    <cfRule type="containsText" dxfId="34" priority="36" stopIfTrue="1" operator="containsText" text="Yes">
      <formula>NOT(ISERROR(FIND(UPPER("Yes"),UPPER(K17))))</formula>
      <formula>"Yes"</formula>
    </cfRule>
  </conditionalFormatting>
  <conditionalFormatting sqref="K34:N34">
    <cfRule type="containsText" dxfId="33" priority="33" stopIfTrue="1" operator="containsText" text="No">
      <formula>NOT(ISERROR(FIND(UPPER("No"),UPPER(K34))))</formula>
      <formula>"No"</formula>
    </cfRule>
    <cfRule type="containsText" dxfId="32" priority="34" stopIfTrue="1" operator="containsText" text="Yes">
      <formula>NOT(ISERROR(FIND(UPPER("Yes"),UPPER(K34))))</formula>
      <formula>"Yes"</formula>
    </cfRule>
  </conditionalFormatting>
  <conditionalFormatting sqref="K149:N149">
    <cfRule type="containsText" dxfId="31" priority="31" stopIfTrue="1" operator="containsText" text="No">
      <formula>NOT(ISERROR(FIND(UPPER("No"),UPPER(K149))))</formula>
      <formula>"No"</formula>
    </cfRule>
    <cfRule type="containsText" dxfId="30" priority="32" stopIfTrue="1" operator="containsText" text="Yes">
      <formula>NOT(ISERROR(FIND(UPPER("Yes"),UPPER(K149))))</formula>
      <formula>"Yes"</formula>
    </cfRule>
  </conditionalFormatting>
  <conditionalFormatting sqref="K51:N51">
    <cfRule type="containsText" dxfId="29" priority="29" stopIfTrue="1" operator="containsText" text="No">
      <formula>NOT(ISERROR(FIND(UPPER("No"),UPPER(K51))))</formula>
      <formula>"No"</formula>
    </cfRule>
    <cfRule type="containsText" dxfId="28" priority="30" stopIfTrue="1" operator="containsText" text="Yes">
      <formula>NOT(ISERROR(FIND(UPPER("Yes"),UPPER(K51))))</formula>
      <formula>"Yes"</formula>
    </cfRule>
  </conditionalFormatting>
  <conditionalFormatting sqref="K124:N124">
    <cfRule type="containsText" dxfId="27" priority="27" stopIfTrue="1" operator="containsText" text="No">
      <formula>NOT(ISERROR(FIND(UPPER("No"),UPPER(K124))))</formula>
      <formula>"No"</formula>
    </cfRule>
    <cfRule type="containsText" dxfId="26" priority="28" stopIfTrue="1" operator="containsText" text="Yes">
      <formula>NOT(ISERROR(FIND(UPPER("Yes"),UPPER(K124))))</formula>
      <formula>"Yes"</formula>
    </cfRule>
  </conditionalFormatting>
  <conditionalFormatting sqref="K174:N174">
    <cfRule type="containsText" dxfId="25" priority="25" stopIfTrue="1" operator="containsText" text="No">
      <formula>NOT(ISERROR(FIND(UPPER("No"),UPPER(K174))))</formula>
      <formula>"No"</formula>
    </cfRule>
    <cfRule type="containsText" dxfId="24" priority="26" stopIfTrue="1" operator="containsText" text="Yes">
      <formula>NOT(ISERROR(FIND(UPPER("Yes"),UPPER(K174))))</formula>
      <formula>"Yes"</formula>
    </cfRule>
  </conditionalFormatting>
  <conditionalFormatting sqref="K167:N167">
    <cfRule type="containsText" dxfId="23" priority="23" stopIfTrue="1" operator="containsText" text="No">
      <formula>NOT(ISERROR(FIND(UPPER("No"),UPPER(K167))))</formula>
      <formula>"No"</formula>
    </cfRule>
    <cfRule type="containsText" dxfId="22" priority="24" stopIfTrue="1" operator="containsText" text="Yes">
      <formula>NOT(ISERROR(FIND(UPPER("Yes"),UPPER(K167))))</formula>
      <formula>"Yes"</formula>
    </cfRule>
  </conditionalFormatting>
  <conditionalFormatting sqref="K21:N21">
    <cfRule type="containsText" dxfId="21" priority="21" stopIfTrue="1" operator="containsText" text="No">
      <formula>NOT(ISERROR(FIND(UPPER("No"),UPPER(K21))))</formula>
      <formula>"No"</formula>
    </cfRule>
    <cfRule type="containsText" dxfId="20" priority="22" stopIfTrue="1" operator="containsText" text="Yes">
      <formula>NOT(ISERROR(FIND(UPPER("Yes"),UPPER(K21))))</formula>
      <formula>"Yes"</formula>
    </cfRule>
  </conditionalFormatting>
  <conditionalFormatting sqref="K59:N59">
    <cfRule type="containsText" dxfId="19" priority="19" stopIfTrue="1" operator="containsText" text="No">
      <formula>NOT(ISERROR(FIND(UPPER("No"),UPPER(K59))))</formula>
      <formula>"No"</formula>
    </cfRule>
    <cfRule type="containsText" dxfId="18" priority="20" stopIfTrue="1" operator="containsText" text="Yes">
      <formula>NOT(ISERROR(FIND(UPPER("Yes"),UPPER(K59))))</formula>
      <formula>"Yes"</formula>
    </cfRule>
  </conditionalFormatting>
  <conditionalFormatting sqref="K40:N40">
    <cfRule type="containsText" dxfId="17" priority="17" stopIfTrue="1" operator="containsText" text="No">
      <formula>NOT(ISERROR(FIND(UPPER("No"),UPPER(K40))))</formula>
      <formula>"No"</formula>
    </cfRule>
    <cfRule type="containsText" dxfId="16" priority="18" stopIfTrue="1" operator="containsText" text="Yes">
      <formula>NOT(ISERROR(FIND(UPPER("Yes"),UPPER(K40))))</formula>
      <formula>"Yes"</formula>
    </cfRule>
  </conditionalFormatting>
  <conditionalFormatting sqref="K147:N147">
    <cfRule type="containsText" dxfId="15" priority="15" stopIfTrue="1" operator="containsText" text="No">
      <formula>NOT(ISERROR(FIND(UPPER("No"),UPPER(K147))))</formula>
      <formula>"No"</formula>
    </cfRule>
    <cfRule type="containsText" dxfId="14" priority="16" stopIfTrue="1" operator="containsText" text="Yes">
      <formula>NOT(ISERROR(FIND(UPPER("Yes"),UPPER(K147))))</formula>
      <formula>"Yes"</formula>
    </cfRule>
  </conditionalFormatting>
  <conditionalFormatting sqref="K119:N119">
    <cfRule type="containsText" dxfId="13" priority="13" stopIfTrue="1" operator="containsText" text="No">
      <formula>NOT(ISERROR(FIND(UPPER("No"),UPPER(K119))))</formula>
      <formula>"No"</formula>
    </cfRule>
    <cfRule type="containsText" dxfId="12" priority="14" stopIfTrue="1" operator="containsText" text="Yes">
      <formula>NOT(ISERROR(FIND(UPPER("Yes"),UPPER(K119))))</formula>
      <formula>"Yes"</formula>
    </cfRule>
  </conditionalFormatting>
  <conditionalFormatting sqref="K27 N27">
    <cfRule type="containsText" dxfId="11" priority="11" stopIfTrue="1" operator="containsText" text="No">
      <formula>NOT(ISERROR(FIND(UPPER("No"),UPPER(K27))))</formula>
      <formula>"No"</formula>
    </cfRule>
    <cfRule type="containsText" dxfId="10" priority="12" stopIfTrue="1" operator="containsText" text="Yes">
      <formula>NOT(ISERROR(FIND(UPPER("Yes"),UPPER(K27))))</formula>
      <formula>"Yes"</formula>
    </cfRule>
  </conditionalFormatting>
  <conditionalFormatting sqref="L27">
    <cfRule type="containsText" dxfId="9" priority="9" stopIfTrue="1" operator="containsText" text="No">
      <formula>NOT(ISERROR(FIND(UPPER("No"),UPPER(L27))))</formula>
      <formula>"No"</formula>
    </cfRule>
    <cfRule type="containsText" dxfId="8" priority="10" stopIfTrue="1" operator="containsText" text="Yes">
      <formula>NOT(ISERROR(FIND(UPPER("Yes"),UPPER(L27))))</formula>
      <formula>"Yes"</formula>
    </cfRule>
  </conditionalFormatting>
  <conditionalFormatting sqref="M27">
    <cfRule type="containsText" dxfId="7" priority="7" stopIfTrue="1" operator="containsText" text="No">
      <formula>NOT(ISERROR(FIND(UPPER("No"),UPPER(M27))))</formula>
      <formula>"No"</formula>
    </cfRule>
    <cfRule type="containsText" dxfId="6" priority="8" stopIfTrue="1" operator="containsText" text="Yes">
      <formula>NOT(ISERROR(FIND(UPPER("Yes"),UPPER(M27))))</formula>
      <formula>"Yes"</formula>
    </cfRule>
  </conditionalFormatting>
  <conditionalFormatting sqref="K71:N71">
    <cfRule type="containsText" dxfId="5" priority="5" stopIfTrue="1" operator="containsText" text="No">
      <formula>NOT(ISERROR(FIND(UPPER("No"),UPPER(K71))))</formula>
      <formula>"No"</formula>
    </cfRule>
    <cfRule type="containsText" dxfId="4" priority="6" stopIfTrue="1" operator="containsText" text="Yes">
      <formula>NOT(ISERROR(FIND(UPPER("Yes"),UPPER(K71))))</formula>
      <formula>"Yes"</formula>
    </cfRule>
  </conditionalFormatting>
  <conditionalFormatting sqref="K164:N164">
    <cfRule type="containsText" dxfId="3" priority="3" stopIfTrue="1" operator="containsText" text="No">
      <formula>NOT(ISERROR(FIND(UPPER("No"),UPPER(K164))))</formula>
      <formula>"No"</formula>
    </cfRule>
    <cfRule type="containsText" dxfId="2" priority="4" stopIfTrue="1" operator="containsText" text="Yes">
      <formula>NOT(ISERROR(FIND(UPPER("Yes"),UPPER(K164))))</formula>
      <formula>"Yes"</formula>
    </cfRule>
  </conditionalFormatting>
  <conditionalFormatting sqref="K42:N42">
    <cfRule type="containsText" dxfId="1" priority="1" stopIfTrue="1" operator="containsText" text="No">
      <formula>NOT(ISERROR(FIND(UPPER("No"),UPPER(K42))))</formula>
      <formula>"No"</formula>
    </cfRule>
    <cfRule type="containsText" dxfId="0" priority="2" stopIfTrue="1" operator="containsText" text="Yes">
      <formula>NOT(ISERROR(FIND(UPPER("Yes"),UPPER(K42))))</formula>
      <formula>"Yes"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39750-5F44-4274-90B7-095FE45AC743}">
  <dimension ref="A1:Z184"/>
  <sheetViews>
    <sheetView zoomScaleNormal="100" workbookViewId="0">
      <pane ySplit="1" topLeftCell="A2" activePane="bottomLeft" state="frozen"/>
      <selection pane="bottomLeft" sqref="A1:XFD1048576"/>
    </sheetView>
  </sheetViews>
  <sheetFormatPr defaultRowHeight="15"/>
  <cols>
    <col min="1" max="1" width="25.140625" customWidth="1"/>
    <col min="2" max="2" width="8.5703125" customWidth="1"/>
    <col min="3" max="3" width="10.42578125" customWidth="1"/>
    <col min="4" max="4" width="7.28515625" hidden="1" customWidth="1"/>
    <col min="5" max="5" width="12" hidden="1" customWidth="1"/>
    <col min="6" max="6" width="8.28515625" hidden="1" customWidth="1"/>
    <col min="7" max="7" width="19.5703125" hidden="1" customWidth="1"/>
    <col min="8" max="8" width="18.42578125" hidden="1" customWidth="1"/>
    <col min="9" max="9" width="9.42578125" customWidth="1"/>
    <col min="10" max="10" width="10.28515625" style="25" customWidth="1"/>
    <col min="11" max="11" width="7" bestFit="1" customWidth="1"/>
    <col min="12" max="12" width="18.7109375" customWidth="1"/>
    <col min="13" max="13" width="15.140625" customWidth="1"/>
    <col min="14" max="14" width="15.140625" style="26" customWidth="1"/>
    <col min="15" max="15" width="18.5703125" customWidth="1"/>
    <col min="16" max="16" width="12.85546875" customWidth="1"/>
    <col min="17" max="17" width="10.7109375" style="26" customWidth="1"/>
    <col min="18" max="18" width="13.85546875" style="26" customWidth="1"/>
    <col min="19" max="19" width="12.28515625" style="27" customWidth="1"/>
    <col min="20" max="20" width="10.7109375" style="26" customWidth="1"/>
    <col min="21" max="21" width="10.5703125" customWidth="1"/>
    <col min="22" max="22" width="9.85546875" customWidth="1"/>
  </cols>
  <sheetData>
    <row r="1" spans="1:26" ht="61.5" thickTop="1" thickBo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5" t="s">
        <v>11</v>
      </c>
      <c r="P1" s="5" t="s">
        <v>12</v>
      </c>
      <c r="Q1" s="6" t="s">
        <v>14</v>
      </c>
      <c r="R1" s="5" t="s">
        <v>11</v>
      </c>
      <c r="S1" s="7" t="s">
        <v>12</v>
      </c>
      <c r="T1" s="6" t="s">
        <v>14</v>
      </c>
      <c r="U1" s="5" t="s">
        <v>15</v>
      </c>
      <c r="V1" s="5" t="s">
        <v>16</v>
      </c>
      <c r="W1" s="5" t="s">
        <v>15</v>
      </c>
      <c r="X1" s="5" t="s">
        <v>16</v>
      </c>
      <c r="Y1" s="5" t="s">
        <v>15</v>
      </c>
      <c r="Z1" s="5" t="s">
        <v>16</v>
      </c>
    </row>
    <row r="2" spans="1:26" ht="28.5" customHeight="1" thickTop="1" thickBot="1">
      <c r="A2" s="8" t="s">
        <v>17</v>
      </c>
      <c r="B2" s="9">
        <v>93</v>
      </c>
      <c r="C2" s="10">
        <v>42</v>
      </c>
      <c r="D2" s="11">
        <v>80</v>
      </c>
      <c r="E2" s="12">
        <f>+G2*1.6</f>
        <v>1.2400000000000002</v>
      </c>
      <c r="F2" s="12">
        <v>100</v>
      </c>
      <c r="G2" s="12">
        <f t="shared" ref="G2:G67" si="0">B2/(30*4)</f>
        <v>0.77500000000000002</v>
      </c>
      <c r="H2" s="12">
        <v>80</v>
      </c>
      <c r="I2" s="12">
        <f t="shared" ref="I2:I35" si="1">+(E2*F2)-(H2*G2)</f>
        <v>62.000000000000028</v>
      </c>
      <c r="J2" s="13">
        <f t="shared" ref="J2:J35" si="2">IF(ISBLANK(C2),"",(D2*G2)+(E2*F2-G2*H2))</f>
        <v>124.00000000000003</v>
      </c>
      <c r="K2" s="14" t="str">
        <f t="shared" ref="K2:K67" si="3">IF(J2="","",IF(C2&lt;J2,"Yes","No"))</f>
        <v>Yes</v>
      </c>
      <c r="L2" s="15" t="s">
        <v>18</v>
      </c>
      <c r="M2" s="15"/>
      <c r="N2" s="16">
        <v>35</v>
      </c>
      <c r="O2" s="18" t="s">
        <v>19</v>
      </c>
      <c r="P2" s="19">
        <v>44160</v>
      </c>
      <c r="Q2" s="18">
        <v>105</v>
      </c>
      <c r="R2" s="18"/>
      <c r="S2" s="19"/>
      <c r="T2" s="18"/>
      <c r="U2" s="12">
        <v>45</v>
      </c>
      <c r="V2" s="17" t="s">
        <v>199</v>
      </c>
      <c r="W2" s="12"/>
      <c r="X2" s="20"/>
      <c r="Y2" s="12"/>
      <c r="Z2" s="12"/>
    </row>
    <row r="3" spans="1:26" ht="28.5" customHeight="1" thickTop="1" thickBot="1">
      <c r="A3" s="8" t="s">
        <v>20</v>
      </c>
      <c r="B3" s="9">
        <v>67</v>
      </c>
      <c r="C3" s="10">
        <v>7</v>
      </c>
      <c r="D3" s="11">
        <v>80</v>
      </c>
      <c r="E3" s="12">
        <f t="shared" ref="E3:E76" si="4">+G3*1.6</f>
        <v>0.89333333333333342</v>
      </c>
      <c r="F3" s="12">
        <v>100</v>
      </c>
      <c r="G3" s="12">
        <f t="shared" si="0"/>
        <v>0.55833333333333335</v>
      </c>
      <c r="H3" s="12">
        <v>80</v>
      </c>
      <c r="I3" s="12">
        <f t="shared" si="1"/>
        <v>44.666666666666671</v>
      </c>
      <c r="J3" s="13">
        <f t="shared" si="2"/>
        <v>89.333333333333343</v>
      </c>
      <c r="K3" s="14" t="str">
        <f t="shared" si="3"/>
        <v>Yes</v>
      </c>
      <c r="L3" s="15"/>
      <c r="M3" s="15"/>
      <c r="N3" s="16"/>
      <c r="O3" s="12"/>
      <c r="P3" s="12"/>
      <c r="Q3" s="18"/>
      <c r="R3" s="18"/>
      <c r="S3" s="19"/>
      <c r="T3" s="18"/>
      <c r="U3" s="12">
        <v>30</v>
      </c>
      <c r="V3" s="17" t="s">
        <v>198</v>
      </c>
      <c r="W3" s="12">
        <v>30</v>
      </c>
      <c r="X3" s="20">
        <v>43883</v>
      </c>
      <c r="Y3" s="12"/>
      <c r="Z3" s="12"/>
    </row>
    <row r="4" spans="1:26" ht="28.5" customHeight="1" thickTop="1" thickBot="1">
      <c r="A4" s="8" t="s">
        <v>21</v>
      </c>
      <c r="B4" s="9">
        <v>55</v>
      </c>
      <c r="C4" s="10">
        <v>2</v>
      </c>
      <c r="D4" s="11">
        <v>80</v>
      </c>
      <c r="E4" s="12">
        <f t="shared" si="4"/>
        <v>0.73333333333333339</v>
      </c>
      <c r="F4" s="12">
        <v>100</v>
      </c>
      <c r="G4" s="12">
        <f t="shared" si="0"/>
        <v>0.45833333333333331</v>
      </c>
      <c r="H4" s="12">
        <v>80</v>
      </c>
      <c r="I4" s="12">
        <f t="shared" si="1"/>
        <v>36.666666666666679</v>
      </c>
      <c r="J4" s="13">
        <f t="shared" si="2"/>
        <v>73.333333333333343</v>
      </c>
      <c r="K4" s="14" t="str">
        <f t="shared" si="3"/>
        <v>Yes</v>
      </c>
      <c r="L4" s="15" t="s">
        <v>19</v>
      </c>
      <c r="M4" s="15" t="s">
        <v>190</v>
      </c>
      <c r="N4" s="16">
        <v>12</v>
      </c>
      <c r="O4" s="12"/>
      <c r="P4" s="17"/>
      <c r="Q4" s="18"/>
      <c r="R4" s="18"/>
      <c r="S4" s="19"/>
      <c r="T4" s="18"/>
      <c r="U4" s="12">
        <v>38</v>
      </c>
      <c r="V4" s="17">
        <v>43890</v>
      </c>
      <c r="W4" s="12"/>
      <c r="X4" s="21"/>
      <c r="Y4" s="12"/>
      <c r="Z4" s="12"/>
    </row>
    <row r="5" spans="1:26" ht="28.5" customHeight="1" thickTop="1" thickBot="1">
      <c r="A5" s="8" t="s">
        <v>23</v>
      </c>
      <c r="B5" s="9">
        <v>50</v>
      </c>
      <c r="C5" s="10">
        <v>40</v>
      </c>
      <c r="D5" s="11">
        <v>80</v>
      </c>
      <c r="E5" s="12">
        <f t="shared" si="4"/>
        <v>0.66666666666666674</v>
      </c>
      <c r="F5" s="12">
        <v>100</v>
      </c>
      <c r="G5" s="12">
        <f t="shared" si="0"/>
        <v>0.41666666666666669</v>
      </c>
      <c r="H5" s="12">
        <v>80</v>
      </c>
      <c r="I5" s="12">
        <f t="shared" si="1"/>
        <v>33.333333333333336</v>
      </c>
      <c r="J5" s="13">
        <f t="shared" si="2"/>
        <v>66.666666666666671</v>
      </c>
      <c r="K5" s="14" t="str">
        <f t="shared" si="3"/>
        <v>Yes</v>
      </c>
      <c r="L5" s="15" t="s">
        <v>19</v>
      </c>
      <c r="M5" s="15" t="s">
        <v>30</v>
      </c>
      <c r="N5" s="16">
        <v>70</v>
      </c>
      <c r="O5" s="15"/>
      <c r="P5" s="17"/>
      <c r="Q5" s="18"/>
      <c r="R5" s="18"/>
      <c r="S5" s="19"/>
      <c r="T5" s="18"/>
      <c r="U5" s="12">
        <v>19</v>
      </c>
      <c r="V5" s="17">
        <v>43866</v>
      </c>
      <c r="W5" s="12">
        <v>12</v>
      </c>
      <c r="X5" s="20">
        <v>43890</v>
      </c>
      <c r="Y5" s="12"/>
      <c r="Z5" s="12"/>
    </row>
    <row r="6" spans="1:26" ht="28.5" customHeight="1" thickTop="1" thickBot="1">
      <c r="A6" s="8" t="s">
        <v>29</v>
      </c>
      <c r="B6" s="9">
        <v>45</v>
      </c>
      <c r="C6" s="10">
        <v>8</v>
      </c>
      <c r="D6" s="11">
        <v>80</v>
      </c>
      <c r="E6" s="12">
        <f t="shared" si="4"/>
        <v>0.60000000000000009</v>
      </c>
      <c r="F6" s="12">
        <v>100</v>
      </c>
      <c r="G6" s="12">
        <f t="shared" si="0"/>
        <v>0.375</v>
      </c>
      <c r="H6" s="12">
        <v>80</v>
      </c>
      <c r="I6" s="12">
        <f t="shared" si="1"/>
        <v>30.000000000000007</v>
      </c>
      <c r="J6" s="13">
        <f t="shared" si="2"/>
        <v>60.000000000000007</v>
      </c>
      <c r="K6" s="14" t="str">
        <f t="shared" si="3"/>
        <v>Yes</v>
      </c>
      <c r="L6" s="15" t="s">
        <v>19</v>
      </c>
      <c r="M6" s="15" t="s">
        <v>30</v>
      </c>
      <c r="N6" s="16">
        <v>45</v>
      </c>
      <c r="O6" s="12" t="s">
        <v>188</v>
      </c>
      <c r="P6" s="17"/>
      <c r="Q6" s="18">
        <v>60</v>
      </c>
      <c r="R6" s="18"/>
      <c r="S6" s="19"/>
      <c r="T6" s="18"/>
      <c r="U6" s="12">
        <v>30</v>
      </c>
      <c r="V6" s="17">
        <v>43866</v>
      </c>
      <c r="W6" s="12"/>
      <c r="X6" s="21"/>
      <c r="Y6" s="12"/>
      <c r="Z6" s="12"/>
    </row>
    <row r="7" spans="1:26" ht="28.5" customHeight="1" thickTop="1" thickBot="1">
      <c r="A7" s="8" t="s">
        <v>24</v>
      </c>
      <c r="B7" s="9">
        <v>42</v>
      </c>
      <c r="C7" s="10">
        <v>2</v>
      </c>
      <c r="D7" s="11">
        <v>80</v>
      </c>
      <c r="E7" s="12">
        <f t="shared" si="4"/>
        <v>0.55999999999999994</v>
      </c>
      <c r="F7" s="12">
        <v>100</v>
      </c>
      <c r="G7" s="12">
        <f t="shared" si="0"/>
        <v>0.35</v>
      </c>
      <c r="H7" s="12">
        <v>80</v>
      </c>
      <c r="I7" s="12">
        <f t="shared" si="1"/>
        <v>27.999999999999993</v>
      </c>
      <c r="J7" s="13">
        <f t="shared" si="2"/>
        <v>55.999999999999993</v>
      </c>
      <c r="K7" s="14" t="str">
        <f t="shared" si="3"/>
        <v>Yes</v>
      </c>
      <c r="L7" s="15" t="s">
        <v>188</v>
      </c>
      <c r="M7" s="15"/>
      <c r="N7" s="16">
        <v>36</v>
      </c>
      <c r="O7" s="12" t="s">
        <v>19</v>
      </c>
      <c r="P7" s="17">
        <v>44160</v>
      </c>
      <c r="Q7" s="18">
        <v>70</v>
      </c>
      <c r="R7" s="18"/>
      <c r="S7" s="19"/>
      <c r="T7" s="18"/>
      <c r="U7" s="12">
        <v>10</v>
      </c>
      <c r="V7" s="17">
        <v>43874</v>
      </c>
      <c r="W7" s="12">
        <v>19</v>
      </c>
      <c r="X7" s="20">
        <v>43892</v>
      </c>
      <c r="Y7" s="12"/>
      <c r="Z7" s="12"/>
    </row>
    <row r="8" spans="1:26" ht="28.5" customHeight="1" thickTop="1" thickBot="1">
      <c r="A8" s="8" t="s">
        <v>25</v>
      </c>
      <c r="B8" s="9">
        <v>40</v>
      </c>
      <c r="C8" s="10">
        <v>0</v>
      </c>
      <c r="D8" s="11">
        <v>80</v>
      </c>
      <c r="E8" s="12">
        <f t="shared" si="4"/>
        <v>0.53333333333333333</v>
      </c>
      <c r="F8" s="12">
        <v>100</v>
      </c>
      <c r="G8" s="12">
        <f t="shared" si="0"/>
        <v>0.33333333333333331</v>
      </c>
      <c r="H8" s="12">
        <v>80</v>
      </c>
      <c r="I8" s="12">
        <f t="shared" si="1"/>
        <v>26.666666666666671</v>
      </c>
      <c r="J8" s="13">
        <f t="shared" si="2"/>
        <v>53.333333333333336</v>
      </c>
      <c r="K8" s="14" t="str">
        <f t="shared" si="3"/>
        <v>Yes</v>
      </c>
      <c r="L8" s="15" t="s">
        <v>19</v>
      </c>
      <c r="M8" s="22">
        <v>44160</v>
      </c>
      <c r="N8" s="16">
        <v>70</v>
      </c>
      <c r="O8" s="12"/>
      <c r="P8" s="17"/>
      <c r="Q8" s="18"/>
      <c r="R8" s="18"/>
      <c r="S8" s="19"/>
      <c r="T8" s="18"/>
      <c r="U8" s="12">
        <v>40</v>
      </c>
      <c r="V8" s="17" t="s">
        <v>197</v>
      </c>
      <c r="W8" s="12">
        <v>10</v>
      </c>
      <c r="X8" s="20" t="s">
        <v>197</v>
      </c>
      <c r="Y8" s="12"/>
      <c r="Z8" s="12"/>
    </row>
    <row r="9" spans="1:26" ht="28.5" customHeight="1" thickTop="1" thickBot="1">
      <c r="A9" s="8" t="s">
        <v>26</v>
      </c>
      <c r="B9" s="9">
        <v>36</v>
      </c>
      <c r="C9" s="10">
        <v>3</v>
      </c>
      <c r="D9" s="11">
        <v>80</v>
      </c>
      <c r="E9" s="12">
        <f t="shared" si="4"/>
        <v>0.48</v>
      </c>
      <c r="F9" s="12">
        <v>100</v>
      </c>
      <c r="G9" s="12">
        <f t="shared" si="0"/>
        <v>0.3</v>
      </c>
      <c r="H9" s="12">
        <v>80</v>
      </c>
      <c r="I9" s="12">
        <f t="shared" si="1"/>
        <v>24</v>
      </c>
      <c r="J9" s="13">
        <f t="shared" si="2"/>
        <v>48</v>
      </c>
      <c r="K9" s="14" t="str">
        <f t="shared" si="3"/>
        <v>Yes</v>
      </c>
      <c r="L9" s="15" t="s">
        <v>19</v>
      </c>
      <c r="M9" s="15" t="s">
        <v>30</v>
      </c>
      <c r="N9" s="16">
        <v>70</v>
      </c>
      <c r="O9" s="12"/>
      <c r="P9" s="12"/>
      <c r="Q9" s="18"/>
      <c r="R9" s="18"/>
      <c r="S9" s="19"/>
      <c r="T9" s="18"/>
      <c r="U9" s="12">
        <v>30</v>
      </c>
      <c r="V9" s="17">
        <v>43866</v>
      </c>
      <c r="W9" s="12">
        <v>10</v>
      </c>
      <c r="X9" s="20">
        <v>43864</v>
      </c>
      <c r="Y9" s="12">
        <v>6</v>
      </c>
      <c r="Z9" s="17">
        <v>43890</v>
      </c>
    </row>
    <row r="10" spans="1:26" ht="28.5" customHeight="1" thickTop="1" thickBot="1">
      <c r="A10" s="8" t="s">
        <v>31</v>
      </c>
      <c r="B10" s="9">
        <v>35</v>
      </c>
      <c r="C10" s="10">
        <v>85</v>
      </c>
      <c r="D10" s="11">
        <v>80</v>
      </c>
      <c r="E10" s="12">
        <f t="shared" si="4"/>
        <v>0.46666666666666673</v>
      </c>
      <c r="F10" s="12">
        <v>100</v>
      </c>
      <c r="G10" s="12">
        <f t="shared" si="0"/>
        <v>0.29166666666666669</v>
      </c>
      <c r="H10" s="12">
        <v>80</v>
      </c>
      <c r="I10" s="12">
        <f t="shared" si="1"/>
        <v>23.333333333333336</v>
      </c>
      <c r="J10" s="13">
        <f t="shared" si="2"/>
        <v>46.666666666666671</v>
      </c>
      <c r="K10" s="14" t="str">
        <f t="shared" si="3"/>
        <v>No</v>
      </c>
      <c r="L10" s="15"/>
      <c r="M10" s="15"/>
      <c r="N10" s="16"/>
      <c r="O10" s="12"/>
      <c r="P10" s="17"/>
      <c r="Q10" s="18"/>
      <c r="R10" s="18"/>
      <c r="S10" s="19"/>
      <c r="T10" s="18"/>
      <c r="U10" s="12">
        <v>29</v>
      </c>
      <c r="V10" s="17">
        <v>43891</v>
      </c>
      <c r="W10" s="12"/>
      <c r="X10" s="20"/>
      <c r="Y10" s="12"/>
      <c r="Z10" s="12"/>
    </row>
    <row r="11" spans="1:26" ht="28.5" customHeight="1" thickTop="1" thickBot="1">
      <c r="A11" s="8" t="s">
        <v>28</v>
      </c>
      <c r="B11" s="9">
        <v>34</v>
      </c>
      <c r="C11" s="10">
        <v>19</v>
      </c>
      <c r="D11" s="11">
        <v>80</v>
      </c>
      <c r="E11" s="12">
        <f t="shared" si="4"/>
        <v>0.45333333333333337</v>
      </c>
      <c r="F11" s="12">
        <v>100</v>
      </c>
      <c r="G11" s="12">
        <f t="shared" si="0"/>
        <v>0.28333333333333333</v>
      </c>
      <c r="H11" s="12">
        <v>80</v>
      </c>
      <c r="I11" s="12">
        <f t="shared" si="1"/>
        <v>22.666666666666671</v>
      </c>
      <c r="J11" s="13">
        <f t="shared" si="2"/>
        <v>45.333333333333336</v>
      </c>
      <c r="K11" s="14" t="str">
        <f t="shared" si="3"/>
        <v>Yes</v>
      </c>
      <c r="L11" s="15"/>
      <c r="M11" s="15"/>
      <c r="N11" s="16"/>
      <c r="O11" s="12"/>
      <c r="P11" s="17"/>
      <c r="Q11" s="18"/>
      <c r="R11" s="18"/>
      <c r="S11" s="19"/>
      <c r="T11" s="18"/>
      <c r="U11" s="12">
        <v>30</v>
      </c>
      <c r="V11" s="17" t="s">
        <v>198</v>
      </c>
      <c r="W11" s="12">
        <v>30</v>
      </c>
      <c r="X11" s="20">
        <v>43883</v>
      </c>
      <c r="Y11" s="12"/>
      <c r="Z11" s="12"/>
    </row>
    <row r="12" spans="1:26" ht="28.5" customHeight="1" thickTop="1" thickBot="1">
      <c r="A12" s="8" t="s">
        <v>39</v>
      </c>
      <c r="B12" s="9">
        <v>30</v>
      </c>
      <c r="C12" s="10">
        <v>33</v>
      </c>
      <c r="D12" s="11">
        <v>80</v>
      </c>
      <c r="E12" s="12">
        <f t="shared" si="4"/>
        <v>0.4</v>
      </c>
      <c r="F12" s="12">
        <v>100</v>
      </c>
      <c r="G12" s="12">
        <f t="shared" si="0"/>
        <v>0.25</v>
      </c>
      <c r="H12" s="12">
        <v>80</v>
      </c>
      <c r="I12" s="12">
        <f t="shared" si="1"/>
        <v>20</v>
      </c>
      <c r="J12" s="13">
        <f t="shared" si="2"/>
        <v>40</v>
      </c>
      <c r="K12" s="14" t="str">
        <f t="shared" si="3"/>
        <v>Yes</v>
      </c>
      <c r="L12" s="15"/>
      <c r="M12" s="15"/>
      <c r="N12" s="16"/>
      <c r="O12" s="12"/>
      <c r="P12" s="17"/>
      <c r="Q12" s="18"/>
      <c r="R12" s="18"/>
      <c r="S12" s="19"/>
      <c r="T12" s="18"/>
      <c r="U12" s="12"/>
      <c r="V12" s="17"/>
      <c r="W12" s="12"/>
      <c r="X12" s="21"/>
      <c r="Y12" s="12"/>
      <c r="Z12" s="12"/>
    </row>
    <row r="13" spans="1:26" ht="28.5" customHeight="1" thickTop="1" thickBot="1">
      <c r="A13" s="8" t="s">
        <v>32</v>
      </c>
      <c r="B13" s="9">
        <v>30</v>
      </c>
      <c r="C13" s="10">
        <v>0</v>
      </c>
      <c r="D13" s="11">
        <v>80</v>
      </c>
      <c r="E13" s="12">
        <f t="shared" si="4"/>
        <v>0.4</v>
      </c>
      <c r="F13" s="12">
        <v>100</v>
      </c>
      <c r="G13" s="12">
        <f t="shared" si="0"/>
        <v>0.25</v>
      </c>
      <c r="H13" s="12">
        <v>80</v>
      </c>
      <c r="I13" s="12">
        <f t="shared" si="1"/>
        <v>20</v>
      </c>
      <c r="J13" s="13">
        <f t="shared" si="2"/>
        <v>40</v>
      </c>
      <c r="K13" s="14" t="str">
        <f t="shared" si="3"/>
        <v>Yes</v>
      </c>
      <c r="L13" s="15" t="s">
        <v>188</v>
      </c>
      <c r="M13" s="15"/>
      <c r="N13" s="16">
        <v>40</v>
      </c>
      <c r="O13" s="12" t="s">
        <v>196</v>
      </c>
      <c r="P13" s="17"/>
      <c r="Q13" s="18">
        <v>30</v>
      </c>
      <c r="R13" s="18"/>
      <c r="S13" s="19"/>
      <c r="T13" s="18"/>
      <c r="U13" s="12">
        <v>5</v>
      </c>
      <c r="V13" s="17">
        <v>43892</v>
      </c>
      <c r="W13" s="12">
        <v>20</v>
      </c>
      <c r="X13" s="20">
        <v>43866</v>
      </c>
      <c r="Y13" s="12"/>
      <c r="Z13" s="12"/>
    </row>
    <row r="14" spans="1:26" ht="28.5" customHeight="1" thickTop="1" thickBot="1">
      <c r="A14" s="8" t="s">
        <v>33</v>
      </c>
      <c r="B14" s="9">
        <v>30</v>
      </c>
      <c r="C14" s="10">
        <v>30</v>
      </c>
      <c r="D14" s="11">
        <v>80</v>
      </c>
      <c r="E14" s="12">
        <f t="shared" si="4"/>
        <v>0.4</v>
      </c>
      <c r="F14" s="12">
        <v>100</v>
      </c>
      <c r="G14" s="12">
        <f t="shared" si="0"/>
        <v>0.25</v>
      </c>
      <c r="H14" s="12">
        <v>80</v>
      </c>
      <c r="I14" s="12">
        <f t="shared" si="1"/>
        <v>20</v>
      </c>
      <c r="J14" s="13">
        <f t="shared" si="2"/>
        <v>40</v>
      </c>
      <c r="K14" s="14" t="str">
        <f t="shared" si="3"/>
        <v>Yes</v>
      </c>
      <c r="L14" s="15"/>
      <c r="M14" s="15"/>
      <c r="N14" s="16"/>
      <c r="O14" s="12"/>
      <c r="P14" s="12"/>
      <c r="Q14" s="18"/>
      <c r="R14" s="18"/>
      <c r="S14" s="19"/>
      <c r="T14" s="18"/>
      <c r="U14" s="12">
        <v>20</v>
      </c>
      <c r="V14" s="17">
        <v>43866</v>
      </c>
      <c r="W14" s="12"/>
      <c r="X14" s="20"/>
      <c r="Y14" s="12"/>
      <c r="Z14" s="12"/>
    </row>
    <row r="15" spans="1:26" ht="28.5" customHeight="1" thickTop="1" thickBot="1">
      <c r="A15" s="8" t="s">
        <v>34</v>
      </c>
      <c r="B15" s="9">
        <v>29</v>
      </c>
      <c r="C15" s="10">
        <v>19</v>
      </c>
      <c r="D15" s="11">
        <v>80</v>
      </c>
      <c r="E15" s="12">
        <f t="shared" si="4"/>
        <v>0.38666666666666671</v>
      </c>
      <c r="F15" s="12">
        <v>100</v>
      </c>
      <c r="G15" s="12">
        <f t="shared" si="0"/>
        <v>0.24166666666666667</v>
      </c>
      <c r="H15" s="12">
        <v>80</v>
      </c>
      <c r="I15" s="12">
        <f t="shared" si="1"/>
        <v>19.333333333333339</v>
      </c>
      <c r="J15" s="13">
        <f t="shared" si="2"/>
        <v>38.666666666666671</v>
      </c>
      <c r="K15" s="14" t="str">
        <f t="shared" si="3"/>
        <v>Yes</v>
      </c>
      <c r="L15" s="15" t="s">
        <v>188</v>
      </c>
      <c r="M15" s="15"/>
      <c r="N15" s="16">
        <v>30</v>
      </c>
      <c r="O15" s="12"/>
      <c r="P15" s="17"/>
      <c r="Q15" s="18"/>
      <c r="R15" s="18"/>
      <c r="S15" s="19"/>
      <c r="T15" s="18"/>
      <c r="U15" s="12">
        <v>20</v>
      </c>
      <c r="V15" s="17">
        <v>43900</v>
      </c>
      <c r="W15" s="12"/>
      <c r="X15" s="20"/>
      <c r="Y15" s="12"/>
      <c r="Z15" s="12"/>
    </row>
    <row r="16" spans="1:26" ht="28.5" customHeight="1" thickTop="1" thickBot="1">
      <c r="A16" s="8" t="s">
        <v>36</v>
      </c>
      <c r="B16" s="9">
        <v>27</v>
      </c>
      <c r="C16" s="10">
        <v>27</v>
      </c>
      <c r="D16" s="11">
        <v>80</v>
      </c>
      <c r="E16" s="12">
        <f t="shared" si="4"/>
        <v>0.36000000000000004</v>
      </c>
      <c r="F16" s="12">
        <v>100</v>
      </c>
      <c r="G16" s="12">
        <f t="shared" si="0"/>
        <v>0.22500000000000001</v>
      </c>
      <c r="H16" s="12">
        <v>80</v>
      </c>
      <c r="I16" s="12">
        <f t="shared" si="1"/>
        <v>18.000000000000007</v>
      </c>
      <c r="J16" s="13">
        <f t="shared" si="2"/>
        <v>36.000000000000007</v>
      </c>
      <c r="K16" s="14" t="str">
        <f t="shared" si="3"/>
        <v>Yes</v>
      </c>
      <c r="L16" s="15" t="s">
        <v>191</v>
      </c>
      <c r="M16" s="15"/>
      <c r="N16" s="16">
        <v>70</v>
      </c>
      <c r="O16" s="12"/>
      <c r="P16" s="17"/>
      <c r="Q16" s="18"/>
      <c r="R16" s="18"/>
      <c r="S16" s="19"/>
      <c r="T16" s="18"/>
      <c r="U16" s="12"/>
      <c r="V16" s="17"/>
      <c r="W16" s="12"/>
      <c r="X16" s="21"/>
      <c r="Y16" s="12"/>
      <c r="Z16" s="12"/>
    </row>
    <row r="17" spans="1:26" ht="28.5" customHeight="1" thickTop="1" thickBot="1">
      <c r="A17" s="8" t="s">
        <v>35</v>
      </c>
      <c r="B17" s="9">
        <v>25</v>
      </c>
      <c r="C17" s="10">
        <v>11</v>
      </c>
      <c r="D17" s="11">
        <v>80</v>
      </c>
      <c r="E17" s="12">
        <f t="shared" si="4"/>
        <v>0.33333333333333337</v>
      </c>
      <c r="F17" s="12">
        <v>100</v>
      </c>
      <c r="G17" s="12">
        <f t="shared" si="0"/>
        <v>0.20833333333333334</v>
      </c>
      <c r="H17" s="12">
        <v>80</v>
      </c>
      <c r="I17" s="12">
        <f t="shared" si="1"/>
        <v>16.666666666666668</v>
      </c>
      <c r="J17" s="13">
        <f t="shared" si="2"/>
        <v>33.333333333333336</v>
      </c>
      <c r="K17" s="14" t="str">
        <f t="shared" si="3"/>
        <v>Yes</v>
      </c>
      <c r="L17" s="15" t="s">
        <v>188</v>
      </c>
      <c r="M17" s="15"/>
      <c r="N17" s="16">
        <v>25</v>
      </c>
      <c r="O17" s="12"/>
      <c r="P17" s="17"/>
      <c r="Q17" s="18"/>
      <c r="R17" s="18"/>
      <c r="S17" s="19"/>
      <c r="T17" s="18"/>
      <c r="U17" s="12">
        <v>9</v>
      </c>
      <c r="V17" s="17">
        <v>43866</v>
      </c>
      <c r="W17" s="12"/>
      <c r="X17" s="21"/>
      <c r="Y17" s="12"/>
      <c r="Z17" s="12"/>
    </row>
    <row r="18" spans="1:26" ht="28.5" customHeight="1" thickTop="1" thickBot="1">
      <c r="A18" s="8" t="s">
        <v>27</v>
      </c>
      <c r="B18" s="9">
        <v>23</v>
      </c>
      <c r="C18" s="10">
        <v>42</v>
      </c>
      <c r="D18" s="11">
        <v>80</v>
      </c>
      <c r="E18" s="12">
        <f t="shared" si="4"/>
        <v>0.3066666666666667</v>
      </c>
      <c r="F18" s="12">
        <v>100</v>
      </c>
      <c r="G18" s="12">
        <f t="shared" si="0"/>
        <v>0.19166666666666668</v>
      </c>
      <c r="H18" s="12">
        <v>80</v>
      </c>
      <c r="I18" s="12">
        <f t="shared" si="1"/>
        <v>15.333333333333337</v>
      </c>
      <c r="J18" s="13">
        <f t="shared" si="2"/>
        <v>30.666666666666671</v>
      </c>
      <c r="K18" s="14" t="str">
        <f t="shared" si="3"/>
        <v>No</v>
      </c>
      <c r="L18" s="15"/>
      <c r="M18" s="15"/>
      <c r="N18" s="16"/>
      <c r="O18" s="12"/>
      <c r="P18" s="17"/>
      <c r="Q18" s="18"/>
      <c r="R18" s="18"/>
      <c r="S18" s="19"/>
      <c r="T18" s="18"/>
      <c r="U18" s="12"/>
      <c r="V18" s="17"/>
      <c r="W18" s="12"/>
      <c r="X18" s="21"/>
      <c r="Y18" s="12"/>
      <c r="Z18" s="12"/>
    </row>
    <row r="19" spans="1:26" ht="28.5" customHeight="1" thickTop="1" thickBot="1">
      <c r="A19" s="8" t="s">
        <v>37</v>
      </c>
      <c r="B19" s="9">
        <v>21</v>
      </c>
      <c r="C19" s="10">
        <v>1</v>
      </c>
      <c r="D19" s="11">
        <v>80</v>
      </c>
      <c r="E19" s="12">
        <f t="shared" si="4"/>
        <v>0.27999999999999997</v>
      </c>
      <c r="F19" s="12">
        <v>100</v>
      </c>
      <c r="G19" s="12">
        <f t="shared" si="0"/>
        <v>0.17499999999999999</v>
      </c>
      <c r="H19" s="12">
        <v>80</v>
      </c>
      <c r="I19" s="12">
        <f t="shared" si="1"/>
        <v>13.999999999999996</v>
      </c>
      <c r="J19" s="13">
        <f t="shared" si="2"/>
        <v>27.999999999999996</v>
      </c>
      <c r="K19" s="14" t="str">
        <f t="shared" si="3"/>
        <v>Yes</v>
      </c>
      <c r="L19" s="15" t="s">
        <v>188</v>
      </c>
      <c r="M19" s="15"/>
      <c r="N19" s="16">
        <v>50</v>
      </c>
      <c r="O19" s="12"/>
      <c r="P19" s="17"/>
      <c r="Q19" s="18"/>
      <c r="R19" s="18"/>
      <c r="S19" s="19"/>
      <c r="T19" s="18"/>
      <c r="U19" s="12">
        <v>15</v>
      </c>
      <c r="V19" s="17">
        <v>43892</v>
      </c>
      <c r="W19" s="12">
        <v>15</v>
      </c>
      <c r="X19" s="20">
        <v>43874</v>
      </c>
      <c r="Y19" s="12"/>
      <c r="Z19" s="12"/>
    </row>
    <row r="20" spans="1:26" ht="28.5" customHeight="1" thickTop="1" thickBot="1">
      <c r="A20" s="8" t="s">
        <v>40</v>
      </c>
      <c r="B20" s="9">
        <v>21</v>
      </c>
      <c r="C20" s="10">
        <v>21</v>
      </c>
      <c r="D20" s="11">
        <v>80</v>
      </c>
      <c r="E20" s="12">
        <f t="shared" si="4"/>
        <v>0.27999999999999997</v>
      </c>
      <c r="F20" s="12">
        <v>100</v>
      </c>
      <c r="G20" s="12">
        <f t="shared" si="0"/>
        <v>0.17499999999999999</v>
      </c>
      <c r="H20" s="12">
        <v>80</v>
      </c>
      <c r="I20" s="12">
        <f t="shared" si="1"/>
        <v>13.999999999999996</v>
      </c>
      <c r="J20" s="13">
        <f t="shared" si="2"/>
        <v>27.999999999999996</v>
      </c>
      <c r="K20" s="14" t="str">
        <f t="shared" si="3"/>
        <v>Yes</v>
      </c>
      <c r="L20" s="15" t="s">
        <v>188</v>
      </c>
      <c r="M20" s="15"/>
      <c r="N20" s="16">
        <v>55</v>
      </c>
      <c r="O20" s="12"/>
      <c r="P20" s="17"/>
      <c r="Q20" s="18"/>
      <c r="R20" s="18"/>
      <c r="S20" s="19"/>
      <c r="T20" s="18"/>
      <c r="U20" s="12">
        <v>15</v>
      </c>
      <c r="V20" s="17">
        <v>43892</v>
      </c>
      <c r="W20" s="12">
        <v>15</v>
      </c>
      <c r="X20" s="20">
        <v>43900</v>
      </c>
      <c r="Y20" s="12"/>
      <c r="Z20" s="17"/>
    </row>
    <row r="21" spans="1:26" ht="28.5" customHeight="1" thickTop="1" thickBot="1">
      <c r="A21" s="8" t="s">
        <v>41</v>
      </c>
      <c r="B21" s="9">
        <v>20</v>
      </c>
      <c r="C21" s="10">
        <v>0</v>
      </c>
      <c r="D21" s="11">
        <v>80</v>
      </c>
      <c r="E21" s="12">
        <f t="shared" si="4"/>
        <v>0.26666666666666666</v>
      </c>
      <c r="F21" s="12">
        <v>100</v>
      </c>
      <c r="G21" s="12">
        <f t="shared" si="0"/>
        <v>0.16666666666666666</v>
      </c>
      <c r="H21" s="12">
        <v>80</v>
      </c>
      <c r="I21" s="12">
        <f t="shared" si="1"/>
        <v>13.333333333333336</v>
      </c>
      <c r="J21" s="13">
        <f t="shared" si="2"/>
        <v>26.666666666666668</v>
      </c>
      <c r="K21" s="14" t="str">
        <f t="shared" si="3"/>
        <v>Yes</v>
      </c>
      <c r="L21" s="15" t="s">
        <v>188</v>
      </c>
      <c r="M21" s="15"/>
      <c r="N21" s="16">
        <v>5</v>
      </c>
      <c r="O21" s="12"/>
      <c r="P21" s="12"/>
      <c r="Q21" s="18"/>
      <c r="R21" s="18"/>
      <c r="S21" s="19"/>
      <c r="T21" s="18"/>
      <c r="U21" s="12">
        <v>15</v>
      </c>
      <c r="V21" s="17">
        <v>43892</v>
      </c>
      <c r="W21" s="12">
        <v>25</v>
      </c>
      <c r="X21" s="20">
        <v>43900</v>
      </c>
      <c r="Y21" s="12"/>
      <c r="Z21" s="12"/>
    </row>
    <row r="22" spans="1:26" ht="28.5" customHeight="1" thickTop="1" thickBot="1">
      <c r="A22" s="8" t="s">
        <v>51</v>
      </c>
      <c r="B22" s="9">
        <v>20</v>
      </c>
      <c r="C22" s="10">
        <v>16</v>
      </c>
      <c r="D22" s="11">
        <v>80</v>
      </c>
      <c r="E22" s="12">
        <f t="shared" si="4"/>
        <v>0.26666666666666666</v>
      </c>
      <c r="F22" s="12">
        <v>100</v>
      </c>
      <c r="G22" s="12">
        <f t="shared" si="0"/>
        <v>0.16666666666666666</v>
      </c>
      <c r="H22" s="12">
        <v>80</v>
      </c>
      <c r="I22" s="12">
        <f t="shared" si="1"/>
        <v>13.333333333333336</v>
      </c>
      <c r="J22" s="13">
        <f t="shared" si="2"/>
        <v>26.666666666666668</v>
      </c>
      <c r="K22" s="14" t="str">
        <f t="shared" si="3"/>
        <v>Yes</v>
      </c>
      <c r="L22" s="15" t="s">
        <v>19</v>
      </c>
      <c r="M22" s="15" t="s">
        <v>30</v>
      </c>
      <c r="N22" s="16">
        <v>50</v>
      </c>
      <c r="O22" s="12"/>
      <c r="P22" s="12"/>
      <c r="Q22" s="18"/>
      <c r="R22" s="18"/>
      <c r="S22" s="19"/>
      <c r="U22" s="18">
        <v>15</v>
      </c>
      <c r="V22" s="12" t="s">
        <v>197</v>
      </c>
      <c r="W22" s="12"/>
      <c r="X22" s="20"/>
      <c r="Y22" s="12"/>
      <c r="Z22" s="12"/>
    </row>
    <row r="23" spans="1:26" ht="28.5" customHeight="1" thickTop="1" thickBot="1">
      <c r="A23" s="8" t="s">
        <v>43</v>
      </c>
      <c r="B23" s="9">
        <v>19</v>
      </c>
      <c r="C23" s="10">
        <v>28</v>
      </c>
      <c r="D23" s="11">
        <v>80</v>
      </c>
      <c r="E23" s="12">
        <f t="shared" si="4"/>
        <v>0.25333333333333335</v>
      </c>
      <c r="F23" s="12">
        <v>100</v>
      </c>
      <c r="G23" s="12">
        <f t="shared" si="0"/>
        <v>0.15833333333333333</v>
      </c>
      <c r="H23" s="12">
        <v>80</v>
      </c>
      <c r="I23" s="12">
        <f t="shared" si="1"/>
        <v>12.66666666666667</v>
      </c>
      <c r="J23" s="13">
        <f t="shared" si="2"/>
        <v>25.333333333333336</v>
      </c>
      <c r="K23" s="14" t="str">
        <f t="shared" si="3"/>
        <v>No</v>
      </c>
      <c r="L23" s="15"/>
      <c r="M23" s="15"/>
      <c r="N23" s="16"/>
      <c r="O23" s="12"/>
      <c r="P23" s="17"/>
      <c r="Q23" s="18"/>
      <c r="R23" s="18"/>
      <c r="S23" s="19"/>
      <c r="T23" s="18"/>
      <c r="U23" s="12">
        <v>20</v>
      </c>
      <c r="V23" s="17">
        <v>43891</v>
      </c>
      <c r="W23" s="12"/>
      <c r="X23" s="21"/>
      <c r="Y23" s="12"/>
      <c r="Z23" s="12"/>
    </row>
    <row r="24" spans="1:26" ht="28.5" customHeight="1" thickTop="1" thickBot="1">
      <c r="A24" s="8" t="s">
        <v>44</v>
      </c>
      <c r="B24" s="9">
        <v>19</v>
      </c>
      <c r="C24" s="10">
        <v>26</v>
      </c>
      <c r="D24" s="11">
        <v>80</v>
      </c>
      <c r="E24" s="12">
        <f t="shared" si="4"/>
        <v>0.25333333333333335</v>
      </c>
      <c r="F24" s="12">
        <v>100</v>
      </c>
      <c r="G24" s="12">
        <f t="shared" si="0"/>
        <v>0.15833333333333333</v>
      </c>
      <c r="H24" s="12">
        <v>80</v>
      </c>
      <c r="I24" s="12">
        <f t="shared" si="1"/>
        <v>12.66666666666667</v>
      </c>
      <c r="J24" s="13">
        <f t="shared" si="2"/>
        <v>25.333333333333336</v>
      </c>
      <c r="K24" s="14" t="str">
        <f t="shared" si="3"/>
        <v>No</v>
      </c>
      <c r="L24" s="15"/>
      <c r="M24" s="15"/>
      <c r="N24" s="16"/>
      <c r="O24" s="12"/>
      <c r="P24" s="12"/>
      <c r="Q24" s="18"/>
      <c r="R24" s="18"/>
      <c r="S24" s="19"/>
      <c r="T24" s="18"/>
      <c r="U24" s="12"/>
      <c r="V24" s="17"/>
      <c r="W24" s="12"/>
      <c r="X24" s="21"/>
      <c r="Y24" s="12"/>
      <c r="Z24" s="12"/>
    </row>
    <row r="25" spans="1:26" ht="28.5" customHeight="1" thickTop="1" thickBot="1">
      <c r="A25" s="8" t="s">
        <v>60</v>
      </c>
      <c r="B25" s="9">
        <v>19</v>
      </c>
      <c r="C25" s="10">
        <v>7</v>
      </c>
      <c r="D25" s="11">
        <v>80</v>
      </c>
      <c r="E25" s="12">
        <f t="shared" si="4"/>
        <v>0.25333333333333335</v>
      </c>
      <c r="F25" s="12">
        <v>100</v>
      </c>
      <c r="G25" s="12">
        <f t="shared" si="0"/>
        <v>0.15833333333333333</v>
      </c>
      <c r="H25" s="12">
        <v>80</v>
      </c>
      <c r="I25" s="12">
        <f t="shared" si="1"/>
        <v>12.66666666666667</v>
      </c>
      <c r="J25" s="13">
        <f t="shared" si="2"/>
        <v>25.333333333333336</v>
      </c>
      <c r="K25" s="14" t="str">
        <f t="shared" si="3"/>
        <v>Yes</v>
      </c>
      <c r="L25" s="15"/>
      <c r="M25" s="15"/>
      <c r="N25" s="16"/>
      <c r="O25" s="12"/>
      <c r="P25" s="17"/>
      <c r="Q25" s="18"/>
      <c r="R25" s="18"/>
      <c r="S25" s="19"/>
      <c r="T25" s="18"/>
      <c r="U25" s="12"/>
      <c r="V25" s="17"/>
      <c r="W25" s="12"/>
      <c r="X25" s="20"/>
      <c r="Y25" s="12"/>
      <c r="Z25" s="17"/>
    </row>
    <row r="26" spans="1:26" ht="28.5" customHeight="1" thickTop="1" thickBot="1">
      <c r="A26" s="8" t="s">
        <v>56</v>
      </c>
      <c r="B26" s="9">
        <v>18</v>
      </c>
      <c r="C26" s="10">
        <v>65</v>
      </c>
      <c r="D26" s="11">
        <v>80</v>
      </c>
      <c r="E26" s="12">
        <f t="shared" si="4"/>
        <v>0.24</v>
      </c>
      <c r="F26" s="12">
        <v>100</v>
      </c>
      <c r="G26" s="12">
        <f t="shared" si="0"/>
        <v>0.15</v>
      </c>
      <c r="H26" s="12">
        <v>80</v>
      </c>
      <c r="I26" s="12">
        <f t="shared" si="1"/>
        <v>12</v>
      </c>
      <c r="J26" s="13">
        <f t="shared" si="2"/>
        <v>24</v>
      </c>
      <c r="K26" s="14" t="str">
        <f t="shared" si="3"/>
        <v>No</v>
      </c>
      <c r="L26" s="15"/>
      <c r="M26" s="15"/>
      <c r="N26" s="16"/>
      <c r="O26" s="12"/>
      <c r="P26" s="17"/>
      <c r="Q26" s="18"/>
      <c r="R26" s="18"/>
      <c r="S26" s="19"/>
      <c r="T26" s="18"/>
      <c r="U26" s="12"/>
      <c r="V26" s="17"/>
      <c r="W26" s="12"/>
      <c r="X26" s="21"/>
      <c r="Y26" s="12"/>
      <c r="Z26" s="12"/>
    </row>
    <row r="27" spans="1:26" ht="28.5" customHeight="1" thickTop="1" thickBot="1">
      <c r="A27" s="8" t="s">
        <v>42</v>
      </c>
      <c r="B27" s="9">
        <v>18</v>
      </c>
      <c r="C27" s="10">
        <v>70</v>
      </c>
      <c r="D27" s="11">
        <v>80</v>
      </c>
      <c r="E27" s="12">
        <f t="shared" si="4"/>
        <v>0.24</v>
      </c>
      <c r="F27" s="12">
        <v>100</v>
      </c>
      <c r="G27" s="12">
        <f t="shared" si="0"/>
        <v>0.15</v>
      </c>
      <c r="H27" s="12">
        <v>80</v>
      </c>
      <c r="I27" s="12">
        <f t="shared" si="1"/>
        <v>12</v>
      </c>
      <c r="J27" s="13">
        <f t="shared" si="2"/>
        <v>24</v>
      </c>
      <c r="K27" s="14" t="str">
        <f t="shared" si="3"/>
        <v>No</v>
      </c>
      <c r="L27" s="15"/>
      <c r="M27" s="15"/>
      <c r="N27" s="16"/>
      <c r="O27" s="12"/>
      <c r="P27" s="17"/>
      <c r="Q27" s="18"/>
      <c r="R27" s="18"/>
      <c r="S27" s="19"/>
      <c r="T27" s="18"/>
      <c r="U27" s="12">
        <v>20</v>
      </c>
      <c r="V27" s="17">
        <v>43891</v>
      </c>
      <c r="W27" s="12"/>
      <c r="X27" s="20"/>
      <c r="Y27" s="12"/>
      <c r="Z27" s="12"/>
    </row>
    <row r="28" spans="1:26" ht="28.5" customHeight="1" thickTop="1" thickBot="1">
      <c r="A28" s="8" t="s">
        <v>48</v>
      </c>
      <c r="B28" s="9">
        <v>18</v>
      </c>
      <c r="C28" s="10">
        <v>6</v>
      </c>
      <c r="D28" s="11">
        <v>80</v>
      </c>
      <c r="E28" s="12">
        <f t="shared" si="4"/>
        <v>0.24</v>
      </c>
      <c r="F28" s="12">
        <v>100</v>
      </c>
      <c r="G28" s="12">
        <f t="shared" si="0"/>
        <v>0.15</v>
      </c>
      <c r="H28" s="12">
        <v>80</v>
      </c>
      <c r="I28" s="12">
        <f t="shared" si="1"/>
        <v>12</v>
      </c>
      <c r="J28" s="13">
        <f t="shared" si="2"/>
        <v>24</v>
      </c>
      <c r="K28" s="14" t="str">
        <f t="shared" si="3"/>
        <v>Yes</v>
      </c>
      <c r="L28" s="15"/>
      <c r="M28" s="15"/>
      <c r="N28" s="16"/>
      <c r="O28" s="12"/>
      <c r="P28" s="12"/>
      <c r="Q28" s="18"/>
      <c r="R28" s="18"/>
      <c r="S28" s="19"/>
      <c r="T28" s="18"/>
      <c r="U28" s="12"/>
      <c r="V28" s="17"/>
      <c r="W28" s="12"/>
      <c r="X28" s="20"/>
      <c r="Y28" s="12"/>
      <c r="Z28" s="12"/>
    </row>
    <row r="29" spans="1:26" ht="28.5" customHeight="1" thickTop="1" thickBot="1">
      <c r="A29" s="8" t="s">
        <v>58</v>
      </c>
      <c r="B29" s="9">
        <v>17</v>
      </c>
      <c r="C29" s="10">
        <v>26</v>
      </c>
      <c r="D29" s="11">
        <v>80</v>
      </c>
      <c r="E29" s="12">
        <f t="shared" si="4"/>
        <v>0.22666666666666668</v>
      </c>
      <c r="F29" s="12">
        <v>100</v>
      </c>
      <c r="G29" s="12">
        <f t="shared" si="0"/>
        <v>0.14166666666666666</v>
      </c>
      <c r="H29" s="12">
        <v>80</v>
      </c>
      <c r="I29" s="12">
        <f t="shared" si="1"/>
        <v>11.333333333333336</v>
      </c>
      <c r="J29" s="13">
        <f t="shared" si="2"/>
        <v>22.666666666666668</v>
      </c>
      <c r="K29" s="14" t="str">
        <f t="shared" si="3"/>
        <v>No</v>
      </c>
      <c r="L29" s="15"/>
      <c r="M29" s="15"/>
      <c r="N29" s="16"/>
      <c r="O29" s="12"/>
      <c r="P29" s="12"/>
      <c r="Q29" s="18"/>
      <c r="R29" s="18"/>
      <c r="S29" s="19"/>
      <c r="T29" s="18"/>
      <c r="U29" s="12"/>
      <c r="V29" s="17"/>
      <c r="W29" s="12"/>
      <c r="X29" s="21"/>
      <c r="Y29" s="12"/>
      <c r="Z29" s="12"/>
    </row>
    <row r="30" spans="1:26" ht="28.5" customHeight="1" thickTop="1" thickBot="1">
      <c r="A30" s="8" t="s">
        <v>53</v>
      </c>
      <c r="B30" s="9">
        <v>17</v>
      </c>
      <c r="C30" s="10">
        <v>26</v>
      </c>
      <c r="D30" s="11">
        <v>80</v>
      </c>
      <c r="E30" s="12">
        <f t="shared" si="4"/>
        <v>0.22666666666666668</v>
      </c>
      <c r="F30" s="12">
        <v>100</v>
      </c>
      <c r="G30" s="12">
        <f t="shared" si="0"/>
        <v>0.14166666666666666</v>
      </c>
      <c r="H30" s="12">
        <v>80</v>
      </c>
      <c r="I30" s="12">
        <f t="shared" si="1"/>
        <v>11.333333333333336</v>
      </c>
      <c r="J30" s="13">
        <f t="shared" si="2"/>
        <v>22.666666666666668</v>
      </c>
      <c r="K30" s="14" t="str">
        <f t="shared" si="3"/>
        <v>No</v>
      </c>
      <c r="L30" s="15" t="s">
        <v>191</v>
      </c>
      <c r="M30" s="15"/>
      <c r="N30" s="16">
        <v>50</v>
      </c>
      <c r="O30" s="12"/>
      <c r="P30" s="12"/>
      <c r="Q30" s="18"/>
      <c r="R30" s="18"/>
      <c r="S30" s="19"/>
      <c r="T30" s="18"/>
      <c r="U30" s="12"/>
      <c r="V30" s="17"/>
      <c r="W30" s="12"/>
      <c r="X30" s="21"/>
      <c r="Y30" s="12"/>
      <c r="Z30" s="12"/>
    </row>
    <row r="31" spans="1:26" ht="28.5" customHeight="1" thickTop="1" thickBot="1">
      <c r="A31" s="8" t="s">
        <v>38</v>
      </c>
      <c r="B31" s="9">
        <v>16</v>
      </c>
      <c r="C31" s="10">
        <v>34</v>
      </c>
      <c r="D31" s="11">
        <v>80</v>
      </c>
      <c r="E31" s="12">
        <f t="shared" si="4"/>
        <v>0.21333333333333335</v>
      </c>
      <c r="F31" s="12">
        <v>100</v>
      </c>
      <c r="G31" s="12">
        <f t="shared" si="0"/>
        <v>0.13333333333333333</v>
      </c>
      <c r="H31" s="12">
        <v>80</v>
      </c>
      <c r="I31" s="12">
        <f t="shared" si="1"/>
        <v>10.66666666666667</v>
      </c>
      <c r="J31" s="13">
        <f t="shared" si="2"/>
        <v>21.333333333333336</v>
      </c>
      <c r="K31" s="14" t="str">
        <f t="shared" si="3"/>
        <v>No</v>
      </c>
      <c r="L31" s="15"/>
      <c r="M31" s="15"/>
      <c r="N31" s="16"/>
      <c r="O31" s="12"/>
      <c r="P31" s="12"/>
      <c r="Q31" s="18"/>
      <c r="R31" s="18"/>
      <c r="S31" s="19"/>
      <c r="T31" s="18"/>
      <c r="U31" s="12"/>
      <c r="V31" s="17"/>
      <c r="W31" s="12"/>
      <c r="X31" s="21"/>
      <c r="Y31" s="12"/>
      <c r="Z31" s="12"/>
    </row>
    <row r="32" spans="1:26" ht="28.5" customHeight="1" thickTop="1" thickBot="1">
      <c r="A32" s="8" t="s">
        <v>46</v>
      </c>
      <c r="B32" s="9">
        <v>16</v>
      </c>
      <c r="C32" s="10">
        <v>37</v>
      </c>
      <c r="D32" s="11">
        <v>80</v>
      </c>
      <c r="E32" s="12">
        <f t="shared" si="4"/>
        <v>0.21333333333333335</v>
      </c>
      <c r="F32" s="12">
        <v>100</v>
      </c>
      <c r="G32" s="12">
        <f t="shared" si="0"/>
        <v>0.13333333333333333</v>
      </c>
      <c r="H32" s="12">
        <v>80</v>
      </c>
      <c r="I32" s="12">
        <f t="shared" si="1"/>
        <v>10.66666666666667</v>
      </c>
      <c r="J32" s="13">
        <f t="shared" si="2"/>
        <v>21.333333333333336</v>
      </c>
      <c r="K32" s="14" t="str">
        <f t="shared" si="3"/>
        <v>No</v>
      </c>
      <c r="L32" s="15" t="s">
        <v>191</v>
      </c>
      <c r="M32" s="15"/>
      <c r="N32" s="16">
        <v>20</v>
      </c>
      <c r="O32" s="12"/>
      <c r="P32" s="12"/>
      <c r="Q32" s="18"/>
      <c r="R32" s="18"/>
      <c r="S32" s="19"/>
      <c r="T32" s="18"/>
      <c r="U32" s="12"/>
      <c r="V32" s="17"/>
      <c r="W32" s="12"/>
      <c r="X32" s="20"/>
      <c r="Y32" s="12"/>
      <c r="Z32" s="12"/>
    </row>
    <row r="33" spans="1:26" ht="28.5" customHeight="1" thickTop="1" thickBot="1">
      <c r="A33" s="8" t="s">
        <v>85</v>
      </c>
      <c r="B33" s="9">
        <v>16</v>
      </c>
      <c r="C33" s="10">
        <v>67</v>
      </c>
      <c r="D33" s="11"/>
      <c r="E33" s="12">
        <f t="shared" si="4"/>
        <v>0.21333333333333335</v>
      </c>
      <c r="F33" s="12"/>
      <c r="G33" s="12">
        <f t="shared" si="0"/>
        <v>0.13333333333333333</v>
      </c>
      <c r="H33" s="12"/>
      <c r="I33" s="12">
        <f t="shared" si="1"/>
        <v>0</v>
      </c>
      <c r="J33" s="13">
        <f t="shared" si="2"/>
        <v>0</v>
      </c>
      <c r="K33" s="14" t="str">
        <f t="shared" si="3"/>
        <v>No</v>
      </c>
      <c r="L33" s="15"/>
      <c r="M33" s="15"/>
      <c r="N33" s="16"/>
      <c r="O33" s="12"/>
      <c r="P33" s="12"/>
      <c r="Q33" s="18"/>
      <c r="R33" s="18"/>
      <c r="S33" s="19"/>
      <c r="T33" s="18"/>
      <c r="U33" s="12"/>
      <c r="V33" s="17"/>
      <c r="W33" s="12"/>
      <c r="X33" s="20"/>
      <c r="Y33" s="12"/>
      <c r="Z33" s="12"/>
    </row>
    <row r="34" spans="1:26" ht="28.5" customHeight="1" thickTop="1" thickBot="1">
      <c r="A34" s="8" t="s">
        <v>45</v>
      </c>
      <c r="B34" s="9">
        <v>15</v>
      </c>
      <c r="C34" s="10">
        <v>14</v>
      </c>
      <c r="D34" s="11">
        <v>80</v>
      </c>
      <c r="E34" s="12">
        <f t="shared" si="4"/>
        <v>0.2</v>
      </c>
      <c r="F34" s="12">
        <v>100</v>
      </c>
      <c r="G34" s="12">
        <f t="shared" si="0"/>
        <v>0.125</v>
      </c>
      <c r="H34" s="12">
        <v>80</v>
      </c>
      <c r="I34" s="12">
        <f t="shared" si="1"/>
        <v>10</v>
      </c>
      <c r="J34" s="13">
        <f t="shared" si="2"/>
        <v>20</v>
      </c>
      <c r="K34" s="14" t="str">
        <f t="shared" si="3"/>
        <v>Yes</v>
      </c>
      <c r="L34" s="15"/>
      <c r="M34" s="15"/>
      <c r="N34" s="16"/>
      <c r="O34" s="12"/>
      <c r="P34" s="12"/>
      <c r="Q34" s="18"/>
      <c r="R34" s="18"/>
      <c r="S34" s="19"/>
      <c r="U34" s="18">
        <v>10</v>
      </c>
      <c r="V34" s="12" t="s">
        <v>198</v>
      </c>
      <c r="W34" s="12">
        <v>10</v>
      </c>
      <c r="X34" s="20">
        <v>43883</v>
      </c>
      <c r="Y34" s="12"/>
      <c r="Z34" s="12"/>
    </row>
    <row r="35" spans="1:26" ht="28.5" customHeight="1" thickTop="1" thickBot="1">
      <c r="A35" s="8" t="s">
        <v>84</v>
      </c>
      <c r="B35" s="9">
        <v>15</v>
      </c>
      <c r="C35" s="10">
        <v>5</v>
      </c>
      <c r="D35" s="11">
        <v>80</v>
      </c>
      <c r="E35" s="12">
        <f t="shared" si="4"/>
        <v>0.2</v>
      </c>
      <c r="F35" s="12">
        <v>100</v>
      </c>
      <c r="G35" s="12">
        <f t="shared" si="0"/>
        <v>0.125</v>
      </c>
      <c r="H35" s="12">
        <v>80</v>
      </c>
      <c r="I35" s="12">
        <f t="shared" si="1"/>
        <v>10</v>
      </c>
      <c r="J35" s="13">
        <f t="shared" si="2"/>
        <v>20</v>
      </c>
      <c r="K35" s="14" t="str">
        <f t="shared" si="3"/>
        <v>Yes</v>
      </c>
      <c r="L35" s="15"/>
      <c r="M35" s="15"/>
      <c r="N35" s="16"/>
      <c r="O35" s="12"/>
      <c r="P35" s="12"/>
      <c r="Q35" s="18"/>
      <c r="R35" s="18"/>
      <c r="S35" s="19"/>
      <c r="T35" s="18"/>
      <c r="U35" s="12"/>
      <c r="V35" s="17"/>
      <c r="W35" s="12"/>
      <c r="X35" s="20"/>
      <c r="Y35" s="12"/>
      <c r="Z35" s="12"/>
    </row>
    <row r="36" spans="1:26" ht="28.5" customHeight="1" thickTop="1" thickBot="1">
      <c r="A36" s="8" t="s">
        <v>47</v>
      </c>
      <c r="B36" s="9">
        <v>15</v>
      </c>
      <c r="C36" s="10">
        <v>36</v>
      </c>
      <c r="D36" s="11">
        <v>80</v>
      </c>
      <c r="E36" s="12">
        <f t="shared" si="4"/>
        <v>0.2</v>
      </c>
      <c r="F36" s="12">
        <v>100</v>
      </c>
      <c r="G36" s="12">
        <f t="shared" si="0"/>
        <v>0.125</v>
      </c>
      <c r="H36" s="12">
        <v>80</v>
      </c>
      <c r="I36" s="12">
        <v>14.63</v>
      </c>
      <c r="J36" s="13">
        <v>28.88</v>
      </c>
      <c r="K36" s="14" t="str">
        <f t="shared" si="3"/>
        <v>No</v>
      </c>
      <c r="L36" s="15"/>
      <c r="M36" s="15"/>
      <c r="N36" s="16"/>
      <c r="O36" s="12"/>
      <c r="P36" s="12"/>
      <c r="Q36" s="18"/>
      <c r="R36" s="18"/>
      <c r="S36" s="19"/>
      <c r="T36" s="18"/>
      <c r="U36" s="12"/>
      <c r="V36" s="17"/>
      <c r="W36" s="12"/>
      <c r="X36" s="20"/>
      <c r="Y36" s="12"/>
      <c r="Z36" s="12"/>
    </row>
    <row r="37" spans="1:26" ht="28.5" customHeight="1" thickTop="1" thickBot="1">
      <c r="A37" s="8" t="s">
        <v>62</v>
      </c>
      <c r="B37" s="9">
        <v>15</v>
      </c>
      <c r="C37" s="10">
        <v>5</v>
      </c>
      <c r="D37" s="11">
        <v>80</v>
      </c>
      <c r="E37" s="12">
        <f t="shared" si="4"/>
        <v>0.2</v>
      </c>
      <c r="F37" s="12">
        <v>100</v>
      </c>
      <c r="G37" s="12">
        <f t="shared" si="0"/>
        <v>0.125</v>
      </c>
      <c r="H37" s="12">
        <v>80</v>
      </c>
      <c r="I37" s="12">
        <f t="shared" ref="I37:I100" si="5">+(E37*F37)-(H37*G37)</f>
        <v>10</v>
      </c>
      <c r="J37" s="13">
        <f t="shared" ref="J37:J100" si="6">IF(ISBLANK(C37),"",(D37*G37)+(E37*F37-G37*H37))</f>
        <v>20</v>
      </c>
      <c r="K37" s="14" t="str">
        <f t="shared" si="3"/>
        <v>Yes</v>
      </c>
      <c r="L37" s="15"/>
      <c r="M37" s="15"/>
      <c r="N37" s="16"/>
      <c r="O37" s="12"/>
      <c r="P37" s="12"/>
      <c r="Q37" s="18"/>
      <c r="R37" s="18"/>
      <c r="S37" s="19"/>
      <c r="T37" s="18"/>
      <c r="U37" s="12"/>
      <c r="V37" s="17"/>
      <c r="W37" s="12"/>
      <c r="X37" s="21"/>
      <c r="Y37" s="12"/>
      <c r="Z37" s="12"/>
    </row>
    <row r="38" spans="1:26" ht="28.5" customHeight="1" thickTop="1" thickBot="1">
      <c r="A38" s="8" t="s">
        <v>50</v>
      </c>
      <c r="B38" s="9">
        <v>14</v>
      </c>
      <c r="C38" s="10">
        <v>12</v>
      </c>
      <c r="D38" s="11">
        <v>80</v>
      </c>
      <c r="E38" s="12">
        <f t="shared" si="4"/>
        <v>0.18666666666666668</v>
      </c>
      <c r="F38" s="12">
        <v>100</v>
      </c>
      <c r="G38" s="12">
        <f t="shared" si="0"/>
        <v>0.11666666666666667</v>
      </c>
      <c r="H38" s="12">
        <v>80</v>
      </c>
      <c r="I38" s="12">
        <f t="shared" si="5"/>
        <v>9.3333333333333339</v>
      </c>
      <c r="J38" s="13">
        <f t="shared" si="6"/>
        <v>18.666666666666668</v>
      </c>
      <c r="K38" s="14" t="str">
        <f t="shared" si="3"/>
        <v>Yes</v>
      </c>
      <c r="L38" s="15"/>
      <c r="M38" s="15"/>
      <c r="N38" s="16"/>
      <c r="O38" s="12"/>
      <c r="P38" s="12"/>
      <c r="Q38" s="18"/>
      <c r="R38" s="18"/>
      <c r="S38" s="19"/>
      <c r="T38" s="18"/>
      <c r="U38" s="12"/>
      <c r="V38" s="17"/>
      <c r="W38" s="12"/>
      <c r="X38" s="21"/>
      <c r="Y38" s="12"/>
      <c r="Z38" s="12"/>
    </row>
    <row r="39" spans="1:26" ht="28.5" customHeight="1" thickTop="1" thickBot="1">
      <c r="A39" s="8" t="s">
        <v>52</v>
      </c>
      <c r="B39" s="9">
        <v>12</v>
      </c>
      <c r="C39" s="10">
        <v>15</v>
      </c>
      <c r="D39" s="11">
        <v>80</v>
      </c>
      <c r="E39" s="12">
        <f t="shared" si="4"/>
        <v>0.16000000000000003</v>
      </c>
      <c r="F39" s="12">
        <v>100</v>
      </c>
      <c r="G39" s="12">
        <f t="shared" si="0"/>
        <v>0.1</v>
      </c>
      <c r="H39" s="12">
        <v>80</v>
      </c>
      <c r="I39" s="12">
        <f t="shared" si="5"/>
        <v>8.0000000000000036</v>
      </c>
      <c r="J39" s="13">
        <f t="shared" si="6"/>
        <v>16.000000000000004</v>
      </c>
      <c r="K39" s="14" t="str">
        <f t="shared" si="3"/>
        <v>Yes</v>
      </c>
      <c r="L39" s="15" t="s">
        <v>188</v>
      </c>
      <c r="M39" s="15"/>
      <c r="N39" s="16">
        <v>20</v>
      </c>
      <c r="O39" s="12"/>
      <c r="P39" s="17"/>
      <c r="Q39" s="18"/>
      <c r="R39" s="18"/>
      <c r="S39" s="19"/>
      <c r="T39" s="18"/>
      <c r="U39" s="12"/>
      <c r="V39" s="17"/>
      <c r="W39" s="12"/>
      <c r="X39" s="20"/>
      <c r="Y39" s="12"/>
      <c r="Z39" s="12"/>
    </row>
    <row r="40" spans="1:26" ht="28.5" customHeight="1" thickTop="1" thickBot="1">
      <c r="A40" s="8" t="s">
        <v>49</v>
      </c>
      <c r="B40" s="9">
        <v>11</v>
      </c>
      <c r="C40" s="10">
        <v>0</v>
      </c>
      <c r="D40" s="11">
        <v>80</v>
      </c>
      <c r="E40" s="12">
        <f t="shared" si="4"/>
        <v>0.14666666666666667</v>
      </c>
      <c r="F40" s="12">
        <v>100</v>
      </c>
      <c r="G40" s="12">
        <f t="shared" si="0"/>
        <v>9.166666666666666E-2</v>
      </c>
      <c r="H40" s="12">
        <v>80</v>
      </c>
      <c r="I40" s="12">
        <f t="shared" si="5"/>
        <v>7.333333333333333</v>
      </c>
      <c r="J40" s="13">
        <f t="shared" si="6"/>
        <v>14.666666666666666</v>
      </c>
      <c r="K40" s="14" t="str">
        <f t="shared" si="3"/>
        <v>Yes</v>
      </c>
      <c r="L40" s="15"/>
      <c r="M40" s="15"/>
      <c r="N40" s="16"/>
      <c r="O40" s="12"/>
      <c r="P40" s="17"/>
      <c r="Q40" s="18"/>
      <c r="R40" s="18"/>
      <c r="S40" s="19"/>
      <c r="T40" s="18"/>
      <c r="U40" s="12">
        <v>21</v>
      </c>
      <c r="V40" s="17">
        <v>43866</v>
      </c>
      <c r="W40" s="12">
        <v>11</v>
      </c>
      <c r="X40" s="20">
        <v>43890</v>
      </c>
      <c r="Y40" s="12"/>
      <c r="Z40" s="12"/>
    </row>
    <row r="41" spans="1:26" ht="28.5" customHeight="1" thickTop="1" thickBot="1">
      <c r="A41" s="8" t="s">
        <v>57</v>
      </c>
      <c r="B41" s="9">
        <v>11</v>
      </c>
      <c r="C41" s="10">
        <v>0</v>
      </c>
      <c r="D41" s="11">
        <v>80</v>
      </c>
      <c r="E41" s="12">
        <f t="shared" si="4"/>
        <v>0.14666666666666667</v>
      </c>
      <c r="F41" s="12">
        <v>100</v>
      </c>
      <c r="G41" s="12">
        <f t="shared" si="0"/>
        <v>9.166666666666666E-2</v>
      </c>
      <c r="H41" s="12">
        <v>80</v>
      </c>
      <c r="I41" s="12">
        <f t="shared" si="5"/>
        <v>7.333333333333333</v>
      </c>
      <c r="J41" s="13">
        <f t="shared" si="6"/>
        <v>14.666666666666666</v>
      </c>
      <c r="K41" s="14" t="str">
        <f t="shared" si="3"/>
        <v>Yes</v>
      </c>
      <c r="L41" s="15"/>
      <c r="M41" s="15"/>
      <c r="N41" s="16"/>
      <c r="O41" s="12"/>
      <c r="P41" s="12"/>
      <c r="Q41" s="18"/>
      <c r="R41" s="18"/>
      <c r="S41" s="19"/>
      <c r="U41" s="18">
        <v>15</v>
      </c>
      <c r="V41" s="12" t="s">
        <v>197</v>
      </c>
      <c r="W41" s="17">
        <v>20</v>
      </c>
      <c r="X41" s="12" t="s">
        <v>197</v>
      </c>
      <c r="Y41" s="12"/>
      <c r="Z41" s="12"/>
    </row>
    <row r="42" spans="1:26" ht="28.5" customHeight="1" thickTop="1" thickBot="1">
      <c r="A42" s="8" t="s">
        <v>67</v>
      </c>
      <c r="B42" s="9">
        <v>11</v>
      </c>
      <c r="C42" s="10">
        <v>7</v>
      </c>
      <c r="D42" s="11">
        <v>80</v>
      </c>
      <c r="E42" s="12">
        <f t="shared" si="4"/>
        <v>0.14666666666666667</v>
      </c>
      <c r="F42" s="12">
        <v>100</v>
      </c>
      <c r="G42" s="12">
        <f t="shared" si="0"/>
        <v>9.166666666666666E-2</v>
      </c>
      <c r="H42" s="12">
        <v>80</v>
      </c>
      <c r="I42" s="12">
        <f t="shared" si="5"/>
        <v>7.333333333333333</v>
      </c>
      <c r="J42" s="13">
        <f t="shared" si="6"/>
        <v>14.666666666666666</v>
      </c>
      <c r="K42" s="14" t="str">
        <f t="shared" si="3"/>
        <v>Yes</v>
      </c>
      <c r="L42" s="15"/>
      <c r="M42" s="15"/>
      <c r="N42" s="16"/>
      <c r="O42" s="12"/>
      <c r="P42" s="12"/>
      <c r="Q42" s="18"/>
      <c r="R42" s="18"/>
      <c r="S42" s="19"/>
      <c r="T42" s="18"/>
      <c r="U42" s="12"/>
      <c r="V42" s="17"/>
      <c r="W42" s="12"/>
      <c r="X42" s="21"/>
      <c r="Y42" s="12"/>
      <c r="Z42" s="12"/>
    </row>
    <row r="43" spans="1:26" ht="28.5" customHeight="1" thickTop="1" thickBot="1">
      <c r="A43" s="8" t="s">
        <v>76</v>
      </c>
      <c r="B43" s="9">
        <v>10</v>
      </c>
      <c r="C43" s="10">
        <v>13</v>
      </c>
      <c r="D43" s="11">
        <v>80</v>
      </c>
      <c r="E43" s="12">
        <f t="shared" si="4"/>
        <v>0.13333333333333333</v>
      </c>
      <c r="F43" s="12">
        <v>100</v>
      </c>
      <c r="G43" s="12">
        <f t="shared" si="0"/>
        <v>8.3333333333333329E-2</v>
      </c>
      <c r="H43" s="12">
        <v>80</v>
      </c>
      <c r="I43" s="12">
        <f t="shared" si="5"/>
        <v>6.6666666666666679</v>
      </c>
      <c r="J43" s="13">
        <f t="shared" si="6"/>
        <v>13.333333333333334</v>
      </c>
      <c r="K43" s="14" t="str">
        <f t="shared" si="3"/>
        <v>Yes</v>
      </c>
      <c r="L43" s="15"/>
      <c r="M43" s="15"/>
      <c r="N43" s="16"/>
      <c r="O43" s="12"/>
      <c r="P43" s="12"/>
      <c r="Q43" s="18"/>
      <c r="R43" s="18"/>
      <c r="S43" s="19"/>
      <c r="T43" s="18"/>
      <c r="U43" s="12">
        <v>20</v>
      </c>
      <c r="V43" s="17">
        <v>43891</v>
      </c>
      <c r="W43" s="12"/>
      <c r="X43" s="21"/>
      <c r="Y43" s="12"/>
      <c r="Z43" s="12"/>
    </row>
    <row r="44" spans="1:26" ht="28.5" customHeight="1" thickTop="1" thickBot="1">
      <c r="A44" s="8" t="s">
        <v>61</v>
      </c>
      <c r="B44" s="9">
        <v>10</v>
      </c>
      <c r="C44" s="10">
        <v>22</v>
      </c>
      <c r="D44" s="11">
        <v>80</v>
      </c>
      <c r="E44" s="12">
        <f t="shared" si="4"/>
        <v>0.13333333333333333</v>
      </c>
      <c r="F44" s="12">
        <v>100</v>
      </c>
      <c r="G44" s="12">
        <f t="shared" si="0"/>
        <v>8.3333333333333329E-2</v>
      </c>
      <c r="H44" s="12">
        <v>80</v>
      </c>
      <c r="I44" s="12">
        <f t="shared" si="5"/>
        <v>6.6666666666666679</v>
      </c>
      <c r="J44" s="13">
        <f t="shared" si="6"/>
        <v>13.333333333333334</v>
      </c>
      <c r="K44" s="14" t="str">
        <f t="shared" si="3"/>
        <v>No</v>
      </c>
      <c r="L44" s="15"/>
      <c r="M44" s="15"/>
      <c r="N44" s="16"/>
      <c r="O44" s="12"/>
      <c r="P44" s="12"/>
      <c r="Q44" s="18"/>
      <c r="R44" s="18"/>
      <c r="S44" s="19"/>
      <c r="T44" s="18"/>
      <c r="U44" s="12"/>
      <c r="V44" s="12"/>
      <c r="W44" s="12"/>
      <c r="X44" s="21"/>
      <c r="Y44" s="12"/>
      <c r="Z44" s="12"/>
    </row>
    <row r="45" spans="1:26" ht="28.5" customHeight="1" thickTop="1" thickBot="1">
      <c r="A45" s="8" t="s">
        <v>54</v>
      </c>
      <c r="B45" s="9">
        <v>9</v>
      </c>
      <c r="C45" s="10">
        <v>3</v>
      </c>
      <c r="D45" s="11">
        <v>80</v>
      </c>
      <c r="E45" s="12">
        <f t="shared" si="4"/>
        <v>0.12</v>
      </c>
      <c r="F45" s="12">
        <v>100</v>
      </c>
      <c r="G45" s="12">
        <f t="shared" si="0"/>
        <v>7.4999999999999997E-2</v>
      </c>
      <c r="H45" s="12">
        <v>80</v>
      </c>
      <c r="I45" s="12">
        <f t="shared" si="5"/>
        <v>6</v>
      </c>
      <c r="J45" s="13">
        <f t="shared" si="6"/>
        <v>12</v>
      </c>
      <c r="K45" s="14" t="str">
        <f t="shared" si="3"/>
        <v>Yes</v>
      </c>
      <c r="L45" s="15" t="s">
        <v>19</v>
      </c>
      <c r="M45" s="15" t="s">
        <v>30</v>
      </c>
      <c r="N45" s="16">
        <v>20</v>
      </c>
      <c r="O45" s="12"/>
      <c r="P45" s="17"/>
      <c r="Q45" s="18"/>
      <c r="R45" s="18"/>
      <c r="S45" s="19"/>
      <c r="T45" s="18"/>
      <c r="U45" s="12"/>
      <c r="V45" s="17"/>
      <c r="W45" s="12"/>
      <c r="X45" s="21"/>
      <c r="Y45" s="12"/>
      <c r="Z45" s="12"/>
    </row>
    <row r="46" spans="1:26" ht="28.5" customHeight="1" thickTop="1" thickBot="1">
      <c r="A46" s="8" t="s">
        <v>72</v>
      </c>
      <c r="B46" s="9">
        <v>8</v>
      </c>
      <c r="C46" s="10">
        <v>22</v>
      </c>
      <c r="D46" s="11">
        <v>80</v>
      </c>
      <c r="E46" s="12">
        <f t="shared" si="4"/>
        <v>0.10666666666666667</v>
      </c>
      <c r="F46" s="12">
        <v>100</v>
      </c>
      <c r="G46" s="12">
        <f t="shared" si="0"/>
        <v>6.6666666666666666E-2</v>
      </c>
      <c r="H46" s="12">
        <v>80</v>
      </c>
      <c r="I46" s="12">
        <f t="shared" si="5"/>
        <v>5.3333333333333348</v>
      </c>
      <c r="J46" s="13">
        <f t="shared" si="6"/>
        <v>10.666666666666668</v>
      </c>
      <c r="K46" s="14" t="str">
        <f t="shared" si="3"/>
        <v>No</v>
      </c>
      <c r="L46" s="15"/>
      <c r="M46" s="15"/>
      <c r="N46" s="16"/>
      <c r="O46" s="12"/>
      <c r="P46" s="12"/>
      <c r="Q46" s="18"/>
      <c r="R46" s="18"/>
      <c r="S46" s="19"/>
      <c r="T46" s="18"/>
      <c r="U46" s="12"/>
      <c r="V46" s="17"/>
      <c r="W46" s="12"/>
      <c r="X46" s="20"/>
      <c r="Y46" s="12"/>
      <c r="Z46" s="12"/>
    </row>
    <row r="47" spans="1:26" ht="28.5" customHeight="1" thickTop="1" thickBot="1">
      <c r="A47" s="8" t="s">
        <v>55</v>
      </c>
      <c r="B47" s="9">
        <v>8</v>
      </c>
      <c r="C47" s="10">
        <v>17</v>
      </c>
      <c r="D47" s="11">
        <v>80</v>
      </c>
      <c r="E47" s="12">
        <f t="shared" si="4"/>
        <v>0.10666666666666667</v>
      </c>
      <c r="F47" s="12">
        <v>100</v>
      </c>
      <c r="G47" s="12">
        <f t="shared" si="0"/>
        <v>6.6666666666666666E-2</v>
      </c>
      <c r="H47" s="12">
        <v>80</v>
      </c>
      <c r="I47" s="12">
        <f t="shared" si="5"/>
        <v>5.3333333333333348</v>
      </c>
      <c r="J47" s="13">
        <f t="shared" si="6"/>
        <v>10.666666666666668</v>
      </c>
      <c r="K47" s="14" t="str">
        <f t="shared" si="3"/>
        <v>No</v>
      </c>
      <c r="L47" s="15"/>
      <c r="M47" s="15"/>
      <c r="N47" s="16"/>
      <c r="O47" s="12"/>
      <c r="P47" s="12"/>
      <c r="Q47" s="18"/>
      <c r="R47" s="18"/>
      <c r="S47" s="19"/>
      <c r="T47" s="18"/>
      <c r="U47" s="12"/>
      <c r="V47" s="17"/>
      <c r="W47" s="12"/>
      <c r="X47" s="21"/>
      <c r="Y47" s="12"/>
      <c r="Z47" s="12"/>
    </row>
    <row r="48" spans="1:26" ht="28.5" customHeight="1" thickTop="1" thickBot="1">
      <c r="A48" s="8" t="s">
        <v>81</v>
      </c>
      <c r="B48" s="9">
        <v>8</v>
      </c>
      <c r="C48" s="10">
        <v>27</v>
      </c>
      <c r="D48" s="11">
        <v>80</v>
      </c>
      <c r="E48" s="12">
        <f t="shared" si="4"/>
        <v>0.10666666666666667</v>
      </c>
      <c r="F48" s="12">
        <v>100</v>
      </c>
      <c r="G48" s="12">
        <f t="shared" si="0"/>
        <v>6.6666666666666666E-2</v>
      </c>
      <c r="H48" s="12">
        <v>80</v>
      </c>
      <c r="I48" s="12">
        <f t="shared" si="5"/>
        <v>5.3333333333333348</v>
      </c>
      <c r="J48" s="13">
        <f t="shared" si="6"/>
        <v>10.666666666666668</v>
      </c>
      <c r="K48" s="14" t="str">
        <f t="shared" si="3"/>
        <v>No</v>
      </c>
      <c r="L48" s="15"/>
      <c r="M48" s="15"/>
      <c r="N48" s="16"/>
      <c r="O48" s="12"/>
      <c r="P48" s="17"/>
      <c r="Q48" s="18"/>
      <c r="R48" s="18"/>
      <c r="S48" s="19"/>
      <c r="T48" s="18"/>
      <c r="U48" s="12"/>
      <c r="V48" s="17"/>
      <c r="W48" s="12"/>
      <c r="X48" s="21"/>
      <c r="Y48" s="12"/>
      <c r="Z48" s="12"/>
    </row>
    <row r="49" spans="1:26" ht="28.5" customHeight="1" thickTop="1" thickBot="1">
      <c r="A49" s="8" t="s">
        <v>69</v>
      </c>
      <c r="B49" s="9">
        <v>8</v>
      </c>
      <c r="C49" s="10">
        <v>0</v>
      </c>
      <c r="D49" s="11">
        <v>80</v>
      </c>
      <c r="E49" s="12">
        <f t="shared" si="4"/>
        <v>0.10666666666666667</v>
      </c>
      <c r="F49" s="12">
        <v>100</v>
      </c>
      <c r="G49" s="12">
        <f t="shared" si="0"/>
        <v>6.6666666666666666E-2</v>
      </c>
      <c r="H49" s="12">
        <v>80</v>
      </c>
      <c r="I49" s="12">
        <f t="shared" si="5"/>
        <v>5.3333333333333348</v>
      </c>
      <c r="J49" s="13">
        <f t="shared" si="6"/>
        <v>10.666666666666668</v>
      </c>
      <c r="K49" s="14" t="str">
        <f t="shared" si="3"/>
        <v>Yes</v>
      </c>
      <c r="L49" s="15"/>
      <c r="M49" s="15"/>
      <c r="N49" s="16"/>
      <c r="O49" s="12"/>
      <c r="P49" s="17"/>
      <c r="Q49" s="18"/>
      <c r="R49" s="18"/>
      <c r="S49" s="19"/>
      <c r="U49" s="18">
        <v>8</v>
      </c>
      <c r="V49" s="17">
        <v>43872</v>
      </c>
      <c r="W49" s="12">
        <v>16</v>
      </c>
      <c r="X49" s="20">
        <v>43874</v>
      </c>
      <c r="Y49" s="12"/>
      <c r="Z49" s="12"/>
    </row>
    <row r="50" spans="1:26" ht="28.5" customHeight="1" thickTop="1" thickBot="1">
      <c r="A50" s="8" t="s">
        <v>65</v>
      </c>
      <c r="B50" s="9">
        <v>7</v>
      </c>
      <c r="C50" s="10">
        <v>0</v>
      </c>
      <c r="D50" s="11">
        <v>80</v>
      </c>
      <c r="E50" s="12">
        <f t="shared" si="4"/>
        <v>9.3333333333333338E-2</v>
      </c>
      <c r="F50" s="12">
        <v>100</v>
      </c>
      <c r="G50" s="12">
        <f t="shared" si="0"/>
        <v>5.8333333333333334E-2</v>
      </c>
      <c r="H50" s="12">
        <v>80</v>
      </c>
      <c r="I50" s="12">
        <f t="shared" si="5"/>
        <v>4.666666666666667</v>
      </c>
      <c r="J50" s="13">
        <f t="shared" si="6"/>
        <v>9.3333333333333339</v>
      </c>
      <c r="K50" s="14" t="str">
        <f t="shared" si="3"/>
        <v>Yes</v>
      </c>
      <c r="L50" s="15"/>
      <c r="M50" s="15"/>
      <c r="N50" s="16"/>
      <c r="O50" s="12"/>
      <c r="P50" s="12"/>
      <c r="Q50" s="18"/>
      <c r="R50" s="18"/>
      <c r="S50" s="19"/>
      <c r="T50" s="18"/>
      <c r="U50" s="12"/>
      <c r="V50" s="12"/>
      <c r="W50" s="12"/>
      <c r="X50" s="21"/>
      <c r="Y50" s="12"/>
      <c r="Z50" s="12"/>
    </row>
    <row r="51" spans="1:26" ht="28.5" customHeight="1" thickTop="1" thickBot="1">
      <c r="A51" s="8" t="s">
        <v>73</v>
      </c>
      <c r="B51" s="9">
        <v>7</v>
      </c>
      <c r="C51" s="10">
        <v>0</v>
      </c>
      <c r="D51" s="11">
        <v>80</v>
      </c>
      <c r="E51" s="12">
        <f t="shared" si="4"/>
        <v>9.3333333333333338E-2</v>
      </c>
      <c r="F51" s="12">
        <v>100</v>
      </c>
      <c r="G51" s="12">
        <f t="shared" si="0"/>
        <v>5.8333333333333334E-2</v>
      </c>
      <c r="H51" s="12">
        <v>80</v>
      </c>
      <c r="I51" s="12">
        <f t="shared" si="5"/>
        <v>4.666666666666667</v>
      </c>
      <c r="J51" s="13">
        <f t="shared" si="6"/>
        <v>9.3333333333333339</v>
      </c>
      <c r="K51" s="14" t="str">
        <f t="shared" si="3"/>
        <v>Yes</v>
      </c>
      <c r="L51" s="15"/>
      <c r="M51" s="15"/>
      <c r="N51" s="16"/>
      <c r="O51" s="12"/>
      <c r="P51" s="12"/>
      <c r="Q51" s="18"/>
      <c r="R51" s="18"/>
      <c r="S51" s="19"/>
      <c r="T51" s="18"/>
      <c r="U51" s="12"/>
      <c r="V51" s="17"/>
      <c r="W51" s="12"/>
      <c r="X51" s="20"/>
      <c r="Y51" s="12"/>
      <c r="Z51" s="17"/>
    </row>
    <row r="52" spans="1:26" ht="28.5" customHeight="1" thickTop="1" thickBot="1">
      <c r="A52" s="8" t="s">
        <v>74</v>
      </c>
      <c r="B52" s="9">
        <v>7</v>
      </c>
      <c r="C52" s="10">
        <v>12</v>
      </c>
      <c r="D52" s="11">
        <v>80</v>
      </c>
      <c r="E52" s="12">
        <f t="shared" si="4"/>
        <v>9.3333333333333338E-2</v>
      </c>
      <c r="F52" s="12">
        <v>100</v>
      </c>
      <c r="G52" s="12">
        <f t="shared" si="0"/>
        <v>5.8333333333333334E-2</v>
      </c>
      <c r="H52" s="12">
        <v>80</v>
      </c>
      <c r="I52" s="12">
        <f t="shared" si="5"/>
        <v>4.666666666666667</v>
      </c>
      <c r="J52" s="13">
        <f t="shared" si="6"/>
        <v>9.3333333333333339</v>
      </c>
      <c r="K52" s="14" t="str">
        <f t="shared" si="3"/>
        <v>No</v>
      </c>
      <c r="L52" s="15" t="s">
        <v>19</v>
      </c>
      <c r="M52" s="15" t="s">
        <v>22</v>
      </c>
      <c r="N52" s="16">
        <v>20</v>
      </c>
      <c r="O52" s="12"/>
      <c r="P52" s="12"/>
      <c r="Q52" s="18"/>
      <c r="R52" s="18"/>
      <c r="S52" s="19"/>
      <c r="T52" s="18"/>
      <c r="U52" s="12"/>
      <c r="V52" s="17"/>
      <c r="W52" s="12"/>
      <c r="X52" s="21"/>
      <c r="Y52" s="12"/>
      <c r="Z52" s="12"/>
    </row>
    <row r="53" spans="1:26" ht="28.5" customHeight="1" thickTop="1" thickBot="1">
      <c r="A53" s="8" t="s">
        <v>66</v>
      </c>
      <c r="B53" s="9">
        <v>7</v>
      </c>
      <c r="C53" s="10">
        <v>33</v>
      </c>
      <c r="D53" s="11">
        <v>80</v>
      </c>
      <c r="E53" s="12">
        <f t="shared" si="4"/>
        <v>9.3333333333333338E-2</v>
      </c>
      <c r="F53" s="12">
        <v>100</v>
      </c>
      <c r="G53" s="12">
        <f t="shared" si="0"/>
        <v>5.8333333333333334E-2</v>
      </c>
      <c r="H53" s="12">
        <v>80</v>
      </c>
      <c r="I53" s="12">
        <f t="shared" si="5"/>
        <v>4.666666666666667</v>
      </c>
      <c r="J53" s="13">
        <f t="shared" si="6"/>
        <v>9.3333333333333339</v>
      </c>
      <c r="K53" s="14" t="str">
        <f t="shared" si="3"/>
        <v>No</v>
      </c>
      <c r="L53" s="15"/>
      <c r="M53" s="15"/>
      <c r="N53" s="16"/>
      <c r="O53" s="12"/>
      <c r="P53" s="12"/>
      <c r="Q53" s="18"/>
      <c r="R53" s="18"/>
      <c r="S53" s="19"/>
      <c r="T53" s="18"/>
      <c r="U53" s="12"/>
      <c r="V53" s="17"/>
      <c r="W53" s="12"/>
      <c r="X53" s="20"/>
      <c r="Y53" s="12"/>
      <c r="Z53" s="12"/>
    </row>
    <row r="54" spans="1:26" ht="28.5" customHeight="1" thickTop="1" thickBot="1">
      <c r="A54" s="8" t="s">
        <v>78</v>
      </c>
      <c r="B54" s="9">
        <v>7</v>
      </c>
      <c r="C54" s="10">
        <v>5</v>
      </c>
      <c r="D54" s="11">
        <v>80</v>
      </c>
      <c r="E54" s="12">
        <f t="shared" si="4"/>
        <v>9.3333333333333338E-2</v>
      </c>
      <c r="F54" s="12">
        <v>100</v>
      </c>
      <c r="G54" s="12">
        <f t="shared" si="0"/>
        <v>5.8333333333333334E-2</v>
      </c>
      <c r="H54" s="12">
        <v>80</v>
      </c>
      <c r="I54" s="12">
        <f t="shared" si="5"/>
        <v>4.666666666666667</v>
      </c>
      <c r="J54" s="13">
        <f t="shared" si="6"/>
        <v>9.3333333333333339</v>
      </c>
      <c r="K54" s="14" t="str">
        <f t="shared" si="3"/>
        <v>Yes</v>
      </c>
      <c r="L54" s="15"/>
      <c r="M54" s="15"/>
      <c r="N54" s="16"/>
      <c r="O54" s="12"/>
      <c r="P54" s="12"/>
      <c r="Q54" s="18"/>
      <c r="R54" s="18"/>
      <c r="S54" s="19"/>
      <c r="T54" s="18"/>
      <c r="U54" s="12"/>
      <c r="V54" s="17"/>
      <c r="W54" s="12"/>
      <c r="X54" s="21"/>
      <c r="Y54" s="12"/>
      <c r="Z54" s="12"/>
    </row>
    <row r="55" spans="1:26" ht="28.5" customHeight="1" thickTop="1" thickBot="1">
      <c r="A55" s="8" t="s">
        <v>59</v>
      </c>
      <c r="B55" s="9">
        <v>7</v>
      </c>
      <c r="C55" s="10">
        <v>13</v>
      </c>
      <c r="D55" s="11">
        <v>80</v>
      </c>
      <c r="E55" s="12">
        <f t="shared" si="4"/>
        <v>9.3333333333333338E-2</v>
      </c>
      <c r="F55" s="12">
        <v>100</v>
      </c>
      <c r="G55" s="12">
        <f t="shared" si="0"/>
        <v>5.8333333333333334E-2</v>
      </c>
      <c r="H55" s="12">
        <v>80</v>
      </c>
      <c r="I55" s="12">
        <f t="shared" si="5"/>
        <v>4.666666666666667</v>
      </c>
      <c r="J55" s="13">
        <f t="shared" si="6"/>
        <v>9.3333333333333339</v>
      </c>
      <c r="K55" s="14" t="str">
        <f t="shared" si="3"/>
        <v>No</v>
      </c>
      <c r="L55" s="15" t="s">
        <v>19</v>
      </c>
      <c r="M55" s="15" t="s">
        <v>22</v>
      </c>
      <c r="N55" s="16">
        <v>20</v>
      </c>
      <c r="O55" s="12"/>
      <c r="P55" s="12"/>
      <c r="Q55" s="18"/>
      <c r="R55" s="18"/>
      <c r="S55" s="19"/>
      <c r="T55" s="18"/>
      <c r="U55" s="12"/>
      <c r="V55" s="17"/>
      <c r="W55" s="12"/>
      <c r="X55" s="21"/>
      <c r="Y55" s="12"/>
      <c r="Z55" s="12"/>
    </row>
    <row r="56" spans="1:26" ht="28.5" customHeight="1" thickTop="1" thickBot="1">
      <c r="A56" s="8" t="s">
        <v>64</v>
      </c>
      <c r="B56" s="9">
        <v>7</v>
      </c>
      <c r="C56" s="10">
        <v>18</v>
      </c>
      <c r="D56" s="11">
        <v>80</v>
      </c>
      <c r="E56" s="12">
        <f t="shared" si="4"/>
        <v>9.3333333333333338E-2</v>
      </c>
      <c r="F56" s="12">
        <v>100</v>
      </c>
      <c r="G56" s="12">
        <f t="shared" si="0"/>
        <v>5.8333333333333334E-2</v>
      </c>
      <c r="H56" s="12">
        <v>80</v>
      </c>
      <c r="I56" s="12">
        <f t="shared" si="5"/>
        <v>4.666666666666667</v>
      </c>
      <c r="J56" s="13">
        <f t="shared" si="6"/>
        <v>9.3333333333333339</v>
      </c>
      <c r="K56" s="14" t="str">
        <f t="shared" si="3"/>
        <v>No</v>
      </c>
      <c r="L56" s="15"/>
      <c r="M56" s="15"/>
      <c r="N56" s="16"/>
      <c r="O56" s="12"/>
      <c r="P56" s="12"/>
      <c r="Q56" s="18"/>
      <c r="R56" s="18"/>
      <c r="S56" s="19"/>
      <c r="T56" s="18"/>
      <c r="U56" s="12"/>
      <c r="V56" s="17"/>
      <c r="W56" s="12"/>
      <c r="X56" s="21"/>
      <c r="Y56" s="12"/>
      <c r="Z56" s="12"/>
    </row>
    <row r="57" spans="1:26" ht="28.5" customHeight="1" thickTop="1" thickBot="1">
      <c r="A57" s="8" t="s">
        <v>63</v>
      </c>
      <c r="B57" s="9">
        <v>7</v>
      </c>
      <c r="C57" s="10">
        <v>0</v>
      </c>
      <c r="D57" s="11">
        <v>80</v>
      </c>
      <c r="E57" s="12">
        <f t="shared" si="4"/>
        <v>9.3333333333333338E-2</v>
      </c>
      <c r="F57" s="12">
        <v>100</v>
      </c>
      <c r="G57" s="12">
        <f t="shared" si="0"/>
        <v>5.8333333333333334E-2</v>
      </c>
      <c r="H57" s="12">
        <v>80</v>
      </c>
      <c r="I57" s="12">
        <f t="shared" si="5"/>
        <v>4.666666666666667</v>
      </c>
      <c r="J57" s="13">
        <f t="shared" si="6"/>
        <v>9.3333333333333339</v>
      </c>
      <c r="K57" s="14" t="str">
        <f t="shared" si="3"/>
        <v>Yes</v>
      </c>
      <c r="L57" s="15" t="s">
        <v>188</v>
      </c>
      <c r="M57" s="15"/>
      <c r="N57" s="16">
        <v>20</v>
      </c>
      <c r="O57" s="12"/>
      <c r="P57" s="12"/>
      <c r="Q57" s="18"/>
      <c r="R57" s="18"/>
      <c r="S57" s="19"/>
      <c r="U57" s="18">
        <v>12</v>
      </c>
      <c r="V57" s="17">
        <v>43872</v>
      </c>
      <c r="W57" s="12">
        <v>1</v>
      </c>
      <c r="X57" s="20">
        <v>43892</v>
      </c>
      <c r="Y57" s="12">
        <v>10</v>
      </c>
      <c r="Z57" s="17">
        <v>43900</v>
      </c>
    </row>
    <row r="58" spans="1:26" ht="28.5" customHeight="1" thickTop="1" thickBot="1">
      <c r="A58" s="8" t="s">
        <v>75</v>
      </c>
      <c r="B58" s="9">
        <v>7</v>
      </c>
      <c r="C58" s="10">
        <v>12</v>
      </c>
      <c r="D58" s="11">
        <v>80</v>
      </c>
      <c r="E58" s="12">
        <f t="shared" si="4"/>
        <v>9.3333333333333338E-2</v>
      </c>
      <c r="F58" s="12">
        <v>100</v>
      </c>
      <c r="G58" s="12">
        <f t="shared" si="0"/>
        <v>5.8333333333333334E-2</v>
      </c>
      <c r="H58" s="12">
        <v>80</v>
      </c>
      <c r="I58" s="12">
        <f t="shared" si="5"/>
        <v>4.666666666666667</v>
      </c>
      <c r="J58" s="13">
        <f t="shared" si="6"/>
        <v>9.3333333333333339</v>
      </c>
      <c r="K58" s="14" t="str">
        <f t="shared" si="3"/>
        <v>No</v>
      </c>
      <c r="L58" s="15"/>
      <c r="M58" s="15"/>
      <c r="N58" s="16"/>
      <c r="O58" s="12"/>
      <c r="P58" s="12"/>
      <c r="Q58" s="18"/>
      <c r="R58" s="18"/>
      <c r="S58" s="19"/>
      <c r="T58" s="18"/>
      <c r="U58" s="12"/>
      <c r="V58" s="17"/>
      <c r="W58" s="12"/>
      <c r="X58" s="21"/>
      <c r="Y58" s="12"/>
      <c r="Z58" s="12"/>
    </row>
    <row r="59" spans="1:26" ht="28.5" customHeight="1" thickTop="1" thickBot="1">
      <c r="A59" s="8" t="s">
        <v>91</v>
      </c>
      <c r="B59" s="9">
        <v>6</v>
      </c>
      <c r="C59" s="10">
        <v>11</v>
      </c>
      <c r="D59" s="11">
        <v>80</v>
      </c>
      <c r="E59" s="12">
        <f t="shared" si="4"/>
        <v>8.0000000000000016E-2</v>
      </c>
      <c r="F59" s="12">
        <v>100</v>
      </c>
      <c r="G59" s="12">
        <f t="shared" si="0"/>
        <v>0.05</v>
      </c>
      <c r="H59" s="12">
        <v>80</v>
      </c>
      <c r="I59" s="12">
        <f t="shared" si="5"/>
        <v>4.0000000000000018</v>
      </c>
      <c r="J59" s="13">
        <f t="shared" si="6"/>
        <v>8.0000000000000018</v>
      </c>
      <c r="K59" s="14" t="str">
        <f t="shared" si="3"/>
        <v>No</v>
      </c>
      <c r="L59" s="15"/>
      <c r="M59" s="15"/>
      <c r="N59" s="16"/>
      <c r="O59" s="12"/>
      <c r="P59" s="12"/>
      <c r="Q59" s="18"/>
      <c r="R59" s="18"/>
      <c r="S59" s="19"/>
      <c r="T59" s="18"/>
      <c r="U59" s="12"/>
      <c r="V59" s="12"/>
      <c r="W59" s="12"/>
      <c r="X59" s="21"/>
      <c r="Y59" s="12"/>
      <c r="Z59" s="12"/>
    </row>
    <row r="60" spans="1:26" ht="28.5" customHeight="1" thickTop="1" thickBot="1">
      <c r="A60" s="8" t="s">
        <v>77</v>
      </c>
      <c r="B60" s="9">
        <v>6</v>
      </c>
      <c r="C60" s="10">
        <v>5</v>
      </c>
      <c r="D60" s="11">
        <v>80</v>
      </c>
      <c r="E60" s="12">
        <f t="shared" si="4"/>
        <v>8.0000000000000016E-2</v>
      </c>
      <c r="F60" s="12">
        <v>100</v>
      </c>
      <c r="G60" s="12">
        <f t="shared" si="0"/>
        <v>0.05</v>
      </c>
      <c r="H60" s="12">
        <v>80</v>
      </c>
      <c r="I60" s="12">
        <f t="shared" si="5"/>
        <v>4.0000000000000018</v>
      </c>
      <c r="J60" s="13">
        <f t="shared" si="6"/>
        <v>8.0000000000000018</v>
      </c>
      <c r="K60" s="14" t="str">
        <f t="shared" si="3"/>
        <v>Yes</v>
      </c>
      <c r="L60" s="15"/>
      <c r="M60" s="15"/>
      <c r="N60" s="16"/>
      <c r="O60" s="12"/>
      <c r="P60" s="12"/>
      <c r="Q60" s="18"/>
      <c r="R60" s="18"/>
      <c r="S60" s="19"/>
      <c r="T60" s="18"/>
      <c r="U60" s="12"/>
      <c r="V60" s="17"/>
      <c r="W60" s="12"/>
      <c r="X60" s="21"/>
      <c r="Y60" s="12"/>
      <c r="Z60" s="12"/>
    </row>
    <row r="61" spans="1:26" ht="28.5" customHeight="1" thickTop="1" thickBot="1">
      <c r="A61" s="8" t="s">
        <v>79</v>
      </c>
      <c r="B61" s="9">
        <v>6</v>
      </c>
      <c r="C61" s="10">
        <v>27</v>
      </c>
      <c r="D61" s="11">
        <v>80</v>
      </c>
      <c r="E61" s="12">
        <f t="shared" si="4"/>
        <v>8.0000000000000016E-2</v>
      </c>
      <c r="F61" s="12">
        <v>100</v>
      </c>
      <c r="G61" s="12">
        <f t="shared" si="0"/>
        <v>0.05</v>
      </c>
      <c r="H61" s="12">
        <v>80</v>
      </c>
      <c r="I61" s="12">
        <f t="shared" si="5"/>
        <v>4.0000000000000018</v>
      </c>
      <c r="J61" s="13">
        <f t="shared" si="6"/>
        <v>8.0000000000000018</v>
      </c>
      <c r="K61" s="14" t="str">
        <f t="shared" si="3"/>
        <v>No</v>
      </c>
      <c r="L61" s="15"/>
      <c r="M61" s="15"/>
      <c r="N61" s="16"/>
      <c r="O61" s="12"/>
      <c r="P61" s="17"/>
      <c r="Q61" s="18"/>
      <c r="R61" s="18"/>
      <c r="S61" s="19"/>
      <c r="T61" s="18"/>
      <c r="U61" s="12"/>
      <c r="V61" s="17"/>
      <c r="W61" s="12"/>
      <c r="X61" s="21"/>
      <c r="Y61" s="12"/>
      <c r="Z61" s="12"/>
    </row>
    <row r="62" spans="1:26" ht="28.5" customHeight="1" thickTop="1" thickBot="1">
      <c r="A62" s="8" t="s">
        <v>80</v>
      </c>
      <c r="B62" s="9">
        <v>6</v>
      </c>
      <c r="C62" s="10">
        <v>5</v>
      </c>
      <c r="D62" s="11">
        <v>80</v>
      </c>
      <c r="E62" s="12">
        <f t="shared" si="4"/>
        <v>8.0000000000000016E-2</v>
      </c>
      <c r="F62" s="12">
        <v>100</v>
      </c>
      <c r="G62" s="12">
        <f t="shared" si="0"/>
        <v>0.05</v>
      </c>
      <c r="H62" s="12">
        <v>80</v>
      </c>
      <c r="I62" s="12">
        <f t="shared" si="5"/>
        <v>4.0000000000000018</v>
      </c>
      <c r="J62" s="13">
        <f t="shared" si="6"/>
        <v>8.0000000000000018</v>
      </c>
      <c r="K62" s="14" t="str">
        <f t="shared" si="3"/>
        <v>Yes</v>
      </c>
      <c r="L62" s="15"/>
      <c r="M62" s="15"/>
      <c r="N62" s="16"/>
      <c r="O62" s="12"/>
      <c r="P62" s="12"/>
      <c r="Q62" s="18"/>
      <c r="R62" s="18"/>
      <c r="S62" s="19"/>
      <c r="U62" s="18">
        <v>2</v>
      </c>
      <c r="V62" s="17">
        <v>43872</v>
      </c>
      <c r="W62" s="12">
        <v>19</v>
      </c>
      <c r="X62" s="20">
        <v>43874</v>
      </c>
      <c r="Y62" s="12"/>
      <c r="Z62" s="12"/>
    </row>
    <row r="63" spans="1:26" ht="28.5" customHeight="1" thickTop="1" thickBot="1">
      <c r="A63" s="8" t="s">
        <v>68</v>
      </c>
      <c r="B63" s="9">
        <v>6</v>
      </c>
      <c r="C63" s="10">
        <v>0</v>
      </c>
      <c r="D63" s="11">
        <v>80</v>
      </c>
      <c r="E63" s="12">
        <f t="shared" si="4"/>
        <v>8.0000000000000016E-2</v>
      </c>
      <c r="F63" s="12">
        <v>100</v>
      </c>
      <c r="G63" s="12">
        <f t="shared" si="0"/>
        <v>0.05</v>
      </c>
      <c r="H63" s="12">
        <v>80</v>
      </c>
      <c r="I63" s="12">
        <f t="shared" si="5"/>
        <v>4.0000000000000018</v>
      </c>
      <c r="J63" s="13">
        <f t="shared" si="6"/>
        <v>8.0000000000000018</v>
      </c>
      <c r="K63" s="14" t="str">
        <f t="shared" si="3"/>
        <v>Yes</v>
      </c>
      <c r="L63" s="15"/>
      <c r="M63" s="15"/>
      <c r="N63" s="16"/>
      <c r="O63" s="12"/>
      <c r="P63" s="12"/>
      <c r="Q63" s="18"/>
      <c r="R63" s="18"/>
      <c r="S63" s="19"/>
      <c r="T63" s="18"/>
      <c r="U63" s="12"/>
      <c r="V63" s="12"/>
      <c r="W63" s="12"/>
      <c r="X63" s="21"/>
      <c r="Y63" s="12"/>
      <c r="Z63" s="12"/>
    </row>
    <row r="64" spans="1:26" ht="28.5" customHeight="1" thickTop="1" thickBot="1">
      <c r="A64" s="8" t="s">
        <v>70</v>
      </c>
      <c r="B64" s="9">
        <v>6</v>
      </c>
      <c r="C64" s="10">
        <v>10</v>
      </c>
      <c r="D64" s="11">
        <v>80</v>
      </c>
      <c r="E64" s="12">
        <f t="shared" si="4"/>
        <v>8.0000000000000016E-2</v>
      </c>
      <c r="F64" s="12">
        <v>100</v>
      </c>
      <c r="G64" s="12">
        <f t="shared" si="0"/>
        <v>0.05</v>
      </c>
      <c r="H64" s="12">
        <v>80</v>
      </c>
      <c r="I64" s="12">
        <f t="shared" si="5"/>
        <v>4.0000000000000018</v>
      </c>
      <c r="J64" s="13">
        <f t="shared" si="6"/>
        <v>8.0000000000000018</v>
      </c>
      <c r="K64" s="14" t="str">
        <f t="shared" si="3"/>
        <v>No</v>
      </c>
      <c r="L64" s="15"/>
      <c r="M64" s="15"/>
      <c r="N64" s="16"/>
      <c r="O64" s="12"/>
      <c r="P64" s="12"/>
      <c r="Q64" s="18"/>
      <c r="R64" s="18"/>
      <c r="S64" s="19"/>
      <c r="T64" s="18"/>
      <c r="U64" s="12"/>
      <c r="V64" s="17"/>
      <c r="W64" s="12"/>
      <c r="X64" s="21"/>
      <c r="Y64" s="12"/>
      <c r="Z64" s="12"/>
    </row>
    <row r="65" spans="1:26" ht="28.5" customHeight="1" thickTop="1" thickBot="1">
      <c r="A65" s="8" t="s">
        <v>97</v>
      </c>
      <c r="B65" s="9">
        <v>6</v>
      </c>
      <c r="C65" s="10">
        <v>3</v>
      </c>
      <c r="D65" s="11">
        <v>80</v>
      </c>
      <c r="E65" s="12">
        <f t="shared" si="4"/>
        <v>8.0000000000000016E-2</v>
      </c>
      <c r="F65" s="12">
        <v>100</v>
      </c>
      <c r="G65" s="12">
        <f t="shared" si="0"/>
        <v>0.05</v>
      </c>
      <c r="H65" s="12">
        <v>80</v>
      </c>
      <c r="I65" s="12">
        <f t="shared" si="5"/>
        <v>4.0000000000000018</v>
      </c>
      <c r="J65" s="13">
        <f t="shared" si="6"/>
        <v>8.0000000000000018</v>
      </c>
      <c r="K65" s="14" t="str">
        <f t="shared" si="3"/>
        <v>Yes</v>
      </c>
      <c r="L65" s="15"/>
      <c r="M65" s="15"/>
      <c r="N65" s="16"/>
      <c r="O65" s="12"/>
      <c r="P65" s="12"/>
      <c r="Q65" s="18"/>
      <c r="R65" s="18"/>
      <c r="S65" s="19"/>
      <c r="T65" s="18"/>
      <c r="U65" s="12"/>
      <c r="V65" s="17"/>
      <c r="W65" s="12"/>
      <c r="X65" s="21"/>
      <c r="Y65" s="12"/>
      <c r="Z65" s="12"/>
    </row>
    <row r="66" spans="1:26" ht="28.5" customHeight="1" thickTop="1" thickBot="1">
      <c r="A66" s="8" t="s">
        <v>82</v>
      </c>
      <c r="B66" s="9">
        <v>5</v>
      </c>
      <c r="C66" s="10">
        <v>14</v>
      </c>
      <c r="D66" s="11">
        <v>80</v>
      </c>
      <c r="E66" s="12">
        <f t="shared" si="4"/>
        <v>6.6666666666666666E-2</v>
      </c>
      <c r="F66" s="12">
        <v>100</v>
      </c>
      <c r="G66" s="12">
        <f t="shared" si="0"/>
        <v>4.1666666666666664E-2</v>
      </c>
      <c r="H66" s="12">
        <v>80</v>
      </c>
      <c r="I66" s="12">
        <f t="shared" si="5"/>
        <v>3.3333333333333339</v>
      </c>
      <c r="J66" s="13">
        <f t="shared" si="6"/>
        <v>6.666666666666667</v>
      </c>
      <c r="K66" s="14" t="str">
        <f t="shared" si="3"/>
        <v>No</v>
      </c>
      <c r="L66" s="15"/>
      <c r="M66" s="15"/>
      <c r="N66" s="16"/>
      <c r="O66" s="12"/>
      <c r="P66" s="12"/>
      <c r="Q66" s="18"/>
      <c r="R66" s="18"/>
      <c r="S66" s="19"/>
      <c r="T66" s="18"/>
      <c r="U66" s="12"/>
      <c r="V66" s="17"/>
      <c r="W66" s="12"/>
      <c r="X66" s="20"/>
      <c r="Y66" s="12"/>
      <c r="Z66" s="12"/>
    </row>
    <row r="67" spans="1:26" ht="28.5" customHeight="1" thickTop="1" thickBot="1">
      <c r="A67" s="8" t="s">
        <v>88</v>
      </c>
      <c r="B67" s="9">
        <v>5</v>
      </c>
      <c r="C67" s="10">
        <v>5</v>
      </c>
      <c r="D67" s="11">
        <v>80</v>
      </c>
      <c r="E67" s="12">
        <f t="shared" si="4"/>
        <v>6.6666666666666666E-2</v>
      </c>
      <c r="F67" s="12">
        <v>100</v>
      </c>
      <c r="G67" s="12">
        <f t="shared" si="0"/>
        <v>4.1666666666666664E-2</v>
      </c>
      <c r="H67" s="12">
        <v>80</v>
      </c>
      <c r="I67" s="12">
        <f t="shared" si="5"/>
        <v>3.3333333333333339</v>
      </c>
      <c r="J67" s="13">
        <f t="shared" si="6"/>
        <v>6.666666666666667</v>
      </c>
      <c r="K67" s="14" t="str">
        <f t="shared" si="3"/>
        <v>Yes</v>
      </c>
      <c r="L67" s="15"/>
      <c r="M67" s="15"/>
      <c r="N67" s="16"/>
      <c r="O67" s="12"/>
      <c r="P67" s="17"/>
      <c r="Q67" s="18"/>
      <c r="R67" s="18"/>
      <c r="S67" s="19"/>
      <c r="U67" s="18">
        <v>10</v>
      </c>
      <c r="V67" s="12" t="s">
        <v>199</v>
      </c>
      <c r="W67" s="12"/>
      <c r="X67" s="21"/>
      <c r="Y67" s="12"/>
      <c r="Z67" s="12"/>
    </row>
    <row r="68" spans="1:26" ht="28.5" customHeight="1" thickTop="1" thickBot="1">
      <c r="A68" s="8" t="s">
        <v>71</v>
      </c>
      <c r="B68" s="9">
        <v>5</v>
      </c>
      <c r="C68" s="10">
        <v>2</v>
      </c>
      <c r="D68" s="11">
        <v>80</v>
      </c>
      <c r="E68" s="12">
        <f t="shared" si="4"/>
        <v>6.6666666666666666E-2</v>
      </c>
      <c r="F68" s="12">
        <v>100</v>
      </c>
      <c r="G68" s="12">
        <f t="shared" ref="G68:G131" si="7">B68/(30*4)</f>
        <v>4.1666666666666664E-2</v>
      </c>
      <c r="H68" s="12">
        <v>80</v>
      </c>
      <c r="I68" s="12">
        <f t="shared" si="5"/>
        <v>3.3333333333333339</v>
      </c>
      <c r="J68" s="13">
        <f t="shared" si="6"/>
        <v>6.666666666666667</v>
      </c>
      <c r="K68" s="14" t="str">
        <f t="shared" ref="K68:K131" si="8">IF(J68="","",IF(C68&lt;J68,"Yes","No"))</f>
        <v>Yes</v>
      </c>
      <c r="L68" s="15"/>
      <c r="M68" s="15"/>
      <c r="N68" s="16"/>
      <c r="O68" s="12"/>
      <c r="P68" s="12"/>
      <c r="Q68" s="18"/>
      <c r="R68" s="18"/>
      <c r="S68" s="19"/>
      <c r="T68" s="18"/>
      <c r="U68" s="12"/>
      <c r="V68" s="17"/>
      <c r="W68" s="12"/>
      <c r="X68" s="21"/>
      <c r="Y68" s="12"/>
      <c r="Z68" s="12"/>
    </row>
    <row r="69" spans="1:26" ht="28.5" customHeight="1" thickTop="1" thickBot="1">
      <c r="A69" s="8" t="s">
        <v>86</v>
      </c>
      <c r="B69" s="9">
        <v>4</v>
      </c>
      <c r="C69" s="10">
        <v>31</v>
      </c>
      <c r="D69" s="11">
        <v>80</v>
      </c>
      <c r="E69" s="12">
        <f t="shared" si="4"/>
        <v>5.3333333333333337E-2</v>
      </c>
      <c r="F69" s="12">
        <v>100</v>
      </c>
      <c r="G69" s="12">
        <f t="shared" si="7"/>
        <v>3.3333333333333333E-2</v>
      </c>
      <c r="H69" s="12">
        <v>80</v>
      </c>
      <c r="I69" s="12">
        <f t="shared" si="5"/>
        <v>2.6666666666666674</v>
      </c>
      <c r="J69" s="13">
        <f t="shared" si="6"/>
        <v>5.3333333333333339</v>
      </c>
      <c r="K69" s="14" t="str">
        <f t="shared" si="8"/>
        <v>No</v>
      </c>
      <c r="L69" s="15"/>
      <c r="M69" s="15"/>
      <c r="N69" s="16"/>
      <c r="O69" s="12"/>
      <c r="P69" s="17"/>
      <c r="Q69" s="18"/>
      <c r="R69" s="18"/>
      <c r="S69" s="19"/>
      <c r="T69" s="18"/>
      <c r="U69" s="12"/>
      <c r="V69" s="17"/>
      <c r="W69" s="12"/>
      <c r="X69" s="21"/>
      <c r="Y69" s="12"/>
      <c r="Z69" s="12"/>
    </row>
    <row r="70" spans="1:26" ht="28.5" customHeight="1" thickTop="1" thickBot="1">
      <c r="A70" s="8" t="s">
        <v>92</v>
      </c>
      <c r="B70" s="9">
        <v>4</v>
      </c>
      <c r="C70" s="10">
        <v>8</v>
      </c>
      <c r="D70" s="11">
        <v>80</v>
      </c>
      <c r="E70" s="12">
        <f t="shared" si="4"/>
        <v>5.3333333333333337E-2</v>
      </c>
      <c r="F70" s="12">
        <v>100</v>
      </c>
      <c r="G70" s="12">
        <f t="shared" si="7"/>
        <v>3.3333333333333333E-2</v>
      </c>
      <c r="H70" s="12">
        <v>80</v>
      </c>
      <c r="I70" s="12">
        <f t="shared" si="5"/>
        <v>2.6666666666666674</v>
      </c>
      <c r="J70" s="13">
        <f t="shared" si="6"/>
        <v>5.3333333333333339</v>
      </c>
      <c r="K70" s="14" t="str">
        <f t="shared" si="8"/>
        <v>No</v>
      </c>
      <c r="L70" s="15"/>
      <c r="M70" s="15"/>
      <c r="N70" s="16"/>
      <c r="O70" s="12"/>
      <c r="P70" s="12"/>
      <c r="Q70" s="18"/>
      <c r="R70" s="18"/>
      <c r="S70" s="19"/>
      <c r="T70" s="18"/>
      <c r="U70" s="12"/>
      <c r="V70" s="17"/>
      <c r="W70" s="12"/>
      <c r="X70" s="21"/>
      <c r="Y70" s="12"/>
      <c r="Z70" s="12"/>
    </row>
    <row r="71" spans="1:26" ht="28.5" customHeight="1" thickTop="1" thickBot="1">
      <c r="A71" s="8" t="s">
        <v>108</v>
      </c>
      <c r="B71" s="9">
        <v>4</v>
      </c>
      <c r="C71" s="10">
        <v>28</v>
      </c>
      <c r="D71" s="11">
        <v>80</v>
      </c>
      <c r="E71" s="12">
        <f t="shared" si="4"/>
        <v>5.3333333333333337E-2</v>
      </c>
      <c r="F71" s="12">
        <v>100</v>
      </c>
      <c r="G71" s="12">
        <f t="shared" si="7"/>
        <v>3.3333333333333333E-2</v>
      </c>
      <c r="H71" s="12">
        <v>80</v>
      </c>
      <c r="I71" s="12">
        <f t="shared" si="5"/>
        <v>2.6666666666666674</v>
      </c>
      <c r="J71" s="13">
        <f t="shared" si="6"/>
        <v>5.3333333333333339</v>
      </c>
      <c r="K71" s="14" t="str">
        <f t="shared" si="8"/>
        <v>No</v>
      </c>
      <c r="L71" s="15"/>
      <c r="M71" s="15"/>
      <c r="N71" s="16"/>
      <c r="O71" s="12"/>
      <c r="P71" s="12"/>
      <c r="Q71" s="18"/>
      <c r="R71" s="18"/>
      <c r="S71" s="19"/>
      <c r="T71" s="18"/>
      <c r="U71" s="12"/>
      <c r="V71" s="17"/>
      <c r="W71" s="12"/>
      <c r="X71" s="21"/>
      <c r="Y71" s="12"/>
      <c r="Z71" s="12"/>
    </row>
    <row r="72" spans="1:26" ht="28.5" customHeight="1" thickTop="1" thickBot="1">
      <c r="A72" s="8" t="s">
        <v>93</v>
      </c>
      <c r="B72" s="9">
        <v>4</v>
      </c>
      <c r="C72" s="10">
        <v>20</v>
      </c>
      <c r="D72" s="11">
        <v>80</v>
      </c>
      <c r="E72" s="12">
        <f t="shared" si="4"/>
        <v>5.3333333333333337E-2</v>
      </c>
      <c r="F72" s="12">
        <v>100</v>
      </c>
      <c r="G72" s="12">
        <f t="shared" si="7"/>
        <v>3.3333333333333333E-2</v>
      </c>
      <c r="H72" s="12">
        <v>80</v>
      </c>
      <c r="I72" s="12">
        <f t="shared" si="5"/>
        <v>2.6666666666666674</v>
      </c>
      <c r="J72" s="13">
        <f t="shared" si="6"/>
        <v>5.3333333333333339</v>
      </c>
      <c r="K72" s="14" t="str">
        <f t="shared" si="8"/>
        <v>No</v>
      </c>
      <c r="L72" s="15"/>
      <c r="M72" s="15"/>
      <c r="N72" s="16"/>
      <c r="O72" s="12"/>
      <c r="P72" s="12"/>
      <c r="Q72" s="18"/>
      <c r="R72" s="18"/>
      <c r="S72" s="19"/>
      <c r="T72" s="18"/>
      <c r="U72" s="12"/>
      <c r="V72" s="12"/>
      <c r="W72" s="12"/>
      <c r="X72" s="21"/>
      <c r="Y72" s="12"/>
      <c r="Z72" s="12"/>
    </row>
    <row r="73" spans="1:26" ht="28.5" customHeight="1" thickTop="1" thickBot="1">
      <c r="A73" s="8" t="s">
        <v>87</v>
      </c>
      <c r="B73" s="9">
        <v>4</v>
      </c>
      <c r="C73" s="10">
        <v>0</v>
      </c>
      <c r="D73" s="11">
        <v>80</v>
      </c>
      <c r="E73" s="12">
        <f t="shared" si="4"/>
        <v>5.3333333333333337E-2</v>
      </c>
      <c r="F73" s="12">
        <v>100</v>
      </c>
      <c r="G73" s="12">
        <f t="shared" si="7"/>
        <v>3.3333333333333333E-2</v>
      </c>
      <c r="H73" s="12">
        <v>80</v>
      </c>
      <c r="I73" s="12">
        <f t="shared" si="5"/>
        <v>2.6666666666666674</v>
      </c>
      <c r="J73" s="13">
        <f t="shared" si="6"/>
        <v>5.3333333333333339</v>
      </c>
      <c r="K73" s="14" t="str">
        <f t="shared" si="8"/>
        <v>Yes</v>
      </c>
      <c r="L73" s="15"/>
      <c r="M73" s="15"/>
      <c r="N73" s="16"/>
      <c r="O73" s="12"/>
      <c r="P73" s="12"/>
      <c r="Q73" s="18"/>
      <c r="R73" s="18"/>
      <c r="S73" s="19"/>
      <c r="T73" s="18"/>
      <c r="U73" s="12"/>
      <c r="V73" s="17"/>
      <c r="W73" s="12"/>
      <c r="X73" s="21"/>
      <c r="Y73" s="12"/>
      <c r="Z73" s="12"/>
    </row>
    <row r="74" spans="1:26" ht="28.5" customHeight="1" thickTop="1" thickBot="1">
      <c r="A74" s="8" t="s">
        <v>158</v>
      </c>
      <c r="B74" s="9">
        <v>4</v>
      </c>
      <c r="C74" s="10">
        <v>22</v>
      </c>
      <c r="D74" s="11">
        <v>80</v>
      </c>
      <c r="E74" s="12">
        <f t="shared" si="4"/>
        <v>5.3333333333333337E-2</v>
      </c>
      <c r="F74" s="12">
        <v>100</v>
      </c>
      <c r="G74" s="12">
        <f t="shared" si="7"/>
        <v>3.3333333333333333E-2</v>
      </c>
      <c r="H74" s="12">
        <v>80</v>
      </c>
      <c r="I74" s="12">
        <f t="shared" si="5"/>
        <v>2.6666666666666674</v>
      </c>
      <c r="J74" s="13">
        <f t="shared" si="6"/>
        <v>5.3333333333333339</v>
      </c>
      <c r="K74" s="14" t="str">
        <f t="shared" si="8"/>
        <v>No</v>
      </c>
      <c r="L74" s="15"/>
      <c r="M74" s="15"/>
      <c r="N74" s="16"/>
      <c r="O74" s="12"/>
      <c r="P74" s="12"/>
      <c r="Q74" s="18"/>
      <c r="R74" s="18"/>
      <c r="S74" s="19"/>
      <c r="T74" s="18"/>
      <c r="U74" s="12"/>
      <c r="V74" s="12"/>
      <c r="W74" s="12"/>
      <c r="X74" s="21"/>
      <c r="Y74" s="12"/>
      <c r="Z74" s="12"/>
    </row>
    <row r="75" spans="1:26" ht="28.5" customHeight="1" thickTop="1" thickBot="1">
      <c r="A75" s="8" t="s">
        <v>159</v>
      </c>
      <c r="B75" s="9">
        <v>4</v>
      </c>
      <c r="C75" s="10">
        <v>0</v>
      </c>
      <c r="D75" s="11">
        <v>80</v>
      </c>
      <c r="E75" s="12">
        <f t="shared" si="4"/>
        <v>5.3333333333333337E-2</v>
      </c>
      <c r="F75" s="12">
        <v>100</v>
      </c>
      <c r="G75" s="12">
        <f t="shared" si="7"/>
        <v>3.3333333333333333E-2</v>
      </c>
      <c r="H75" s="12">
        <v>80</v>
      </c>
      <c r="I75" s="12">
        <f t="shared" si="5"/>
        <v>2.6666666666666674</v>
      </c>
      <c r="J75" s="13">
        <f t="shared" si="6"/>
        <v>5.3333333333333339</v>
      </c>
      <c r="K75" s="14" t="str">
        <f t="shared" si="8"/>
        <v>Yes</v>
      </c>
      <c r="L75" s="15"/>
      <c r="M75" s="15"/>
      <c r="N75" s="16"/>
      <c r="O75" s="12"/>
      <c r="P75" s="12"/>
      <c r="Q75" s="18"/>
      <c r="R75" s="18"/>
      <c r="S75" s="19"/>
      <c r="U75" s="18">
        <v>2</v>
      </c>
      <c r="V75" s="17">
        <v>43872</v>
      </c>
      <c r="W75" s="12">
        <v>13</v>
      </c>
      <c r="X75" s="20">
        <v>43874</v>
      </c>
      <c r="Y75" s="12"/>
      <c r="Z75" s="12"/>
    </row>
    <row r="76" spans="1:26" ht="28.5" customHeight="1" thickTop="1" thickBot="1">
      <c r="A76" s="8" t="s">
        <v>123</v>
      </c>
      <c r="B76" s="9">
        <v>4</v>
      </c>
      <c r="C76" s="10">
        <v>4</v>
      </c>
      <c r="D76" s="11">
        <v>80</v>
      </c>
      <c r="E76" s="12">
        <f t="shared" si="4"/>
        <v>5.3333333333333337E-2</v>
      </c>
      <c r="F76" s="12">
        <v>100</v>
      </c>
      <c r="G76" s="12">
        <f t="shared" si="7"/>
        <v>3.3333333333333333E-2</v>
      </c>
      <c r="H76" s="12">
        <v>80</v>
      </c>
      <c r="I76" s="12">
        <f t="shared" si="5"/>
        <v>2.6666666666666674</v>
      </c>
      <c r="J76" s="13">
        <f t="shared" si="6"/>
        <v>5.3333333333333339</v>
      </c>
      <c r="K76" s="14" t="str">
        <f t="shared" si="8"/>
        <v>Yes</v>
      </c>
      <c r="L76" s="15"/>
      <c r="M76" s="15"/>
      <c r="N76" s="16"/>
      <c r="O76" s="12"/>
      <c r="P76" s="12"/>
      <c r="Q76" s="18"/>
      <c r="R76" s="18"/>
      <c r="S76" s="19"/>
      <c r="T76" s="18"/>
      <c r="U76" s="12"/>
      <c r="V76" s="17"/>
      <c r="W76" s="12"/>
      <c r="X76" s="21"/>
      <c r="Y76" s="12"/>
      <c r="Z76" s="12"/>
    </row>
    <row r="77" spans="1:26" ht="28.5" customHeight="1" thickTop="1" thickBot="1">
      <c r="A77" s="8" t="s">
        <v>89</v>
      </c>
      <c r="B77" s="9">
        <v>4</v>
      </c>
      <c r="C77" s="10">
        <v>15</v>
      </c>
      <c r="D77" s="11">
        <v>80</v>
      </c>
      <c r="E77" s="12">
        <f t="shared" ref="E77:E133" si="9">+G77*1.6</f>
        <v>5.3333333333333337E-2</v>
      </c>
      <c r="F77" s="12">
        <v>100</v>
      </c>
      <c r="G77" s="12">
        <f t="shared" si="7"/>
        <v>3.3333333333333333E-2</v>
      </c>
      <c r="H77" s="12">
        <v>80</v>
      </c>
      <c r="I77" s="12">
        <f t="shared" si="5"/>
        <v>2.6666666666666674</v>
      </c>
      <c r="J77" s="13">
        <f t="shared" si="6"/>
        <v>5.3333333333333339</v>
      </c>
      <c r="K77" s="14" t="str">
        <f t="shared" si="8"/>
        <v>No</v>
      </c>
      <c r="L77" s="15"/>
      <c r="M77" s="15"/>
      <c r="N77" s="16"/>
      <c r="O77" s="12"/>
      <c r="P77" s="12"/>
      <c r="Q77" s="18"/>
      <c r="R77" s="18"/>
      <c r="S77" s="19"/>
      <c r="T77" s="18"/>
      <c r="U77" s="12"/>
      <c r="V77" s="17"/>
      <c r="W77" s="12"/>
      <c r="X77" s="21"/>
      <c r="Y77" s="12"/>
      <c r="Z77" s="12"/>
    </row>
    <row r="78" spans="1:26" ht="28.5" customHeight="1" thickTop="1" thickBot="1">
      <c r="A78" s="8" t="s">
        <v>90</v>
      </c>
      <c r="B78" s="9">
        <v>3</v>
      </c>
      <c r="C78" s="10">
        <v>6</v>
      </c>
      <c r="D78" s="11">
        <v>80</v>
      </c>
      <c r="E78" s="12">
        <f t="shared" si="9"/>
        <v>4.0000000000000008E-2</v>
      </c>
      <c r="F78" s="12">
        <v>100</v>
      </c>
      <c r="G78" s="12">
        <f t="shared" si="7"/>
        <v>2.5000000000000001E-2</v>
      </c>
      <c r="H78" s="12">
        <v>80</v>
      </c>
      <c r="I78" s="12">
        <f t="shared" si="5"/>
        <v>2.0000000000000009</v>
      </c>
      <c r="J78" s="13">
        <f t="shared" si="6"/>
        <v>4.0000000000000009</v>
      </c>
      <c r="K78" s="14" t="str">
        <f t="shared" si="8"/>
        <v>No</v>
      </c>
      <c r="L78" s="15"/>
      <c r="M78" s="15"/>
      <c r="N78" s="16"/>
      <c r="O78" s="12"/>
      <c r="P78" s="12"/>
      <c r="Q78" s="18"/>
      <c r="R78" s="18"/>
      <c r="S78" s="19"/>
      <c r="T78" s="18"/>
      <c r="U78" s="12"/>
      <c r="V78" s="12"/>
      <c r="W78" s="12"/>
      <c r="X78" s="21"/>
      <c r="Y78" s="12"/>
      <c r="Z78" s="12"/>
    </row>
    <row r="79" spans="1:26" ht="28.5" customHeight="1" thickTop="1" thickBot="1">
      <c r="A79" s="8" t="s">
        <v>83</v>
      </c>
      <c r="B79" s="9">
        <v>3</v>
      </c>
      <c r="C79" s="10">
        <v>5</v>
      </c>
      <c r="D79" s="11">
        <v>80</v>
      </c>
      <c r="E79" s="12">
        <f t="shared" si="9"/>
        <v>4.0000000000000008E-2</v>
      </c>
      <c r="F79" s="12">
        <v>100</v>
      </c>
      <c r="G79" s="12">
        <f t="shared" si="7"/>
        <v>2.5000000000000001E-2</v>
      </c>
      <c r="H79" s="12">
        <v>80</v>
      </c>
      <c r="I79" s="12">
        <f t="shared" si="5"/>
        <v>2.0000000000000009</v>
      </c>
      <c r="J79" s="13">
        <f t="shared" si="6"/>
        <v>4.0000000000000009</v>
      </c>
      <c r="K79" s="14" t="str">
        <f t="shared" si="8"/>
        <v>No</v>
      </c>
      <c r="L79" s="15"/>
      <c r="M79" s="15"/>
      <c r="N79" s="16"/>
      <c r="O79" s="12"/>
      <c r="P79" s="12"/>
      <c r="Q79" s="18"/>
      <c r="R79" s="18"/>
      <c r="S79" s="19"/>
      <c r="T79" s="18"/>
      <c r="U79" s="12"/>
      <c r="V79" s="17"/>
      <c r="W79" s="12"/>
      <c r="X79" s="21"/>
      <c r="Y79" s="12"/>
      <c r="Z79" s="12"/>
    </row>
    <row r="80" spans="1:26" ht="28.5" customHeight="1" thickTop="1" thickBot="1">
      <c r="A80" s="8" t="s">
        <v>152</v>
      </c>
      <c r="B80" s="9">
        <v>3</v>
      </c>
      <c r="C80" s="10">
        <v>2</v>
      </c>
      <c r="D80" s="11">
        <v>80</v>
      </c>
      <c r="E80" s="12">
        <f t="shared" si="9"/>
        <v>4.0000000000000008E-2</v>
      </c>
      <c r="F80" s="12">
        <v>100</v>
      </c>
      <c r="G80" s="12">
        <f t="shared" si="7"/>
        <v>2.5000000000000001E-2</v>
      </c>
      <c r="H80" s="12">
        <v>80</v>
      </c>
      <c r="I80" s="12">
        <f t="shared" si="5"/>
        <v>2.0000000000000009</v>
      </c>
      <c r="J80" s="13">
        <f t="shared" si="6"/>
        <v>4.0000000000000009</v>
      </c>
      <c r="K80" s="14" t="str">
        <f t="shared" si="8"/>
        <v>Yes</v>
      </c>
      <c r="L80" s="15"/>
      <c r="M80" s="15"/>
      <c r="N80" s="16"/>
      <c r="O80" s="12"/>
      <c r="P80" s="12"/>
      <c r="Q80" s="18"/>
      <c r="R80" s="18"/>
      <c r="S80" s="19"/>
      <c r="T80" s="18"/>
      <c r="U80" s="12"/>
      <c r="V80" s="12"/>
      <c r="W80" s="12"/>
      <c r="X80" s="21"/>
      <c r="Y80" s="12"/>
      <c r="Z80" s="12"/>
    </row>
    <row r="81" spans="1:26" ht="28.5" customHeight="1" thickTop="1" thickBot="1">
      <c r="A81" s="8" t="s">
        <v>94</v>
      </c>
      <c r="B81" s="9">
        <v>3</v>
      </c>
      <c r="C81" s="10">
        <v>4</v>
      </c>
      <c r="D81" s="11">
        <v>80</v>
      </c>
      <c r="E81" s="12">
        <f t="shared" si="9"/>
        <v>4.0000000000000008E-2</v>
      </c>
      <c r="F81" s="12">
        <v>100</v>
      </c>
      <c r="G81" s="12">
        <f t="shared" si="7"/>
        <v>2.5000000000000001E-2</v>
      </c>
      <c r="H81" s="12">
        <v>80</v>
      </c>
      <c r="I81" s="12">
        <f t="shared" si="5"/>
        <v>2.0000000000000009</v>
      </c>
      <c r="J81" s="13">
        <f t="shared" si="6"/>
        <v>4.0000000000000009</v>
      </c>
      <c r="K81" s="14" t="str">
        <f t="shared" si="8"/>
        <v>No</v>
      </c>
      <c r="L81" s="15" t="s">
        <v>188</v>
      </c>
      <c r="M81" s="15"/>
      <c r="N81" s="16">
        <v>8</v>
      </c>
      <c r="O81" s="12"/>
      <c r="P81" s="12"/>
      <c r="Q81" s="18"/>
      <c r="R81" s="18"/>
      <c r="S81" s="19"/>
      <c r="T81" s="18"/>
      <c r="U81" s="12"/>
      <c r="V81" s="17"/>
      <c r="W81" s="12"/>
      <c r="X81" s="21"/>
      <c r="Y81" s="12"/>
      <c r="Z81" s="12"/>
    </row>
    <row r="82" spans="1:26" ht="28.5" customHeight="1" thickTop="1" thickBot="1">
      <c r="A82" s="8" t="s">
        <v>95</v>
      </c>
      <c r="B82" s="9">
        <v>3</v>
      </c>
      <c r="C82" s="10">
        <v>13</v>
      </c>
      <c r="D82" s="11">
        <v>80</v>
      </c>
      <c r="E82" s="12">
        <f t="shared" si="9"/>
        <v>4.0000000000000008E-2</v>
      </c>
      <c r="F82" s="12">
        <v>100</v>
      </c>
      <c r="G82" s="12">
        <f t="shared" si="7"/>
        <v>2.5000000000000001E-2</v>
      </c>
      <c r="H82" s="12">
        <v>80</v>
      </c>
      <c r="I82" s="12">
        <f t="shared" si="5"/>
        <v>2.0000000000000009</v>
      </c>
      <c r="J82" s="13">
        <f t="shared" si="6"/>
        <v>4.0000000000000009</v>
      </c>
      <c r="K82" s="14" t="str">
        <f t="shared" si="8"/>
        <v>No</v>
      </c>
      <c r="L82" s="15"/>
      <c r="M82" s="15"/>
      <c r="N82" s="16"/>
      <c r="O82" s="12"/>
      <c r="P82" s="12"/>
      <c r="Q82" s="18"/>
      <c r="R82" s="18"/>
      <c r="S82" s="19"/>
      <c r="T82" s="18"/>
      <c r="U82" s="12"/>
      <c r="V82" s="17"/>
      <c r="W82" s="12"/>
      <c r="X82" s="21"/>
      <c r="Y82" s="12"/>
      <c r="Z82" s="12"/>
    </row>
    <row r="83" spans="1:26" ht="28.5" customHeight="1" thickTop="1" thickBot="1">
      <c r="A83" s="8" t="s">
        <v>125</v>
      </c>
      <c r="B83" s="9">
        <v>3</v>
      </c>
      <c r="C83" s="10">
        <v>10</v>
      </c>
      <c r="D83" s="11">
        <v>80</v>
      </c>
      <c r="E83" s="12">
        <f t="shared" si="9"/>
        <v>4.0000000000000008E-2</v>
      </c>
      <c r="F83" s="12">
        <v>100</v>
      </c>
      <c r="G83" s="12">
        <f t="shared" si="7"/>
        <v>2.5000000000000001E-2</v>
      </c>
      <c r="H83" s="12">
        <v>80</v>
      </c>
      <c r="I83" s="12">
        <f t="shared" si="5"/>
        <v>2.0000000000000009</v>
      </c>
      <c r="J83" s="13">
        <f t="shared" si="6"/>
        <v>4.0000000000000009</v>
      </c>
      <c r="K83" s="14" t="str">
        <f t="shared" si="8"/>
        <v>No</v>
      </c>
      <c r="L83" s="15"/>
      <c r="M83" s="15"/>
      <c r="N83" s="16"/>
      <c r="O83" s="12"/>
      <c r="P83" s="12"/>
      <c r="Q83" s="18"/>
      <c r="R83" s="18"/>
      <c r="S83" s="19"/>
      <c r="T83" s="18"/>
      <c r="U83" s="12"/>
      <c r="V83" s="17"/>
      <c r="W83" s="12"/>
      <c r="X83" s="21"/>
      <c r="Y83" s="12"/>
      <c r="Z83" s="12"/>
    </row>
    <row r="84" spans="1:26" ht="28.5" customHeight="1" thickTop="1" thickBot="1">
      <c r="A84" s="8" t="s">
        <v>115</v>
      </c>
      <c r="B84" s="9">
        <v>3</v>
      </c>
      <c r="C84" s="10">
        <v>18</v>
      </c>
      <c r="D84" s="11">
        <v>80</v>
      </c>
      <c r="E84" s="12">
        <f t="shared" si="9"/>
        <v>4.0000000000000008E-2</v>
      </c>
      <c r="F84" s="12">
        <v>100</v>
      </c>
      <c r="G84" s="12">
        <f t="shared" si="7"/>
        <v>2.5000000000000001E-2</v>
      </c>
      <c r="H84" s="12">
        <v>80</v>
      </c>
      <c r="I84" s="12">
        <f t="shared" si="5"/>
        <v>2.0000000000000009</v>
      </c>
      <c r="J84" s="13">
        <f t="shared" si="6"/>
        <v>4.0000000000000009</v>
      </c>
      <c r="K84" s="14" t="str">
        <f t="shared" si="8"/>
        <v>No</v>
      </c>
      <c r="L84" s="15"/>
      <c r="M84" s="15"/>
      <c r="N84" s="16"/>
      <c r="O84" s="12"/>
      <c r="P84" s="12"/>
      <c r="Q84" s="18"/>
      <c r="R84" s="18"/>
      <c r="S84" s="19"/>
      <c r="T84" s="18"/>
      <c r="U84" s="12">
        <v>15</v>
      </c>
      <c r="V84" s="17">
        <v>43883</v>
      </c>
      <c r="W84" s="12">
        <v>30</v>
      </c>
      <c r="X84" s="20">
        <v>43891</v>
      </c>
      <c r="Y84" s="12"/>
      <c r="Z84" s="12"/>
    </row>
    <row r="85" spans="1:26" ht="28.5" customHeight="1" thickTop="1" thickBot="1">
      <c r="A85" s="8" t="s">
        <v>138</v>
      </c>
      <c r="B85" s="9">
        <v>2</v>
      </c>
      <c r="C85" s="10">
        <v>28</v>
      </c>
      <c r="D85" s="11">
        <v>80</v>
      </c>
      <c r="E85" s="12">
        <f t="shared" si="9"/>
        <v>2.6666666666666668E-2</v>
      </c>
      <c r="F85" s="12">
        <v>100</v>
      </c>
      <c r="G85" s="12">
        <f t="shared" si="7"/>
        <v>1.6666666666666666E-2</v>
      </c>
      <c r="H85" s="12">
        <v>80</v>
      </c>
      <c r="I85" s="12">
        <f t="shared" si="5"/>
        <v>1.3333333333333337</v>
      </c>
      <c r="J85" s="13">
        <f t="shared" si="6"/>
        <v>2.666666666666667</v>
      </c>
      <c r="K85" s="14" t="str">
        <f t="shared" si="8"/>
        <v>No</v>
      </c>
      <c r="L85" s="15"/>
      <c r="M85" s="15"/>
      <c r="N85" s="16"/>
      <c r="O85" s="12"/>
      <c r="P85" s="12"/>
      <c r="Q85" s="18"/>
      <c r="R85" s="18"/>
      <c r="S85" s="19"/>
      <c r="T85" s="18"/>
      <c r="U85" s="12"/>
      <c r="V85" s="17"/>
      <c r="W85" s="12"/>
      <c r="X85" s="21"/>
      <c r="Y85" s="12"/>
      <c r="Z85" s="12"/>
    </row>
    <row r="86" spans="1:26" ht="28.5" customHeight="1" thickTop="1" thickBot="1">
      <c r="A86" s="8" t="s">
        <v>98</v>
      </c>
      <c r="B86" s="9">
        <v>2</v>
      </c>
      <c r="C86" s="10">
        <v>1</v>
      </c>
      <c r="D86" s="11">
        <v>80</v>
      </c>
      <c r="E86" s="12">
        <f t="shared" si="9"/>
        <v>2.6666666666666668E-2</v>
      </c>
      <c r="F86" s="12">
        <v>100</v>
      </c>
      <c r="G86" s="12">
        <f t="shared" si="7"/>
        <v>1.6666666666666666E-2</v>
      </c>
      <c r="H86" s="12">
        <v>80</v>
      </c>
      <c r="I86" s="12">
        <f t="shared" si="5"/>
        <v>1.3333333333333337</v>
      </c>
      <c r="J86" s="13">
        <f t="shared" si="6"/>
        <v>2.666666666666667</v>
      </c>
      <c r="K86" s="14" t="str">
        <f t="shared" si="8"/>
        <v>Yes</v>
      </c>
      <c r="L86" s="15"/>
      <c r="M86" s="15"/>
      <c r="N86" s="16"/>
      <c r="O86" s="12"/>
      <c r="P86" s="12"/>
      <c r="Q86" s="18"/>
      <c r="R86" s="18"/>
      <c r="S86" s="19"/>
      <c r="T86" s="18"/>
      <c r="U86" s="12"/>
      <c r="V86" s="17"/>
      <c r="W86" s="12"/>
      <c r="X86" s="21"/>
      <c r="Y86" s="12"/>
      <c r="Z86" s="12"/>
    </row>
    <row r="87" spans="1:26" ht="28.5" customHeight="1" thickTop="1" thickBot="1">
      <c r="A87" s="8" t="s">
        <v>100</v>
      </c>
      <c r="B87" s="9">
        <v>2</v>
      </c>
      <c r="C87" s="10">
        <v>4</v>
      </c>
      <c r="D87" s="11">
        <v>80</v>
      </c>
      <c r="E87" s="12">
        <f t="shared" si="9"/>
        <v>2.6666666666666668E-2</v>
      </c>
      <c r="F87" s="12">
        <v>100</v>
      </c>
      <c r="G87" s="12">
        <f t="shared" si="7"/>
        <v>1.6666666666666666E-2</v>
      </c>
      <c r="H87" s="12">
        <v>80</v>
      </c>
      <c r="I87" s="12">
        <f t="shared" si="5"/>
        <v>1.3333333333333337</v>
      </c>
      <c r="J87" s="13">
        <f t="shared" si="6"/>
        <v>2.666666666666667</v>
      </c>
      <c r="K87" s="14" t="str">
        <f t="shared" si="8"/>
        <v>No</v>
      </c>
      <c r="L87" s="15"/>
      <c r="M87" s="15"/>
      <c r="N87" s="16"/>
      <c r="O87" s="12"/>
      <c r="P87" s="12"/>
      <c r="Q87" s="18"/>
      <c r="R87" s="18"/>
      <c r="S87" s="19"/>
      <c r="T87" s="18"/>
      <c r="U87" s="12"/>
      <c r="V87" s="12"/>
      <c r="W87" s="12"/>
      <c r="X87" s="21"/>
      <c r="Y87" s="12"/>
      <c r="Z87" s="12"/>
    </row>
    <row r="88" spans="1:26" ht="28.5" customHeight="1" thickTop="1" thickBot="1">
      <c r="A88" s="8" t="s">
        <v>101</v>
      </c>
      <c r="B88" s="9">
        <v>2</v>
      </c>
      <c r="C88" s="10">
        <v>22</v>
      </c>
      <c r="D88" s="11">
        <v>80</v>
      </c>
      <c r="E88" s="12">
        <f t="shared" si="9"/>
        <v>2.6666666666666668E-2</v>
      </c>
      <c r="F88" s="12">
        <v>100</v>
      </c>
      <c r="G88" s="12">
        <f t="shared" si="7"/>
        <v>1.6666666666666666E-2</v>
      </c>
      <c r="H88" s="12">
        <v>80</v>
      </c>
      <c r="I88" s="12">
        <f t="shared" si="5"/>
        <v>1.3333333333333337</v>
      </c>
      <c r="J88" s="13">
        <f t="shared" si="6"/>
        <v>2.666666666666667</v>
      </c>
      <c r="K88" s="14" t="str">
        <f t="shared" si="8"/>
        <v>No</v>
      </c>
      <c r="L88" s="15"/>
      <c r="M88" s="15"/>
      <c r="N88" s="16"/>
      <c r="O88" s="12"/>
      <c r="P88" s="12"/>
      <c r="Q88" s="18"/>
      <c r="R88" s="18"/>
      <c r="S88" s="19"/>
      <c r="T88" s="18"/>
      <c r="U88" s="12"/>
      <c r="V88" s="17"/>
      <c r="W88" s="12"/>
      <c r="X88" s="21"/>
      <c r="Y88" s="12"/>
      <c r="Z88" s="12"/>
    </row>
    <row r="89" spans="1:26" ht="28.5" customHeight="1" thickTop="1" thickBot="1">
      <c r="A89" s="8" t="s">
        <v>105</v>
      </c>
      <c r="B89" s="9">
        <v>2</v>
      </c>
      <c r="C89" s="10">
        <v>8</v>
      </c>
      <c r="D89" s="11">
        <v>80</v>
      </c>
      <c r="E89" s="12">
        <f t="shared" si="9"/>
        <v>2.6666666666666668E-2</v>
      </c>
      <c r="F89" s="12">
        <v>100</v>
      </c>
      <c r="G89" s="12">
        <f t="shared" si="7"/>
        <v>1.6666666666666666E-2</v>
      </c>
      <c r="H89" s="12">
        <v>80</v>
      </c>
      <c r="I89" s="12">
        <f t="shared" si="5"/>
        <v>1.3333333333333337</v>
      </c>
      <c r="J89" s="13">
        <f t="shared" si="6"/>
        <v>2.666666666666667</v>
      </c>
      <c r="K89" s="14" t="str">
        <f t="shared" si="8"/>
        <v>No</v>
      </c>
      <c r="L89" s="15"/>
      <c r="M89" s="15"/>
      <c r="N89" s="16"/>
      <c r="O89" s="12"/>
      <c r="P89" s="12"/>
      <c r="Q89" s="18"/>
      <c r="R89" s="18"/>
      <c r="S89" s="19"/>
      <c r="T89" s="18"/>
      <c r="U89" s="12"/>
      <c r="V89" s="12"/>
      <c r="W89" s="12"/>
      <c r="X89" s="21"/>
      <c r="Y89" s="12"/>
      <c r="Z89" s="12"/>
    </row>
    <row r="90" spans="1:26" ht="28.5" customHeight="1" thickTop="1" thickBot="1">
      <c r="A90" s="8" t="s">
        <v>106</v>
      </c>
      <c r="B90" s="9">
        <v>2</v>
      </c>
      <c r="C90" s="10">
        <v>2</v>
      </c>
      <c r="D90" s="11">
        <v>80</v>
      </c>
      <c r="E90" s="12">
        <f t="shared" si="9"/>
        <v>2.6666666666666668E-2</v>
      </c>
      <c r="F90" s="12">
        <v>100</v>
      </c>
      <c r="G90" s="12">
        <f t="shared" si="7"/>
        <v>1.6666666666666666E-2</v>
      </c>
      <c r="H90" s="12">
        <v>80</v>
      </c>
      <c r="I90" s="12">
        <f t="shared" si="5"/>
        <v>1.3333333333333337</v>
      </c>
      <c r="J90" s="13">
        <f t="shared" si="6"/>
        <v>2.666666666666667</v>
      </c>
      <c r="K90" s="14" t="str">
        <f t="shared" si="8"/>
        <v>Yes</v>
      </c>
      <c r="L90" s="15"/>
      <c r="M90" s="15"/>
      <c r="N90" s="16"/>
      <c r="O90" s="12"/>
      <c r="P90" s="12"/>
      <c r="Q90" s="18"/>
      <c r="R90" s="18"/>
      <c r="S90" s="19"/>
      <c r="T90" s="18"/>
      <c r="U90" s="12">
        <v>4</v>
      </c>
      <c r="V90" s="17">
        <v>43890</v>
      </c>
      <c r="W90" s="12"/>
      <c r="X90" s="20"/>
      <c r="Y90" s="12"/>
      <c r="Z90" s="12"/>
    </row>
    <row r="91" spans="1:26" ht="28.5" customHeight="1" thickTop="1" thickBot="1">
      <c r="A91" s="8" t="s">
        <v>107</v>
      </c>
      <c r="B91" s="9">
        <v>2</v>
      </c>
      <c r="C91" s="10">
        <v>0</v>
      </c>
      <c r="D91" s="11">
        <v>80</v>
      </c>
      <c r="E91" s="12">
        <f t="shared" si="9"/>
        <v>2.6666666666666668E-2</v>
      </c>
      <c r="F91" s="12">
        <v>100</v>
      </c>
      <c r="G91" s="12">
        <f t="shared" si="7"/>
        <v>1.6666666666666666E-2</v>
      </c>
      <c r="H91" s="12">
        <v>80</v>
      </c>
      <c r="I91" s="12">
        <f t="shared" si="5"/>
        <v>1.3333333333333337</v>
      </c>
      <c r="J91" s="13">
        <f t="shared" si="6"/>
        <v>2.666666666666667</v>
      </c>
      <c r="K91" s="14" t="str">
        <f t="shared" si="8"/>
        <v>Yes</v>
      </c>
      <c r="L91" s="15"/>
      <c r="M91" s="15"/>
      <c r="N91" s="16"/>
      <c r="O91" s="12"/>
      <c r="P91" s="12"/>
      <c r="Q91" s="18"/>
      <c r="R91" s="18"/>
      <c r="S91" s="19"/>
      <c r="T91" s="18"/>
      <c r="U91" s="12"/>
      <c r="V91" s="17"/>
      <c r="W91" s="12"/>
      <c r="X91" s="21"/>
      <c r="Y91" s="12"/>
      <c r="Z91" s="12"/>
    </row>
    <row r="92" spans="1:26" ht="28.5" customHeight="1" thickTop="1" thickBot="1">
      <c r="A92" s="8" t="s">
        <v>109</v>
      </c>
      <c r="B92" s="9">
        <v>2</v>
      </c>
      <c r="C92" s="10">
        <v>26</v>
      </c>
      <c r="D92" s="11">
        <v>80</v>
      </c>
      <c r="E92" s="12">
        <f t="shared" si="9"/>
        <v>2.6666666666666668E-2</v>
      </c>
      <c r="F92" s="12">
        <v>100</v>
      </c>
      <c r="G92" s="12">
        <f t="shared" si="7"/>
        <v>1.6666666666666666E-2</v>
      </c>
      <c r="H92" s="12">
        <v>80</v>
      </c>
      <c r="I92" s="12">
        <f t="shared" si="5"/>
        <v>1.3333333333333337</v>
      </c>
      <c r="J92" s="13">
        <f t="shared" si="6"/>
        <v>2.666666666666667</v>
      </c>
      <c r="K92" s="14" t="str">
        <f t="shared" si="8"/>
        <v>No</v>
      </c>
      <c r="L92" s="15"/>
      <c r="M92" s="15"/>
      <c r="N92" s="16"/>
      <c r="O92" s="12"/>
      <c r="P92" s="12"/>
      <c r="Q92" s="18"/>
      <c r="R92" s="18"/>
      <c r="S92" s="19"/>
      <c r="T92" s="18"/>
      <c r="U92" s="12"/>
      <c r="V92" s="12"/>
      <c r="W92" s="12"/>
      <c r="X92" s="21"/>
      <c r="Y92" s="12"/>
      <c r="Z92" s="12"/>
    </row>
    <row r="93" spans="1:26" ht="28.5" customHeight="1" thickTop="1" thickBot="1">
      <c r="A93" s="8" t="s">
        <v>110</v>
      </c>
      <c r="B93" s="9">
        <v>2</v>
      </c>
      <c r="C93" s="10">
        <v>15</v>
      </c>
      <c r="D93" s="11">
        <v>80</v>
      </c>
      <c r="E93" s="12">
        <f t="shared" si="9"/>
        <v>2.6666666666666668E-2</v>
      </c>
      <c r="F93" s="12">
        <v>100</v>
      </c>
      <c r="G93" s="12">
        <f t="shared" si="7"/>
        <v>1.6666666666666666E-2</v>
      </c>
      <c r="H93" s="12">
        <v>80</v>
      </c>
      <c r="I93" s="12">
        <f t="shared" si="5"/>
        <v>1.3333333333333337</v>
      </c>
      <c r="J93" s="13">
        <f t="shared" si="6"/>
        <v>2.666666666666667</v>
      </c>
      <c r="K93" s="14" t="str">
        <f t="shared" si="8"/>
        <v>No</v>
      </c>
      <c r="L93" s="15"/>
      <c r="M93" s="15"/>
      <c r="N93" s="16"/>
      <c r="O93" s="12"/>
      <c r="P93" s="12"/>
      <c r="Q93" s="18"/>
      <c r="R93" s="18"/>
      <c r="S93" s="19"/>
      <c r="T93" s="18"/>
      <c r="U93" s="12"/>
      <c r="V93" s="12"/>
      <c r="W93" s="12"/>
      <c r="X93" s="21"/>
      <c r="Y93" s="12"/>
      <c r="Z93" s="12"/>
    </row>
    <row r="94" spans="1:26" ht="28.5" customHeight="1" thickTop="1" thickBot="1">
      <c r="A94" s="8" t="s">
        <v>111</v>
      </c>
      <c r="B94" s="9">
        <v>2</v>
      </c>
      <c r="C94" s="10">
        <v>1</v>
      </c>
      <c r="D94" s="11">
        <v>80</v>
      </c>
      <c r="E94" s="12">
        <f t="shared" si="9"/>
        <v>2.6666666666666668E-2</v>
      </c>
      <c r="F94" s="12">
        <v>100</v>
      </c>
      <c r="G94" s="12">
        <f t="shared" si="7"/>
        <v>1.6666666666666666E-2</v>
      </c>
      <c r="H94" s="12">
        <v>80</v>
      </c>
      <c r="I94" s="12">
        <f t="shared" si="5"/>
        <v>1.3333333333333337</v>
      </c>
      <c r="J94" s="13">
        <f t="shared" si="6"/>
        <v>2.666666666666667</v>
      </c>
      <c r="K94" s="14" t="str">
        <f t="shared" si="8"/>
        <v>Yes</v>
      </c>
      <c r="L94" s="15"/>
      <c r="M94" s="15"/>
      <c r="N94" s="16"/>
      <c r="O94" s="12"/>
      <c r="P94" s="12"/>
      <c r="Q94" s="18"/>
      <c r="R94" s="18"/>
      <c r="S94" s="19"/>
      <c r="T94" s="18"/>
      <c r="U94" s="12"/>
      <c r="V94" s="12"/>
      <c r="W94" s="12"/>
      <c r="X94" s="21"/>
      <c r="Y94" s="12"/>
      <c r="Z94" s="12"/>
    </row>
    <row r="95" spans="1:26" ht="28.5" customHeight="1" thickTop="1" thickBot="1">
      <c r="A95" s="8" t="s">
        <v>112</v>
      </c>
      <c r="B95" s="9">
        <v>2</v>
      </c>
      <c r="C95" s="10">
        <v>2</v>
      </c>
      <c r="D95" s="11">
        <v>80</v>
      </c>
      <c r="E95" s="12">
        <f t="shared" si="9"/>
        <v>2.6666666666666668E-2</v>
      </c>
      <c r="F95" s="12">
        <v>100</v>
      </c>
      <c r="G95" s="12">
        <f t="shared" si="7"/>
        <v>1.6666666666666666E-2</v>
      </c>
      <c r="H95" s="12">
        <v>80</v>
      </c>
      <c r="I95" s="12">
        <f t="shared" si="5"/>
        <v>1.3333333333333337</v>
      </c>
      <c r="J95" s="13">
        <f t="shared" si="6"/>
        <v>2.666666666666667</v>
      </c>
      <c r="K95" s="14" t="str">
        <f t="shared" si="8"/>
        <v>Yes</v>
      </c>
      <c r="L95" s="15"/>
      <c r="M95" s="15"/>
      <c r="N95" s="16"/>
      <c r="O95" s="12"/>
      <c r="P95" s="12"/>
      <c r="Q95" s="18"/>
      <c r="R95" s="18"/>
      <c r="S95" s="19"/>
      <c r="T95" s="18"/>
      <c r="U95" s="12"/>
      <c r="V95" s="17"/>
      <c r="W95" s="12"/>
      <c r="X95" s="21"/>
      <c r="Y95" s="12"/>
      <c r="Z95" s="12"/>
    </row>
    <row r="96" spans="1:26" ht="28.5" customHeight="1" thickTop="1" thickBot="1">
      <c r="A96" s="8" t="s">
        <v>124</v>
      </c>
      <c r="B96" s="9">
        <v>2</v>
      </c>
      <c r="C96" s="10">
        <v>1</v>
      </c>
      <c r="D96" s="11">
        <v>80</v>
      </c>
      <c r="E96" s="12">
        <f t="shared" si="9"/>
        <v>2.6666666666666668E-2</v>
      </c>
      <c r="F96" s="12">
        <v>100</v>
      </c>
      <c r="G96" s="12">
        <f t="shared" si="7"/>
        <v>1.6666666666666666E-2</v>
      </c>
      <c r="H96" s="12">
        <v>80</v>
      </c>
      <c r="I96" s="12">
        <f t="shared" si="5"/>
        <v>1.3333333333333337</v>
      </c>
      <c r="J96" s="13">
        <f t="shared" si="6"/>
        <v>2.666666666666667</v>
      </c>
      <c r="K96" s="14" t="str">
        <f t="shared" si="8"/>
        <v>Yes</v>
      </c>
      <c r="L96" s="15"/>
      <c r="M96" s="15"/>
      <c r="N96" s="16"/>
      <c r="O96" s="12"/>
      <c r="P96" s="12"/>
      <c r="Q96" s="18"/>
      <c r="R96" s="18"/>
      <c r="S96" s="19"/>
      <c r="T96" s="18"/>
      <c r="U96" s="12"/>
      <c r="V96" s="12"/>
      <c r="W96" s="12"/>
      <c r="X96" s="21"/>
      <c r="Y96" s="12"/>
      <c r="Z96" s="12"/>
    </row>
    <row r="97" spans="1:26" ht="28.5" customHeight="1" thickTop="1" thickBot="1">
      <c r="A97" s="8" t="s">
        <v>96</v>
      </c>
      <c r="B97" s="9">
        <v>2</v>
      </c>
      <c r="C97" s="10">
        <v>10</v>
      </c>
      <c r="D97" s="11">
        <v>80</v>
      </c>
      <c r="E97" s="12">
        <f t="shared" si="9"/>
        <v>2.6666666666666668E-2</v>
      </c>
      <c r="F97" s="12">
        <v>100</v>
      </c>
      <c r="G97" s="12">
        <f t="shared" si="7"/>
        <v>1.6666666666666666E-2</v>
      </c>
      <c r="H97" s="12">
        <v>80</v>
      </c>
      <c r="I97" s="12">
        <f t="shared" si="5"/>
        <v>1.3333333333333337</v>
      </c>
      <c r="J97" s="13">
        <f t="shared" si="6"/>
        <v>2.666666666666667</v>
      </c>
      <c r="K97" s="14" t="str">
        <f t="shared" si="8"/>
        <v>No</v>
      </c>
      <c r="L97" s="15"/>
      <c r="M97" s="15"/>
      <c r="N97" s="16"/>
      <c r="O97" s="12"/>
      <c r="P97" s="12"/>
      <c r="Q97" s="18"/>
      <c r="R97" s="18"/>
      <c r="S97" s="19"/>
      <c r="T97" s="18"/>
      <c r="U97" s="12"/>
      <c r="V97" s="17"/>
      <c r="W97" s="12"/>
      <c r="X97" s="21"/>
      <c r="Y97" s="12"/>
      <c r="Z97" s="12"/>
    </row>
    <row r="98" spans="1:26" ht="28.5" customHeight="1" thickTop="1" thickBot="1">
      <c r="A98" s="8" t="s">
        <v>114</v>
      </c>
      <c r="B98" s="9">
        <v>2</v>
      </c>
      <c r="C98" s="10">
        <v>3</v>
      </c>
      <c r="D98" s="11">
        <v>80</v>
      </c>
      <c r="E98" s="12">
        <f t="shared" si="9"/>
        <v>2.6666666666666668E-2</v>
      </c>
      <c r="F98" s="12">
        <v>100</v>
      </c>
      <c r="G98" s="12">
        <f t="shared" si="7"/>
        <v>1.6666666666666666E-2</v>
      </c>
      <c r="H98" s="12">
        <v>80</v>
      </c>
      <c r="I98" s="12">
        <f t="shared" si="5"/>
        <v>1.3333333333333337</v>
      </c>
      <c r="J98" s="13">
        <f t="shared" si="6"/>
        <v>2.666666666666667</v>
      </c>
      <c r="K98" s="14" t="str">
        <f t="shared" si="8"/>
        <v>No</v>
      </c>
      <c r="L98" s="15"/>
      <c r="M98" s="15"/>
      <c r="N98" s="16"/>
      <c r="O98" s="12"/>
      <c r="P98" s="12"/>
      <c r="Q98" s="18"/>
      <c r="R98" s="18"/>
      <c r="S98" s="19"/>
      <c r="T98" s="18"/>
      <c r="U98" s="12"/>
      <c r="V98" s="17"/>
      <c r="W98" s="12"/>
      <c r="X98" s="21"/>
      <c r="Y98" s="12"/>
      <c r="Z98" s="12"/>
    </row>
    <row r="99" spans="1:26" ht="28.5" customHeight="1" thickTop="1" thickBot="1">
      <c r="A99" s="8" t="s">
        <v>129</v>
      </c>
      <c r="B99" s="9">
        <v>2</v>
      </c>
      <c r="C99" s="10">
        <v>0</v>
      </c>
      <c r="D99" s="11">
        <v>80</v>
      </c>
      <c r="E99" s="12">
        <f t="shared" si="9"/>
        <v>2.6666666666666668E-2</v>
      </c>
      <c r="F99" s="12">
        <v>100</v>
      </c>
      <c r="G99" s="12">
        <f t="shared" si="7"/>
        <v>1.6666666666666666E-2</v>
      </c>
      <c r="H99" s="12">
        <v>80</v>
      </c>
      <c r="I99" s="12">
        <f t="shared" si="5"/>
        <v>1.3333333333333337</v>
      </c>
      <c r="J99" s="13">
        <f t="shared" si="6"/>
        <v>2.666666666666667</v>
      </c>
      <c r="K99" s="14" t="str">
        <f t="shared" si="8"/>
        <v>Yes</v>
      </c>
      <c r="L99" s="15"/>
      <c r="M99" s="15"/>
      <c r="N99" s="16"/>
      <c r="O99" s="12"/>
      <c r="P99" s="12"/>
      <c r="Q99" s="18"/>
      <c r="R99" s="18"/>
      <c r="S99" s="19"/>
      <c r="T99" s="18"/>
      <c r="U99" s="12"/>
      <c r="V99" s="12"/>
      <c r="W99" s="12"/>
      <c r="X99" s="21"/>
      <c r="Y99" s="12"/>
      <c r="Z99" s="12"/>
    </row>
    <row r="100" spans="1:26" ht="28.5" customHeight="1" thickTop="1" thickBot="1">
      <c r="A100" s="8" t="s">
        <v>116</v>
      </c>
      <c r="B100" s="9">
        <v>2</v>
      </c>
      <c r="C100" s="10">
        <v>6</v>
      </c>
      <c r="D100" s="11">
        <v>80</v>
      </c>
      <c r="E100" s="12">
        <f t="shared" si="9"/>
        <v>2.6666666666666668E-2</v>
      </c>
      <c r="F100" s="12">
        <v>100</v>
      </c>
      <c r="G100" s="12">
        <f t="shared" si="7"/>
        <v>1.6666666666666666E-2</v>
      </c>
      <c r="H100" s="12">
        <v>80</v>
      </c>
      <c r="I100" s="12">
        <f t="shared" si="5"/>
        <v>1.3333333333333337</v>
      </c>
      <c r="J100" s="13">
        <f t="shared" si="6"/>
        <v>2.666666666666667</v>
      </c>
      <c r="K100" s="14" t="str">
        <f t="shared" si="8"/>
        <v>No</v>
      </c>
      <c r="L100" s="15"/>
      <c r="M100" s="15"/>
      <c r="N100" s="16"/>
      <c r="O100" s="12"/>
      <c r="P100" s="12"/>
      <c r="Q100" s="18"/>
      <c r="R100" s="18"/>
      <c r="S100" s="19"/>
      <c r="T100" s="18"/>
      <c r="U100" s="12"/>
      <c r="V100" s="17"/>
      <c r="W100" s="12"/>
      <c r="X100" s="21"/>
      <c r="Y100" s="12"/>
      <c r="Z100" s="12"/>
    </row>
    <row r="101" spans="1:26" ht="28.5" customHeight="1" thickTop="1" thickBot="1">
      <c r="A101" s="8" t="s">
        <v>117</v>
      </c>
      <c r="B101" s="9">
        <v>1</v>
      </c>
      <c r="C101" s="10">
        <v>1</v>
      </c>
      <c r="D101" s="11">
        <v>80</v>
      </c>
      <c r="E101" s="12">
        <f t="shared" si="9"/>
        <v>1.3333333333333334E-2</v>
      </c>
      <c r="F101" s="12">
        <v>100</v>
      </c>
      <c r="G101" s="12">
        <f t="shared" si="7"/>
        <v>8.3333333333333332E-3</v>
      </c>
      <c r="H101" s="12">
        <v>80</v>
      </c>
      <c r="I101" s="12">
        <f t="shared" ref="I101:I164" si="10">+(E101*F101)-(H101*G101)</f>
        <v>0.66666666666666685</v>
      </c>
      <c r="J101" s="13">
        <f t="shared" ref="J101:J164" si="11">IF(ISBLANK(C101),"",(D101*G101)+(E101*F101-G101*H101))</f>
        <v>1.3333333333333335</v>
      </c>
      <c r="K101" s="14" t="str">
        <f t="shared" si="8"/>
        <v>Yes</v>
      </c>
      <c r="L101" s="15"/>
      <c r="M101" s="15"/>
      <c r="N101" s="16"/>
      <c r="O101" s="12"/>
      <c r="P101" s="12"/>
      <c r="Q101" s="18"/>
      <c r="R101" s="18"/>
      <c r="S101" s="19"/>
      <c r="T101" s="18"/>
      <c r="U101" s="12"/>
      <c r="V101" s="17"/>
      <c r="W101" s="12"/>
      <c r="X101" s="21"/>
      <c r="Y101" s="12"/>
      <c r="Z101" s="12"/>
    </row>
    <row r="102" spans="1:26" ht="28.5" customHeight="1" thickTop="1" thickBot="1">
      <c r="A102" s="8" t="s">
        <v>103</v>
      </c>
      <c r="B102" s="9">
        <v>1</v>
      </c>
      <c r="C102" s="10">
        <v>0</v>
      </c>
      <c r="D102" s="11">
        <v>80</v>
      </c>
      <c r="E102" s="12">
        <f t="shared" si="9"/>
        <v>1.3333333333333334E-2</v>
      </c>
      <c r="F102" s="12">
        <v>100</v>
      </c>
      <c r="G102" s="12">
        <f t="shared" si="7"/>
        <v>8.3333333333333332E-3</v>
      </c>
      <c r="H102" s="12">
        <v>80</v>
      </c>
      <c r="I102" s="12">
        <f t="shared" si="10"/>
        <v>0.66666666666666685</v>
      </c>
      <c r="J102" s="13">
        <f t="shared" si="11"/>
        <v>1.3333333333333335</v>
      </c>
      <c r="K102" s="14" t="str">
        <f t="shared" si="8"/>
        <v>Yes</v>
      </c>
      <c r="L102" s="15" t="s">
        <v>188</v>
      </c>
      <c r="M102" s="15"/>
      <c r="N102" s="16">
        <v>15</v>
      </c>
      <c r="O102" s="12"/>
      <c r="P102" s="12"/>
      <c r="Q102" s="18"/>
      <c r="R102" s="18"/>
      <c r="S102" s="19"/>
      <c r="T102" s="18"/>
      <c r="U102" s="12"/>
      <c r="V102" s="17"/>
      <c r="W102" s="12"/>
      <c r="X102" s="21"/>
      <c r="Y102" s="12"/>
      <c r="Z102" s="12"/>
    </row>
    <row r="103" spans="1:26" ht="28.5" customHeight="1" thickTop="1" thickBot="1">
      <c r="A103" s="8" t="s">
        <v>118</v>
      </c>
      <c r="B103" s="9">
        <v>1</v>
      </c>
      <c r="C103" s="10">
        <v>19</v>
      </c>
      <c r="D103" s="11">
        <v>80</v>
      </c>
      <c r="E103" s="12">
        <f t="shared" si="9"/>
        <v>1.3333333333333334E-2</v>
      </c>
      <c r="F103" s="12">
        <v>100</v>
      </c>
      <c r="G103" s="12">
        <f t="shared" si="7"/>
        <v>8.3333333333333332E-3</v>
      </c>
      <c r="H103" s="12">
        <v>80</v>
      </c>
      <c r="I103" s="12">
        <f t="shared" si="10"/>
        <v>0.66666666666666685</v>
      </c>
      <c r="J103" s="13">
        <f t="shared" si="11"/>
        <v>1.3333333333333335</v>
      </c>
      <c r="K103" s="14" t="str">
        <f t="shared" si="8"/>
        <v>No</v>
      </c>
      <c r="L103" s="15"/>
      <c r="M103" s="15"/>
      <c r="N103" s="16"/>
      <c r="O103" s="12"/>
      <c r="P103" s="12"/>
      <c r="Q103" s="18"/>
      <c r="R103" s="18"/>
      <c r="S103" s="19"/>
      <c r="T103" s="18"/>
      <c r="U103" s="12"/>
      <c r="V103" s="12"/>
      <c r="W103" s="12"/>
      <c r="X103" s="21"/>
      <c r="Y103" s="12"/>
      <c r="Z103" s="12"/>
    </row>
    <row r="104" spans="1:26" ht="28.5" customHeight="1" thickTop="1" thickBot="1">
      <c r="A104" s="8" t="s">
        <v>156</v>
      </c>
      <c r="B104" s="9">
        <v>1</v>
      </c>
      <c r="C104" s="10">
        <v>18</v>
      </c>
      <c r="D104" s="11">
        <v>80</v>
      </c>
      <c r="E104" s="12">
        <f t="shared" si="9"/>
        <v>1.3333333333333334E-2</v>
      </c>
      <c r="F104" s="12">
        <v>100</v>
      </c>
      <c r="G104" s="12">
        <f t="shared" si="7"/>
        <v>8.3333333333333332E-3</v>
      </c>
      <c r="H104" s="12">
        <v>80</v>
      </c>
      <c r="I104" s="12">
        <f t="shared" si="10"/>
        <v>0.66666666666666685</v>
      </c>
      <c r="J104" s="13">
        <f t="shared" si="11"/>
        <v>1.3333333333333335</v>
      </c>
      <c r="K104" s="14" t="str">
        <f t="shared" si="8"/>
        <v>No</v>
      </c>
      <c r="L104" s="15"/>
      <c r="M104" s="15"/>
      <c r="N104" s="16"/>
      <c r="O104" s="12"/>
      <c r="P104" s="12"/>
      <c r="Q104" s="18"/>
      <c r="R104" s="18"/>
      <c r="S104" s="19"/>
      <c r="T104" s="18"/>
      <c r="U104" s="12"/>
      <c r="V104" s="17"/>
      <c r="W104" s="12"/>
      <c r="X104" s="21"/>
      <c r="Y104" s="12"/>
      <c r="Z104" s="12"/>
    </row>
    <row r="105" spans="1:26" ht="28.5" customHeight="1" thickTop="1" thickBot="1">
      <c r="A105" s="8" t="s">
        <v>119</v>
      </c>
      <c r="B105" s="9">
        <v>1</v>
      </c>
      <c r="C105" s="10">
        <v>3</v>
      </c>
      <c r="D105" s="11">
        <v>80</v>
      </c>
      <c r="E105" s="12">
        <f t="shared" si="9"/>
        <v>1.3333333333333334E-2</v>
      </c>
      <c r="F105" s="12">
        <v>100</v>
      </c>
      <c r="G105" s="12">
        <f t="shared" si="7"/>
        <v>8.3333333333333332E-3</v>
      </c>
      <c r="H105" s="12">
        <v>80</v>
      </c>
      <c r="I105" s="12">
        <f t="shared" si="10"/>
        <v>0.66666666666666685</v>
      </c>
      <c r="J105" s="13">
        <f t="shared" si="11"/>
        <v>1.3333333333333335</v>
      </c>
      <c r="K105" s="14" t="str">
        <f t="shared" si="8"/>
        <v>No</v>
      </c>
      <c r="L105" s="15"/>
      <c r="M105" s="15"/>
      <c r="N105" s="16"/>
      <c r="O105" s="12"/>
      <c r="P105" s="12"/>
      <c r="Q105" s="18"/>
      <c r="R105" s="18"/>
      <c r="S105" s="19"/>
      <c r="T105" s="18"/>
      <c r="U105" s="12"/>
      <c r="V105" s="12"/>
      <c r="W105" s="12"/>
      <c r="X105" s="21"/>
      <c r="Y105" s="12"/>
      <c r="Z105" s="12"/>
    </row>
    <row r="106" spans="1:26" ht="28.5" customHeight="1" thickTop="1" thickBot="1">
      <c r="A106" s="8" t="s">
        <v>120</v>
      </c>
      <c r="B106" s="9">
        <v>1</v>
      </c>
      <c r="C106" s="10">
        <v>3</v>
      </c>
      <c r="D106" s="11">
        <v>80</v>
      </c>
      <c r="E106" s="12">
        <f t="shared" si="9"/>
        <v>1.3333333333333334E-2</v>
      </c>
      <c r="F106" s="12">
        <v>100</v>
      </c>
      <c r="G106" s="12">
        <f t="shared" si="7"/>
        <v>8.3333333333333332E-3</v>
      </c>
      <c r="H106" s="12">
        <v>80</v>
      </c>
      <c r="I106" s="12">
        <f t="shared" si="10"/>
        <v>0.66666666666666685</v>
      </c>
      <c r="J106" s="13">
        <f t="shared" si="11"/>
        <v>1.3333333333333335</v>
      </c>
      <c r="K106" s="14" t="str">
        <f t="shared" si="8"/>
        <v>No</v>
      </c>
      <c r="L106" s="15"/>
      <c r="M106" s="15"/>
      <c r="N106" s="16"/>
      <c r="O106" s="12"/>
      <c r="P106" s="12"/>
      <c r="Q106" s="18"/>
      <c r="R106" s="18"/>
      <c r="S106" s="19"/>
      <c r="T106" s="18"/>
      <c r="U106" s="12"/>
      <c r="V106" s="17"/>
      <c r="W106" s="12"/>
      <c r="X106" s="21"/>
      <c r="Y106" s="12"/>
      <c r="Z106" s="12"/>
    </row>
    <row r="107" spans="1:26" ht="28.5" customHeight="1" thickTop="1" thickBot="1">
      <c r="A107" s="8" t="s">
        <v>121</v>
      </c>
      <c r="B107" s="9">
        <v>1</v>
      </c>
      <c r="C107" s="10">
        <v>34</v>
      </c>
      <c r="D107" s="11">
        <v>80</v>
      </c>
      <c r="E107" s="12">
        <f t="shared" si="9"/>
        <v>1.3333333333333334E-2</v>
      </c>
      <c r="F107" s="12">
        <v>100</v>
      </c>
      <c r="G107" s="12">
        <f t="shared" si="7"/>
        <v>8.3333333333333332E-3</v>
      </c>
      <c r="H107" s="12">
        <v>80</v>
      </c>
      <c r="I107" s="12">
        <f t="shared" si="10"/>
        <v>0.66666666666666685</v>
      </c>
      <c r="J107" s="13">
        <f t="shared" si="11"/>
        <v>1.3333333333333335</v>
      </c>
      <c r="K107" s="14" t="str">
        <f t="shared" si="8"/>
        <v>No</v>
      </c>
      <c r="L107" s="15"/>
      <c r="M107" s="15"/>
      <c r="N107" s="16"/>
      <c r="O107" s="12"/>
      <c r="P107" s="12"/>
      <c r="Q107" s="18"/>
      <c r="R107" s="18"/>
      <c r="S107" s="19"/>
      <c r="T107" s="18"/>
      <c r="U107" s="12"/>
      <c r="V107" s="17"/>
      <c r="W107" s="12"/>
      <c r="X107" s="21"/>
      <c r="Y107" s="12"/>
      <c r="Z107" s="12"/>
    </row>
    <row r="108" spans="1:26" ht="28.5" customHeight="1" thickTop="1" thickBot="1">
      <c r="A108" s="8" t="s">
        <v>122</v>
      </c>
      <c r="B108" s="9">
        <v>1</v>
      </c>
      <c r="C108" s="10">
        <v>0</v>
      </c>
      <c r="D108" s="11">
        <v>80</v>
      </c>
      <c r="E108" s="12">
        <f t="shared" si="9"/>
        <v>1.3333333333333334E-2</v>
      </c>
      <c r="F108" s="12">
        <v>100</v>
      </c>
      <c r="G108" s="12">
        <f t="shared" si="7"/>
        <v>8.3333333333333332E-3</v>
      </c>
      <c r="H108" s="12">
        <v>80</v>
      </c>
      <c r="I108" s="12">
        <f t="shared" si="10"/>
        <v>0.66666666666666685</v>
      </c>
      <c r="J108" s="13">
        <f t="shared" si="11"/>
        <v>1.3333333333333335</v>
      </c>
      <c r="K108" s="14" t="str">
        <f t="shared" si="8"/>
        <v>Yes</v>
      </c>
      <c r="L108" s="15"/>
      <c r="M108" s="15"/>
      <c r="N108" s="16"/>
      <c r="O108" s="12"/>
      <c r="P108" s="12"/>
      <c r="Q108" s="18"/>
      <c r="R108" s="18"/>
      <c r="S108" s="19"/>
      <c r="T108" s="18"/>
      <c r="U108" s="12"/>
      <c r="V108" s="17"/>
      <c r="W108" s="12"/>
      <c r="X108" s="21"/>
      <c r="Y108" s="12"/>
      <c r="Z108" s="12"/>
    </row>
    <row r="109" spans="1:26" ht="28.5" customHeight="1" thickTop="1" thickBot="1">
      <c r="A109" s="8" t="s">
        <v>126</v>
      </c>
      <c r="B109" s="9">
        <v>1</v>
      </c>
      <c r="C109" s="10">
        <v>13</v>
      </c>
      <c r="D109" s="11">
        <v>80</v>
      </c>
      <c r="E109" s="12">
        <f t="shared" si="9"/>
        <v>1.3333333333333334E-2</v>
      </c>
      <c r="F109" s="12">
        <v>100</v>
      </c>
      <c r="G109" s="12">
        <f t="shared" si="7"/>
        <v>8.3333333333333332E-3</v>
      </c>
      <c r="H109" s="12">
        <v>80</v>
      </c>
      <c r="I109" s="12">
        <f t="shared" si="10"/>
        <v>0.66666666666666685</v>
      </c>
      <c r="J109" s="13">
        <f t="shared" si="11"/>
        <v>1.3333333333333335</v>
      </c>
      <c r="K109" s="14" t="str">
        <f t="shared" si="8"/>
        <v>No</v>
      </c>
      <c r="L109" s="15"/>
      <c r="M109" s="15"/>
      <c r="N109" s="16"/>
      <c r="O109" s="12"/>
      <c r="P109" s="12"/>
      <c r="Q109" s="18"/>
      <c r="R109" s="18"/>
      <c r="S109" s="19"/>
      <c r="T109" s="18"/>
      <c r="U109" s="12"/>
      <c r="V109" s="17"/>
      <c r="W109" s="12"/>
      <c r="X109" s="21"/>
      <c r="Y109" s="12"/>
      <c r="Z109" s="12"/>
    </row>
    <row r="110" spans="1:26" ht="28.5" customHeight="1" thickTop="1" thickBot="1">
      <c r="A110" s="8" t="s">
        <v>113</v>
      </c>
      <c r="B110" s="9">
        <v>1</v>
      </c>
      <c r="C110" s="10">
        <v>3</v>
      </c>
      <c r="D110" s="11">
        <v>80</v>
      </c>
      <c r="E110" s="12">
        <f t="shared" si="9"/>
        <v>1.3333333333333334E-2</v>
      </c>
      <c r="F110" s="12">
        <v>100</v>
      </c>
      <c r="G110" s="12">
        <f t="shared" si="7"/>
        <v>8.3333333333333332E-3</v>
      </c>
      <c r="H110" s="12">
        <v>80</v>
      </c>
      <c r="I110" s="12">
        <f t="shared" si="10"/>
        <v>0.66666666666666685</v>
      </c>
      <c r="J110" s="13">
        <f t="shared" si="11"/>
        <v>1.3333333333333335</v>
      </c>
      <c r="K110" s="14" t="str">
        <f t="shared" si="8"/>
        <v>No</v>
      </c>
      <c r="L110" s="15" t="s">
        <v>188</v>
      </c>
      <c r="M110" s="15"/>
      <c r="N110" s="16">
        <v>15</v>
      </c>
      <c r="O110" s="12"/>
      <c r="P110" s="12"/>
      <c r="Q110" s="18"/>
      <c r="R110" s="18"/>
      <c r="S110" s="19"/>
      <c r="T110" s="18"/>
      <c r="U110" s="12"/>
      <c r="V110" s="17"/>
      <c r="W110" s="12"/>
      <c r="X110" s="21"/>
      <c r="Y110" s="12"/>
      <c r="Z110" s="12"/>
    </row>
    <row r="111" spans="1:26" ht="28.5" customHeight="1" thickTop="1" thickBot="1">
      <c r="A111" s="8" t="s">
        <v>128</v>
      </c>
      <c r="B111" s="9">
        <v>1</v>
      </c>
      <c r="C111" s="10">
        <v>60</v>
      </c>
      <c r="D111" s="11">
        <v>80</v>
      </c>
      <c r="E111" s="12">
        <f t="shared" si="9"/>
        <v>1.3333333333333334E-2</v>
      </c>
      <c r="F111" s="12">
        <v>100</v>
      </c>
      <c r="G111" s="12">
        <f t="shared" si="7"/>
        <v>8.3333333333333332E-3</v>
      </c>
      <c r="H111" s="12">
        <v>80</v>
      </c>
      <c r="I111" s="12">
        <f t="shared" si="10"/>
        <v>0.66666666666666685</v>
      </c>
      <c r="J111" s="13">
        <f t="shared" si="11"/>
        <v>1.3333333333333335</v>
      </c>
      <c r="K111" s="14" t="str">
        <f t="shared" si="8"/>
        <v>No</v>
      </c>
      <c r="L111" s="15"/>
      <c r="M111" s="15"/>
      <c r="N111" s="16"/>
      <c r="O111" s="12"/>
      <c r="P111" s="12"/>
      <c r="Q111" s="18"/>
      <c r="R111" s="18"/>
      <c r="S111" s="19"/>
      <c r="T111" s="18"/>
      <c r="U111" s="12"/>
      <c r="V111" s="12"/>
      <c r="W111" s="12"/>
      <c r="X111" s="21"/>
      <c r="Y111" s="12"/>
      <c r="Z111" s="12"/>
    </row>
    <row r="112" spans="1:26" ht="28.5" customHeight="1" thickTop="1" thickBot="1">
      <c r="A112" s="8" t="s">
        <v>130</v>
      </c>
      <c r="B112" s="9">
        <v>1</v>
      </c>
      <c r="C112" s="10">
        <v>18</v>
      </c>
      <c r="D112" s="11">
        <v>80</v>
      </c>
      <c r="E112" s="12">
        <f t="shared" si="9"/>
        <v>1.3333333333333334E-2</v>
      </c>
      <c r="F112" s="12">
        <v>100</v>
      </c>
      <c r="G112" s="12">
        <f t="shared" si="7"/>
        <v>8.3333333333333332E-3</v>
      </c>
      <c r="H112" s="12">
        <v>80</v>
      </c>
      <c r="I112" s="12">
        <f t="shared" si="10"/>
        <v>0.66666666666666685</v>
      </c>
      <c r="J112" s="13">
        <f t="shared" si="11"/>
        <v>1.3333333333333335</v>
      </c>
      <c r="K112" s="14" t="str">
        <f t="shared" si="8"/>
        <v>No</v>
      </c>
      <c r="L112" s="15"/>
      <c r="M112" s="15"/>
      <c r="N112" s="16"/>
      <c r="O112" s="12"/>
      <c r="P112" s="12"/>
      <c r="Q112" s="18"/>
      <c r="R112" s="18"/>
      <c r="S112" s="19"/>
      <c r="T112" s="18"/>
      <c r="U112" s="12"/>
      <c r="V112" s="17"/>
      <c r="W112" s="12"/>
      <c r="X112" s="21"/>
      <c r="Y112" s="12"/>
      <c r="Z112" s="12"/>
    </row>
    <row r="113" spans="1:26" ht="28.5" customHeight="1" thickTop="1" thickBot="1">
      <c r="A113" s="8" t="s">
        <v>132</v>
      </c>
      <c r="B113" s="9">
        <v>1</v>
      </c>
      <c r="C113" s="10">
        <v>4</v>
      </c>
      <c r="D113" s="11">
        <v>80</v>
      </c>
      <c r="E113" s="12">
        <f t="shared" si="9"/>
        <v>1.3333333333333334E-2</v>
      </c>
      <c r="F113" s="12">
        <v>100</v>
      </c>
      <c r="G113" s="12">
        <f t="shared" si="7"/>
        <v>8.3333333333333332E-3</v>
      </c>
      <c r="H113" s="12">
        <v>80</v>
      </c>
      <c r="I113" s="12">
        <f t="shared" si="10"/>
        <v>0.66666666666666685</v>
      </c>
      <c r="J113" s="13">
        <f t="shared" si="11"/>
        <v>1.3333333333333335</v>
      </c>
      <c r="K113" s="14" t="str">
        <f t="shared" si="8"/>
        <v>No</v>
      </c>
      <c r="L113" s="15"/>
      <c r="M113" s="15"/>
      <c r="N113" s="16"/>
      <c r="O113" s="12"/>
      <c r="P113" s="12"/>
      <c r="Q113" s="18"/>
      <c r="R113" s="18"/>
      <c r="S113" s="19"/>
      <c r="T113" s="18"/>
      <c r="U113" s="12">
        <v>7</v>
      </c>
      <c r="V113" s="17">
        <v>43883</v>
      </c>
      <c r="W113" s="12"/>
      <c r="X113" s="21"/>
      <c r="Y113" s="12"/>
      <c r="Z113" s="12"/>
    </row>
    <row r="114" spans="1:26" ht="28.5" customHeight="1" thickTop="1" thickBot="1">
      <c r="A114" s="8" t="s">
        <v>133</v>
      </c>
      <c r="B114" s="9">
        <v>1</v>
      </c>
      <c r="C114" s="10">
        <v>0</v>
      </c>
      <c r="D114" s="11">
        <v>80</v>
      </c>
      <c r="E114" s="12">
        <f t="shared" si="9"/>
        <v>1.3333333333333334E-2</v>
      </c>
      <c r="F114" s="12">
        <v>100</v>
      </c>
      <c r="G114" s="12">
        <f t="shared" si="7"/>
        <v>8.3333333333333332E-3</v>
      </c>
      <c r="H114" s="12">
        <v>80</v>
      </c>
      <c r="I114" s="12">
        <f t="shared" si="10"/>
        <v>0.66666666666666685</v>
      </c>
      <c r="J114" s="13">
        <f t="shared" si="11"/>
        <v>1.3333333333333335</v>
      </c>
      <c r="K114" s="14" t="str">
        <f t="shared" si="8"/>
        <v>Yes</v>
      </c>
      <c r="L114" s="15"/>
      <c r="M114" s="15"/>
      <c r="N114" s="16"/>
      <c r="O114" s="12"/>
      <c r="P114" s="12"/>
      <c r="Q114" s="18"/>
      <c r="R114" s="18"/>
      <c r="S114" s="19"/>
      <c r="T114" s="18"/>
      <c r="U114" s="12"/>
      <c r="V114" s="12"/>
      <c r="W114" s="12"/>
      <c r="X114" s="21"/>
      <c r="Y114" s="12"/>
      <c r="Z114" s="12"/>
    </row>
    <row r="115" spans="1:26" ht="28.5" customHeight="1" thickTop="1" thickBot="1">
      <c r="A115" s="8" t="s">
        <v>182</v>
      </c>
      <c r="B115" s="9">
        <v>1</v>
      </c>
      <c r="C115" s="10">
        <v>0</v>
      </c>
      <c r="D115" s="11">
        <v>80</v>
      </c>
      <c r="E115" s="12">
        <f t="shared" si="9"/>
        <v>1.3333333333333334E-2</v>
      </c>
      <c r="F115" s="12">
        <v>100</v>
      </c>
      <c r="G115" s="12">
        <f t="shared" si="7"/>
        <v>8.3333333333333332E-3</v>
      </c>
      <c r="H115" s="12">
        <v>80</v>
      </c>
      <c r="I115" s="12">
        <f t="shared" si="10"/>
        <v>0.66666666666666685</v>
      </c>
      <c r="J115" s="13">
        <f t="shared" si="11"/>
        <v>1.3333333333333335</v>
      </c>
      <c r="K115" s="14" t="str">
        <f t="shared" si="8"/>
        <v>Yes</v>
      </c>
      <c r="L115" s="15"/>
      <c r="M115" s="15"/>
      <c r="N115" s="16"/>
      <c r="O115" s="12"/>
      <c r="P115" s="12"/>
      <c r="Q115" s="18"/>
      <c r="R115" s="18"/>
      <c r="S115" s="19"/>
      <c r="T115" s="18"/>
      <c r="U115" s="12"/>
      <c r="V115" s="17"/>
      <c r="W115" s="12"/>
      <c r="X115" s="21"/>
      <c r="Y115" s="12"/>
      <c r="Z115" s="12"/>
    </row>
    <row r="116" spans="1:26" ht="28.5" customHeight="1" thickTop="1" thickBot="1">
      <c r="A116" s="8" t="s">
        <v>134</v>
      </c>
      <c r="B116" s="9">
        <v>1</v>
      </c>
      <c r="C116" s="10">
        <v>0</v>
      </c>
      <c r="D116" s="11">
        <v>80</v>
      </c>
      <c r="E116" s="12">
        <f t="shared" si="9"/>
        <v>1.3333333333333334E-2</v>
      </c>
      <c r="F116" s="12">
        <v>100</v>
      </c>
      <c r="G116" s="12">
        <f t="shared" si="7"/>
        <v>8.3333333333333332E-3</v>
      </c>
      <c r="H116" s="12">
        <v>80</v>
      </c>
      <c r="I116" s="12">
        <f t="shared" si="10"/>
        <v>0.66666666666666685</v>
      </c>
      <c r="J116" s="13">
        <f t="shared" si="11"/>
        <v>1.3333333333333335</v>
      </c>
      <c r="K116" s="14" t="str">
        <f t="shared" si="8"/>
        <v>Yes</v>
      </c>
      <c r="L116" s="15"/>
      <c r="M116" s="15"/>
      <c r="N116" s="16"/>
      <c r="O116" s="12"/>
      <c r="P116" s="12"/>
      <c r="Q116" s="18"/>
      <c r="R116" s="18"/>
      <c r="S116" s="19"/>
      <c r="T116" s="18"/>
      <c r="U116" s="12"/>
      <c r="V116" s="17"/>
      <c r="W116" s="12"/>
      <c r="X116" s="21"/>
      <c r="Y116" s="12"/>
      <c r="Z116" s="12"/>
    </row>
    <row r="117" spans="1:26" ht="28.5" customHeight="1" thickTop="1" thickBot="1">
      <c r="A117" s="8" t="s">
        <v>135</v>
      </c>
      <c r="B117" s="9">
        <v>1</v>
      </c>
      <c r="C117" s="10">
        <v>1</v>
      </c>
      <c r="D117" s="11">
        <v>80</v>
      </c>
      <c r="E117" s="12">
        <f t="shared" si="9"/>
        <v>1.3333333333333334E-2</v>
      </c>
      <c r="F117" s="12">
        <v>100</v>
      </c>
      <c r="G117" s="12">
        <f t="shared" si="7"/>
        <v>8.3333333333333332E-3</v>
      </c>
      <c r="H117" s="12">
        <v>80</v>
      </c>
      <c r="I117" s="12">
        <f t="shared" si="10"/>
        <v>0.66666666666666685</v>
      </c>
      <c r="J117" s="13">
        <f t="shared" si="11"/>
        <v>1.3333333333333335</v>
      </c>
      <c r="K117" s="14" t="str">
        <f t="shared" si="8"/>
        <v>Yes</v>
      </c>
      <c r="L117" s="15"/>
      <c r="M117" s="15"/>
      <c r="N117" s="16"/>
      <c r="O117" s="12"/>
      <c r="P117" s="12"/>
      <c r="Q117" s="18"/>
      <c r="R117" s="18"/>
      <c r="S117" s="19"/>
      <c r="T117" s="18"/>
      <c r="U117" s="12"/>
      <c r="V117" s="17"/>
      <c r="W117" s="12"/>
      <c r="X117" s="21"/>
      <c r="Y117" s="12"/>
      <c r="Z117" s="12"/>
    </row>
    <row r="118" spans="1:26" ht="28.5" customHeight="1" thickTop="1" thickBot="1">
      <c r="A118" s="10" t="s">
        <v>136</v>
      </c>
      <c r="B118" s="28">
        <v>0</v>
      </c>
      <c r="C118" s="10">
        <v>17</v>
      </c>
      <c r="D118" s="11">
        <v>80</v>
      </c>
      <c r="E118" s="12">
        <f t="shared" si="9"/>
        <v>0</v>
      </c>
      <c r="F118" s="12">
        <v>100</v>
      </c>
      <c r="G118" s="12">
        <f t="shared" si="7"/>
        <v>0</v>
      </c>
      <c r="H118" s="12">
        <v>80</v>
      </c>
      <c r="I118" s="12">
        <f t="shared" si="10"/>
        <v>0</v>
      </c>
      <c r="J118" s="13">
        <f t="shared" si="11"/>
        <v>0</v>
      </c>
      <c r="K118" s="14" t="str">
        <f t="shared" si="8"/>
        <v>No</v>
      </c>
      <c r="L118" s="15"/>
      <c r="M118" s="15"/>
      <c r="N118" s="16"/>
      <c r="O118" s="12"/>
      <c r="P118" s="12"/>
      <c r="Q118" s="18"/>
      <c r="R118" s="18"/>
      <c r="S118" s="19"/>
      <c r="T118" s="18"/>
      <c r="U118" s="12"/>
      <c r="V118" s="17"/>
      <c r="W118" s="12"/>
      <c r="X118" s="21"/>
      <c r="Y118" s="12"/>
      <c r="Z118" s="12"/>
    </row>
    <row r="119" spans="1:26" ht="28.5" customHeight="1" thickTop="1" thickBot="1">
      <c r="A119" s="10" t="s">
        <v>137</v>
      </c>
      <c r="B119" s="9">
        <v>0</v>
      </c>
      <c r="C119" s="10">
        <v>1</v>
      </c>
      <c r="D119" s="11">
        <v>80</v>
      </c>
      <c r="E119" s="12">
        <f t="shared" si="9"/>
        <v>0</v>
      </c>
      <c r="F119" s="12">
        <v>100</v>
      </c>
      <c r="G119" s="12">
        <f t="shared" si="7"/>
        <v>0</v>
      </c>
      <c r="H119" s="12">
        <v>80</v>
      </c>
      <c r="I119" s="12">
        <f t="shared" si="10"/>
        <v>0</v>
      </c>
      <c r="J119" s="13">
        <f t="shared" si="11"/>
        <v>0</v>
      </c>
      <c r="K119" s="14" t="str">
        <f t="shared" si="8"/>
        <v>No</v>
      </c>
      <c r="L119" s="15"/>
      <c r="M119" s="15"/>
      <c r="N119" s="16"/>
      <c r="O119" s="12"/>
      <c r="P119" s="12"/>
      <c r="Q119" s="18"/>
      <c r="R119" s="18"/>
      <c r="S119" s="19"/>
      <c r="T119" s="18"/>
      <c r="U119" s="12"/>
      <c r="V119" s="12"/>
      <c r="W119" s="12"/>
      <c r="X119" s="21"/>
      <c r="Y119" s="12"/>
      <c r="Z119" s="12"/>
    </row>
    <row r="120" spans="1:26" ht="28.5" customHeight="1" thickTop="1" thickBot="1">
      <c r="A120" s="10" t="s">
        <v>139</v>
      </c>
      <c r="B120" s="9">
        <v>0</v>
      </c>
      <c r="C120" s="10">
        <v>9</v>
      </c>
      <c r="D120" s="11">
        <v>80</v>
      </c>
      <c r="E120" s="12">
        <f t="shared" si="9"/>
        <v>0</v>
      </c>
      <c r="F120" s="12">
        <v>100</v>
      </c>
      <c r="G120" s="12">
        <f t="shared" si="7"/>
        <v>0</v>
      </c>
      <c r="H120" s="12">
        <v>80</v>
      </c>
      <c r="I120" s="12">
        <f t="shared" si="10"/>
        <v>0</v>
      </c>
      <c r="J120" s="13">
        <f t="shared" si="11"/>
        <v>0</v>
      </c>
      <c r="K120" s="14" t="str">
        <f t="shared" si="8"/>
        <v>No</v>
      </c>
      <c r="L120" s="15"/>
      <c r="M120" s="15"/>
      <c r="N120" s="16"/>
      <c r="O120" s="12"/>
      <c r="P120" s="12"/>
      <c r="Q120" s="18"/>
      <c r="R120" s="18"/>
      <c r="S120" s="19"/>
      <c r="T120" s="18"/>
      <c r="U120" s="12"/>
      <c r="V120" s="12"/>
      <c r="W120" s="12"/>
      <c r="X120" s="21"/>
      <c r="Y120" s="12"/>
      <c r="Z120" s="12"/>
    </row>
    <row r="121" spans="1:26" ht="28.5" customHeight="1" thickTop="1" thickBot="1">
      <c r="A121" s="10" t="s">
        <v>99</v>
      </c>
      <c r="B121" s="9">
        <v>0</v>
      </c>
      <c r="C121" s="10">
        <v>2</v>
      </c>
      <c r="D121" s="11">
        <v>80</v>
      </c>
      <c r="E121" s="12">
        <f t="shared" si="9"/>
        <v>0</v>
      </c>
      <c r="F121" s="12">
        <v>100</v>
      </c>
      <c r="G121" s="12">
        <f t="shared" si="7"/>
        <v>0</v>
      </c>
      <c r="H121" s="12">
        <v>80</v>
      </c>
      <c r="I121" s="12">
        <f t="shared" si="10"/>
        <v>0</v>
      </c>
      <c r="J121" s="13">
        <f t="shared" si="11"/>
        <v>0</v>
      </c>
      <c r="K121" s="14" t="str">
        <f t="shared" si="8"/>
        <v>No</v>
      </c>
      <c r="L121" s="15"/>
      <c r="M121" s="15"/>
      <c r="N121" s="16"/>
      <c r="O121" s="12"/>
      <c r="P121" s="12"/>
      <c r="Q121" s="18"/>
      <c r="R121" s="18"/>
      <c r="S121" s="19"/>
      <c r="T121" s="18"/>
      <c r="U121" s="12"/>
      <c r="V121" s="17"/>
      <c r="W121" s="12"/>
      <c r="X121" s="21"/>
      <c r="Y121" s="12"/>
      <c r="Z121" s="12"/>
    </row>
    <row r="122" spans="1:26" ht="28.5" customHeight="1" thickTop="1" thickBot="1">
      <c r="A122" s="10" t="s">
        <v>102</v>
      </c>
      <c r="B122" s="9">
        <v>0</v>
      </c>
      <c r="C122" s="10">
        <v>13</v>
      </c>
      <c r="D122" s="11">
        <v>80</v>
      </c>
      <c r="E122" s="12">
        <f t="shared" si="9"/>
        <v>0</v>
      </c>
      <c r="F122" s="12">
        <v>100</v>
      </c>
      <c r="G122" s="12">
        <f t="shared" si="7"/>
        <v>0</v>
      </c>
      <c r="H122" s="12">
        <v>80</v>
      </c>
      <c r="I122" s="12">
        <f t="shared" si="10"/>
        <v>0</v>
      </c>
      <c r="J122" s="13">
        <f t="shared" si="11"/>
        <v>0</v>
      </c>
      <c r="K122" s="14" t="str">
        <f t="shared" si="8"/>
        <v>No</v>
      </c>
      <c r="L122" s="15"/>
      <c r="M122" s="15"/>
      <c r="N122" s="16"/>
      <c r="O122" s="12"/>
      <c r="P122" s="12"/>
      <c r="Q122" s="18"/>
      <c r="R122" s="18"/>
      <c r="S122" s="19"/>
      <c r="T122" s="18"/>
      <c r="U122" s="12"/>
      <c r="V122" s="17"/>
      <c r="W122" s="12"/>
      <c r="X122" s="21"/>
      <c r="Y122" s="12"/>
      <c r="Z122" s="12"/>
    </row>
    <row r="123" spans="1:26" ht="28.5" customHeight="1" thickTop="1" thickBot="1">
      <c r="A123" s="10" t="s">
        <v>140</v>
      </c>
      <c r="B123" s="9">
        <v>0</v>
      </c>
      <c r="C123" s="10">
        <v>7</v>
      </c>
      <c r="D123" s="11">
        <v>80</v>
      </c>
      <c r="E123" s="12">
        <f t="shared" si="9"/>
        <v>0</v>
      </c>
      <c r="F123" s="12">
        <v>100</v>
      </c>
      <c r="G123" s="12">
        <f t="shared" si="7"/>
        <v>0</v>
      </c>
      <c r="H123" s="12">
        <v>80</v>
      </c>
      <c r="I123" s="12">
        <f t="shared" si="10"/>
        <v>0</v>
      </c>
      <c r="J123" s="13">
        <f t="shared" si="11"/>
        <v>0</v>
      </c>
      <c r="K123" s="14" t="str">
        <f t="shared" si="8"/>
        <v>No</v>
      </c>
      <c r="L123" s="15"/>
      <c r="M123" s="15"/>
      <c r="N123" s="16"/>
      <c r="O123" s="12"/>
      <c r="P123" s="12"/>
      <c r="Q123" s="18"/>
      <c r="R123" s="18"/>
      <c r="S123" s="19"/>
      <c r="T123" s="18"/>
      <c r="U123" s="12"/>
      <c r="V123" s="12"/>
      <c r="W123" s="12"/>
      <c r="X123" s="21"/>
      <c r="Y123" s="12"/>
      <c r="Z123" s="12"/>
    </row>
    <row r="124" spans="1:26" ht="28.5" customHeight="1" thickTop="1" thickBot="1">
      <c r="A124" s="10" t="s">
        <v>141</v>
      </c>
      <c r="B124" s="9">
        <v>0</v>
      </c>
      <c r="C124" s="10">
        <v>6</v>
      </c>
      <c r="D124" s="11">
        <v>80</v>
      </c>
      <c r="E124" s="12">
        <f t="shared" si="9"/>
        <v>0</v>
      </c>
      <c r="F124" s="12">
        <v>100</v>
      </c>
      <c r="G124" s="12">
        <f t="shared" si="7"/>
        <v>0</v>
      </c>
      <c r="H124" s="12">
        <v>80</v>
      </c>
      <c r="I124" s="12">
        <f t="shared" si="10"/>
        <v>0</v>
      </c>
      <c r="J124" s="13">
        <f t="shared" si="11"/>
        <v>0</v>
      </c>
      <c r="K124" s="14" t="str">
        <f t="shared" si="8"/>
        <v>No</v>
      </c>
      <c r="L124" s="15"/>
      <c r="M124" s="15"/>
      <c r="N124" s="16"/>
      <c r="O124" s="12"/>
      <c r="P124" s="12"/>
      <c r="Q124" s="18"/>
      <c r="R124" s="18"/>
      <c r="S124" s="19"/>
      <c r="T124" s="18"/>
      <c r="U124" s="12"/>
      <c r="V124" s="17"/>
      <c r="W124" s="12"/>
      <c r="X124" s="21"/>
      <c r="Y124" s="12"/>
      <c r="Z124" s="12"/>
    </row>
    <row r="125" spans="1:26" ht="28.5" customHeight="1" thickTop="1" thickBot="1">
      <c r="A125" s="10" t="s">
        <v>142</v>
      </c>
      <c r="B125" s="9">
        <v>0</v>
      </c>
      <c r="C125" s="10">
        <v>2</v>
      </c>
      <c r="D125" s="11">
        <v>80</v>
      </c>
      <c r="E125" s="12">
        <f t="shared" si="9"/>
        <v>0</v>
      </c>
      <c r="F125" s="12">
        <v>100</v>
      </c>
      <c r="G125" s="12">
        <f t="shared" si="7"/>
        <v>0</v>
      </c>
      <c r="H125" s="12">
        <v>80</v>
      </c>
      <c r="I125" s="12">
        <f t="shared" si="10"/>
        <v>0</v>
      </c>
      <c r="J125" s="13">
        <f t="shared" si="11"/>
        <v>0</v>
      </c>
      <c r="K125" s="14" t="str">
        <f t="shared" si="8"/>
        <v>No</v>
      </c>
      <c r="L125" s="15"/>
      <c r="M125" s="15"/>
      <c r="N125" s="16"/>
      <c r="O125" s="12"/>
      <c r="P125" s="12"/>
      <c r="Q125" s="18"/>
      <c r="R125" s="18"/>
      <c r="S125" s="19"/>
      <c r="T125" s="18"/>
      <c r="U125" s="12"/>
      <c r="V125" s="12"/>
      <c r="W125" s="12"/>
      <c r="X125" s="21"/>
      <c r="Y125" s="12"/>
      <c r="Z125" s="12"/>
    </row>
    <row r="126" spans="1:26" ht="28.5" customHeight="1" thickTop="1" thickBot="1">
      <c r="A126" s="10" t="s">
        <v>143</v>
      </c>
      <c r="B126" s="9">
        <v>0</v>
      </c>
      <c r="C126" s="10">
        <v>8</v>
      </c>
      <c r="D126" s="11">
        <v>80</v>
      </c>
      <c r="E126" s="12">
        <f t="shared" si="9"/>
        <v>0</v>
      </c>
      <c r="F126" s="12">
        <v>100</v>
      </c>
      <c r="G126" s="12">
        <f t="shared" si="7"/>
        <v>0</v>
      </c>
      <c r="H126" s="12">
        <v>80</v>
      </c>
      <c r="I126" s="12">
        <f t="shared" si="10"/>
        <v>0</v>
      </c>
      <c r="J126" s="13">
        <f t="shared" si="11"/>
        <v>0</v>
      </c>
      <c r="K126" s="14" t="str">
        <f t="shared" si="8"/>
        <v>No</v>
      </c>
      <c r="L126" s="15"/>
      <c r="M126" s="15"/>
      <c r="N126" s="16"/>
      <c r="O126" s="12"/>
      <c r="P126" s="12"/>
      <c r="Q126" s="18"/>
      <c r="R126" s="18"/>
      <c r="S126" s="19"/>
      <c r="T126" s="18"/>
      <c r="U126" s="12"/>
      <c r="V126" s="12"/>
      <c r="W126" s="12"/>
      <c r="X126" s="21"/>
      <c r="Y126" s="12"/>
      <c r="Z126" s="12"/>
    </row>
    <row r="127" spans="1:26" ht="28.5" customHeight="1" thickTop="1" thickBot="1">
      <c r="A127" s="10" t="s">
        <v>144</v>
      </c>
      <c r="B127" s="9">
        <v>0</v>
      </c>
      <c r="C127" s="10">
        <v>12</v>
      </c>
      <c r="D127" s="11">
        <v>80</v>
      </c>
      <c r="E127" s="12">
        <f t="shared" si="9"/>
        <v>0</v>
      </c>
      <c r="F127" s="12">
        <v>100</v>
      </c>
      <c r="G127" s="12">
        <f t="shared" si="7"/>
        <v>0</v>
      </c>
      <c r="H127" s="12">
        <v>80</v>
      </c>
      <c r="I127" s="12">
        <f t="shared" si="10"/>
        <v>0</v>
      </c>
      <c r="J127" s="13">
        <f t="shared" si="11"/>
        <v>0</v>
      </c>
      <c r="K127" s="14" t="str">
        <f t="shared" si="8"/>
        <v>No</v>
      </c>
      <c r="L127" s="15"/>
      <c r="M127" s="15"/>
      <c r="N127" s="16"/>
      <c r="O127" s="12"/>
      <c r="P127" s="12"/>
      <c r="Q127" s="18"/>
      <c r="R127" s="18"/>
      <c r="S127" s="19"/>
      <c r="T127" s="18"/>
      <c r="U127" s="12"/>
      <c r="V127" s="17"/>
      <c r="W127" s="12"/>
      <c r="X127" s="21"/>
      <c r="Y127" s="12"/>
      <c r="Z127" s="12"/>
    </row>
    <row r="128" spans="1:26" ht="28.5" customHeight="1" thickTop="1" thickBot="1">
      <c r="A128" s="10" t="s">
        <v>145</v>
      </c>
      <c r="B128" s="9">
        <v>0</v>
      </c>
      <c r="C128" s="10">
        <v>10</v>
      </c>
      <c r="D128" s="11">
        <v>80</v>
      </c>
      <c r="E128" s="12">
        <f t="shared" si="9"/>
        <v>0</v>
      </c>
      <c r="F128" s="12">
        <v>100</v>
      </c>
      <c r="G128" s="12">
        <f t="shared" si="7"/>
        <v>0</v>
      </c>
      <c r="H128" s="12">
        <v>80</v>
      </c>
      <c r="I128" s="12">
        <f t="shared" si="10"/>
        <v>0</v>
      </c>
      <c r="J128" s="13">
        <f t="shared" si="11"/>
        <v>0</v>
      </c>
      <c r="K128" s="14" t="str">
        <f t="shared" si="8"/>
        <v>No</v>
      </c>
      <c r="L128" s="15"/>
      <c r="M128" s="15"/>
      <c r="N128" s="16"/>
      <c r="O128" s="12"/>
      <c r="P128" s="12"/>
      <c r="Q128" s="18"/>
      <c r="R128" s="18"/>
      <c r="S128" s="19"/>
      <c r="T128" s="18"/>
      <c r="U128" s="12"/>
      <c r="V128" s="17"/>
      <c r="W128" s="12"/>
      <c r="X128" s="21"/>
      <c r="Y128" s="12"/>
      <c r="Z128" s="12"/>
    </row>
    <row r="129" spans="1:26" ht="28.5" customHeight="1" thickTop="1" thickBot="1">
      <c r="A129" s="10" t="s">
        <v>146</v>
      </c>
      <c r="B129" s="9">
        <v>0</v>
      </c>
      <c r="C129" s="10">
        <v>12</v>
      </c>
      <c r="D129" s="11">
        <v>80</v>
      </c>
      <c r="E129" s="12">
        <f t="shared" si="9"/>
        <v>0</v>
      </c>
      <c r="F129" s="12">
        <v>100</v>
      </c>
      <c r="G129" s="12">
        <f t="shared" si="7"/>
        <v>0</v>
      </c>
      <c r="H129" s="12">
        <v>80</v>
      </c>
      <c r="I129" s="12">
        <f t="shared" si="10"/>
        <v>0</v>
      </c>
      <c r="J129" s="13">
        <f t="shared" si="11"/>
        <v>0</v>
      </c>
      <c r="K129" s="14" t="str">
        <f t="shared" si="8"/>
        <v>No</v>
      </c>
      <c r="L129" s="15"/>
      <c r="M129" s="15"/>
      <c r="N129" s="16"/>
      <c r="O129" s="12"/>
      <c r="P129" s="12"/>
      <c r="Q129" s="18"/>
      <c r="R129" s="18"/>
      <c r="S129" s="19"/>
      <c r="T129" s="18"/>
      <c r="U129" s="12"/>
      <c r="V129" s="12"/>
      <c r="W129" s="12"/>
      <c r="X129" s="21"/>
      <c r="Y129" s="12"/>
      <c r="Z129" s="12"/>
    </row>
    <row r="130" spans="1:26" ht="28.5" customHeight="1" thickTop="1" thickBot="1">
      <c r="A130" s="10" t="s">
        <v>147</v>
      </c>
      <c r="B130" s="9">
        <v>0</v>
      </c>
      <c r="C130" s="10">
        <v>17</v>
      </c>
      <c r="D130" s="11">
        <v>80</v>
      </c>
      <c r="E130" s="12">
        <f t="shared" si="9"/>
        <v>0</v>
      </c>
      <c r="F130" s="12">
        <v>100</v>
      </c>
      <c r="G130" s="12">
        <f t="shared" si="7"/>
        <v>0</v>
      </c>
      <c r="H130" s="12">
        <v>80</v>
      </c>
      <c r="I130" s="12">
        <f t="shared" si="10"/>
        <v>0</v>
      </c>
      <c r="J130" s="13">
        <f t="shared" si="11"/>
        <v>0</v>
      </c>
      <c r="K130" s="14" t="str">
        <f t="shared" si="8"/>
        <v>No</v>
      </c>
      <c r="L130" s="15"/>
      <c r="M130" s="15"/>
      <c r="N130" s="16"/>
      <c r="O130" s="12"/>
      <c r="P130" s="12"/>
      <c r="Q130" s="18"/>
      <c r="R130" s="18"/>
      <c r="S130" s="19"/>
      <c r="T130" s="18"/>
      <c r="U130" s="12"/>
      <c r="V130" s="12"/>
      <c r="W130" s="12"/>
      <c r="X130" s="21"/>
      <c r="Y130" s="12"/>
      <c r="Z130" s="12"/>
    </row>
    <row r="131" spans="1:26" ht="28.5" customHeight="1" thickTop="1" thickBot="1">
      <c r="A131" s="10" t="s">
        <v>148</v>
      </c>
      <c r="B131" s="9">
        <v>0</v>
      </c>
      <c r="C131" s="10">
        <v>3</v>
      </c>
      <c r="D131" s="11">
        <v>80</v>
      </c>
      <c r="E131" s="12">
        <f t="shared" si="9"/>
        <v>0</v>
      </c>
      <c r="F131" s="12">
        <v>100</v>
      </c>
      <c r="G131" s="12">
        <f t="shared" si="7"/>
        <v>0</v>
      </c>
      <c r="H131" s="12">
        <v>80</v>
      </c>
      <c r="I131" s="12">
        <f t="shared" si="10"/>
        <v>0</v>
      </c>
      <c r="J131" s="13">
        <f t="shared" si="11"/>
        <v>0</v>
      </c>
      <c r="K131" s="14" t="str">
        <f t="shared" si="8"/>
        <v>No</v>
      </c>
      <c r="L131" s="15"/>
      <c r="M131" s="15"/>
      <c r="N131" s="16"/>
      <c r="O131" s="12"/>
      <c r="P131" s="12"/>
      <c r="Q131" s="18"/>
      <c r="R131" s="18"/>
      <c r="S131" s="19"/>
      <c r="T131" s="18"/>
      <c r="U131" s="12"/>
      <c r="V131" s="17"/>
      <c r="W131" s="12"/>
      <c r="X131" s="21"/>
      <c r="Y131" s="12"/>
      <c r="Z131" s="12"/>
    </row>
    <row r="132" spans="1:26" ht="28.5" customHeight="1" thickTop="1" thickBot="1">
      <c r="A132" s="10" t="s">
        <v>149</v>
      </c>
      <c r="B132" s="9">
        <v>0</v>
      </c>
      <c r="C132" s="10">
        <v>16</v>
      </c>
      <c r="D132" s="11">
        <v>80</v>
      </c>
      <c r="E132" s="12">
        <f t="shared" si="9"/>
        <v>0</v>
      </c>
      <c r="F132" s="12">
        <v>100</v>
      </c>
      <c r="G132" s="12">
        <f t="shared" ref="G132:G169" si="12">B132/(30*4)</f>
        <v>0</v>
      </c>
      <c r="H132" s="12">
        <v>80</v>
      </c>
      <c r="I132" s="12">
        <f t="shared" si="10"/>
        <v>0</v>
      </c>
      <c r="J132" s="13">
        <f t="shared" si="11"/>
        <v>0</v>
      </c>
      <c r="K132" s="14" t="str">
        <f t="shared" ref="K132:K169" si="13">IF(J132="","",IF(C132&lt;J132,"Yes","No"))</f>
        <v>No</v>
      </c>
      <c r="L132" s="15"/>
      <c r="M132" s="15"/>
      <c r="N132" s="16"/>
      <c r="O132" s="12"/>
      <c r="P132" s="12"/>
      <c r="Q132" s="18"/>
      <c r="R132" s="18"/>
      <c r="S132" s="19"/>
      <c r="T132" s="18"/>
      <c r="U132" s="12"/>
      <c r="V132" s="17"/>
      <c r="W132" s="12"/>
      <c r="X132" s="21"/>
      <c r="Y132" s="12"/>
      <c r="Z132" s="12"/>
    </row>
    <row r="133" spans="1:26" ht="28.5" customHeight="1" thickTop="1" thickBot="1">
      <c r="A133" s="10" t="s">
        <v>104</v>
      </c>
      <c r="B133" s="9">
        <v>0</v>
      </c>
      <c r="C133" s="10">
        <v>8</v>
      </c>
      <c r="D133" s="11">
        <v>80</v>
      </c>
      <c r="E133" s="12">
        <f t="shared" si="9"/>
        <v>0</v>
      </c>
      <c r="F133" s="12">
        <v>100</v>
      </c>
      <c r="G133" s="12">
        <f t="shared" si="12"/>
        <v>0</v>
      </c>
      <c r="H133" s="12">
        <v>80</v>
      </c>
      <c r="I133" s="12">
        <f t="shared" si="10"/>
        <v>0</v>
      </c>
      <c r="J133" s="13">
        <f t="shared" si="11"/>
        <v>0</v>
      </c>
      <c r="K133" s="14" t="str">
        <f t="shared" si="13"/>
        <v>No</v>
      </c>
      <c r="L133" s="15"/>
      <c r="M133" s="15"/>
      <c r="N133" s="16"/>
      <c r="O133" s="12"/>
      <c r="P133" s="12"/>
      <c r="Q133" s="18"/>
      <c r="R133" s="18"/>
      <c r="S133" s="19"/>
      <c r="T133" s="18"/>
      <c r="U133" s="12"/>
      <c r="V133" s="12"/>
      <c r="W133" s="12"/>
      <c r="X133" s="21"/>
      <c r="Y133" s="12"/>
      <c r="Z133" s="12"/>
    </row>
    <row r="134" spans="1:26" ht="28.5" customHeight="1" thickTop="1" thickBot="1">
      <c r="A134" s="10" t="s">
        <v>150</v>
      </c>
      <c r="B134" s="9">
        <v>0</v>
      </c>
      <c r="C134" s="10">
        <v>4</v>
      </c>
      <c r="D134" s="11">
        <v>80</v>
      </c>
      <c r="E134" s="12">
        <f>+G134*1.6</f>
        <v>0</v>
      </c>
      <c r="F134" s="12">
        <v>100</v>
      </c>
      <c r="G134" s="12">
        <f t="shared" si="12"/>
        <v>0</v>
      </c>
      <c r="H134" s="12">
        <v>80</v>
      </c>
      <c r="I134" s="12">
        <f t="shared" si="10"/>
        <v>0</v>
      </c>
      <c r="J134" s="13">
        <f t="shared" si="11"/>
        <v>0</v>
      </c>
      <c r="K134" s="14" t="str">
        <f t="shared" si="13"/>
        <v>No</v>
      </c>
      <c r="L134" s="15"/>
      <c r="M134" s="15"/>
      <c r="N134" s="16"/>
      <c r="O134" s="12"/>
      <c r="P134" s="12"/>
      <c r="Q134" s="18"/>
      <c r="R134" s="18"/>
      <c r="S134" s="19"/>
      <c r="T134" s="18"/>
      <c r="U134" s="12"/>
      <c r="V134" s="17"/>
      <c r="W134" s="12"/>
      <c r="X134" s="21"/>
      <c r="Y134" s="12"/>
      <c r="Z134" s="12"/>
    </row>
    <row r="135" spans="1:26" ht="28.5" customHeight="1" thickTop="1" thickBot="1">
      <c r="A135" s="10" t="s">
        <v>151</v>
      </c>
      <c r="B135" s="9">
        <v>0</v>
      </c>
      <c r="C135" s="10">
        <v>1</v>
      </c>
      <c r="D135" s="11">
        <v>80</v>
      </c>
      <c r="E135" s="12">
        <f>+G135*1.6</f>
        <v>0</v>
      </c>
      <c r="F135" s="12">
        <v>100</v>
      </c>
      <c r="G135" s="12">
        <f t="shared" si="12"/>
        <v>0</v>
      </c>
      <c r="H135" s="12">
        <v>80</v>
      </c>
      <c r="I135" s="12">
        <f t="shared" si="10"/>
        <v>0</v>
      </c>
      <c r="J135" s="13">
        <f t="shared" si="11"/>
        <v>0</v>
      </c>
      <c r="K135" s="14" t="str">
        <f t="shared" si="13"/>
        <v>No</v>
      </c>
      <c r="L135" s="15"/>
      <c r="M135" s="15"/>
      <c r="N135" s="16"/>
      <c r="O135" s="12"/>
      <c r="P135" s="12"/>
      <c r="Q135" s="18"/>
      <c r="R135" s="18"/>
      <c r="S135" s="19"/>
      <c r="T135" s="18"/>
      <c r="U135" s="12"/>
      <c r="V135" s="12"/>
      <c r="W135" s="12"/>
      <c r="X135" s="21"/>
      <c r="Y135" s="12"/>
      <c r="Z135" s="12"/>
    </row>
    <row r="136" spans="1:26" ht="28.5" customHeight="1" thickTop="1" thickBot="1">
      <c r="A136" s="10" t="s">
        <v>153</v>
      </c>
      <c r="B136" s="9">
        <v>0</v>
      </c>
      <c r="C136" s="10">
        <v>4</v>
      </c>
      <c r="D136" s="11">
        <v>80</v>
      </c>
      <c r="E136" s="12">
        <f t="shared" ref="E136:E169" si="14">+G136*1.6</f>
        <v>0</v>
      </c>
      <c r="F136" s="12">
        <v>100</v>
      </c>
      <c r="G136" s="12">
        <f t="shared" si="12"/>
        <v>0</v>
      </c>
      <c r="H136" s="12">
        <v>80</v>
      </c>
      <c r="I136" s="12">
        <f t="shared" si="10"/>
        <v>0</v>
      </c>
      <c r="J136" s="13">
        <f t="shared" si="11"/>
        <v>0</v>
      </c>
      <c r="K136" s="14" t="str">
        <f t="shared" si="13"/>
        <v>No</v>
      </c>
      <c r="L136" s="15"/>
      <c r="M136" s="15"/>
      <c r="N136" s="16"/>
      <c r="O136" s="12"/>
      <c r="P136" s="12"/>
      <c r="Q136" s="18"/>
      <c r="R136" s="18"/>
      <c r="S136" s="19"/>
      <c r="T136" s="18"/>
      <c r="U136" s="12"/>
      <c r="V136" s="12"/>
      <c r="W136" s="12"/>
      <c r="X136" s="21"/>
      <c r="Y136" s="12"/>
      <c r="Z136" s="12"/>
    </row>
    <row r="137" spans="1:26" ht="28.5" customHeight="1" thickTop="1" thickBot="1">
      <c r="A137" s="10" t="s">
        <v>194</v>
      </c>
      <c r="B137" s="9">
        <v>0</v>
      </c>
      <c r="C137" s="10">
        <v>3</v>
      </c>
      <c r="D137" s="11">
        <v>80</v>
      </c>
      <c r="E137" s="12">
        <f t="shared" si="14"/>
        <v>0</v>
      </c>
      <c r="F137" s="12">
        <v>100</v>
      </c>
      <c r="G137" s="12">
        <f t="shared" si="12"/>
        <v>0</v>
      </c>
      <c r="H137" s="12">
        <v>80</v>
      </c>
      <c r="I137" s="12">
        <f t="shared" si="10"/>
        <v>0</v>
      </c>
      <c r="J137" s="13">
        <f t="shared" si="11"/>
        <v>0</v>
      </c>
      <c r="K137" s="14" t="str">
        <f t="shared" si="13"/>
        <v>No</v>
      </c>
      <c r="L137" s="15"/>
      <c r="M137" s="15"/>
      <c r="N137" s="16"/>
      <c r="O137" s="12"/>
      <c r="P137" s="12"/>
      <c r="Q137" s="18"/>
      <c r="R137" s="18"/>
      <c r="S137" s="19"/>
      <c r="T137" s="18"/>
      <c r="U137" s="12"/>
      <c r="V137" s="12"/>
      <c r="W137" s="12"/>
      <c r="X137" s="21"/>
      <c r="Y137" s="12"/>
      <c r="Z137" s="12"/>
    </row>
    <row r="138" spans="1:26" ht="28.5" customHeight="1" thickTop="1" thickBot="1">
      <c r="A138" s="10" t="s">
        <v>154</v>
      </c>
      <c r="B138" s="9">
        <v>0</v>
      </c>
      <c r="C138" s="10">
        <v>5</v>
      </c>
      <c r="D138" s="11">
        <v>80</v>
      </c>
      <c r="E138" s="12">
        <f t="shared" si="14"/>
        <v>0</v>
      </c>
      <c r="F138" s="12">
        <v>100</v>
      </c>
      <c r="G138" s="12">
        <f t="shared" si="12"/>
        <v>0</v>
      </c>
      <c r="H138" s="12">
        <v>80</v>
      </c>
      <c r="I138" s="12">
        <f t="shared" si="10"/>
        <v>0</v>
      </c>
      <c r="J138" s="13">
        <f t="shared" si="11"/>
        <v>0</v>
      </c>
      <c r="K138" s="14" t="str">
        <f t="shared" si="13"/>
        <v>No</v>
      </c>
      <c r="L138" s="15"/>
      <c r="M138" s="15"/>
      <c r="N138" s="16"/>
      <c r="O138" s="12"/>
      <c r="P138" s="12"/>
      <c r="Q138" s="18"/>
      <c r="R138" s="18"/>
      <c r="S138" s="19"/>
      <c r="T138" s="18"/>
      <c r="U138" s="12"/>
      <c r="V138" s="12"/>
      <c r="W138" s="12"/>
      <c r="X138" s="21"/>
      <c r="Y138" s="12"/>
      <c r="Z138" s="12"/>
    </row>
    <row r="139" spans="1:26" ht="28.5" customHeight="1" thickTop="1" thickBot="1">
      <c r="A139" s="10" t="s">
        <v>155</v>
      </c>
      <c r="B139" s="9">
        <v>0</v>
      </c>
      <c r="C139" s="10">
        <v>14</v>
      </c>
      <c r="D139" s="11">
        <v>80</v>
      </c>
      <c r="E139" s="12">
        <f t="shared" si="14"/>
        <v>0</v>
      </c>
      <c r="F139" s="12">
        <v>100</v>
      </c>
      <c r="G139" s="12">
        <f t="shared" si="12"/>
        <v>0</v>
      </c>
      <c r="H139" s="12">
        <v>80</v>
      </c>
      <c r="I139" s="12">
        <f t="shared" si="10"/>
        <v>0</v>
      </c>
      <c r="J139" s="13">
        <f t="shared" si="11"/>
        <v>0</v>
      </c>
      <c r="K139" s="14" t="str">
        <f t="shared" si="13"/>
        <v>No</v>
      </c>
      <c r="L139" s="15"/>
      <c r="M139" s="15"/>
      <c r="N139" s="16"/>
      <c r="O139" s="12"/>
      <c r="P139" s="12"/>
      <c r="Q139" s="18"/>
      <c r="R139" s="18"/>
      <c r="S139" s="19"/>
      <c r="T139" s="18"/>
      <c r="U139" s="12"/>
      <c r="V139" s="17"/>
      <c r="W139" s="12"/>
      <c r="X139" s="21"/>
      <c r="Y139" s="12"/>
      <c r="Z139" s="12"/>
    </row>
    <row r="140" spans="1:26" ht="28.5" customHeight="1" thickTop="1" thickBot="1">
      <c r="A140" s="10" t="s">
        <v>157</v>
      </c>
      <c r="B140" s="9">
        <v>0</v>
      </c>
      <c r="C140" s="10">
        <v>6</v>
      </c>
      <c r="D140" s="11">
        <v>80</v>
      </c>
      <c r="E140" s="12">
        <f t="shared" si="14"/>
        <v>0</v>
      </c>
      <c r="F140" s="12">
        <v>100</v>
      </c>
      <c r="G140" s="12">
        <f t="shared" si="12"/>
        <v>0</v>
      </c>
      <c r="H140" s="12">
        <v>80</v>
      </c>
      <c r="I140" s="12">
        <f t="shared" si="10"/>
        <v>0</v>
      </c>
      <c r="J140" s="13">
        <f t="shared" si="11"/>
        <v>0</v>
      </c>
      <c r="K140" s="14" t="str">
        <f t="shared" si="13"/>
        <v>No</v>
      </c>
      <c r="L140" s="15"/>
      <c r="M140" s="15"/>
      <c r="N140" s="16"/>
      <c r="O140" s="12"/>
      <c r="P140" s="12"/>
      <c r="Q140" s="18"/>
      <c r="R140" s="18"/>
      <c r="S140" s="19"/>
      <c r="T140" s="18"/>
      <c r="U140" s="12"/>
      <c r="V140" s="12"/>
      <c r="W140" s="12"/>
      <c r="X140" s="21"/>
      <c r="Y140" s="12"/>
      <c r="Z140" s="12"/>
    </row>
    <row r="141" spans="1:26" ht="28.5" customHeight="1" thickTop="1" thickBot="1">
      <c r="A141" s="10" t="s">
        <v>160</v>
      </c>
      <c r="B141" s="9">
        <v>0</v>
      </c>
      <c r="C141" s="10">
        <v>2</v>
      </c>
      <c r="D141" s="11">
        <v>80</v>
      </c>
      <c r="E141" s="12">
        <f t="shared" si="14"/>
        <v>0</v>
      </c>
      <c r="F141" s="12">
        <v>100</v>
      </c>
      <c r="G141" s="12">
        <f t="shared" si="12"/>
        <v>0</v>
      </c>
      <c r="H141" s="12">
        <v>80</v>
      </c>
      <c r="I141" s="12">
        <f t="shared" si="10"/>
        <v>0</v>
      </c>
      <c r="J141" s="13">
        <f t="shared" si="11"/>
        <v>0</v>
      </c>
      <c r="K141" s="14" t="str">
        <f t="shared" si="13"/>
        <v>No</v>
      </c>
      <c r="L141" s="15"/>
      <c r="M141" s="15"/>
      <c r="N141" s="16"/>
      <c r="O141" s="12"/>
      <c r="P141" s="12"/>
      <c r="Q141" s="18"/>
      <c r="R141" s="18"/>
      <c r="S141" s="19"/>
      <c r="T141" s="18"/>
      <c r="U141" s="12"/>
      <c r="V141" s="12"/>
      <c r="W141" s="12"/>
      <c r="X141" s="21"/>
      <c r="Y141" s="12"/>
      <c r="Z141" s="12"/>
    </row>
    <row r="142" spans="1:26" ht="28.5" customHeight="1" thickTop="1" thickBot="1">
      <c r="A142" s="10" t="s">
        <v>161</v>
      </c>
      <c r="B142" s="9">
        <v>0</v>
      </c>
      <c r="C142" s="10">
        <v>1</v>
      </c>
      <c r="D142" s="11">
        <v>80</v>
      </c>
      <c r="E142" s="12">
        <f t="shared" si="14"/>
        <v>0</v>
      </c>
      <c r="F142" s="12">
        <v>100</v>
      </c>
      <c r="G142" s="12">
        <f t="shared" si="12"/>
        <v>0</v>
      </c>
      <c r="H142" s="12">
        <v>80</v>
      </c>
      <c r="I142" s="12">
        <f t="shared" si="10"/>
        <v>0</v>
      </c>
      <c r="J142" s="13">
        <f t="shared" si="11"/>
        <v>0</v>
      </c>
      <c r="K142" s="14" t="str">
        <f t="shared" si="13"/>
        <v>No</v>
      </c>
      <c r="L142" s="15"/>
      <c r="M142" s="15"/>
      <c r="N142" s="16"/>
      <c r="O142" s="12"/>
      <c r="P142" s="12"/>
      <c r="Q142" s="18"/>
      <c r="R142" s="18"/>
      <c r="S142" s="19"/>
      <c r="T142" s="18"/>
      <c r="U142" s="12"/>
      <c r="V142" s="12"/>
      <c r="W142" s="12"/>
      <c r="X142" s="21"/>
      <c r="Y142" s="12"/>
      <c r="Z142" s="12"/>
    </row>
    <row r="143" spans="1:26" ht="28.5" customHeight="1" thickTop="1" thickBot="1">
      <c r="A143" s="10" t="s">
        <v>162</v>
      </c>
      <c r="B143" s="9">
        <v>0</v>
      </c>
      <c r="C143" s="10">
        <v>5</v>
      </c>
      <c r="D143" s="11">
        <v>80</v>
      </c>
      <c r="E143" s="12">
        <f t="shared" si="14"/>
        <v>0</v>
      </c>
      <c r="F143" s="12">
        <v>100</v>
      </c>
      <c r="G143" s="12">
        <f t="shared" si="12"/>
        <v>0</v>
      </c>
      <c r="H143" s="12">
        <v>80</v>
      </c>
      <c r="I143" s="12">
        <f t="shared" si="10"/>
        <v>0</v>
      </c>
      <c r="J143" s="13">
        <f t="shared" si="11"/>
        <v>0</v>
      </c>
      <c r="K143" s="14" t="str">
        <f t="shared" si="13"/>
        <v>No</v>
      </c>
      <c r="L143" s="15"/>
      <c r="M143" s="15"/>
      <c r="N143" s="16"/>
      <c r="O143" s="12"/>
      <c r="P143" s="12"/>
      <c r="Q143" s="18"/>
      <c r="R143" s="18"/>
      <c r="S143" s="19"/>
      <c r="T143" s="18"/>
      <c r="U143" s="12"/>
      <c r="V143" s="12"/>
      <c r="W143" s="12"/>
      <c r="X143" s="21"/>
      <c r="Y143" s="12"/>
      <c r="Z143" s="12"/>
    </row>
    <row r="144" spans="1:26" ht="28.5" customHeight="1" thickTop="1" thickBot="1">
      <c r="A144" s="10" t="s">
        <v>195</v>
      </c>
      <c r="B144" s="9">
        <v>0</v>
      </c>
      <c r="C144" s="10">
        <v>15</v>
      </c>
      <c r="D144" s="11">
        <v>80</v>
      </c>
      <c r="E144" s="12">
        <f t="shared" si="14"/>
        <v>0</v>
      </c>
      <c r="F144" s="12">
        <v>100</v>
      </c>
      <c r="G144" s="12">
        <f t="shared" si="12"/>
        <v>0</v>
      </c>
      <c r="H144" s="12">
        <v>80</v>
      </c>
      <c r="I144" s="12">
        <f t="shared" si="10"/>
        <v>0</v>
      </c>
      <c r="J144" s="13">
        <f t="shared" si="11"/>
        <v>0</v>
      </c>
      <c r="K144" s="14" t="str">
        <f t="shared" si="13"/>
        <v>No</v>
      </c>
      <c r="L144" s="15"/>
      <c r="M144" s="15"/>
      <c r="N144" s="16"/>
      <c r="O144" s="12"/>
      <c r="P144" s="12"/>
      <c r="Q144" s="18"/>
      <c r="R144" s="18"/>
      <c r="S144" s="19"/>
      <c r="T144" s="18"/>
      <c r="U144" s="12"/>
      <c r="V144" s="12"/>
      <c r="W144" s="12"/>
      <c r="X144" s="21"/>
      <c r="Y144" s="12"/>
      <c r="Z144" s="12"/>
    </row>
    <row r="145" spans="1:26" ht="28.5" customHeight="1" thickTop="1" thickBot="1">
      <c r="A145" s="10" t="s">
        <v>163</v>
      </c>
      <c r="B145" s="9">
        <v>0</v>
      </c>
      <c r="C145" s="10">
        <v>14</v>
      </c>
      <c r="D145" s="11">
        <v>80</v>
      </c>
      <c r="E145" s="12">
        <f t="shared" si="14"/>
        <v>0</v>
      </c>
      <c r="F145" s="12">
        <v>100</v>
      </c>
      <c r="G145" s="12">
        <f t="shared" si="12"/>
        <v>0</v>
      </c>
      <c r="H145" s="12">
        <v>80</v>
      </c>
      <c r="I145" s="12">
        <f t="shared" si="10"/>
        <v>0</v>
      </c>
      <c r="J145" s="13">
        <f t="shared" si="11"/>
        <v>0</v>
      </c>
      <c r="K145" s="14" t="str">
        <f t="shared" si="13"/>
        <v>No</v>
      </c>
      <c r="L145" s="15"/>
      <c r="M145" s="15"/>
      <c r="N145" s="16"/>
      <c r="O145" s="12"/>
      <c r="P145" s="12"/>
      <c r="Q145" s="18"/>
      <c r="R145" s="18"/>
      <c r="S145" s="19"/>
      <c r="T145" s="18"/>
      <c r="U145" s="12"/>
      <c r="V145" s="17"/>
      <c r="W145" s="12"/>
      <c r="X145" s="20"/>
      <c r="Y145" s="12"/>
      <c r="Z145" s="12"/>
    </row>
    <row r="146" spans="1:26" ht="28.5" customHeight="1" thickTop="1" thickBot="1">
      <c r="A146" s="10" t="s">
        <v>164</v>
      </c>
      <c r="B146" s="9">
        <v>0</v>
      </c>
      <c r="C146" s="10">
        <v>6</v>
      </c>
      <c r="D146" s="11">
        <v>80</v>
      </c>
      <c r="E146" s="12">
        <f t="shared" si="14"/>
        <v>0</v>
      </c>
      <c r="F146" s="12">
        <v>100</v>
      </c>
      <c r="G146" s="12">
        <f t="shared" si="12"/>
        <v>0</v>
      </c>
      <c r="H146" s="12">
        <v>80</v>
      </c>
      <c r="I146" s="12">
        <f t="shared" si="10"/>
        <v>0</v>
      </c>
      <c r="J146" s="13">
        <f t="shared" si="11"/>
        <v>0</v>
      </c>
      <c r="K146" s="14" t="str">
        <f t="shared" si="13"/>
        <v>No</v>
      </c>
      <c r="L146" s="15"/>
      <c r="M146" s="15"/>
      <c r="N146" s="16"/>
      <c r="O146" s="12"/>
      <c r="P146" s="12"/>
      <c r="Q146" s="18"/>
      <c r="R146" s="18"/>
      <c r="S146" s="19"/>
      <c r="T146" s="18"/>
      <c r="U146" s="12"/>
      <c r="V146" s="12"/>
      <c r="W146" s="12"/>
      <c r="X146" s="21"/>
      <c r="Y146" s="12"/>
      <c r="Z146" s="12"/>
    </row>
    <row r="147" spans="1:26" ht="28.5" customHeight="1" thickTop="1" thickBot="1">
      <c r="A147" s="10" t="s">
        <v>165</v>
      </c>
      <c r="B147" s="9">
        <v>0</v>
      </c>
      <c r="C147" s="10">
        <v>4</v>
      </c>
      <c r="D147" s="11">
        <v>80</v>
      </c>
      <c r="E147" s="12">
        <f t="shared" si="14"/>
        <v>0</v>
      </c>
      <c r="F147" s="12">
        <v>100</v>
      </c>
      <c r="G147" s="12">
        <f t="shared" si="12"/>
        <v>0</v>
      </c>
      <c r="H147" s="12">
        <v>80</v>
      </c>
      <c r="I147" s="12">
        <f t="shared" si="10"/>
        <v>0</v>
      </c>
      <c r="J147" s="13">
        <f t="shared" si="11"/>
        <v>0</v>
      </c>
      <c r="K147" s="14" t="str">
        <f t="shared" si="13"/>
        <v>No</v>
      </c>
      <c r="L147" s="15"/>
      <c r="M147" s="15"/>
      <c r="N147" s="16"/>
      <c r="O147" s="12"/>
      <c r="P147" s="12"/>
      <c r="Q147" s="18"/>
      <c r="R147" s="18"/>
      <c r="S147" s="19"/>
      <c r="T147" s="18"/>
      <c r="U147" s="12"/>
      <c r="V147" s="17"/>
      <c r="W147" s="12"/>
      <c r="X147" s="21"/>
      <c r="Y147" s="12"/>
      <c r="Z147" s="12"/>
    </row>
    <row r="148" spans="1:26" ht="28.5" customHeight="1" thickTop="1" thickBot="1">
      <c r="A148" s="10" t="s">
        <v>166</v>
      </c>
      <c r="B148" s="9">
        <v>0</v>
      </c>
      <c r="C148" s="10">
        <v>8</v>
      </c>
      <c r="D148" s="11">
        <v>80</v>
      </c>
      <c r="E148" s="12">
        <f t="shared" si="14"/>
        <v>0</v>
      </c>
      <c r="F148" s="12">
        <v>100</v>
      </c>
      <c r="G148" s="12">
        <f t="shared" si="12"/>
        <v>0</v>
      </c>
      <c r="H148" s="12">
        <v>80</v>
      </c>
      <c r="I148" s="12">
        <f t="shared" si="10"/>
        <v>0</v>
      </c>
      <c r="J148" s="13">
        <f t="shared" si="11"/>
        <v>0</v>
      </c>
      <c r="K148" s="14" t="str">
        <f t="shared" si="13"/>
        <v>No</v>
      </c>
      <c r="L148" s="15"/>
      <c r="M148" s="15"/>
      <c r="N148" s="16"/>
      <c r="O148" s="12"/>
      <c r="P148" s="12"/>
      <c r="Q148" s="18"/>
      <c r="R148" s="18"/>
      <c r="S148" s="19"/>
      <c r="T148" s="18"/>
      <c r="U148" s="12"/>
      <c r="V148" s="17"/>
      <c r="W148" s="12"/>
      <c r="X148" s="21"/>
      <c r="Y148" s="12"/>
      <c r="Z148" s="12"/>
    </row>
    <row r="149" spans="1:26" ht="28.5" customHeight="1" thickTop="1" thickBot="1">
      <c r="A149" s="10" t="s">
        <v>167</v>
      </c>
      <c r="B149" s="9">
        <v>0</v>
      </c>
      <c r="C149" s="10">
        <v>18</v>
      </c>
      <c r="D149" s="11">
        <v>80</v>
      </c>
      <c r="E149" s="12">
        <f t="shared" si="14"/>
        <v>0</v>
      </c>
      <c r="F149" s="12">
        <v>100</v>
      </c>
      <c r="G149" s="12">
        <f t="shared" si="12"/>
        <v>0</v>
      </c>
      <c r="H149" s="12">
        <v>80</v>
      </c>
      <c r="I149" s="12">
        <f t="shared" si="10"/>
        <v>0</v>
      </c>
      <c r="J149" s="13">
        <f t="shared" si="11"/>
        <v>0</v>
      </c>
      <c r="K149" s="14" t="str">
        <f t="shared" si="13"/>
        <v>No</v>
      </c>
      <c r="L149" s="15"/>
      <c r="M149" s="15"/>
      <c r="N149" s="16"/>
      <c r="O149" s="12"/>
      <c r="P149" s="12"/>
      <c r="Q149" s="18"/>
      <c r="R149" s="18"/>
      <c r="S149" s="19"/>
      <c r="T149" s="18"/>
      <c r="U149" s="12"/>
      <c r="V149" s="12"/>
      <c r="W149" s="12"/>
      <c r="X149" s="21"/>
      <c r="Y149" s="12"/>
      <c r="Z149" s="12"/>
    </row>
    <row r="150" spans="1:26" ht="28.5" customHeight="1" thickTop="1" thickBot="1">
      <c r="A150" s="10" t="s">
        <v>168</v>
      </c>
      <c r="B150" s="9">
        <v>0</v>
      </c>
      <c r="C150" s="10">
        <v>5</v>
      </c>
      <c r="D150" s="11">
        <v>80</v>
      </c>
      <c r="E150" s="12">
        <f t="shared" si="14"/>
        <v>0</v>
      </c>
      <c r="F150" s="12">
        <v>100</v>
      </c>
      <c r="G150" s="12">
        <f t="shared" si="12"/>
        <v>0</v>
      </c>
      <c r="H150" s="12">
        <v>80</v>
      </c>
      <c r="I150" s="12">
        <f t="shared" si="10"/>
        <v>0</v>
      </c>
      <c r="J150" s="13">
        <f t="shared" si="11"/>
        <v>0</v>
      </c>
      <c r="K150" s="14" t="str">
        <f t="shared" si="13"/>
        <v>No</v>
      </c>
      <c r="L150" s="15"/>
      <c r="M150" s="15"/>
      <c r="N150" s="16"/>
      <c r="O150" s="12"/>
      <c r="P150" s="12"/>
      <c r="Q150" s="18"/>
      <c r="R150" s="18"/>
      <c r="S150" s="19"/>
      <c r="T150" s="18"/>
      <c r="U150" s="12"/>
      <c r="V150" s="17"/>
      <c r="W150" s="12"/>
      <c r="X150" s="21"/>
      <c r="Y150" s="12"/>
      <c r="Z150" s="12"/>
    </row>
    <row r="151" spans="1:26" ht="28.5" customHeight="1" thickTop="1" thickBot="1">
      <c r="A151" s="10" t="s">
        <v>169</v>
      </c>
      <c r="B151" s="9">
        <v>0</v>
      </c>
      <c r="C151" s="10">
        <v>4</v>
      </c>
      <c r="D151" s="11">
        <v>80</v>
      </c>
      <c r="E151" s="12">
        <f t="shared" si="14"/>
        <v>0</v>
      </c>
      <c r="F151" s="12">
        <v>100</v>
      </c>
      <c r="G151" s="12">
        <f t="shared" si="12"/>
        <v>0</v>
      </c>
      <c r="H151" s="12">
        <v>80</v>
      </c>
      <c r="I151" s="12">
        <f t="shared" si="10"/>
        <v>0</v>
      </c>
      <c r="J151" s="13">
        <f t="shared" si="11"/>
        <v>0</v>
      </c>
      <c r="K151" s="14" t="str">
        <f t="shared" si="13"/>
        <v>No</v>
      </c>
      <c r="L151" s="15"/>
      <c r="M151" s="15"/>
      <c r="N151" s="16"/>
      <c r="O151" s="12"/>
      <c r="P151" s="12"/>
      <c r="Q151" s="18"/>
      <c r="R151" s="18"/>
      <c r="S151" s="19"/>
      <c r="T151" s="18"/>
      <c r="U151" s="12"/>
      <c r="V151" s="12"/>
      <c r="W151" s="12"/>
      <c r="X151" s="21"/>
      <c r="Y151" s="12"/>
      <c r="Z151" s="12"/>
    </row>
    <row r="152" spans="1:26" ht="28.5" customHeight="1" thickTop="1" thickBot="1">
      <c r="A152" s="10" t="s">
        <v>127</v>
      </c>
      <c r="B152" s="9">
        <v>0</v>
      </c>
      <c r="C152" s="10">
        <v>15</v>
      </c>
      <c r="D152" s="11">
        <v>80</v>
      </c>
      <c r="E152" s="12">
        <f t="shared" si="14"/>
        <v>0</v>
      </c>
      <c r="F152" s="12">
        <v>100</v>
      </c>
      <c r="G152" s="12">
        <f t="shared" si="12"/>
        <v>0</v>
      </c>
      <c r="H152" s="12">
        <v>80</v>
      </c>
      <c r="I152" s="12">
        <f t="shared" si="10"/>
        <v>0</v>
      </c>
      <c r="J152" s="13">
        <f t="shared" si="11"/>
        <v>0</v>
      </c>
      <c r="K152" s="14" t="str">
        <f t="shared" si="13"/>
        <v>No</v>
      </c>
      <c r="L152" s="15"/>
      <c r="M152" s="15"/>
      <c r="N152" s="16"/>
      <c r="O152" s="12"/>
      <c r="P152" s="12"/>
      <c r="Q152" s="18"/>
      <c r="R152" s="18"/>
      <c r="S152" s="19"/>
      <c r="T152" s="18"/>
      <c r="U152" s="12"/>
      <c r="V152" s="12"/>
      <c r="W152" s="12"/>
      <c r="X152" s="21"/>
      <c r="Y152" s="12"/>
      <c r="Z152" s="12"/>
    </row>
    <row r="153" spans="1:26" ht="28.5" customHeight="1" thickTop="1" thickBot="1">
      <c r="A153" s="10" t="s">
        <v>170</v>
      </c>
      <c r="B153" s="9">
        <v>0</v>
      </c>
      <c r="C153" s="10">
        <v>40</v>
      </c>
      <c r="D153" s="11">
        <v>80</v>
      </c>
      <c r="E153" s="12">
        <f t="shared" si="14"/>
        <v>0</v>
      </c>
      <c r="F153" s="12">
        <v>100</v>
      </c>
      <c r="G153" s="12">
        <f t="shared" si="12"/>
        <v>0</v>
      </c>
      <c r="H153" s="12">
        <v>80</v>
      </c>
      <c r="I153" s="12">
        <f t="shared" si="10"/>
        <v>0</v>
      </c>
      <c r="J153" s="13">
        <f t="shared" si="11"/>
        <v>0</v>
      </c>
      <c r="K153" s="14" t="str">
        <f t="shared" si="13"/>
        <v>No</v>
      </c>
      <c r="L153" s="15"/>
      <c r="M153" s="15"/>
      <c r="N153" s="16"/>
      <c r="O153" s="12"/>
      <c r="P153" s="12"/>
      <c r="Q153" s="18"/>
      <c r="R153" s="18"/>
      <c r="S153" s="19"/>
      <c r="T153" s="18"/>
      <c r="U153" s="12"/>
      <c r="V153" s="17"/>
      <c r="W153" s="12"/>
      <c r="X153" s="21"/>
      <c r="Y153" s="12"/>
      <c r="Z153" s="12"/>
    </row>
    <row r="154" spans="1:26" ht="28.5" customHeight="1" thickTop="1" thickBot="1">
      <c r="A154" s="10" t="s">
        <v>171</v>
      </c>
      <c r="B154" s="9">
        <v>0</v>
      </c>
      <c r="C154" s="10">
        <v>5</v>
      </c>
      <c r="D154" s="11">
        <v>80</v>
      </c>
      <c r="E154" s="12">
        <f t="shared" si="14"/>
        <v>0</v>
      </c>
      <c r="F154" s="12">
        <v>100</v>
      </c>
      <c r="G154" s="12">
        <f t="shared" si="12"/>
        <v>0</v>
      </c>
      <c r="H154" s="12">
        <v>80</v>
      </c>
      <c r="I154" s="12">
        <f t="shared" si="10"/>
        <v>0</v>
      </c>
      <c r="J154" s="13">
        <f t="shared" si="11"/>
        <v>0</v>
      </c>
      <c r="K154" s="14" t="str">
        <f t="shared" si="13"/>
        <v>No</v>
      </c>
      <c r="L154" s="15"/>
      <c r="M154" s="15"/>
      <c r="N154" s="16"/>
      <c r="O154" s="12"/>
      <c r="P154" s="12"/>
      <c r="Q154" s="18"/>
      <c r="R154" s="18"/>
      <c r="S154" s="19"/>
      <c r="T154" s="18"/>
      <c r="U154" s="12"/>
      <c r="V154" s="12"/>
      <c r="W154" s="12"/>
      <c r="X154" s="21"/>
      <c r="Y154" s="12"/>
      <c r="Z154" s="12"/>
    </row>
    <row r="155" spans="1:26" ht="28.5" customHeight="1" thickTop="1" thickBot="1">
      <c r="A155" s="10" t="s">
        <v>131</v>
      </c>
      <c r="B155" s="9">
        <v>0</v>
      </c>
      <c r="C155" s="10">
        <v>3</v>
      </c>
      <c r="D155" s="11">
        <v>80</v>
      </c>
      <c r="E155" s="12">
        <f t="shared" si="14"/>
        <v>0</v>
      </c>
      <c r="F155" s="12">
        <v>100</v>
      </c>
      <c r="G155" s="12">
        <f t="shared" si="12"/>
        <v>0</v>
      </c>
      <c r="H155" s="12">
        <v>80</v>
      </c>
      <c r="I155" s="12">
        <f t="shared" si="10"/>
        <v>0</v>
      </c>
      <c r="J155" s="13">
        <f t="shared" si="11"/>
        <v>0</v>
      </c>
      <c r="K155" s="14" t="str">
        <f t="shared" si="13"/>
        <v>No</v>
      </c>
      <c r="L155" s="15"/>
      <c r="M155" s="15"/>
      <c r="N155" s="16"/>
      <c r="O155" s="12"/>
      <c r="P155" s="12"/>
      <c r="Q155" s="18"/>
      <c r="R155" s="18"/>
      <c r="S155" s="19"/>
      <c r="T155" s="18"/>
      <c r="U155" s="12"/>
      <c r="V155" s="17"/>
      <c r="W155" s="12"/>
      <c r="X155" s="20"/>
      <c r="Y155" s="12"/>
      <c r="Z155" s="12"/>
    </row>
    <row r="156" spans="1:26" ht="28.5" customHeight="1" thickTop="1" thickBot="1">
      <c r="A156" s="10" t="s">
        <v>173</v>
      </c>
      <c r="B156" s="9">
        <v>0</v>
      </c>
      <c r="C156" s="10">
        <v>0</v>
      </c>
      <c r="D156" s="11">
        <v>80</v>
      </c>
      <c r="E156" s="12">
        <f t="shared" si="14"/>
        <v>0</v>
      </c>
      <c r="F156" s="12">
        <v>100</v>
      </c>
      <c r="G156" s="12">
        <f t="shared" si="12"/>
        <v>0</v>
      </c>
      <c r="H156" s="12">
        <v>80</v>
      </c>
      <c r="I156" s="12">
        <f t="shared" si="10"/>
        <v>0</v>
      </c>
      <c r="J156" s="13">
        <f t="shared" si="11"/>
        <v>0</v>
      </c>
      <c r="K156" s="14" t="str">
        <f t="shared" si="13"/>
        <v>No</v>
      </c>
      <c r="L156" s="15"/>
      <c r="M156" s="15"/>
      <c r="N156" s="16"/>
      <c r="O156" s="12"/>
      <c r="P156" s="12"/>
      <c r="Q156" s="18"/>
      <c r="R156" s="18"/>
      <c r="S156" s="19"/>
      <c r="T156" s="18"/>
      <c r="U156" s="12"/>
      <c r="V156" s="17"/>
      <c r="W156" s="12"/>
      <c r="X156" s="21"/>
      <c r="Y156" s="12"/>
      <c r="Z156" s="12"/>
    </row>
    <row r="157" spans="1:26" ht="28.5" customHeight="1" thickTop="1" thickBot="1">
      <c r="A157" s="10" t="s">
        <v>174</v>
      </c>
      <c r="B157" s="9">
        <v>0</v>
      </c>
      <c r="C157" s="10">
        <v>13</v>
      </c>
      <c r="D157" s="11">
        <v>80</v>
      </c>
      <c r="E157" s="12">
        <f t="shared" si="14"/>
        <v>0</v>
      </c>
      <c r="F157" s="12">
        <v>100</v>
      </c>
      <c r="G157" s="12">
        <f t="shared" si="12"/>
        <v>0</v>
      </c>
      <c r="H157" s="12">
        <v>80</v>
      </c>
      <c r="I157" s="12">
        <f t="shared" si="10"/>
        <v>0</v>
      </c>
      <c r="J157" s="13">
        <f t="shared" si="11"/>
        <v>0</v>
      </c>
      <c r="K157" s="14" t="str">
        <f t="shared" si="13"/>
        <v>No</v>
      </c>
      <c r="L157" s="15"/>
      <c r="M157" s="15"/>
      <c r="N157" s="16"/>
      <c r="O157" s="12"/>
      <c r="P157" s="12"/>
      <c r="Q157" s="18"/>
      <c r="R157" s="18"/>
      <c r="S157" s="19"/>
      <c r="T157" s="18"/>
      <c r="U157" s="12"/>
      <c r="V157" s="12"/>
      <c r="W157" s="12"/>
      <c r="X157" s="21"/>
      <c r="Y157" s="12"/>
      <c r="Z157" s="12"/>
    </row>
    <row r="158" spans="1:26" ht="28.5" customHeight="1" thickTop="1" thickBot="1">
      <c r="A158" s="10" t="s">
        <v>175</v>
      </c>
      <c r="B158" s="9">
        <v>0</v>
      </c>
      <c r="C158" s="10">
        <v>7</v>
      </c>
      <c r="D158" s="11">
        <v>80</v>
      </c>
      <c r="E158" s="12">
        <f t="shared" si="14"/>
        <v>0</v>
      </c>
      <c r="F158" s="12">
        <v>100</v>
      </c>
      <c r="G158" s="12">
        <f t="shared" si="12"/>
        <v>0</v>
      </c>
      <c r="H158" s="12">
        <v>80</v>
      </c>
      <c r="I158" s="12">
        <f t="shared" si="10"/>
        <v>0</v>
      </c>
      <c r="J158" s="13">
        <f t="shared" si="11"/>
        <v>0</v>
      </c>
      <c r="K158" s="14" t="str">
        <f t="shared" si="13"/>
        <v>No</v>
      </c>
      <c r="L158" s="15"/>
      <c r="M158" s="15"/>
      <c r="N158" s="16"/>
      <c r="O158" s="12"/>
      <c r="P158" s="12"/>
      <c r="Q158" s="18"/>
      <c r="R158" s="18"/>
      <c r="S158" s="19"/>
      <c r="T158" s="18"/>
      <c r="U158" s="12"/>
      <c r="V158" s="17"/>
      <c r="W158" s="12"/>
      <c r="X158" s="21"/>
      <c r="Y158" s="12"/>
      <c r="Z158" s="12"/>
    </row>
    <row r="159" spans="1:26" ht="28.5" customHeight="1" thickTop="1" thickBot="1">
      <c r="A159" s="10" t="s">
        <v>176</v>
      </c>
      <c r="B159" s="9">
        <v>0</v>
      </c>
      <c r="C159" s="10">
        <v>4</v>
      </c>
      <c r="D159" s="11">
        <v>80</v>
      </c>
      <c r="E159" s="12">
        <f t="shared" si="14"/>
        <v>0</v>
      </c>
      <c r="F159" s="12">
        <v>100</v>
      </c>
      <c r="G159" s="12">
        <f t="shared" si="12"/>
        <v>0</v>
      </c>
      <c r="H159" s="12">
        <v>80</v>
      </c>
      <c r="I159" s="12">
        <f t="shared" si="10"/>
        <v>0</v>
      </c>
      <c r="J159" s="13">
        <f t="shared" si="11"/>
        <v>0</v>
      </c>
      <c r="K159" s="14" t="str">
        <f t="shared" si="13"/>
        <v>No</v>
      </c>
      <c r="L159" s="15"/>
      <c r="M159" s="15"/>
      <c r="N159" s="16"/>
      <c r="O159" s="12"/>
      <c r="P159" s="12"/>
      <c r="Q159" s="18"/>
      <c r="R159" s="18"/>
      <c r="S159" s="19"/>
      <c r="T159" s="18"/>
      <c r="U159" s="12"/>
      <c r="V159" s="12"/>
      <c r="W159" s="12"/>
      <c r="X159" s="21"/>
      <c r="Y159" s="12"/>
      <c r="Z159" s="12"/>
    </row>
    <row r="160" spans="1:26" ht="28.5" customHeight="1" thickTop="1" thickBot="1">
      <c r="A160" s="10" t="s">
        <v>177</v>
      </c>
      <c r="B160" s="9">
        <v>0</v>
      </c>
      <c r="C160" s="10">
        <v>5</v>
      </c>
      <c r="D160" s="11">
        <v>80</v>
      </c>
      <c r="E160" s="12">
        <f t="shared" si="14"/>
        <v>0</v>
      </c>
      <c r="F160" s="12">
        <v>100</v>
      </c>
      <c r="G160" s="12">
        <f t="shared" si="12"/>
        <v>0</v>
      </c>
      <c r="H160" s="12">
        <v>80</v>
      </c>
      <c r="I160" s="12">
        <f t="shared" si="10"/>
        <v>0</v>
      </c>
      <c r="J160" s="13">
        <f t="shared" si="11"/>
        <v>0</v>
      </c>
      <c r="K160" s="14" t="str">
        <f t="shared" si="13"/>
        <v>No</v>
      </c>
      <c r="L160" s="15"/>
      <c r="M160" s="15"/>
      <c r="N160" s="16"/>
      <c r="O160" s="12"/>
      <c r="P160" s="12"/>
      <c r="Q160" s="18"/>
      <c r="R160" s="18"/>
      <c r="S160" s="19"/>
      <c r="T160" s="18"/>
      <c r="U160" s="12"/>
      <c r="V160" s="17"/>
      <c r="W160" s="12"/>
      <c r="X160" s="21"/>
      <c r="Y160" s="12"/>
      <c r="Z160" s="12"/>
    </row>
    <row r="161" spans="1:26" ht="28.5" customHeight="1" thickTop="1" thickBot="1">
      <c r="A161" s="10" t="s">
        <v>178</v>
      </c>
      <c r="B161" s="9">
        <v>0</v>
      </c>
      <c r="C161" s="10">
        <v>6</v>
      </c>
      <c r="D161" s="11">
        <v>80</v>
      </c>
      <c r="E161" s="12">
        <f t="shared" si="14"/>
        <v>0</v>
      </c>
      <c r="F161" s="12">
        <v>100</v>
      </c>
      <c r="G161" s="12">
        <f t="shared" si="12"/>
        <v>0</v>
      </c>
      <c r="H161" s="12">
        <v>80</v>
      </c>
      <c r="I161" s="12">
        <f t="shared" si="10"/>
        <v>0</v>
      </c>
      <c r="J161" s="13">
        <f t="shared" si="11"/>
        <v>0</v>
      </c>
      <c r="K161" s="14" t="str">
        <f t="shared" si="13"/>
        <v>No</v>
      </c>
      <c r="L161" s="15"/>
      <c r="M161" s="15"/>
      <c r="N161" s="16"/>
      <c r="O161" s="12"/>
      <c r="P161" s="12"/>
      <c r="Q161" s="18"/>
      <c r="R161" s="18"/>
      <c r="S161" s="19"/>
      <c r="T161" s="18"/>
      <c r="U161" s="12"/>
      <c r="V161" s="12"/>
      <c r="W161" s="12"/>
      <c r="X161" s="21"/>
      <c r="Y161" s="12"/>
      <c r="Z161" s="12"/>
    </row>
    <row r="162" spans="1:26" ht="28.5" customHeight="1" thickTop="1" thickBot="1">
      <c r="A162" s="10" t="s">
        <v>179</v>
      </c>
      <c r="B162" s="9">
        <v>0</v>
      </c>
      <c r="C162" s="10">
        <v>9</v>
      </c>
      <c r="D162" s="11">
        <v>80</v>
      </c>
      <c r="E162" s="12">
        <f t="shared" si="14"/>
        <v>0</v>
      </c>
      <c r="F162" s="12">
        <v>100</v>
      </c>
      <c r="G162" s="12">
        <f t="shared" si="12"/>
        <v>0</v>
      </c>
      <c r="H162" s="12">
        <v>80</v>
      </c>
      <c r="I162" s="12">
        <f t="shared" si="10"/>
        <v>0</v>
      </c>
      <c r="J162" s="13">
        <f t="shared" si="11"/>
        <v>0</v>
      </c>
      <c r="K162" s="14" t="str">
        <f t="shared" si="13"/>
        <v>No</v>
      </c>
      <c r="L162" s="15"/>
      <c r="M162" s="15"/>
      <c r="N162" s="16"/>
      <c r="O162" s="12"/>
      <c r="P162" s="12"/>
      <c r="Q162" s="18"/>
      <c r="R162" s="18"/>
      <c r="S162" s="19"/>
      <c r="T162" s="18"/>
      <c r="U162" s="12"/>
      <c r="V162" s="12"/>
      <c r="W162" s="12"/>
      <c r="X162" s="21"/>
      <c r="Y162" s="12"/>
      <c r="Z162" s="12"/>
    </row>
    <row r="163" spans="1:26" ht="28.5" customHeight="1" thickTop="1" thickBot="1">
      <c r="A163" s="10" t="s">
        <v>180</v>
      </c>
      <c r="B163" s="9">
        <v>0</v>
      </c>
      <c r="C163" s="10">
        <v>4</v>
      </c>
      <c r="D163" s="11">
        <v>80</v>
      </c>
      <c r="E163" s="12">
        <f t="shared" si="14"/>
        <v>0</v>
      </c>
      <c r="F163" s="12">
        <v>100</v>
      </c>
      <c r="G163" s="12">
        <f t="shared" si="12"/>
        <v>0</v>
      </c>
      <c r="H163" s="12">
        <v>80</v>
      </c>
      <c r="I163" s="12">
        <f t="shared" si="10"/>
        <v>0</v>
      </c>
      <c r="J163" s="13">
        <f t="shared" si="11"/>
        <v>0</v>
      </c>
      <c r="K163" s="14" t="str">
        <f t="shared" si="13"/>
        <v>No</v>
      </c>
      <c r="L163" s="15"/>
      <c r="M163" s="15"/>
      <c r="N163" s="16"/>
      <c r="O163" s="12"/>
      <c r="P163" s="12"/>
      <c r="Q163" s="18"/>
      <c r="R163" s="18"/>
      <c r="S163" s="19"/>
      <c r="T163" s="18"/>
      <c r="U163" s="12"/>
      <c r="V163" s="12"/>
      <c r="W163" s="12"/>
      <c r="X163" s="21"/>
      <c r="Y163" s="12"/>
      <c r="Z163" s="12"/>
    </row>
    <row r="164" spans="1:26" ht="28.5" customHeight="1" thickTop="1" thickBot="1">
      <c r="A164" s="10" t="s">
        <v>181</v>
      </c>
      <c r="B164" s="9">
        <v>0</v>
      </c>
      <c r="C164" s="10">
        <v>4</v>
      </c>
      <c r="D164" s="11">
        <v>80</v>
      </c>
      <c r="E164" s="12">
        <f t="shared" si="14"/>
        <v>0</v>
      </c>
      <c r="F164" s="12">
        <v>100</v>
      </c>
      <c r="G164" s="12">
        <f t="shared" si="12"/>
        <v>0</v>
      </c>
      <c r="H164" s="12">
        <v>80</v>
      </c>
      <c r="I164" s="12">
        <f t="shared" si="10"/>
        <v>0</v>
      </c>
      <c r="J164" s="13">
        <f t="shared" si="11"/>
        <v>0</v>
      </c>
      <c r="K164" s="14" t="str">
        <f t="shared" si="13"/>
        <v>No</v>
      </c>
      <c r="L164" s="15"/>
      <c r="M164" s="15"/>
      <c r="N164" s="16"/>
      <c r="O164" s="12"/>
      <c r="P164" s="12"/>
      <c r="Q164" s="18"/>
      <c r="R164" s="18"/>
      <c r="S164" s="19"/>
      <c r="T164" s="18"/>
      <c r="U164" s="12"/>
      <c r="V164" s="12"/>
      <c r="W164" s="12"/>
      <c r="X164" s="21"/>
      <c r="Y164" s="12"/>
      <c r="Z164" s="12"/>
    </row>
    <row r="165" spans="1:26" ht="28.5" customHeight="1" thickTop="1" thickBot="1">
      <c r="A165" s="10" t="s">
        <v>183</v>
      </c>
      <c r="B165" s="9">
        <v>0</v>
      </c>
      <c r="C165" s="10">
        <v>12</v>
      </c>
      <c r="D165" s="11">
        <v>80</v>
      </c>
      <c r="E165" s="12">
        <f t="shared" si="14"/>
        <v>0</v>
      </c>
      <c r="F165" s="12">
        <v>100</v>
      </c>
      <c r="G165" s="12">
        <f t="shared" si="12"/>
        <v>0</v>
      </c>
      <c r="H165" s="12">
        <v>80</v>
      </c>
      <c r="I165" s="12">
        <f t="shared" ref="I165:I169" si="15">+(E165*F165)-(H165*G165)</f>
        <v>0</v>
      </c>
      <c r="J165" s="13">
        <f t="shared" ref="J165:J169" si="16">IF(ISBLANK(C165),"",(D165*G165)+(E165*F165-G165*H165))</f>
        <v>0</v>
      </c>
      <c r="K165" s="14" t="str">
        <f t="shared" si="13"/>
        <v>No</v>
      </c>
      <c r="L165" s="15"/>
      <c r="M165" s="15"/>
      <c r="N165" s="16"/>
      <c r="O165" s="12"/>
      <c r="P165" s="12"/>
      <c r="Q165" s="18"/>
      <c r="R165" s="18"/>
      <c r="S165" s="19"/>
      <c r="T165" s="18"/>
      <c r="U165" s="12"/>
      <c r="V165" s="12"/>
      <c r="W165" s="12"/>
      <c r="X165" s="21"/>
      <c r="Y165" s="12"/>
      <c r="Z165" s="12"/>
    </row>
    <row r="166" spans="1:26" ht="28.5" customHeight="1" thickTop="1" thickBot="1">
      <c r="A166" s="10" t="s">
        <v>184</v>
      </c>
      <c r="B166" s="9">
        <v>0</v>
      </c>
      <c r="C166" s="10">
        <v>5</v>
      </c>
      <c r="D166" s="11">
        <v>80</v>
      </c>
      <c r="E166" s="12">
        <f t="shared" si="14"/>
        <v>0</v>
      </c>
      <c r="F166" s="12">
        <v>100</v>
      </c>
      <c r="G166" s="12">
        <f t="shared" si="12"/>
        <v>0</v>
      </c>
      <c r="H166" s="12">
        <v>80</v>
      </c>
      <c r="I166" s="12">
        <f t="shared" si="15"/>
        <v>0</v>
      </c>
      <c r="J166" s="13">
        <f t="shared" si="16"/>
        <v>0</v>
      </c>
      <c r="K166" s="14" t="str">
        <f t="shared" si="13"/>
        <v>No</v>
      </c>
      <c r="L166" s="15"/>
      <c r="M166" s="15"/>
      <c r="N166" s="16"/>
      <c r="O166" s="12"/>
      <c r="P166" s="12"/>
      <c r="Q166" s="18"/>
      <c r="R166" s="18"/>
      <c r="S166" s="19"/>
      <c r="T166" s="18"/>
      <c r="U166" s="12"/>
      <c r="V166" s="12"/>
      <c r="W166" s="12"/>
      <c r="X166" s="21"/>
      <c r="Y166" s="12"/>
      <c r="Z166" s="12"/>
    </row>
    <row r="167" spans="1:26" ht="28.5" customHeight="1" thickTop="1" thickBot="1">
      <c r="A167" s="10" t="s">
        <v>185</v>
      </c>
      <c r="B167" s="9">
        <v>0</v>
      </c>
      <c r="C167" s="10">
        <v>13</v>
      </c>
      <c r="D167" s="11">
        <v>80</v>
      </c>
      <c r="E167" s="12">
        <f t="shared" si="14"/>
        <v>0</v>
      </c>
      <c r="F167" s="12">
        <v>100</v>
      </c>
      <c r="G167" s="12">
        <f t="shared" si="12"/>
        <v>0</v>
      </c>
      <c r="H167" s="12">
        <v>80</v>
      </c>
      <c r="I167" s="12">
        <f t="shared" si="15"/>
        <v>0</v>
      </c>
      <c r="J167" s="13">
        <f t="shared" si="16"/>
        <v>0</v>
      </c>
      <c r="K167" s="14" t="str">
        <f t="shared" si="13"/>
        <v>No</v>
      </c>
      <c r="L167" s="15"/>
      <c r="M167" s="15"/>
      <c r="N167" s="16"/>
      <c r="O167" s="12"/>
      <c r="P167" s="12"/>
      <c r="Q167" s="18"/>
      <c r="R167" s="18"/>
      <c r="S167" s="19"/>
      <c r="T167" s="18"/>
      <c r="U167" s="12"/>
      <c r="V167" s="12"/>
      <c r="W167" s="12"/>
      <c r="X167" s="21"/>
      <c r="Y167" s="12"/>
      <c r="Z167" s="12"/>
    </row>
    <row r="168" spans="1:26" ht="28.5" customHeight="1" thickTop="1" thickBot="1">
      <c r="A168" s="8" t="s">
        <v>186</v>
      </c>
      <c r="B168" s="9">
        <v>-1</v>
      </c>
      <c r="C168" s="10">
        <v>0</v>
      </c>
      <c r="D168" s="11">
        <v>80</v>
      </c>
      <c r="E168" s="12">
        <f t="shared" si="14"/>
        <v>-1.3333333333333334E-2</v>
      </c>
      <c r="F168" s="12">
        <v>100</v>
      </c>
      <c r="G168" s="12">
        <f t="shared" si="12"/>
        <v>-8.3333333333333332E-3</v>
      </c>
      <c r="H168" s="12">
        <v>80</v>
      </c>
      <c r="I168" s="12">
        <f t="shared" si="15"/>
        <v>-0.66666666666666685</v>
      </c>
      <c r="J168" s="13">
        <f t="shared" si="16"/>
        <v>-1.3333333333333335</v>
      </c>
      <c r="K168" s="14" t="str">
        <f t="shared" si="13"/>
        <v>No</v>
      </c>
      <c r="L168" s="15"/>
      <c r="M168" s="15"/>
      <c r="N168" s="16"/>
      <c r="O168" s="12"/>
      <c r="P168" s="12"/>
      <c r="Q168" s="18"/>
      <c r="R168" s="18"/>
      <c r="S168" s="19"/>
      <c r="T168" s="18"/>
      <c r="U168" s="12"/>
      <c r="V168" s="12"/>
      <c r="W168" s="12"/>
      <c r="X168" s="21"/>
      <c r="Y168" s="12"/>
      <c r="Z168" s="12"/>
    </row>
    <row r="169" spans="1:26" ht="28.5" customHeight="1" thickTop="1" thickBot="1">
      <c r="A169" s="8" t="s">
        <v>187</v>
      </c>
      <c r="B169" s="9">
        <v>-4</v>
      </c>
      <c r="C169" s="10">
        <v>38</v>
      </c>
      <c r="D169" s="11">
        <v>80</v>
      </c>
      <c r="E169" s="18">
        <f t="shared" si="14"/>
        <v>-5.3333333333333337E-2</v>
      </c>
      <c r="F169" s="12">
        <v>100</v>
      </c>
      <c r="G169" s="12">
        <f t="shared" si="12"/>
        <v>-3.3333333333333333E-2</v>
      </c>
      <c r="H169" s="12">
        <v>80</v>
      </c>
      <c r="I169" s="23">
        <f t="shared" si="15"/>
        <v>-2.6666666666666674</v>
      </c>
      <c r="J169" s="24">
        <f t="shared" si="16"/>
        <v>-5.3333333333333339</v>
      </c>
      <c r="K169" s="14" t="str">
        <f t="shared" si="13"/>
        <v>No</v>
      </c>
      <c r="L169" s="15"/>
      <c r="M169" s="15"/>
      <c r="N169" s="16"/>
      <c r="O169" s="12"/>
      <c r="P169" s="12"/>
      <c r="Q169" s="18"/>
      <c r="R169" s="18"/>
      <c r="S169" s="19"/>
      <c r="T169" s="18"/>
      <c r="U169" s="12"/>
      <c r="V169" s="17"/>
      <c r="W169" s="12"/>
      <c r="X169" s="21"/>
      <c r="Y169" s="12"/>
      <c r="Z169" s="12"/>
    </row>
    <row r="170" spans="1:26" ht="28.5" customHeight="1" thickTop="1" thickBot="1">
      <c r="A170" s="10"/>
      <c r="B170" s="9"/>
      <c r="C170" s="10"/>
      <c r="D170" s="11"/>
      <c r="E170" s="18"/>
      <c r="F170" s="12"/>
      <c r="G170" s="12"/>
      <c r="H170" s="12"/>
      <c r="I170" s="23"/>
      <c r="J170" s="24"/>
      <c r="K170" s="14"/>
      <c r="L170" s="15"/>
      <c r="M170" s="15"/>
      <c r="N170" s="16"/>
      <c r="O170" s="12"/>
      <c r="P170" s="12"/>
      <c r="Q170" s="18"/>
      <c r="R170" s="18"/>
      <c r="S170" s="19"/>
      <c r="T170" s="18"/>
      <c r="U170" s="12"/>
      <c r="V170" s="12"/>
      <c r="W170" s="12"/>
      <c r="X170" s="21"/>
      <c r="Y170" s="12"/>
      <c r="Z170" s="12"/>
    </row>
    <row r="171" spans="1:26" ht="28.5" customHeight="1" thickTop="1" thickBot="1">
      <c r="A171" s="10"/>
      <c r="B171" s="9"/>
      <c r="C171" s="10"/>
      <c r="D171" s="11"/>
      <c r="E171" s="18"/>
      <c r="F171" s="12"/>
      <c r="G171" s="12"/>
      <c r="H171" s="12"/>
      <c r="I171" s="23"/>
      <c r="J171" s="24"/>
      <c r="K171" s="14"/>
      <c r="L171" s="15"/>
      <c r="M171" s="15"/>
      <c r="N171" s="16"/>
      <c r="O171" s="12"/>
      <c r="P171" s="12"/>
      <c r="Q171" s="18"/>
      <c r="R171" s="18"/>
      <c r="S171" s="19"/>
      <c r="T171" s="18"/>
      <c r="U171" s="12"/>
      <c r="V171" s="12"/>
      <c r="W171" s="12"/>
      <c r="X171" s="21"/>
      <c r="Y171" s="12"/>
      <c r="Z171" s="12"/>
    </row>
    <row r="172" spans="1:26" ht="28.5" customHeight="1" thickTop="1" thickBot="1">
      <c r="A172" s="8"/>
      <c r="B172" s="9"/>
      <c r="C172" s="10"/>
      <c r="D172" s="11"/>
      <c r="E172" s="18"/>
      <c r="F172" s="12"/>
      <c r="G172" s="12"/>
      <c r="H172" s="12"/>
      <c r="I172" s="23"/>
      <c r="J172" s="24"/>
      <c r="K172" s="14"/>
      <c r="L172" s="15"/>
      <c r="M172" s="15"/>
      <c r="N172" s="16"/>
      <c r="O172" s="12"/>
      <c r="P172" s="12"/>
      <c r="Q172" s="18"/>
      <c r="R172" s="18"/>
      <c r="S172" s="19"/>
      <c r="T172" s="18"/>
      <c r="U172" s="12"/>
      <c r="V172" s="12"/>
      <c r="W172" s="12"/>
      <c r="X172" s="21"/>
      <c r="Y172" s="12"/>
      <c r="Z172" s="12"/>
    </row>
    <row r="173" spans="1:26" ht="28.5" customHeight="1" thickTop="1" thickBot="1">
      <c r="A173" s="8"/>
      <c r="B173" s="9"/>
      <c r="C173" s="10"/>
      <c r="D173" s="11"/>
      <c r="E173" s="18"/>
      <c r="F173" s="12"/>
      <c r="G173" s="12"/>
      <c r="H173" s="12"/>
      <c r="I173" s="23"/>
      <c r="J173" s="24"/>
      <c r="K173" s="14"/>
      <c r="L173" s="15"/>
      <c r="M173" s="15"/>
      <c r="N173" s="16"/>
      <c r="O173" s="12"/>
      <c r="P173" s="12"/>
      <c r="Q173" s="18"/>
      <c r="R173" s="18"/>
      <c r="S173" s="19"/>
      <c r="T173" s="18"/>
      <c r="U173" s="12"/>
      <c r="V173" s="17"/>
      <c r="W173" s="12"/>
      <c r="X173" s="21"/>
      <c r="Y173" s="12"/>
      <c r="Z173" s="12"/>
    </row>
    <row r="174" spans="1:26" ht="28.5" customHeight="1" thickTop="1" thickBot="1">
      <c r="A174" s="10"/>
      <c r="B174" s="9"/>
      <c r="C174" s="10"/>
      <c r="D174" s="11"/>
      <c r="E174" s="18"/>
      <c r="F174" s="12"/>
      <c r="G174" s="12"/>
      <c r="H174" s="12"/>
      <c r="I174" s="23"/>
      <c r="J174" s="24"/>
      <c r="K174" s="14"/>
      <c r="L174" s="15"/>
      <c r="M174" s="15"/>
      <c r="N174" s="16"/>
      <c r="O174" s="12"/>
      <c r="P174" s="12"/>
      <c r="Q174" s="18"/>
      <c r="R174" s="18"/>
      <c r="S174" s="19"/>
      <c r="T174" s="18"/>
      <c r="U174" s="12"/>
      <c r="V174" s="12"/>
      <c r="W174" s="12"/>
      <c r="X174" s="21"/>
      <c r="Y174" s="12"/>
      <c r="Z174" s="12"/>
    </row>
    <row r="175" spans="1:26" ht="28.5" customHeight="1" thickTop="1" thickBot="1">
      <c r="A175" s="8"/>
      <c r="B175" s="9"/>
      <c r="C175" s="10"/>
      <c r="D175" s="11"/>
      <c r="E175" s="18"/>
      <c r="F175" s="12"/>
      <c r="G175" s="12"/>
      <c r="H175" s="12"/>
      <c r="I175" s="23"/>
      <c r="J175" s="24"/>
      <c r="K175" s="14"/>
      <c r="L175" s="15"/>
      <c r="M175" s="15"/>
      <c r="N175" s="16"/>
      <c r="O175" s="12"/>
      <c r="P175" s="12"/>
      <c r="Q175" s="18"/>
      <c r="R175" s="18"/>
      <c r="S175" s="19"/>
      <c r="T175" s="18"/>
      <c r="U175" s="12"/>
      <c r="V175" s="12"/>
      <c r="W175" s="12"/>
      <c r="X175" s="21"/>
      <c r="Y175" s="12"/>
      <c r="Z175" s="12"/>
    </row>
    <row r="176" spans="1:26" ht="28.5" customHeight="1" thickTop="1" thickBot="1">
      <c r="A176" s="8"/>
      <c r="B176" s="9"/>
      <c r="C176" s="10"/>
      <c r="D176" s="11"/>
      <c r="E176" s="18"/>
      <c r="F176" s="12"/>
      <c r="G176" s="12"/>
      <c r="H176" s="12"/>
      <c r="I176" s="23"/>
      <c r="J176" s="24"/>
      <c r="K176" s="14"/>
      <c r="L176" s="15"/>
      <c r="M176" s="15"/>
      <c r="N176" s="16"/>
      <c r="O176" s="12"/>
      <c r="P176" s="12"/>
      <c r="Q176" s="18"/>
      <c r="R176" s="18"/>
      <c r="S176" s="19"/>
      <c r="T176" s="18"/>
      <c r="U176" s="12"/>
      <c r="V176" s="17"/>
      <c r="W176" s="12"/>
      <c r="X176" s="21"/>
      <c r="Y176" s="12"/>
      <c r="Z176" s="12"/>
    </row>
    <row r="177" spans="1:26" ht="28.5" customHeight="1" thickTop="1" thickBot="1">
      <c r="A177" s="8"/>
      <c r="B177" s="9"/>
      <c r="C177" s="10"/>
      <c r="D177" s="11"/>
      <c r="E177" s="18"/>
      <c r="F177" s="12"/>
      <c r="G177" s="12"/>
      <c r="H177" s="12"/>
      <c r="I177" s="23"/>
      <c r="J177" s="24"/>
      <c r="K177" s="14"/>
      <c r="L177" s="15"/>
      <c r="M177" s="15"/>
      <c r="N177" s="16"/>
      <c r="O177" s="12"/>
      <c r="P177" s="12"/>
      <c r="Q177" s="18"/>
      <c r="R177" s="18"/>
      <c r="S177" s="19"/>
      <c r="T177" s="18"/>
      <c r="U177" s="12"/>
      <c r="V177" s="12"/>
      <c r="W177" s="12"/>
      <c r="X177" s="21"/>
      <c r="Y177" s="12"/>
      <c r="Z177" s="12"/>
    </row>
    <row r="178" spans="1:26" ht="28.5" customHeight="1" thickTop="1" thickBot="1">
      <c r="A178" s="10"/>
      <c r="B178" s="10"/>
      <c r="C178" s="10"/>
      <c r="D178" s="11"/>
      <c r="E178" s="18"/>
      <c r="F178" s="12"/>
      <c r="G178" s="12"/>
      <c r="H178" s="12"/>
      <c r="I178" s="23"/>
      <c r="J178" s="24"/>
      <c r="K178" s="14"/>
      <c r="L178" s="15"/>
      <c r="M178" s="15"/>
      <c r="N178" s="16"/>
      <c r="O178" s="12"/>
      <c r="P178" s="12"/>
      <c r="Q178" s="18"/>
      <c r="R178" s="18"/>
      <c r="S178" s="19"/>
      <c r="T178" s="18"/>
      <c r="U178" s="12"/>
      <c r="V178" s="17"/>
      <c r="W178" s="12"/>
      <c r="X178" s="21"/>
      <c r="Y178" s="12"/>
      <c r="Z178" s="12"/>
    </row>
    <row r="179" spans="1:26" ht="28.5" customHeight="1" thickTop="1" thickBot="1">
      <c r="A179" s="10"/>
      <c r="B179" s="10"/>
      <c r="C179" s="10"/>
      <c r="D179" s="11"/>
      <c r="E179" s="18"/>
      <c r="F179" s="12"/>
      <c r="G179" s="12"/>
      <c r="H179" s="12"/>
      <c r="I179" s="23"/>
      <c r="J179" s="24"/>
      <c r="K179" s="14"/>
      <c r="L179" s="15"/>
      <c r="M179" s="15"/>
      <c r="N179" s="16"/>
      <c r="O179" s="12"/>
      <c r="P179" s="12"/>
      <c r="Q179" s="18"/>
      <c r="R179" s="18"/>
      <c r="S179" s="19"/>
      <c r="T179" s="18"/>
      <c r="U179" s="12"/>
      <c r="V179" s="12"/>
      <c r="W179" s="12"/>
      <c r="X179" s="21"/>
      <c r="Y179" s="12"/>
      <c r="Z179" s="12"/>
    </row>
    <row r="180" spans="1:26" ht="28.5" customHeight="1" thickTop="1" thickBot="1">
      <c r="A180" s="10"/>
      <c r="B180" s="10"/>
      <c r="C180" s="10"/>
      <c r="D180" s="11"/>
      <c r="E180" s="18"/>
      <c r="F180" s="12"/>
      <c r="G180" s="12"/>
      <c r="H180" s="12"/>
      <c r="I180" s="23"/>
      <c r="J180" s="24"/>
      <c r="K180" s="14"/>
      <c r="L180" s="15"/>
      <c r="M180" s="15"/>
      <c r="N180" s="16"/>
      <c r="O180" s="12"/>
      <c r="P180" s="12"/>
      <c r="Q180" s="18"/>
      <c r="R180" s="18"/>
      <c r="S180" s="19"/>
      <c r="T180" s="18"/>
      <c r="U180" s="12"/>
      <c r="V180" s="17"/>
      <c r="W180" s="12"/>
      <c r="X180" s="21"/>
      <c r="Y180" s="12"/>
      <c r="Z180" s="12"/>
    </row>
    <row r="181" spans="1:26" ht="24" customHeight="1" thickTop="1" thickBot="1">
      <c r="A181" s="10"/>
      <c r="B181" s="10"/>
      <c r="C181" s="10"/>
      <c r="D181" s="11"/>
      <c r="E181" s="18"/>
      <c r="F181" s="12"/>
      <c r="G181" s="18"/>
      <c r="H181" s="12"/>
      <c r="I181" s="23"/>
      <c r="J181" s="24"/>
      <c r="K181" s="14"/>
      <c r="L181" s="15"/>
      <c r="M181" s="15"/>
      <c r="N181" s="16"/>
      <c r="O181" s="12"/>
      <c r="P181" s="12"/>
      <c r="Q181" s="18"/>
      <c r="R181" s="18"/>
      <c r="S181" s="19"/>
      <c r="T181" s="18"/>
      <c r="U181" s="12"/>
      <c r="V181" s="12"/>
      <c r="W181" s="12"/>
      <c r="X181" s="12"/>
      <c r="Y181" s="12"/>
      <c r="Z181" s="12"/>
    </row>
    <row r="182" spans="1:26" ht="16.5" thickTop="1" thickBot="1">
      <c r="A182" s="10"/>
      <c r="B182" s="10"/>
      <c r="C182" s="10"/>
      <c r="I182" s="23"/>
      <c r="J182" s="24"/>
      <c r="K182" s="14"/>
      <c r="L182" s="12"/>
      <c r="M182" s="12"/>
      <c r="N182" s="18"/>
      <c r="O182" s="12"/>
      <c r="P182" s="12"/>
      <c r="Q182" s="18"/>
      <c r="R182" s="18"/>
      <c r="S182" s="19"/>
      <c r="T182" s="18"/>
      <c r="U182" s="12"/>
      <c r="V182" s="12"/>
      <c r="W182" s="12"/>
      <c r="X182" s="12"/>
      <c r="Y182" s="12"/>
      <c r="Z182" s="12"/>
    </row>
    <row r="183" spans="1:26" ht="16.5" thickTop="1" thickBot="1">
      <c r="A183" s="10"/>
      <c r="B183" s="10"/>
      <c r="C183" s="10"/>
      <c r="I183" s="23"/>
      <c r="J183" s="24"/>
      <c r="K183" s="14"/>
      <c r="L183" s="12"/>
      <c r="M183" s="12"/>
      <c r="N183" s="18"/>
      <c r="O183" s="12"/>
      <c r="P183" s="12"/>
      <c r="Q183" s="18"/>
      <c r="R183" s="18"/>
      <c r="S183" s="19"/>
      <c r="T183" s="18"/>
      <c r="U183" s="12"/>
      <c r="V183" s="12"/>
      <c r="W183" s="12"/>
      <c r="X183" s="12"/>
      <c r="Y183" s="12"/>
      <c r="Z183" s="12"/>
    </row>
    <row r="184" spans="1:26" ht="15.75" thickTop="1"/>
  </sheetData>
  <conditionalFormatting sqref="K23 N23 L180:N181 K180:K183 K5:N22 K24:N29 K2:K4 K31:N179">
    <cfRule type="containsText" dxfId="367" priority="15" stopIfTrue="1" operator="containsText" text="No">
      <formula>NOT(ISERROR(FIND(UPPER("No"),UPPER(K2))))</formula>
      <formula>"No"</formula>
    </cfRule>
    <cfRule type="containsText" dxfId="366" priority="16" stopIfTrue="1" operator="containsText" text="Yes">
      <formula>NOT(ISERROR(FIND(UPPER("Yes"),UPPER(K2))))</formula>
      <formula>"Yes"</formula>
    </cfRule>
  </conditionalFormatting>
  <conditionalFormatting sqref="L23">
    <cfRule type="containsText" dxfId="365" priority="13" stopIfTrue="1" operator="containsText" text="No">
      <formula>NOT(ISERROR(FIND(UPPER("No"),UPPER(L23))))</formula>
      <formula>"No"</formula>
    </cfRule>
    <cfRule type="containsText" dxfId="364" priority="14" stopIfTrue="1" operator="containsText" text="Yes">
      <formula>NOT(ISERROR(FIND(UPPER("Yes"),UPPER(L23))))</formula>
      <formula>"Yes"</formula>
    </cfRule>
  </conditionalFormatting>
  <conditionalFormatting sqref="O5">
    <cfRule type="containsText" dxfId="363" priority="11" stopIfTrue="1" operator="containsText" text="No">
      <formula>NOT(ISERROR(FIND(UPPER("No"),UPPER(O5))))</formula>
      <formula>"No"</formula>
    </cfRule>
    <cfRule type="containsText" dxfId="362" priority="12" stopIfTrue="1" operator="containsText" text="Yes">
      <formula>NOT(ISERROR(FIND(UPPER("Yes"),UPPER(O5))))</formula>
      <formula>"Yes"</formula>
    </cfRule>
  </conditionalFormatting>
  <conditionalFormatting sqref="M23">
    <cfRule type="containsText" dxfId="361" priority="9" stopIfTrue="1" operator="containsText" text="No">
      <formula>NOT(ISERROR(FIND(UPPER("No"),UPPER(M23))))</formula>
      <formula>"No"</formula>
    </cfRule>
    <cfRule type="containsText" dxfId="360" priority="10" stopIfTrue="1" operator="containsText" text="Yes">
      <formula>NOT(ISERROR(FIND(UPPER("Yes"),UPPER(M23))))</formula>
      <formula>"Yes"</formula>
    </cfRule>
  </conditionalFormatting>
  <conditionalFormatting sqref="L2:N2">
    <cfRule type="containsText" dxfId="359" priority="7" stopIfTrue="1" operator="containsText" text="No">
      <formula>NOT(ISERROR(FIND(UPPER("No"),UPPER(L2))))</formula>
      <formula>"No"</formula>
    </cfRule>
    <cfRule type="containsText" dxfId="358" priority="8" stopIfTrue="1" operator="containsText" text="Yes">
      <formula>NOT(ISERROR(FIND(UPPER("Yes"),UPPER(L2))))</formula>
      <formula>"Yes"</formula>
    </cfRule>
  </conditionalFormatting>
  <conditionalFormatting sqref="L3:N3">
    <cfRule type="containsText" dxfId="357" priority="5" stopIfTrue="1" operator="containsText" text="No">
      <formula>NOT(ISERROR(FIND(UPPER("No"),UPPER(L3))))</formula>
      <formula>"No"</formula>
    </cfRule>
    <cfRule type="containsText" dxfId="356" priority="6" stopIfTrue="1" operator="containsText" text="Yes">
      <formula>NOT(ISERROR(FIND(UPPER("Yes"),UPPER(L3))))</formula>
      <formula>"Yes"</formula>
    </cfRule>
  </conditionalFormatting>
  <conditionalFormatting sqref="L4:N4">
    <cfRule type="containsText" dxfId="355" priority="3" stopIfTrue="1" operator="containsText" text="No">
      <formula>NOT(ISERROR(FIND(UPPER("No"),UPPER(L4))))</formula>
      <formula>"No"</formula>
    </cfRule>
    <cfRule type="containsText" dxfId="354" priority="4" stopIfTrue="1" operator="containsText" text="Yes">
      <formula>NOT(ISERROR(FIND(UPPER("Yes"),UPPER(L4))))</formula>
      <formula>"Yes"</formula>
    </cfRule>
  </conditionalFormatting>
  <conditionalFormatting sqref="K30:N30">
    <cfRule type="containsText" dxfId="353" priority="1" stopIfTrue="1" operator="containsText" text="No">
      <formula>NOT(ISERROR(FIND(UPPER("No"),UPPER(K30))))</formula>
      <formula>"No"</formula>
    </cfRule>
    <cfRule type="containsText" dxfId="352" priority="2" stopIfTrue="1" operator="containsText" text="Yes">
      <formula>NOT(ISERROR(FIND(UPPER("Yes"),UPPER(K30))))</formula>
      <formula>"Yes"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64514-C7FB-49D3-BF48-4190DF1E9227}">
  <dimension ref="A1:Z184"/>
  <sheetViews>
    <sheetView workbookViewId="0">
      <pane ySplit="1" topLeftCell="A2" activePane="bottomLeft" state="frozen"/>
      <selection pane="bottomLeft" sqref="A1:XFD1048576"/>
    </sheetView>
  </sheetViews>
  <sheetFormatPr defaultRowHeight="15"/>
  <cols>
    <col min="1" max="1" width="25.140625" customWidth="1"/>
    <col min="2" max="2" width="8.5703125" customWidth="1"/>
    <col min="3" max="3" width="10.42578125" customWidth="1"/>
    <col min="4" max="4" width="7.28515625" hidden="1" customWidth="1"/>
    <col min="5" max="5" width="12" hidden="1" customWidth="1"/>
    <col min="6" max="6" width="8.28515625" hidden="1" customWidth="1"/>
    <col min="7" max="7" width="19.5703125" hidden="1" customWidth="1"/>
    <col min="8" max="8" width="18.42578125" hidden="1" customWidth="1"/>
    <col min="9" max="9" width="9.42578125" customWidth="1"/>
    <col min="10" max="10" width="10.28515625" style="25" customWidth="1"/>
    <col min="11" max="11" width="7" bestFit="1" customWidth="1"/>
    <col min="12" max="12" width="18.7109375" customWidth="1"/>
    <col min="13" max="13" width="15.140625" customWidth="1"/>
    <col min="14" max="14" width="15.140625" style="26" customWidth="1"/>
    <col min="15" max="15" width="18.5703125" customWidth="1"/>
    <col min="16" max="16" width="12.85546875" customWidth="1"/>
    <col min="17" max="17" width="10.7109375" style="26" customWidth="1"/>
    <col min="18" max="18" width="13.85546875" style="26" customWidth="1"/>
    <col min="19" max="19" width="12.28515625" style="27" customWidth="1"/>
    <col min="20" max="20" width="10.7109375" style="31" customWidth="1"/>
    <col min="21" max="21" width="10.5703125" customWidth="1"/>
    <col min="22" max="22" width="9.85546875" customWidth="1"/>
  </cols>
  <sheetData>
    <row r="1" spans="1:26" ht="61.5" thickTop="1" thickBo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5" t="s">
        <v>11</v>
      </c>
      <c r="P1" s="5" t="s">
        <v>12</v>
      </c>
      <c r="Q1" s="6" t="s">
        <v>14</v>
      </c>
      <c r="R1" s="5" t="s">
        <v>11</v>
      </c>
      <c r="S1" s="7" t="s">
        <v>12</v>
      </c>
      <c r="T1" s="30" t="s">
        <v>14</v>
      </c>
      <c r="U1" s="5" t="s">
        <v>15</v>
      </c>
      <c r="V1" s="5" t="s">
        <v>16</v>
      </c>
      <c r="W1" s="5" t="s">
        <v>15</v>
      </c>
      <c r="X1" s="5" t="s">
        <v>16</v>
      </c>
      <c r="Y1" s="5" t="s">
        <v>15</v>
      </c>
      <c r="Z1" s="5" t="s">
        <v>16</v>
      </c>
    </row>
    <row r="2" spans="1:26" ht="28.5" customHeight="1" thickTop="1" thickBot="1">
      <c r="A2" s="8" t="s">
        <v>17</v>
      </c>
      <c r="B2" s="9">
        <v>121</v>
      </c>
      <c r="C2" s="10">
        <v>59</v>
      </c>
      <c r="D2" s="11">
        <v>80</v>
      </c>
      <c r="E2" s="12">
        <f>+G2*1.6</f>
        <v>1.6133333333333333</v>
      </c>
      <c r="F2" s="12">
        <v>100</v>
      </c>
      <c r="G2" s="12">
        <f t="shared" ref="G2:G67" si="0">B2/(30*4)</f>
        <v>1.0083333333333333</v>
      </c>
      <c r="H2" s="12">
        <v>80</v>
      </c>
      <c r="I2" s="12">
        <f t="shared" ref="I2:I35" si="1">+(E2*F2)-(H2*G2)</f>
        <v>80.666666666666657</v>
      </c>
      <c r="J2" s="13">
        <f t="shared" ref="J2:J35" si="2">IF(ISBLANK(C2),"",(D2*G2)+(E2*F2-G2*H2))</f>
        <v>161.33333333333331</v>
      </c>
      <c r="K2" s="14" t="str">
        <f t="shared" ref="K2:K67" si="3">IF(J2="","",IF(C2&lt;J2,"Yes","No"))</f>
        <v>Yes</v>
      </c>
      <c r="L2" s="15" t="s">
        <v>19</v>
      </c>
      <c r="M2" s="15" t="s">
        <v>22</v>
      </c>
      <c r="N2" s="16">
        <v>35</v>
      </c>
      <c r="O2" s="18" t="s">
        <v>19</v>
      </c>
      <c r="P2" s="19">
        <v>44160</v>
      </c>
      <c r="Q2" s="18">
        <v>105</v>
      </c>
      <c r="R2" s="18"/>
      <c r="S2" s="19"/>
      <c r="T2" s="29"/>
      <c r="U2" s="12"/>
      <c r="V2" s="17"/>
      <c r="W2" s="12"/>
      <c r="X2" s="20"/>
      <c r="Y2" s="12"/>
      <c r="Z2" s="12"/>
    </row>
    <row r="3" spans="1:26" ht="28.5" customHeight="1" thickTop="1" thickBot="1">
      <c r="A3" s="8" t="s">
        <v>20</v>
      </c>
      <c r="B3" s="9">
        <v>67</v>
      </c>
      <c r="C3" s="10">
        <v>31</v>
      </c>
      <c r="D3" s="11">
        <v>80</v>
      </c>
      <c r="E3" s="12">
        <f t="shared" ref="E3:E76" si="4">+G3*1.6</f>
        <v>0.89333333333333342</v>
      </c>
      <c r="F3" s="12">
        <v>100</v>
      </c>
      <c r="G3" s="12">
        <f t="shared" si="0"/>
        <v>0.55833333333333335</v>
      </c>
      <c r="H3" s="12">
        <v>80</v>
      </c>
      <c r="I3" s="12">
        <f t="shared" si="1"/>
        <v>44.666666666666671</v>
      </c>
      <c r="J3" s="13">
        <f t="shared" si="2"/>
        <v>89.333333333333343</v>
      </c>
      <c r="K3" s="14" t="str">
        <f t="shared" si="3"/>
        <v>Yes</v>
      </c>
      <c r="L3" s="15"/>
      <c r="M3" s="15"/>
      <c r="N3" s="16"/>
      <c r="O3" s="12"/>
      <c r="P3" s="12"/>
      <c r="Q3" s="18"/>
      <c r="R3" s="18"/>
      <c r="S3" s="19"/>
      <c r="T3" s="29"/>
      <c r="U3" s="12">
        <v>30</v>
      </c>
      <c r="V3" s="17">
        <v>43883</v>
      </c>
      <c r="W3" s="12"/>
      <c r="X3" s="20"/>
      <c r="Y3" s="12"/>
      <c r="Z3" s="12"/>
    </row>
    <row r="4" spans="1:26" ht="28.5" customHeight="1" thickTop="1" thickBot="1">
      <c r="A4" s="8" t="s">
        <v>23</v>
      </c>
      <c r="B4" s="9">
        <v>65</v>
      </c>
      <c r="C4" s="10">
        <v>33</v>
      </c>
      <c r="D4" s="11">
        <v>80</v>
      </c>
      <c r="E4" s="12">
        <f t="shared" si="4"/>
        <v>0.8666666666666667</v>
      </c>
      <c r="F4" s="12">
        <v>100</v>
      </c>
      <c r="G4" s="12">
        <f t="shared" si="0"/>
        <v>0.54166666666666663</v>
      </c>
      <c r="H4" s="12">
        <v>80</v>
      </c>
      <c r="I4" s="12">
        <f t="shared" si="1"/>
        <v>43.333333333333343</v>
      </c>
      <c r="J4" s="13">
        <f t="shared" si="2"/>
        <v>86.666666666666671</v>
      </c>
      <c r="K4" s="14" t="str">
        <f t="shared" si="3"/>
        <v>Yes</v>
      </c>
      <c r="L4" s="15" t="s">
        <v>19</v>
      </c>
      <c r="M4" s="15" t="s">
        <v>30</v>
      </c>
      <c r="N4" s="16">
        <v>77</v>
      </c>
      <c r="O4" s="17" t="s">
        <v>19</v>
      </c>
      <c r="P4" s="17">
        <v>43860</v>
      </c>
      <c r="Q4" s="18">
        <v>70</v>
      </c>
      <c r="R4" s="18"/>
      <c r="S4" s="19"/>
      <c r="T4" s="29"/>
      <c r="U4" s="12">
        <v>12</v>
      </c>
      <c r="V4" s="17">
        <v>43890</v>
      </c>
      <c r="W4" s="12"/>
      <c r="X4" s="21"/>
      <c r="Y4" s="12"/>
      <c r="Z4" s="12"/>
    </row>
    <row r="5" spans="1:26" ht="28.5" customHeight="1" thickTop="1" thickBot="1">
      <c r="A5" s="8" t="s">
        <v>24</v>
      </c>
      <c r="B5" s="9">
        <v>44</v>
      </c>
      <c r="C5" s="10">
        <v>0</v>
      </c>
      <c r="D5" s="11">
        <v>80</v>
      </c>
      <c r="E5" s="12">
        <f t="shared" si="4"/>
        <v>0.58666666666666667</v>
      </c>
      <c r="F5" s="12">
        <v>100</v>
      </c>
      <c r="G5" s="12">
        <f t="shared" si="0"/>
        <v>0.36666666666666664</v>
      </c>
      <c r="H5" s="12">
        <v>80</v>
      </c>
      <c r="I5" s="12">
        <f t="shared" si="1"/>
        <v>29.333333333333332</v>
      </c>
      <c r="J5" s="13">
        <f t="shared" si="2"/>
        <v>58.666666666666664</v>
      </c>
      <c r="K5" s="14" t="str">
        <f t="shared" si="3"/>
        <v>Yes</v>
      </c>
      <c r="L5" s="15" t="s">
        <v>201</v>
      </c>
      <c r="M5" s="15"/>
      <c r="N5" s="16">
        <v>36</v>
      </c>
      <c r="O5" s="15" t="s">
        <v>203</v>
      </c>
      <c r="P5" s="17"/>
      <c r="Q5" s="18">
        <v>44</v>
      </c>
      <c r="R5" s="18" t="s">
        <v>196</v>
      </c>
      <c r="S5" s="19"/>
      <c r="T5" s="29">
        <v>26</v>
      </c>
      <c r="U5" s="12">
        <v>10</v>
      </c>
      <c r="V5" s="17">
        <v>43874</v>
      </c>
      <c r="W5" s="12">
        <v>19</v>
      </c>
      <c r="X5" s="20">
        <v>43892</v>
      </c>
      <c r="Y5" s="12"/>
      <c r="Z5" s="12"/>
    </row>
    <row r="6" spans="1:26" ht="28.5" customHeight="1" thickTop="1" thickBot="1">
      <c r="A6" s="8" t="s">
        <v>25</v>
      </c>
      <c r="B6" s="9">
        <v>40</v>
      </c>
      <c r="C6" s="10">
        <v>28</v>
      </c>
      <c r="D6" s="11">
        <v>80</v>
      </c>
      <c r="E6" s="12">
        <f t="shared" si="4"/>
        <v>0.53333333333333333</v>
      </c>
      <c r="F6" s="12">
        <v>100</v>
      </c>
      <c r="G6" s="12">
        <f t="shared" si="0"/>
        <v>0.33333333333333331</v>
      </c>
      <c r="H6" s="12">
        <v>80</v>
      </c>
      <c r="I6" s="12">
        <f t="shared" si="1"/>
        <v>26.666666666666671</v>
      </c>
      <c r="J6" s="13">
        <f t="shared" si="2"/>
        <v>53.333333333333336</v>
      </c>
      <c r="K6" s="14" t="str">
        <f t="shared" si="3"/>
        <v>Yes</v>
      </c>
      <c r="L6" s="15" t="s">
        <v>19</v>
      </c>
      <c r="M6" s="15" t="s">
        <v>205</v>
      </c>
      <c r="N6" s="16">
        <v>70</v>
      </c>
      <c r="O6" s="12"/>
      <c r="P6" s="17"/>
      <c r="Q6" s="18"/>
      <c r="R6" s="18"/>
      <c r="S6" s="19"/>
      <c r="T6" s="29"/>
      <c r="U6" s="12"/>
      <c r="V6" s="17"/>
      <c r="W6" s="12"/>
      <c r="X6" s="21"/>
      <c r="Y6" s="12"/>
      <c r="Z6" s="12"/>
    </row>
    <row r="7" spans="1:26" ht="28.5" customHeight="1" thickTop="1" thickBot="1">
      <c r="A7" s="8" t="s">
        <v>21</v>
      </c>
      <c r="B7" s="9">
        <v>40</v>
      </c>
      <c r="C7" s="10">
        <v>3</v>
      </c>
      <c r="D7" s="11">
        <v>80</v>
      </c>
      <c r="E7" s="12">
        <f t="shared" si="4"/>
        <v>0.53333333333333333</v>
      </c>
      <c r="F7" s="12">
        <v>100</v>
      </c>
      <c r="G7" s="12">
        <f t="shared" si="0"/>
        <v>0.33333333333333331</v>
      </c>
      <c r="H7" s="12">
        <v>80</v>
      </c>
      <c r="I7" s="12">
        <f t="shared" si="1"/>
        <v>26.666666666666671</v>
      </c>
      <c r="J7" s="13">
        <f t="shared" si="2"/>
        <v>53.333333333333336</v>
      </c>
      <c r="K7" s="14" t="str">
        <f t="shared" si="3"/>
        <v>Yes</v>
      </c>
      <c r="L7" s="15" t="s">
        <v>19</v>
      </c>
      <c r="M7" s="15"/>
      <c r="N7" s="16">
        <v>2</v>
      </c>
      <c r="O7" s="12"/>
      <c r="P7" s="17"/>
      <c r="Q7" s="18"/>
      <c r="R7" s="18"/>
      <c r="S7" s="19"/>
      <c r="T7" s="29"/>
      <c r="U7" s="12">
        <v>38</v>
      </c>
      <c r="V7" s="17">
        <v>43890</v>
      </c>
      <c r="W7" s="12"/>
      <c r="X7" s="20"/>
      <c r="Y7" s="12"/>
      <c r="Z7" s="12"/>
    </row>
    <row r="8" spans="1:26" ht="28.5" customHeight="1" thickTop="1" thickBot="1">
      <c r="A8" s="8" t="s">
        <v>26</v>
      </c>
      <c r="B8" s="9">
        <v>38</v>
      </c>
      <c r="C8" s="10">
        <v>32</v>
      </c>
      <c r="D8" s="11">
        <v>80</v>
      </c>
      <c r="E8" s="12">
        <f t="shared" si="4"/>
        <v>0.50666666666666671</v>
      </c>
      <c r="F8" s="12">
        <v>100</v>
      </c>
      <c r="G8" s="12">
        <f t="shared" si="0"/>
        <v>0.31666666666666665</v>
      </c>
      <c r="H8" s="12">
        <v>80</v>
      </c>
      <c r="I8" s="12">
        <f t="shared" si="1"/>
        <v>25.333333333333339</v>
      </c>
      <c r="J8" s="13">
        <f t="shared" si="2"/>
        <v>50.666666666666671</v>
      </c>
      <c r="K8" s="14" t="str">
        <f t="shared" si="3"/>
        <v>Yes</v>
      </c>
      <c r="L8" s="15" t="s">
        <v>19</v>
      </c>
      <c r="M8" s="22">
        <v>44160</v>
      </c>
      <c r="N8" s="16">
        <v>71</v>
      </c>
      <c r="O8" s="12" t="s">
        <v>19</v>
      </c>
      <c r="P8" s="17">
        <v>43860</v>
      </c>
      <c r="Q8" s="18">
        <v>70</v>
      </c>
      <c r="R8" s="18"/>
      <c r="S8" s="19"/>
      <c r="T8" s="29"/>
      <c r="U8" s="29">
        <v>6</v>
      </c>
      <c r="V8" s="17">
        <v>43890</v>
      </c>
      <c r="W8" s="12"/>
      <c r="X8" s="20"/>
      <c r="Y8" s="12"/>
      <c r="Z8" s="12"/>
    </row>
    <row r="9" spans="1:26" ht="28.5" customHeight="1" thickTop="1" thickBot="1">
      <c r="A9" s="8" t="s">
        <v>29</v>
      </c>
      <c r="B9" s="9">
        <v>35</v>
      </c>
      <c r="C9" s="10">
        <v>38</v>
      </c>
      <c r="D9" s="11">
        <v>80</v>
      </c>
      <c r="E9" s="12">
        <f t="shared" si="4"/>
        <v>0.46666666666666673</v>
      </c>
      <c r="F9" s="12">
        <v>100</v>
      </c>
      <c r="G9" s="12">
        <f t="shared" si="0"/>
        <v>0.29166666666666669</v>
      </c>
      <c r="H9" s="12">
        <v>80</v>
      </c>
      <c r="I9" s="12">
        <f t="shared" si="1"/>
        <v>23.333333333333336</v>
      </c>
      <c r="J9" s="13">
        <f t="shared" si="2"/>
        <v>46.666666666666671</v>
      </c>
      <c r="K9" s="14" t="str">
        <f t="shared" si="3"/>
        <v>Yes</v>
      </c>
      <c r="L9" s="15" t="s">
        <v>201</v>
      </c>
      <c r="M9" s="15"/>
      <c r="N9" s="16">
        <v>60</v>
      </c>
      <c r="O9" s="12" t="s">
        <v>196</v>
      </c>
      <c r="P9" s="12"/>
      <c r="Q9" s="18">
        <v>45</v>
      </c>
      <c r="R9" s="18"/>
      <c r="S9" s="19"/>
      <c r="T9" s="29"/>
      <c r="U9" s="12"/>
      <c r="V9" s="17"/>
      <c r="W9" s="12"/>
      <c r="X9" s="20"/>
      <c r="Y9" s="12"/>
      <c r="Z9" s="17"/>
    </row>
    <row r="10" spans="1:26" ht="28.5" customHeight="1" thickTop="1" thickBot="1">
      <c r="A10" s="8" t="s">
        <v>31</v>
      </c>
      <c r="B10" s="9">
        <v>31</v>
      </c>
      <c r="C10" s="10">
        <v>85</v>
      </c>
      <c r="D10" s="11">
        <v>80</v>
      </c>
      <c r="E10" s="12">
        <f t="shared" si="4"/>
        <v>0.41333333333333339</v>
      </c>
      <c r="F10" s="12">
        <v>100</v>
      </c>
      <c r="G10" s="12">
        <f t="shared" si="0"/>
        <v>0.25833333333333336</v>
      </c>
      <c r="H10" s="12">
        <v>80</v>
      </c>
      <c r="I10" s="12">
        <f t="shared" si="1"/>
        <v>20.666666666666668</v>
      </c>
      <c r="J10" s="13">
        <f t="shared" si="2"/>
        <v>41.333333333333336</v>
      </c>
      <c r="K10" s="14" t="str">
        <f t="shared" si="3"/>
        <v>No</v>
      </c>
      <c r="L10" s="15"/>
      <c r="M10" s="15"/>
      <c r="N10" s="16"/>
      <c r="O10" s="12"/>
      <c r="P10" s="17"/>
      <c r="Q10" s="18"/>
      <c r="R10" s="18"/>
      <c r="S10" s="19"/>
      <c r="T10" s="29"/>
      <c r="U10" s="12">
        <v>29</v>
      </c>
      <c r="V10" s="17">
        <v>43891</v>
      </c>
      <c r="W10" s="12"/>
      <c r="X10" s="20"/>
      <c r="Y10" s="12"/>
      <c r="Z10" s="12"/>
    </row>
    <row r="11" spans="1:26" ht="28.5" customHeight="1" thickTop="1" thickBot="1">
      <c r="A11" s="8" t="s">
        <v>28</v>
      </c>
      <c r="B11" s="9">
        <v>31</v>
      </c>
      <c r="C11" s="10">
        <v>47</v>
      </c>
      <c r="D11" s="11">
        <v>80</v>
      </c>
      <c r="E11" s="12">
        <f t="shared" si="4"/>
        <v>0.41333333333333339</v>
      </c>
      <c r="F11" s="12">
        <v>100</v>
      </c>
      <c r="G11" s="12">
        <f t="shared" si="0"/>
        <v>0.25833333333333336</v>
      </c>
      <c r="H11" s="12">
        <v>80</v>
      </c>
      <c r="I11" s="12">
        <f t="shared" si="1"/>
        <v>20.666666666666668</v>
      </c>
      <c r="J11" s="13">
        <f t="shared" si="2"/>
        <v>41.333333333333336</v>
      </c>
      <c r="K11" s="14" t="str">
        <f t="shared" si="3"/>
        <v>No</v>
      </c>
      <c r="L11" s="15"/>
      <c r="M11" s="15"/>
      <c r="N11" s="16"/>
      <c r="O11" s="12"/>
      <c r="P11" s="17"/>
      <c r="Q11" s="18"/>
      <c r="R11" s="18"/>
      <c r="S11" s="19"/>
      <c r="T11" s="29"/>
      <c r="U11" s="12">
        <v>30</v>
      </c>
      <c r="V11" s="17">
        <v>43883</v>
      </c>
      <c r="W11" s="12"/>
      <c r="X11" s="20"/>
      <c r="Y11" s="12"/>
      <c r="Z11" s="12"/>
    </row>
    <row r="12" spans="1:26" ht="28.5" customHeight="1" thickTop="1" thickBot="1">
      <c r="A12" s="8" t="s">
        <v>32</v>
      </c>
      <c r="B12" s="9">
        <v>31</v>
      </c>
      <c r="C12" s="10">
        <v>20</v>
      </c>
      <c r="D12" s="11">
        <v>80</v>
      </c>
      <c r="E12" s="12">
        <f t="shared" si="4"/>
        <v>0.41333333333333339</v>
      </c>
      <c r="F12" s="12">
        <v>100</v>
      </c>
      <c r="G12" s="12">
        <f t="shared" si="0"/>
        <v>0.25833333333333336</v>
      </c>
      <c r="H12" s="12">
        <v>80</v>
      </c>
      <c r="I12" s="12">
        <f t="shared" si="1"/>
        <v>20.666666666666668</v>
      </c>
      <c r="J12" s="13">
        <f t="shared" si="2"/>
        <v>41.333333333333336</v>
      </c>
      <c r="K12" s="14" t="str">
        <f t="shared" si="3"/>
        <v>Yes</v>
      </c>
      <c r="L12" s="15" t="s">
        <v>201</v>
      </c>
      <c r="M12" s="15"/>
      <c r="N12" s="16">
        <v>40</v>
      </c>
      <c r="O12" s="12" t="s">
        <v>196</v>
      </c>
      <c r="P12" s="17"/>
      <c r="Q12" s="18">
        <v>30</v>
      </c>
      <c r="R12" s="18"/>
      <c r="S12" s="19"/>
      <c r="T12" s="29"/>
      <c r="U12" s="12">
        <v>5</v>
      </c>
      <c r="V12" s="17">
        <v>43892</v>
      </c>
      <c r="W12" s="12"/>
      <c r="X12" s="21"/>
      <c r="Y12" s="12"/>
      <c r="Z12" s="12"/>
    </row>
    <row r="13" spans="1:26" ht="28.5" customHeight="1" thickTop="1" thickBot="1">
      <c r="A13" s="8" t="s">
        <v>39</v>
      </c>
      <c r="B13" s="9">
        <v>30</v>
      </c>
      <c r="C13" s="10">
        <v>33</v>
      </c>
      <c r="D13" s="11">
        <v>80</v>
      </c>
      <c r="E13" s="12">
        <f t="shared" si="4"/>
        <v>0.4</v>
      </c>
      <c r="F13" s="12">
        <v>100</v>
      </c>
      <c r="G13" s="12">
        <f t="shared" si="0"/>
        <v>0.25</v>
      </c>
      <c r="H13" s="12">
        <v>80</v>
      </c>
      <c r="I13" s="12">
        <f t="shared" si="1"/>
        <v>20</v>
      </c>
      <c r="J13" s="13">
        <f t="shared" si="2"/>
        <v>40</v>
      </c>
      <c r="K13" s="14" t="str">
        <f t="shared" si="3"/>
        <v>Yes</v>
      </c>
      <c r="L13" s="15"/>
      <c r="M13" s="15"/>
      <c r="N13" s="16"/>
      <c r="O13" s="12"/>
      <c r="P13" s="17"/>
      <c r="Q13" s="18"/>
      <c r="R13" s="18"/>
      <c r="S13" s="19"/>
      <c r="T13" s="29"/>
      <c r="U13" s="12"/>
      <c r="V13" s="17"/>
      <c r="W13" s="12"/>
      <c r="X13" s="20"/>
      <c r="Y13" s="12"/>
      <c r="Z13" s="12"/>
    </row>
    <row r="14" spans="1:26" ht="28.5" customHeight="1" thickTop="1" thickBot="1">
      <c r="A14" s="8" t="s">
        <v>33</v>
      </c>
      <c r="B14" s="9">
        <v>30</v>
      </c>
      <c r="C14" s="10">
        <v>47</v>
      </c>
      <c r="D14" s="11">
        <v>80</v>
      </c>
      <c r="E14" s="12">
        <f t="shared" si="4"/>
        <v>0.4</v>
      </c>
      <c r="F14" s="12">
        <v>100</v>
      </c>
      <c r="G14" s="12">
        <f t="shared" si="0"/>
        <v>0.25</v>
      </c>
      <c r="H14" s="12">
        <v>80</v>
      </c>
      <c r="I14" s="12">
        <f t="shared" si="1"/>
        <v>20</v>
      </c>
      <c r="J14" s="13">
        <f t="shared" si="2"/>
        <v>40</v>
      </c>
      <c r="K14" s="14" t="str">
        <f t="shared" si="3"/>
        <v>No</v>
      </c>
      <c r="L14" s="15"/>
      <c r="M14" s="15"/>
      <c r="N14" s="16"/>
      <c r="O14" s="12"/>
      <c r="P14" s="12"/>
      <c r="Q14" s="18"/>
      <c r="R14" s="18"/>
      <c r="S14" s="19"/>
      <c r="T14" s="29"/>
      <c r="U14" s="12"/>
      <c r="V14" s="17"/>
      <c r="W14" s="12"/>
      <c r="X14" s="20"/>
      <c r="Y14" s="12"/>
      <c r="Z14" s="12"/>
    </row>
    <row r="15" spans="1:26" ht="28.5" customHeight="1" thickTop="1" thickBot="1">
      <c r="A15" s="8" t="s">
        <v>34</v>
      </c>
      <c r="B15" s="9">
        <v>28</v>
      </c>
      <c r="C15" s="10">
        <v>16</v>
      </c>
      <c r="D15" s="11">
        <v>80</v>
      </c>
      <c r="E15" s="12">
        <f t="shared" si="4"/>
        <v>0.37333333333333335</v>
      </c>
      <c r="F15" s="12">
        <v>100</v>
      </c>
      <c r="G15" s="12">
        <f t="shared" si="0"/>
        <v>0.23333333333333334</v>
      </c>
      <c r="H15" s="12">
        <v>80</v>
      </c>
      <c r="I15" s="12">
        <f t="shared" si="1"/>
        <v>18.666666666666668</v>
      </c>
      <c r="J15" s="13">
        <f t="shared" si="2"/>
        <v>37.333333333333336</v>
      </c>
      <c r="K15" s="14" t="str">
        <f t="shared" si="3"/>
        <v>Yes</v>
      </c>
      <c r="L15" s="15" t="s">
        <v>201</v>
      </c>
      <c r="M15" s="15"/>
      <c r="N15" s="16">
        <v>10</v>
      </c>
      <c r="O15" s="12" t="s">
        <v>196</v>
      </c>
      <c r="P15" s="17"/>
      <c r="Q15" s="18">
        <v>20</v>
      </c>
      <c r="R15" s="18"/>
      <c r="S15" s="19"/>
      <c r="T15" s="29"/>
      <c r="U15" s="12">
        <v>20</v>
      </c>
      <c r="V15" s="17">
        <v>43900</v>
      </c>
      <c r="W15" s="12"/>
      <c r="X15" s="20"/>
      <c r="Y15" s="12"/>
      <c r="Z15" s="12"/>
    </row>
    <row r="16" spans="1:26" ht="28.5" customHeight="1" thickTop="1" thickBot="1">
      <c r="A16" s="8" t="s">
        <v>36</v>
      </c>
      <c r="B16" s="9">
        <v>27</v>
      </c>
      <c r="C16" s="10">
        <v>22</v>
      </c>
      <c r="D16" s="11">
        <v>80</v>
      </c>
      <c r="E16" s="12">
        <f t="shared" si="4"/>
        <v>0.36000000000000004</v>
      </c>
      <c r="F16" s="12">
        <v>100</v>
      </c>
      <c r="G16" s="12">
        <f t="shared" si="0"/>
        <v>0.22500000000000001</v>
      </c>
      <c r="H16" s="12">
        <v>80</v>
      </c>
      <c r="I16" s="12">
        <f t="shared" si="1"/>
        <v>18.000000000000007</v>
      </c>
      <c r="J16" s="13">
        <f t="shared" si="2"/>
        <v>36.000000000000007</v>
      </c>
      <c r="K16" s="14" t="str">
        <f t="shared" si="3"/>
        <v>Yes</v>
      </c>
      <c r="L16" s="15"/>
      <c r="M16" s="15"/>
      <c r="N16" s="16"/>
      <c r="O16" s="12"/>
      <c r="P16" s="17"/>
      <c r="Q16" s="18"/>
      <c r="R16" s="18"/>
      <c r="S16" s="19"/>
      <c r="T16" s="29"/>
      <c r="U16" s="12">
        <v>70</v>
      </c>
      <c r="V16" s="17">
        <v>43886</v>
      </c>
      <c r="W16" s="12"/>
      <c r="X16" s="21"/>
      <c r="Y16" s="12"/>
      <c r="Z16" s="12"/>
    </row>
    <row r="17" spans="1:26" ht="28.5" customHeight="1" thickTop="1" thickBot="1">
      <c r="A17" s="8" t="s">
        <v>42</v>
      </c>
      <c r="B17" s="9">
        <v>23</v>
      </c>
      <c r="C17" s="10">
        <v>61</v>
      </c>
      <c r="D17" s="11">
        <v>80</v>
      </c>
      <c r="E17" s="12">
        <f t="shared" si="4"/>
        <v>0.3066666666666667</v>
      </c>
      <c r="F17" s="12">
        <v>100</v>
      </c>
      <c r="G17" s="12">
        <f t="shared" si="0"/>
        <v>0.19166666666666668</v>
      </c>
      <c r="H17" s="12">
        <v>80</v>
      </c>
      <c r="I17" s="12">
        <f t="shared" si="1"/>
        <v>15.333333333333337</v>
      </c>
      <c r="J17" s="13">
        <f t="shared" si="2"/>
        <v>30.666666666666671</v>
      </c>
      <c r="K17" s="14" t="str">
        <f t="shared" si="3"/>
        <v>No</v>
      </c>
      <c r="L17" s="15"/>
      <c r="M17" s="15"/>
      <c r="N17" s="16"/>
      <c r="O17" s="12"/>
      <c r="P17" s="17"/>
      <c r="Q17" s="18"/>
      <c r="R17" s="18"/>
      <c r="S17" s="19"/>
      <c r="T17" s="29"/>
      <c r="U17" s="12">
        <v>20</v>
      </c>
      <c r="V17" s="17">
        <v>43891</v>
      </c>
      <c r="W17" s="12"/>
      <c r="X17" s="21"/>
      <c r="Y17" s="12"/>
      <c r="Z17" s="12"/>
    </row>
    <row r="18" spans="1:26" ht="28.5" customHeight="1" thickTop="1" thickBot="1">
      <c r="A18" s="8" t="s">
        <v>35</v>
      </c>
      <c r="B18" s="9">
        <v>22</v>
      </c>
      <c r="C18" s="10">
        <v>16</v>
      </c>
      <c r="D18" s="11">
        <v>80</v>
      </c>
      <c r="E18" s="12">
        <f t="shared" si="4"/>
        <v>0.29333333333333333</v>
      </c>
      <c r="F18" s="12">
        <v>100</v>
      </c>
      <c r="G18" s="12">
        <f t="shared" si="0"/>
        <v>0.18333333333333332</v>
      </c>
      <c r="H18" s="12">
        <v>80</v>
      </c>
      <c r="I18" s="12">
        <f t="shared" si="1"/>
        <v>14.666666666666666</v>
      </c>
      <c r="J18" s="13">
        <f t="shared" si="2"/>
        <v>29.333333333333332</v>
      </c>
      <c r="K18" s="14" t="str">
        <f t="shared" si="3"/>
        <v>Yes</v>
      </c>
      <c r="L18" s="15" t="s">
        <v>201</v>
      </c>
      <c r="M18" s="15"/>
      <c r="N18" s="16">
        <v>20</v>
      </c>
      <c r="O18" s="12" t="s">
        <v>196</v>
      </c>
      <c r="P18" s="17"/>
      <c r="Q18" s="18">
        <v>5</v>
      </c>
      <c r="R18" s="18"/>
      <c r="S18" s="19"/>
      <c r="T18" s="29"/>
      <c r="U18" s="12"/>
      <c r="V18" s="17"/>
      <c r="W18" s="12"/>
      <c r="X18" s="21"/>
      <c r="Y18" s="12"/>
      <c r="Z18" s="12"/>
    </row>
    <row r="19" spans="1:26" ht="28.5" customHeight="1" thickTop="1" thickBot="1">
      <c r="A19" s="8" t="s">
        <v>56</v>
      </c>
      <c r="B19" s="9">
        <v>21</v>
      </c>
      <c r="C19" s="10">
        <v>62</v>
      </c>
      <c r="D19" s="11">
        <v>80</v>
      </c>
      <c r="E19" s="12">
        <f t="shared" si="4"/>
        <v>0.27999999999999997</v>
      </c>
      <c r="F19" s="12">
        <v>100</v>
      </c>
      <c r="G19" s="12">
        <f t="shared" si="0"/>
        <v>0.17499999999999999</v>
      </c>
      <c r="H19" s="12">
        <v>80</v>
      </c>
      <c r="I19" s="12">
        <f t="shared" si="1"/>
        <v>13.999999999999996</v>
      </c>
      <c r="J19" s="13">
        <f t="shared" si="2"/>
        <v>27.999999999999996</v>
      </c>
      <c r="K19" s="14" t="str">
        <f t="shared" si="3"/>
        <v>No</v>
      </c>
      <c r="L19" s="15"/>
      <c r="M19" s="15"/>
      <c r="N19" s="16"/>
      <c r="O19" s="12"/>
      <c r="P19" s="17"/>
      <c r="Q19" s="18"/>
      <c r="R19" s="18"/>
      <c r="S19" s="19"/>
      <c r="T19" s="29"/>
      <c r="U19" s="12"/>
      <c r="V19" s="17"/>
      <c r="W19" s="12"/>
      <c r="X19" s="20"/>
      <c r="Y19" s="12"/>
      <c r="Z19" s="12"/>
    </row>
    <row r="20" spans="1:26" ht="28.5" customHeight="1" thickTop="1" thickBot="1">
      <c r="A20" s="8" t="s">
        <v>40</v>
      </c>
      <c r="B20" s="9">
        <v>21</v>
      </c>
      <c r="C20" s="10">
        <v>21</v>
      </c>
      <c r="D20" s="11">
        <v>80</v>
      </c>
      <c r="E20" s="12">
        <f t="shared" si="4"/>
        <v>0.27999999999999997</v>
      </c>
      <c r="F20" s="12">
        <v>100</v>
      </c>
      <c r="G20" s="12">
        <f t="shared" si="0"/>
        <v>0.17499999999999999</v>
      </c>
      <c r="H20" s="12">
        <v>80</v>
      </c>
      <c r="I20" s="12">
        <f t="shared" si="1"/>
        <v>13.999999999999996</v>
      </c>
      <c r="J20" s="13">
        <f t="shared" si="2"/>
        <v>27.999999999999996</v>
      </c>
      <c r="K20" s="14" t="str">
        <f t="shared" si="3"/>
        <v>Yes</v>
      </c>
      <c r="L20" s="15" t="s">
        <v>201</v>
      </c>
      <c r="M20" s="15"/>
      <c r="N20" s="16">
        <v>50</v>
      </c>
      <c r="O20" s="12" t="s">
        <v>196</v>
      </c>
      <c r="P20" s="17"/>
      <c r="Q20" s="18">
        <v>5</v>
      </c>
      <c r="R20" s="18"/>
      <c r="S20" s="19"/>
      <c r="T20" s="29"/>
      <c r="U20" s="12">
        <v>15</v>
      </c>
      <c r="V20" s="17">
        <v>43892</v>
      </c>
      <c r="W20" s="12">
        <v>15</v>
      </c>
      <c r="X20" s="20">
        <v>43900</v>
      </c>
      <c r="Y20" s="12"/>
      <c r="Z20" s="17"/>
    </row>
    <row r="21" spans="1:26" ht="28.5" customHeight="1" thickTop="1" thickBot="1">
      <c r="A21" s="8" t="s">
        <v>27</v>
      </c>
      <c r="B21" s="9">
        <v>21</v>
      </c>
      <c r="C21" s="10">
        <v>35</v>
      </c>
      <c r="D21" s="11">
        <v>80</v>
      </c>
      <c r="E21" s="12">
        <f t="shared" si="4"/>
        <v>0.27999999999999997</v>
      </c>
      <c r="F21" s="12">
        <v>100</v>
      </c>
      <c r="G21" s="12">
        <f t="shared" si="0"/>
        <v>0.17499999999999999</v>
      </c>
      <c r="H21" s="12">
        <v>80</v>
      </c>
      <c r="I21" s="12">
        <f t="shared" si="1"/>
        <v>13.999999999999996</v>
      </c>
      <c r="J21" s="13">
        <f t="shared" si="2"/>
        <v>27.999999999999996</v>
      </c>
      <c r="K21" s="14" t="str">
        <f t="shared" si="3"/>
        <v>No</v>
      </c>
      <c r="L21" s="15"/>
      <c r="M21" s="15"/>
      <c r="N21" s="16"/>
      <c r="O21" s="12"/>
      <c r="P21" s="12"/>
      <c r="Q21" s="18"/>
      <c r="R21" s="18"/>
      <c r="S21" s="19"/>
      <c r="T21" s="29"/>
      <c r="U21" s="12"/>
      <c r="V21" s="17"/>
      <c r="W21" s="12"/>
      <c r="X21" s="20"/>
      <c r="Y21" s="12"/>
      <c r="Z21" s="12"/>
    </row>
    <row r="22" spans="1:26" ht="28.5" customHeight="1" thickTop="1" thickBot="1">
      <c r="A22" s="8" t="s">
        <v>58</v>
      </c>
      <c r="B22" s="9">
        <v>20</v>
      </c>
      <c r="C22" s="10">
        <v>20</v>
      </c>
      <c r="D22" s="11">
        <v>80</v>
      </c>
      <c r="E22" s="12">
        <f t="shared" si="4"/>
        <v>0.26666666666666666</v>
      </c>
      <c r="F22" s="12">
        <v>100</v>
      </c>
      <c r="G22" s="12">
        <f t="shared" si="0"/>
        <v>0.16666666666666666</v>
      </c>
      <c r="H22" s="12">
        <v>80</v>
      </c>
      <c r="I22" s="12">
        <f t="shared" si="1"/>
        <v>13.333333333333336</v>
      </c>
      <c r="J22" s="13">
        <f t="shared" si="2"/>
        <v>26.666666666666668</v>
      </c>
      <c r="K22" s="14" t="str">
        <f t="shared" si="3"/>
        <v>Yes</v>
      </c>
      <c r="L22" s="15"/>
      <c r="M22" s="15"/>
      <c r="N22" s="16"/>
      <c r="O22" s="12"/>
      <c r="P22" s="12"/>
      <c r="Q22" s="18"/>
      <c r="R22" s="18"/>
      <c r="S22" s="19"/>
      <c r="U22" s="18"/>
      <c r="V22" s="12"/>
      <c r="W22" s="12"/>
      <c r="X22" s="20"/>
      <c r="Y22" s="12"/>
      <c r="Z22" s="12"/>
    </row>
    <row r="23" spans="1:26" ht="28.5" customHeight="1" thickTop="1" thickBot="1">
      <c r="A23" s="8" t="s">
        <v>84</v>
      </c>
      <c r="B23" s="9">
        <v>20</v>
      </c>
      <c r="C23" s="10">
        <v>0</v>
      </c>
      <c r="D23" s="11">
        <v>80</v>
      </c>
      <c r="E23" s="12">
        <f t="shared" si="4"/>
        <v>0.26666666666666666</v>
      </c>
      <c r="F23" s="12">
        <v>100</v>
      </c>
      <c r="G23" s="12">
        <f t="shared" si="0"/>
        <v>0.16666666666666666</v>
      </c>
      <c r="H23" s="12">
        <v>80</v>
      </c>
      <c r="I23" s="12">
        <f t="shared" si="1"/>
        <v>13.333333333333336</v>
      </c>
      <c r="J23" s="13">
        <f t="shared" si="2"/>
        <v>26.666666666666668</v>
      </c>
      <c r="K23" s="14" t="str">
        <f t="shared" si="3"/>
        <v>Yes</v>
      </c>
      <c r="L23" s="15"/>
      <c r="M23" s="15"/>
      <c r="N23" s="16"/>
      <c r="O23" s="12"/>
      <c r="P23" s="17"/>
      <c r="Q23" s="18"/>
      <c r="R23" s="18"/>
      <c r="S23" s="19"/>
      <c r="T23" s="29"/>
      <c r="U23" s="12"/>
      <c r="V23" s="17"/>
      <c r="W23" s="12"/>
      <c r="X23" s="21"/>
      <c r="Y23" s="12"/>
      <c r="Z23" s="12"/>
    </row>
    <row r="24" spans="1:26" ht="28.5" customHeight="1" thickTop="1" thickBot="1">
      <c r="A24" s="8" t="s">
        <v>41</v>
      </c>
      <c r="B24" s="9">
        <v>19</v>
      </c>
      <c r="C24" s="10">
        <v>0</v>
      </c>
      <c r="D24" s="11">
        <v>80</v>
      </c>
      <c r="E24" s="12">
        <f t="shared" si="4"/>
        <v>0.25333333333333335</v>
      </c>
      <c r="F24" s="12">
        <v>100</v>
      </c>
      <c r="G24" s="12">
        <f t="shared" si="0"/>
        <v>0.15833333333333333</v>
      </c>
      <c r="H24" s="12">
        <v>80</v>
      </c>
      <c r="I24" s="12">
        <f t="shared" si="1"/>
        <v>12.66666666666667</v>
      </c>
      <c r="J24" s="13">
        <f t="shared" si="2"/>
        <v>25.333333333333336</v>
      </c>
      <c r="K24" s="14" t="str">
        <f t="shared" si="3"/>
        <v>Yes</v>
      </c>
      <c r="L24" s="15" t="s">
        <v>201</v>
      </c>
      <c r="M24" s="15"/>
      <c r="N24" s="16">
        <v>5</v>
      </c>
      <c r="O24" s="12"/>
      <c r="P24" s="12"/>
      <c r="Q24" s="18"/>
      <c r="R24" s="18"/>
      <c r="S24" s="19"/>
      <c r="T24" s="29"/>
      <c r="U24" s="12">
        <v>15</v>
      </c>
      <c r="V24" s="17">
        <v>43892</v>
      </c>
      <c r="W24" s="12">
        <v>25</v>
      </c>
      <c r="X24" s="20">
        <v>43900</v>
      </c>
      <c r="Y24" s="12"/>
      <c r="Z24" s="12"/>
    </row>
    <row r="25" spans="1:26" ht="28.5" customHeight="1" thickTop="1" thickBot="1">
      <c r="A25" s="8" t="s">
        <v>44</v>
      </c>
      <c r="B25" s="9">
        <v>19</v>
      </c>
      <c r="C25" s="10">
        <v>26</v>
      </c>
      <c r="D25" s="11">
        <v>80</v>
      </c>
      <c r="E25" s="12">
        <f t="shared" si="4"/>
        <v>0.25333333333333335</v>
      </c>
      <c r="F25" s="12">
        <v>100</v>
      </c>
      <c r="G25" s="12">
        <f t="shared" si="0"/>
        <v>0.15833333333333333</v>
      </c>
      <c r="H25" s="12">
        <v>80</v>
      </c>
      <c r="I25" s="12">
        <f t="shared" si="1"/>
        <v>12.66666666666667</v>
      </c>
      <c r="J25" s="13">
        <f t="shared" si="2"/>
        <v>25.333333333333336</v>
      </c>
      <c r="K25" s="14" t="str">
        <f t="shared" si="3"/>
        <v>No</v>
      </c>
      <c r="L25" s="15"/>
      <c r="M25" s="15"/>
      <c r="N25" s="16"/>
      <c r="O25" s="12"/>
      <c r="P25" s="17"/>
      <c r="Q25" s="18"/>
      <c r="R25" s="18"/>
      <c r="S25" s="19"/>
      <c r="T25" s="29"/>
      <c r="U25" s="12"/>
      <c r="V25" s="17"/>
      <c r="W25" s="12"/>
      <c r="X25" s="20"/>
      <c r="Y25" s="12"/>
      <c r="Z25" s="17"/>
    </row>
    <row r="26" spans="1:26" ht="28.5" customHeight="1" thickTop="1" thickBot="1">
      <c r="A26" s="8" t="s">
        <v>60</v>
      </c>
      <c r="B26" s="9">
        <v>19</v>
      </c>
      <c r="C26" s="10">
        <v>6</v>
      </c>
      <c r="D26" s="11">
        <v>80</v>
      </c>
      <c r="E26" s="12">
        <f t="shared" si="4"/>
        <v>0.25333333333333335</v>
      </c>
      <c r="F26" s="12">
        <v>100</v>
      </c>
      <c r="G26" s="12">
        <f t="shared" si="0"/>
        <v>0.15833333333333333</v>
      </c>
      <c r="H26" s="12">
        <v>80</v>
      </c>
      <c r="I26" s="12">
        <f t="shared" si="1"/>
        <v>12.66666666666667</v>
      </c>
      <c r="J26" s="13">
        <f t="shared" si="2"/>
        <v>25.333333333333336</v>
      </c>
      <c r="K26" s="14" t="str">
        <f t="shared" si="3"/>
        <v>Yes</v>
      </c>
      <c r="L26" s="15"/>
      <c r="M26" s="15"/>
      <c r="N26" s="16"/>
      <c r="O26" s="12"/>
      <c r="P26" s="17"/>
      <c r="Q26" s="18"/>
      <c r="R26" s="18"/>
      <c r="S26" s="19"/>
      <c r="T26" s="29"/>
      <c r="U26" s="12"/>
      <c r="V26" s="17"/>
      <c r="W26" s="12"/>
      <c r="X26" s="21"/>
      <c r="Y26" s="12"/>
      <c r="Z26" s="12"/>
    </row>
    <row r="27" spans="1:26" ht="28.5" customHeight="1" thickTop="1" thickBot="1">
      <c r="A27" s="8" t="s">
        <v>37</v>
      </c>
      <c r="B27" s="9">
        <v>18</v>
      </c>
      <c r="C27" s="10">
        <v>1</v>
      </c>
      <c r="D27" s="11">
        <v>80</v>
      </c>
      <c r="E27" s="12">
        <f t="shared" si="4"/>
        <v>0.24</v>
      </c>
      <c r="F27" s="12">
        <v>100</v>
      </c>
      <c r="G27" s="12">
        <f t="shared" si="0"/>
        <v>0.15</v>
      </c>
      <c r="H27" s="12">
        <v>80</v>
      </c>
      <c r="I27" s="12">
        <f t="shared" si="1"/>
        <v>12</v>
      </c>
      <c r="J27" s="13">
        <f t="shared" si="2"/>
        <v>24</v>
      </c>
      <c r="K27" s="14" t="str">
        <f t="shared" si="3"/>
        <v>Yes</v>
      </c>
      <c r="L27" s="15" t="s">
        <v>201</v>
      </c>
      <c r="M27" s="15"/>
      <c r="N27" s="16">
        <v>10</v>
      </c>
      <c r="O27" s="12" t="s">
        <v>196</v>
      </c>
      <c r="P27" s="17"/>
      <c r="Q27" s="18">
        <v>40</v>
      </c>
      <c r="R27" s="18"/>
      <c r="S27" s="19"/>
      <c r="T27" s="29"/>
      <c r="U27" s="12">
        <v>15</v>
      </c>
      <c r="V27" s="17">
        <v>43874</v>
      </c>
      <c r="W27" s="12">
        <v>15</v>
      </c>
      <c r="X27" s="20">
        <v>43892</v>
      </c>
      <c r="Y27" s="12"/>
      <c r="Z27" s="12"/>
    </row>
    <row r="28" spans="1:26" ht="28.5" customHeight="1" thickTop="1" thickBot="1">
      <c r="A28" s="8" t="s">
        <v>85</v>
      </c>
      <c r="B28" s="9">
        <v>17</v>
      </c>
      <c r="C28" s="10">
        <v>60</v>
      </c>
      <c r="D28" s="11">
        <v>80</v>
      </c>
      <c r="E28" s="12">
        <f t="shared" si="4"/>
        <v>0.22666666666666668</v>
      </c>
      <c r="F28" s="12">
        <v>100</v>
      </c>
      <c r="G28" s="12">
        <f t="shared" si="0"/>
        <v>0.14166666666666666</v>
      </c>
      <c r="H28" s="12">
        <v>80</v>
      </c>
      <c r="I28" s="12">
        <f t="shared" si="1"/>
        <v>11.333333333333336</v>
      </c>
      <c r="J28" s="13">
        <f t="shared" si="2"/>
        <v>22.666666666666668</v>
      </c>
      <c r="K28" s="14" t="str">
        <f t="shared" si="3"/>
        <v>No</v>
      </c>
      <c r="L28" s="15"/>
      <c r="M28" s="15"/>
      <c r="N28" s="16"/>
      <c r="O28" s="12"/>
      <c r="P28" s="12"/>
      <c r="Q28" s="18"/>
      <c r="R28" s="18"/>
      <c r="S28" s="19"/>
      <c r="T28" s="29"/>
      <c r="U28" s="12"/>
      <c r="V28" s="17"/>
      <c r="W28" s="12"/>
      <c r="X28" s="20"/>
      <c r="Y28" s="12"/>
      <c r="Z28" s="12"/>
    </row>
    <row r="29" spans="1:26" ht="28.5" customHeight="1" thickTop="1" thickBot="1">
      <c r="A29" s="8" t="s">
        <v>38</v>
      </c>
      <c r="B29" s="9">
        <v>16</v>
      </c>
      <c r="C29" s="10">
        <v>34</v>
      </c>
      <c r="D29" s="11">
        <v>80</v>
      </c>
      <c r="E29" s="12">
        <f t="shared" si="4"/>
        <v>0.21333333333333335</v>
      </c>
      <c r="F29" s="12">
        <v>100</v>
      </c>
      <c r="G29" s="12">
        <f t="shared" si="0"/>
        <v>0.13333333333333333</v>
      </c>
      <c r="H29" s="12">
        <v>80</v>
      </c>
      <c r="I29" s="12">
        <f t="shared" si="1"/>
        <v>10.66666666666667</v>
      </c>
      <c r="J29" s="13">
        <f t="shared" si="2"/>
        <v>21.333333333333336</v>
      </c>
      <c r="K29" s="14" t="str">
        <f t="shared" si="3"/>
        <v>No</v>
      </c>
      <c r="L29" s="15"/>
      <c r="M29" s="15"/>
      <c r="N29" s="16"/>
      <c r="O29" s="12"/>
      <c r="P29" s="12"/>
      <c r="Q29" s="18"/>
      <c r="R29" s="18"/>
      <c r="S29" s="19"/>
      <c r="T29" s="29"/>
      <c r="U29" s="12"/>
      <c r="V29" s="17"/>
      <c r="W29" s="12"/>
      <c r="X29" s="21"/>
      <c r="Y29" s="12"/>
      <c r="Z29" s="12"/>
    </row>
    <row r="30" spans="1:26" ht="28.5" customHeight="1" thickTop="1" thickBot="1">
      <c r="A30" s="8" t="s">
        <v>43</v>
      </c>
      <c r="B30" s="9">
        <v>16</v>
      </c>
      <c r="C30" s="10">
        <v>28</v>
      </c>
      <c r="D30" s="11">
        <v>80</v>
      </c>
      <c r="E30" s="12">
        <f t="shared" si="4"/>
        <v>0.21333333333333335</v>
      </c>
      <c r="F30" s="12">
        <v>100</v>
      </c>
      <c r="G30" s="12">
        <f t="shared" si="0"/>
        <v>0.13333333333333333</v>
      </c>
      <c r="H30" s="12">
        <v>80</v>
      </c>
      <c r="I30" s="12">
        <f t="shared" si="1"/>
        <v>10.66666666666667</v>
      </c>
      <c r="J30" s="13">
        <f t="shared" si="2"/>
        <v>21.333333333333336</v>
      </c>
      <c r="K30" s="14" t="str">
        <f t="shared" si="3"/>
        <v>No</v>
      </c>
      <c r="L30" s="15"/>
      <c r="M30" s="15"/>
      <c r="N30" s="16"/>
      <c r="O30" s="12"/>
      <c r="P30" s="12"/>
      <c r="Q30" s="18"/>
      <c r="R30" s="18"/>
      <c r="S30" s="19"/>
      <c r="T30" s="29"/>
      <c r="U30" s="12">
        <v>20</v>
      </c>
      <c r="V30" s="17">
        <v>43891</v>
      </c>
      <c r="W30" s="12"/>
      <c r="X30" s="21"/>
      <c r="Y30" s="12"/>
      <c r="Z30" s="12"/>
    </row>
    <row r="31" spans="1:26" ht="28.5" customHeight="1" thickTop="1" thickBot="1">
      <c r="A31" s="8" t="s">
        <v>48</v>
      </c>
      <c r="B31" s="9">
        <v>16</v>
      </c>
      <c r="C31" s="10">
        <v>8</v>
      </c>
      <c r="D31" s="11">
        <v>80</v>
      </c>
      <c r="E31" s="12">
        <f t="shared" si="4"/>
        <v>0.21333333333333335</v>
      </c>
      <c r="F31" s="12">
        <v>100</v>
      </c>
      <c r="G31" s="12">
        <f t="shared" si="0"/>
        <v>0.13333333333333333</v>
      </c>
      <c r="H31" s="12">
        <v>80</v>
      </c>
      <c r="I31" s="12">
        <f t="shared" si="1"/>
        <v>10.66666666666667</v>
      </c>
      <c r="J31" s="13">
        <f t="shared" si="2"/>
        <v>21.333333333333336</v>
      </c>
      <c r="K31" s="14" t="str">
        <f t="shared" si="3"/>
        <v>Yes</v>
      </c>
      <c r="L31" s="15"/>
      <c r="M31" s="15"/>
      <c r="N31" s="16"/>
      <c r="O31" s="12"/>
      <c r="P31" s="12"/>
      <c r="Q31" s="18"/>
      <c r="R31" s="18"/>
      <c r="S31" s="19"/>
      <c r="T31" s="29"/>
      <c r="U31" s="12"/>
      <c r="V31" s="17"/>
      <c r="W31" s="12"/>
      <c r="X31" s="21"/>
      <c r="Y31" s="12"/>
      <c r="Z31" s="12"/>
    </row>
    <row r="32" spans="1:26" ht="28.5" customHeight="1" thickTop="1" thickBot="1">
      <c r="A32" s="8" t="s">
        <v>45</v>
      </c>
      <c r="B32" s="9">
        <v>15</v>
      </c>
      <c r="C32" s="10">
        <v>24</v>
      </c>
      <c r="D32" s="11">
        <v>80</v>
      </c>
      <c r="E32" s="12">
        <f t="shared" si="4"/>
        <v>0.2</v>
      </c>
      <c r="F32" s="12">
        <v>100</v>
      </c>
      <c r="G32" s="12">
        <f t="shared" si="0"/>
        <v>0.125</v>
      </c>
      <c r="H32" s="12">
        <v>80</v>
      </c>
      <c r="I32" s="12">
        <f t="shared" si="1"/>
        <v>10</v>
      </c>
      <c r="J32" s="13">
        <f t="shared" si="2"/>
        <v>20</v>
      </c>
      <c r="K32" s="14" t="str">
        <f t="shared" si="3"/>
        <v>No</v>
      </c>
      <c r="L32" s="15"/>
      <c r="M32" s="15"/>
      <c r="N32" s="16"/>
      <c r="O32" s="12"/>
      <c r="P32" s="12"/>
      <c r="Q32" s="18"/>
      <c r="R32" s="18"/>
      <c r="S32" s="19"/>
      <c r="T32" s="29"/>
      <c r="U32" s="12">
        <v>10</v>
      </c>
      <c r="V32" s="17">
        <v>43883</v>
      </c>
      <c r="W32" s="12"/>
      <c r="X32" s="20"/>
      <c r="Y32" s="12"/>
      <c r="Z32" s="12"/>
    </row>
    <row r="33" spans="1:26" ht="28.5" customHeight="1" thickTop="1" thickBot="1">
      <c r="A33" s="8" t="s">
        <v>47</v>
      </c>
      <c r="B33" s="9">
        <v>15</v>
      </c>
      <c r="C33" s="10">
        <v>31</v>
      </c>
      <c r="D33" s="11"/>
      <c r="E33" s="12">
        <f t="shared" si="4"/>
        <v>0.2</v>
      </c>
      <c r="F33" s="12"/>
      <c r="G33" s="12">
        <f t="shared" si="0"/>
        <v>0.125</v>
      </c>
      <c r="H33" s="12"/>
      <c r="I33" s="12">
        <f t="shared" si="1"/>
        <v>0</v>
      </c>
      <c r="J33" s="13">
        <f t="shared" si="2"/>
        <v>0</v>
      </c>
      <c r="K33" s="14" t="str">
        <f t="shared" si="3"/>
        <v>No</v>
      </c>
      <c r="L33" s="15"/>
      <c r="M33" s="15"/>
      <c r="N33" s="16"/>
      <c r="O33" s="12"/>
      <c r="P33" s="12"/>
      <c r="Q33" s="18"/>
      <c r="R33" s="18"/>
      <c r="S33" s="19"/>
      <c r="T33" s="29"/>
      <c r="U33" s="12"/>
      <c r="V33" s="17"/>
      <c r="W33" s="12"/>
      <c r="X33" s="20"/>
      <c r="Y33" s="12"/>
      <c r="Z33" s="12"/>
    </row>
    <row r="34" spans="1:26" ht="28.5" customHeight="1" thickTop="1" thickBot="1">
      <c r="A34" s="8" t="s">
        <v>66</v>
      </c>
      <c r="B34" s="9">
        <v>14</v>
      </c>
      <c r="C34" s="10">
        <v>21</v>
      </c>
      <c r="D34" s="11">
        <v>80</v>
      </c>
      <c r="E34" s="12">
        <f t="shared" si="4"/>
        <v>0.18666666666666668</v>
      </c>
      <c r="F34" s="12">
        <v>100</v>
      </c>
      <c r="G34" s="12">
        <f t="shared" si="0"/>
        <v>0.11666666666666667</v>
      </c>
      <c r="H34" s="12">
        <v>80</v>
      </c>
      <c r="I34" s="12">
        <f t="shared" si="1"/>
        <v>9.3333333333333339</v>
      </c>
      <c r="J34" s="13">
        <f t="shared" si="2"/>
        <v>18.666666666666668</v>
      </c>
      <c r="K34" s="14" t="str">
        <f t="shared" si="3"/>
        <v>No</v>
      </c>
      <c r="L34" s="15"/>
      <c r="M34" s="15"/>
      <c r="N34" s="16"/>
      <c r="O34" s="12"/>
      <c r="P34" s="12"/>
      <c r="Q34" s="18"/>
      <c r="R34" s="18"/>
      <c r="S34" s="19"/>
      <c r="U34" s="18"/>
      <c r="V34" s="12"/>
      <c r="W34" s="12"/>
      <c r="X34" s="20"/>
      <c r="Y34" s="12"/>
      <c r="Z34" s="12"/>
    </row>
    <row r="35" spans="1:26" ht="28.5" customHeight="1" thickTop="1" thickBot="1">
      <c r="A35" s="8" t="s">
        <v>50</v>
      </c>
      <c r="B35" s="9">
        <v>14</v>
      </c>
      <c r="C35" s="10">
        <v>12</v>
      </c>
      <c r="D35" s="11">
        <v>80</v>
      </c>
      <c r="E35" s="12">
        <f t="shared" si="4"/>
        <v>0.18666666666666668</v>
      </c>
      <c r="F35" s="12">
        <v>100</v>
      </c>
      <c r="G35" s="12">
        <f t="shared" si="0"/>
        <v>0.11666666666666667</v>
      </c>
      <c r="H35" s="12">
        <v>80</v>
      </c>
      <c r="I35" s="12">
        <f t="shared" si="1"/>
        <v>9.3333333333333339</v>
      </c>
      <c r="J35" s="13">
        <f t="shared" si="2"/>
        <v>18.666666666666668</v>
      </c>
      <c r="K35" s="14" t="str">
        <f t="shared" si="3"/>
        <v>Yes</v>
      </c>
      <c r="L35" s="15"/>
      <c r="M35" s="15"/>
      <c r="N35" s="16"/>
      <c r="O35" s="12"/>
      <c r="P35" s="12"/>
      <c r="Q35" s="18"/>
      <c r="R35" s="18"/>
      <c r="S35" s="19"/>
      <c r="T35" s="29"/>
      <c r="U35" s="12"/>
      <c r="V35" s="17"/>
      <c r="W35" s="12"/>
      <c r="X35" s="20"/>
      <c r="Y35" s="12"/>
      <c r="Z35" s="12"/>
    </row>
    <row r="36" spans="1:26" ht="28.5" customHeight="1" thickTop="1" thickBot="1">
      <c r="A36" s="8" t="s">
        <v>51</v>
      </c>
      <c r="B36" s="9">
        <v>14</v>
      </c>
      <c r="C36" s="10">
        <v>31</v>
      </c>
      <c r="D36" s="11">
        <v>80</v>
      </c>
      <c r="E36" s="12">
        <f t="shared" si="4"/>
        <v>0.18666666666666668</v>
      </c>
      <c r="F36" s="12">
        <v>100</v>
      </c>
      <c r="G36" s="12">
        <f t="shared" si="0"/>
        <v>0.11666666666666667</v>
      </c>
      <c r="H36" s="12">
        <v>80</v>
      </c>
      <c r="I36" s="12">
        <v>14.63</v>
      </c>
      <c r="J36" s="13">
        <v>28.88</v>
      </c>
      <c r="K36" s="14" t="str">
        <f t="shared" si="3"/>
        <v>No</v>
      </c>
      <c r="L36" s="15" t="s">
        <v>19</v>
      </c>
      <c r="M36" s="15" t="s">
        <v>30</v>
      </c>
      <c r="N36" s="16">
        <v>50</v>
      </c>
      <c r="O36" s="12"/>
      <c r="P36" s="12"/>
      <c r="Q36" s="18"/>
      <c r="R36" s="18"/>
      <c r="S36" s="19"/>
      <c r="T36" s="29"/>
      <c r="U36" s="12"/>
      <c r="V36" s="17"/>
      <c r="W36" s="12"/>
      <c r="X36" s="20"/>
      <c r="Y36" s="12"/>
      <c r="Z36" s="12"/>
    </row>
    <row r="37" spans="1:26" ht="28.5" customHeight="1" thickTop="1" thickBot="1">
      <c r="A37" s="8" t="s">
        <v>53</v>
      </c>
      <c r="B37" s="9">
        <v>13</v>
      </c>
      <c r="C37" s="10">
        <v>26</v>
      </c>
      <c r="D37" s="11">
        <v>80</v>
      </c>
      <c r="E37" s="12">
        <f t="shared" si="4"/>
        <v>0.17333333333333334</v>
      </c>
      <c r="F37" s="12">
        <v>100</v>
      </c>
      <c r="G37" s="12">
        <f t="shared" si="0"/>
        <v>0.10833333333333334</v>
      </c>
      <c r="H37" s="12">
        <v>80</v>
      </c>
      <c r="I37" s="12">
        <f t="shared" ref="I37:I100" si="5">+(E37*F37)-(H37*G37)</f>
        <v>8.6666666666666679</v>
      </c>
      <c r="J37" s="13">
        <f t="shared" ref="J37:J100" si="6">IF(ISBLANK(C37),"",(D37*G37)+(E37*F37-G37*H37))</f>
        <v>17.333333333333336</v>
      </c>
      <c r="K37" s="14" t="str">
        <f t="shared" si="3"/>
        <v>No</v>
      </c>
      <c r="L37" s="15" t="s">
        <v>206</v>
      </c>
      <c r="M37" s="15"/>
      <c r="N37" s="16">
        <v>50</v>
      </c>
      <c r="O37" s="12"/>
      <c r="P37" s="12"/>
      <c r="Q37" s="18"/>
      <c r="R37" s="18"/>
      <c r="S37" s="19"/>
      <c r="T37" s="29"/>
      <c r="U37" s="12"/>
      <c r="V37" s="17"/>
      <c r="W37" s="12"/>
      <c r="X37" s="21"/>
      <c r="Y37" s="12"/>
      <c r="Z37" s="12"/>
    </row>
    <row r="38" spans="1:26" ht="28.5" customHeight="1" thickTop="1" thickBot="1">
      <c r="A38" s="8" t="s">
        <v>46</v>
      </c>
      <c r="B38" s="9">
        <v>13</v>
      </c>
      <c r="C38" s="10">
        <v>35</v>
      </c>
      <c r="D38" s="11">
        <v>80</v>
      </c>
      <c r="E38" s="12">
        <f t="shared" si="4"/>
        <v>0.17333333333333334</v>
      </c>
      <c r="F38" s="12">
        <v>100</v>
      </c>
      <c r="G38" s="12">
        <f t="shared" si="0"/>
        <v>0.10833333333333334</v>
      </c>
      <c r="H38" s="12">
        <v>80</v>
      </c>
      <c r="I38" s="12">
        <f t="shared" si="5"/>
        <v>8.6666666666666679</v>
      </c>
      <c r="J38" s="13">
        <f t="shared" si="6"/>
        <v>17.333333333333336</v>
      </c>
      <c r="K38" s="14" t="str">
        <f t="shared" si="3"/>
        <v>No</v>
      </c>
      <c r="L38" s="15" t="s">
        <v>206</v>
      </c>
      <c r="M38" s="15"/>
      <c r="N38" s="16">
        <v>20</v>
      </c>
      <c r="O38" s="12"/>
      <c r="P38" s="12"/>
      <c r="Q38" s="18"/>
      <c r="R38" s="18"/>
      <c r="S38" s="19"/>
      <c r="T38" s="29"/>
      <c r="U38" s="12"/>
      <c r="V38" s="17"/>
      <c r="W38" s="12"/>
      <c r="X38" s="21"/>
      <c r="Y38" s="12"/>
      <c r="Z38" s="12"/>
    </row>
    <row r="39" spans="1:26" ht="28.5" customHeight="1" thickTop="1" thickBot="1">
      <c r="A39" s="8" t="s">
        <v>76</v>
      </c>
      <c r="B39" s="9">
        <v>11</v>
      </c>
      <c r="C39" s="10">
        <v>12</v>
      </c>
      <c r="D39" s="11">
        <v>80</v>
      </c>
      <c r="E39" s="12">
        <f t="shared" si="4"/>
        <v>0.14666666666666667</v>
      </c>
      <c r="F39" s="12">
        <v>100</v>
      </c>
      <c r="G39" s="12">
        <f t="shared" si="0"/>
        <v>9.166666666666666E-2</v>
      </c>
      <c r="H39" s="12">
        <v>80</v>
      </c>
      <c r="I39" s="12">
        <f t="shared" si="5"/>
        <v>7.333333333333333</v>
      </c>
      <c r="J39" s="13">
        <f t="shared" si="6"/>
        <v>14.666666666666666</v>
      </c>
      <c r="K39" s="14" t="str">
        <f t="shared" si="3"/>
        <v>Yes</v>
      </c>
      <c r="L39" s="15"/>
      <c r="M39" s="15"/>
      <c r="N39" s="16"/>
      <c r="O39" s="12"/>
      <c r="P39" s="17"/>
      <c r="Q39" s="18"/>
      <c r="R39" s="18"/>
      <c r="S39" s="19"/>
      <c r="T39" s="29"/>
      <c r="U39" s="12">
        <v>20</v>
      </c>
      <c r="V39" s="17">
        <v>43891</v>
      </c>
      <c r="W39" s="12"/>
      <c r="X39" s="20"/>
      <c r="Y39" s="12"/>
      <c r="Z39" s="12"/>
    </row>
    <row r="40" spans="1:26" ht="28.5" customHeight="1" thickTop="1" thickBot="1">
      <c r="A40" s="8" t="s">
        <v>67</v>
      </c>
      <c r="B40" s="9">
        <v>11</v>
      </c>
      <c r="C40" s="10">
        <v>7</v>
      </c>
      <c r="D40" s="11">
        <v>80</v>
      </c>
      <c r="E40" s="12">
        <f t="shared" si="4"/>
        <v>0.14666666666666667</v>
      </c>
      <c r="F40" s="12">
        <v>100</v>
      </c>
      <c r="G40" s="12">
        <f t="shared" si="0"/>
        <v>9.166666666666666E-2</v>
      </c>
      <c r="H40" s="12">
        <v>80</v>
      </c>
      <c r="I40" s="12">
        <f t="shared" si="5"/>
        <v>7.333333333333333</v>
      </c>
      <c r="J40" s="13">
        <f t="shared" si="6"/>
        <v>14.666666666666666</v>
      </c>
      <c r="K40" s="14" t="str">
        <f t="shared" si="3"/>
        <v>Yes</v>
      </c>
      <c r="L40" s="15"/>
      <c r="M40" s="15"/>
      <c r="N40" s="16"/>
      <c r="O40" s="12"/>
      <c r="P40" s="17"/>
      <c r="Q40" s="18"/>
      <c r="R40" s="18"/>
      <c r="S40" s="19"/>
      <c r="T40" s="29"/>
      <c r="U40" s="12"/>
      <c r="V40" s="17"/>
      <c r="W40" s="12"/>
      <c r="X40" s="20"/>
      <c r="Y40" s="12"/>
      <c r="Z40" s="12"/>
    </row>
    <row r="41" spans="1:26" ht="28.5" customHeight="1" thickTop="1" thickBot="1">
      <c r="A41" s="8" t="s">
        <v>62</v>
      </c>
      <c r="B41" s="9">
        <v>11</v>
      </c>
      <c r="C41" s="10">
        <v>4</v>
      </c>
      <c r="D41" s="11">
        <v>80</v>
      </c>
      <c r="E41" s="12">
        <f t="shared" si="4"/>
        <v>0.14666666666666667</v>
      </c>
      <c r="F41" s="12">
        <v>100</v>
      </c>
      <c r="G41" s="12">
        <f t="shared" si="0"/>
        <v>9.166666666666666E-2</v>
      </c>
      <c r="H41" s="12">
        <v>80</v>
      </c>
      <c r="I41" s="12">
        <f t="shared" si="5"/>
        <v>7.333333333333333</v>
      </c>
      <c r="J41" s="13">
        <f t="shared" si="6"/>
        <v>14.666666666666666</v>
      </c>
      <c r="K41" s="14" t="str">
        <f t="shared" si="3"/>
        <v>Yes</v>
      </c>
      <c r="L41" s="15"/>
      <c r="M41" s="15"/>
      <c r="N41" s="16"/>
      <c r="O41" s="12"/>
      <c r="P41" s="12"/>
      <c r="Q41" s="18"/>
      <c r="R41" s="18"/>
      <c r="S41" s="19"/>
      <c r="U41" s="18"/>
      <c r="V41" s="12"/>
      <c r="W41" s="17"/>
      <c r="X41" s="12"/>
      <c r="Y41" s="12"/>
      <c r="Z41" s="12"/>
    </row>
    <row r="42" spans="1:26" ht="28.5" customHeight="1" thickTop="1" thickBot="1">
      <c r="A42" s="8" t="s">
        <v>52</v>
      </c>
      <c r="B42" s="9">
        <v>10</v>
      </c>
      <c r="C42" s="10">
        <v>14</v>
      </c>
      <c r="D42" s="11">
        <v>80</v>
      </c>
      <c r="E42" s="12">
        <f t="shared" si="4"/>
        <v>0.13333333333333333</v>
      </c>
      <c r="F42" s="12">
        <v>100</v>
      </c>
      <c r="G42" s="12">
        <f t="shared" si="0"/>
        <v>8.3333333333333329E-2</v>
      </c>
      <c r="H42" s="12">
        <v>80</v>
      </c>
      <c r="I42" s="12">
        <f t="shared" si="5"/>
        <v>6.6666666666666679</v>
      </c>
      <c r="J42" s="13">
        <f t="shared" si="6"/>
        <v>13.333333333333334</v>
      </c>
      <c r="K42" s="14" t="str">
        <f t="shared" si="3"/>
        <v>No</v>
      </c>
      <c r="L42" s="15" t="s">
        <v>201</v>
      </c>
      <c r="M42" s="15"/>
      <c r="N42" s="16">
        <v>10</v>
      </c>
      <c r="O42" s="12" t="s">
        <v>202</v>
      </c>
      <c r="P42" s="12"/>
      <c r="Q42" s="18">
        <v>10</v>
      </c>
      <c r="R42" s="18"/>
      <c r="S42" s="19"/>
      <c r="T42" s="29"/>
      <c r="U42" s="12"/>
      <c r="V42" s="17"/>
      <c r="W42" s="12"/>
      <c r="X42" s="21"/>
      <c r="Y42" s="12"/>
      <c r="Z42" s="12"/>
    </row>
    <row r="43" spans="1:26" ht="28.5" customHeight="1" thickTop="1" thickBot="1">
      <c r="A43" s="8" t="s">
        <v>61</v>
      </c>
      <c r="B43" s="9">
        <v>10</v>
      </c>
      <c r="C43" s="10">
        <v>22</v>
      </c>
      <c r="D43" s="11">
        <v>80</v>
      </c>
      <c r="E43" s="12">
        <f t="shared" si="4"/>
        <v>0.13333333333333333</v>
      </c>
      <c r="F43" s="12">
        <v>100</v>
      </c>
      <c r="G43" s="12">
        <f t="shared" si="0"/>
        <v>8.3333333333333329E-2</v>
      </c>
      <c r="H43" s="12">
        <v>80</v>
      </c>
      <c r="I43" s="12">
        <f t="shared" si="5"/>
        <v>6.6666666666666679</v>
      </c>
      <c r="J43" s="13">
        <f t="shared" si="6"/>
        <v>13.333333333333334</v>
      </c>
      <c r="K43" s="14" t="str">
        <f t="shared" si="3"/>
        <v>No</v>
      </c>
      <c r="L43" s="15"/>
      <c r="M43" s="15"/>
      <c r="N43" s="16"/>
      <c r="O43" s="12"/>
      <c r="P43" s="12"/>
      <c r="Q43" s="18"/>
      <c r="R43" s="18"/>
      <c r="S43" s="19"/>
      <c r="T43" s="29"/>
      <c r="U43" s="12"/>
      <c r="V43" s="17"/>
      <c r="W43" s="12"/>
      <c r="X43" s="21"/>
      <c r="Y43" s="12"/>
      <c r="Z43" s="12"/>
    </row>
    <row r="44" spans="1:26" ht="28.5" customHeight="1" thickTop="1" thickBot="1">
      <c r="A44" s="8" t="s">
        <v>81</v>
      </c>
      <c r="B44" s="9">
        <v>9</v>
      </c>
      <c r="C44" s="10">
        <v>23</v>
      </c>
      <c r="D44" s="11">
        <v>80</v>
      </c>
      <c r="E44" s="12">
        <f t="shared" si="4"/>
        <v>0.12</v>
      </c>
      <c r="F44" s="12">
        <v>100</v>
      </c>
      <c r="G44" s="12">
        <f t="shared" si="0"/>
        <v>7.4999999999999997E-2</v>
      </c>
      <c r="H44" s="12">
        <v>80</v>
      </c>
      <c r="I44" s="12">
        <f t="shared" si="5"/>
        <v>6</v>
      </c>
      <c r="J44" s="13">
        <f t="shared" si="6"/>
        <v>12</v>
      </c>
      <c r="K44" s="14" t="str">
        <f t="shared" si="3"/>
        <v>No</v>
      </c>
      <c r="L44" s="15"/>
      <c r="M44" s="15"/>
      <c r="N44" s="16"/>
      <c r="O44" s="12"/>
      <c r="P44" s="12"/>
      <c r="Q44" s="18"/>
      <c r="R44" s="18"/>
      <c r="S44" s="19"/>
      <c r="T44" s="29"/>
      <c r="U44" s="12"/>
      <c r="V44" s="12"/>
      <c r="W44" s="12"/>
      <c r="X44" s="21"/>
      <c r="Y44" s="12"/>
      <c r="Z44" s="12"/>
    </row>
    <row r="45" spans="1:26" ht="28.5" customHeight="1" thickTop="1" thickBot="1">
      <c r="A45" s="8" t="s">
        <v>74</v>
      </c>
      <c r="B45" s="9">
        <v>9</v>
      </c>
      <c r="C45" s="10">
        <v>5</v>
      </c>
      <c r="D45" s="11">
        <v>80</v>
      </c>
      <c r="E45" s="12">
        <f t="shared" si="4"/>
        <v>0.12</v>
      </c>
      <c r="F45" s="12">
        <v>100</v>
      </c>
      <c r="G45" s="12">
        <f t="shared" si="0"/>
        <v>7.4999999999999997E-2</v>
      </c>
      <c r="H45" s="12">
        <v>80</v>
      </c>
      <c r="I45" s="12">
        <f t="shared" si="5"/>
        <v>6</v>
      </c>
      <c r="J45" s="13">
        <f t="shared" si="6"/>
        <v>12</v>
      </c>
      <c r="K45" s="14" t="str">
        <f t="shared" si="3"/>
        <v>Yes</v>
      </c>
      <c r="L45" s="15" t="s">
        <v>19</v>
      </c>
      <c r="M45" s="15" t="s">
        <v>22</v>
      </c>
      <c r="N45" s="16">
        <v>20</v>
      </c>
      <c r="O45" s="12"/>
      <c r="P45" s="17"/>
      <c r="Q45" s="18"/>
      <c r="R45" s="18"/>
      <c r="S45" s="19"/>
      <c r="T45" s="29"/>
      <c r="U45" s="12"/>
      <c r="V45" s="17"/>
      <c r="W45" s="12"/>
      <c r="X45" s="21"/>
      <c r="Y45" s="12"/>
      <c r="Z45" s="12"/>
    </row>
    <row r="46" spans="1:26" ht="28.5" customHeight="1" thickTop="1" thickBot="1">
      <c r="A46" s="8" t="s">
        <v>49</v>
      </c>
      <c r="B46" s="9">
        <v>9</v>
      </c>
      <c r="C46" s="10">
        <v>23</v>
      </c>
      <c r="D46" s="11">
        <v>80</v>
      </c>
      <c r="E46" s="12">
        <f t="shared" si="4"/>
        <v>0.12</v>
      </c>
      <c r="F46" s="12">
        <v>100</v>
      </c>
      <c r="G46" s="12">
        <f t="shared" si="0"/>
        <v>7.4999999999999997E-2</v>
      </c>
      <c r="H46" s="12">
        <v>80</v>
      </c>
      <c r="I46" s="12">
        <f t="shared" si="5"/>
        <v>6</v>
      </c>
      <c r="J46" s="13">
        <f t="shared" si="6"/>
        <v>12</v>
      </c>
      <c r="K46" s="14" t="str">
        <f t="shared" si="3"/>
        <v>No</v>
      </c>
      <c r="L46" s="15" t="s">
        <v>19</v>
      </c>
      <c r="M46" s="15" t="s">
        <v>22</v>
      </c>
      <c r="N46" s="16">
        <v>8</v>
      </c>
      <c r="O46" s="12"/>
      <c r="P46" s="12"/>
      <c r="Q46" s="18"/>
      <c r="R46" s="18"/>
      <c r="S46" s="19"/>
      <c r="T46" s="29"/>
      <c r="U46" s="12">
        <v>11</v>
      </c>
      <c r="V46" s="17">
        <v>43890</v>
      </c>
      <c r="W46" s="12"/>
      <c r="X46" s="20"/>
      <c r="Y46" s="12"/>
      <c r="Z46" s="12"/>
    </row>
    <row r="47" spans="1:26" ht="28.5" customHeight="1" thickTop="1" thickBot="1">
      <c r="A47" s="8" t="s">
        <v>57</v>
      </c>
      <c r="B47" s="9">
        <v>9</v>
      </c>
      <c r="C47" s="10">
        <v>35</v>
      </c>
      <c r="D47" s="11">
        <v>80</v>
      </c>
      <c r="E47" s="12">
        <f t="shared" si="4"/>
        <v>0.12</v>
      </c>
      <c r="F47" s="12">
        <v>100</v>
      </c>
      <c r="G47" s="12">
        <f t="shared" si="0"/>
        <v>7.4999999999999997E-2</v>
      </c>
      <c r="H47" s="12">
        <v>80</v>
      </c>
      <c r="I47" s="12">
        <f t="shared" si="5"/>
        <v>6</v>
      </c>
      <c r="J47" s="13">
        <f t="shared" si="6"/>
        <v>12</v>
      </c>
      <c r="K47" s="14" t="str">
        <f t="shared" si="3"/>
        <v>No</v>
      </c>
      <c r="L47" s="15"/>
      <c r="M47" s="15"/>
      <c r="N47" s="16"/>
      <c r="O47" s="12"/>
      <c r="P47" s="12"/>
      <c r="Q47" s="18"/>
      <c r="R47" s="18"/>
      <c r="S47" s="19"/>
      <c r="T47" s="29"/>
      <c r="U47" s="12"/>
      <c r="V47" s="17"/>
      <c r="W47" s="12"/>
      <c r="X47" s="21"/>
      <c r="Y47" s="12"/>
      <c r="Z47" s="12"/>
    </row>
    <row r="48" spans="1:26" ht="28.5" customHeight="1" thickTop="1" thickBot="1">
      <c r="A48" s="8" t="s">
        <v>54</v>
      </c>
      <c r="B48" s="9">
        <v>9</v>
      </c>
      <c r="C48" s="10">
        <v>7</v>
      </c>
      <c r="D48" s="11">
        <v>80</v>
      </c>
      <c r="E48" s="12">
        <f t="shared" si="4"/>
        <v>0.12</v>
      </c>
      <c r="F48" s="12">
        <v>100</v>
      </c>
      <c r="G48" s="12">
        <f t="shared" si="0"/>
        <v>7.4999999999999997E-2</v>
      </c>
      <c r="H48" s="12">
        <v>80</v>
      </c>
      <c r="I48" s="12">
        <f t="shared" si="5"/>
        <v>6</v>
      </c>
      <c r="J48" s="13">
        <f t="shared" si="6"/>
        <v>12</v>
      </c>
      <c r="K48" s="14" t="str">
        <f t="shared" si="3"/>
        <v>Yes</v>
      </c>
      <c r="L48" s="15" t="s">
        <v>19</v>
      </c>
      <c r="M48" s="15" t="s">
        <v>30</v>
      </c>
      <c r="N48" s="16">
        <v>20</v>
      </c>
      <c r="O48" s="12"/>
      <c r="P48" s="17"/>
      <c r="Q48" s="18"/>
      <c r="R48" s="18"/>
      <c r="S48" s="19"/>
      <c r="T48" s="29"/>
      <c r="U48" s="12"/>
      <c r="V48" s="17"/>
      <c r="W48" s="12"/>
      <c r="X48" s="21"/>
      <c r="Y48" s="12"/>
      <c r="Z48" s="12"/>
    </row>
    <row r="49" spans="1:26" ht="28.5" customHeight="1" thickTop="1" thickBot="1">
      <c r="A49" s="8" t="s">
        <v>72</v>
      </c>
      <c r="B49" s="9">
        <v>8</v>
      </c>
      <c r="C49" s="10">
        <v>22</v>
      </c>
      <c r="D49" s="11">
        <v>80</v>
      </c>
      <c r="E49" s="12">
        <f t="shared" si="4"/>
        <v>0.10666666666666667</v>
      </c>
      <c r="F49" s="12">
        <v>100</v>
      </c>
      <c r="G49" s="12">
        <f t="shared" si="0"/>
        <v>6.6666666666666666E-2</v>
      </c>
      <c r="H49" s="12">
        <v>80</v>
      </c>
      <c r="I49" s="12">
        <f t="shared" si="5"/>
        <v>5.3333333333333348</v>
      </c>
      <c r="J49" s="13">
        <f t="shared" si="6"/>
        <v>10.666666666666668</v>
      </c>
      <c r="K49" s="14" t="str">
        <f t="shared" si="3"/>
        <v>No</v>
      </c>
      <c r="L49" s="15"/>
      <c r="M49" s="15"/>
      <c r="N49" s="16"/>
      <c r="O49" s="12"/>
      <c r="P49" s="17"/>
      <c r="Q49" s="18"/>
      <c r="R49" s="18"/>
      <c r="S49" s="19"/>
      <c r="U49" s="18"/>
      <c r="V49" s="17"/>
      <c r="W49" s="12"/>
      <c r="X49" s="20"/>
      <c r="Y49" s="12"/>
      <c r="Z49" s="12"/>
    </row>
    <row r="50" spans="1:26" ht="28.5" customHeight="1" thickTop="1" thickBot="1">
      <c r="A50" s="8" t="s">
        <v>65</v>
      </c>
      <c r="B50" s="9">
        <v>7</v>
      </c>
      <c r="C50" s="10">
        <v>0</v>
      </c>
      <c r="D50" s="11">
        <v>80</v>
      </c>
      <c r="E50" s="12">
        <f t="shared" si="4"/>
        <v>9.3333333333333338E-2</v>
      </c>
      <c r="F50" s="12">
        <v>100</v>
      </c>
      <c r="G50" s="12">
        <f t="shared" si="0"/>
        <v>5.8333333333333334E-2</v>
      </c>
      <c r="H50" s="12">
        <v>80</v>
      </c>
      <c r="I50" s="12">
        <f t="shared" si="5"/>
        <v>4.666666666666667</v>
      </c>
      <c r="J50" s="13">
        <f t="shared" si="6"/>
        <v>9.3333333333333339</v>
      </c>
      <c r="K50" s="14" t="str">
        <f t="shared" si="3"/>
        <v>Yes</v>
      </c>
      <c r="L50" s="15"/>
      <c r="M50" s="15"/>
      <c r="N50" s="16"/>
      <c r="O50" s="12"/>
      <c r="P50" s="12"/>
      <c r="Q50" s="18"/>
      <c r="R50" s="18"/>
      <c r="S50" s="19"/>
      <c r="T50" s="29"/>
      <c r="U50" s="12"/>
      <c r="V50" s="12"/>
      <c r="W50" s="12"/>
      <c r="X50" s="21"/>
      <c r="Y50" s="12"/>
      <c r="Z50" s="12"/>
    </row>
    <row r="51" spans="1:26" ht="28.5" customHeight="1" thickTop="1" thickBot="1">
      <c r="A51" s="8" t="s">
        <v>55</v>
      </c>
      <c r="B51" s="9">
        <v>7</v>
      </c>
      <c r="C51" s="10">
        <v>16</v>
      </c>
      <c r="D51" s="11">
        <v>80</v>
      </c>
      <c r="E51" s="12">
        <f t="shared" si="4"/>
        <v>9.3333333333333338E-2</v>
      </c>
      <c r="F51" s="12">
        <v>100</v>
      </c>
      <c r="G51" s="12">
        <f t="shared" si="0"/>
        <v>5.8333333333333334E-2</v>
      </c>
      <c r="H51" s="12">
        <v>80</v>
      </c>
      <c r="I51" s="12">
        <f t="shared" si="5"/>
        <v>4.666666666666667</v>
      </c>
      <c r="J51" s="13">
        <f t="shared" si="6"/>
        <v>9.3333333333333339</v>
      </c>
      <c r="K51" s="14" t="str">
        <f t="shared" si="3"/>
        <v>No</v>
      </c>
      <c r="L51" s="15"/>
      <c r="M51" s="15"/>
      <c r="N51" s="16"/>
      <c r="O51" s="12"/>
      <c r="P51" s="12"/>
      <c r="Q51" s="18"/>
      <c r="R51" s="18"/>
      <c r="S51" s="19"/>
      <c r="T51" s="29"/>
      <c r="U51" s="12"/>
      <c r="V51" s="17"/>
      <c r="W51" s="12"/>
      <c r="X51" s="20"/>
      <c r="Y51" s="12"/>
      <c r="Z51" s="17"/>
    </row>
    <row r="52" spans="1:26" ht="28.5" customHeight="1" thickTop="1" thickBot="1">
      <c r="A52" s="8" t="s">
        <v>73</v>
      </c>
      <c r="B52" s="9">
        <v>7</v>
      </c>
      <c r="C52" s="10">
        <v>0</v>
      </c>
      <c r="D52" s="11">
        <v>80</v>
      </c>
      <c r="E52" s="12">
        <f t="shared" si="4"/>
        <v>9.3333333333333338E-2</v>
      </c>
      <c r="F52" s="12">
        <v>100</v>
      </c>
      <c r="G52" s="12">
        <f t="shared" si="0"/>
        <v>5.8333333333333334E-2</v>
      </c>
      <c r="H52" s="12">
        <v>80</v>
      </c>
      <c r="I52" s="12">
        <f t="shared" si="5"/>
        <v>4.666666666666667</v>
      </c>
      <c r="J52" s="13">
        <f t="shared" si="6"/>
        <v>9.3333333333333339</v>
      </c>
      <c r="K52" s="14" t="str">
        <f t="shared" si="3"/>
        <v>Yes</v>
      </c>
      <c r="L52" s="15"/>
      <c r="M52" s="15"/>
      <c r="N52" s="16"/>
      <c r="O52" s="12"/>
      <c r="P52" s="12"/>
      <c r="Q52" s="18"/>
      <c r="R52" s="18"/>
      <c r="S52" s="19"/>
      <c r="T52" s="29"/>
      <c r="U52" s="12"/>
      <c r="V52" s="17"/>
      <c r="W52" s="12"/>
      <c r="X52" s="21"/>
      <c r="Y52" s="12"/>
      <c r="Z52" s="12"/>
    </row>
    <row r="53" spans="1:26" ht="28.5" customHeight="1" thickTop="1" thickBot="1">
      <c r="A53" s="8" t="s">
        <v>78</v>
      </c>
      <c r="B53" s="9">
        <v>7</v>
      </c>
      <c r="C53" s="10">
        <v>4</v>
      </c>
      <c r="D53" s="11">
        <v>80</v>
      </c>
      <c r="E53" s="12">
        <f t="shared" si="4"/>
        <v>9.3333333333333338E-2</v>
      </c>
      <c r="F53" s="12">
        <v>100</v>
      </c>
      <c r="G53" s="12">
        <f t="shared" si="0"/>
        <v>5.8333333333333334E-2</v>
      </c>
      <c r="H53" s="12">
        <v>80</v>
      </c>
      <c r="I53" s="12">
        <f t="shared" si="5"/>
        <v>4.666666666666667</v>
      </c>
      <c r="J53" s="13">
        <f t="shared" si="6"/>
        <v>9.3333333333333339</v>
      </c>
      <c r="K53" s="14" t="str">
        <f t="shared" si="3"/>
        <v>Yes</v>
      </c>
      <c r="L53" s="15"/>
      <c r="M53" s="15"/>
      <c r="N53" s="16"/>
      <c r="O53" s="12"/>
      <c r="P53" s="12"/>
      <c r="Q53" s="18"/>
      <c r="R53" s="18"/>
      <c r="S53" s="19"/>
      <c r="T53" s="29"/>
      <c r="U53" s="12"/>
      <c r="V53" s="17"/>
      <c r="W53" s="12"/>
      <c r="X53" s="20"/>
      <c r="Y53" s="12"/>
      <c r="Z53" s="12"/>
    </row>
    <row r="54" spans="1:26" ht="28.5" customHeight="1" thickTop="1" thickBot="1">
      <c r="A54" s="8" t="s">
        <v>64</v>
      </c>
      <c r="B54" s="9">
        <v>7</v>
      </c>
      <c r="C54" s="10">
        <v>18</v>
      </c>
      <c r="D54" s="11">
        <v>80</v>
      </c>
      <c r="E54" s="12">
        <f t="shared" si="4"/>
        <v>9.3333333333333338E-2</v>
      </c>
      <c r="F54" s="12">
        <v>100</v>
      </c>
      <c r="G54" s="12">
        <f t="shared" si="0"/>
        <v>5.8333333333333334E-2</v>
      </c>
      <c r="H54" s="12">
        <v>80</v>
      </c>
      <c r="I54" s="12">
        <f t="shared" si="5"/>
        <v>4.666666666666667</v>
      </c>
      <c r="J54" s="13">
        <f t="shared" si="6"/>
        <v>9.3333333333333339</v>
      </c>
      <c r="K54" s="14" t="str">
        <f t="shared" si="3"/>
        <v>No</v>
      </c>
      <c r="L54" s="15"/>
      <c r="M54" s="15"/>
      <c r="N54" s="16"/>
      <c r="O54" s="12"/>
      <c r="P54" s="12"/>
      <c r="Q54" s="18"/>
      <c r="R54" s="18"/>
      <c r="S54" s="19"/>
      <c r="T54" s="29"/>
      <c r="U54" s="12"/>
      <c r="V54" s="17"/>
      <c r="W54" s="12"/>
      <c r="X54" s="21"/>
      <c r="Y54" s="12"/>
      <c r="Z54" s="12"/>
    </row>
    <row r="55" spans="1:26" ht="28.5" customHeight="1" thickTop="1" thickBot="1">
      <c r="A55" s="8" t="s">
        <v>63</v>
      </c>
      <c r="B55" s="9">
        <v>7</v>
      </c>
      <c r="C55" s="10">
        <v>1</v>
      </c>
      <c r="D55" s="11">
        <v>80</v>
      </c>
      <c r="E55" s="12">
        <f t="shared" si="4"/>
        <v>9.3333333333333338E-2</v>
      </c>
      <c r="F55" s="12">
        <v>100</v>
      </c>
      <c r="G55" s="12">
        <f t="shared" si="0"/>
        <v>5.8333333333333334E-2</v>
      </c>
      <c r="H55" s="12">
        <v>80</v>
      </c>
      <c r="I55" s="12">
        <f t="shared" si="5"/>
        <v>4.666666666666667</v>
      </c>
      <c r="J55" s="13">
        <f t="shared" si="6"/>
        <v>9.3333333333333339</v>
      </c>
      <c r="K55" s="14" t="str">
        <f t="shared" si="3"/>
        <v>Yes</v>
      </c>
      <c r="L55" s="15" t="s">
        <v>202</v>
      </c>
      <c r="M55" s="15"/>
      <c r="N55" s="16">
        <v>20</v>
      </c>
      <c r="O55" s="12"/>
      <c r="P55" s="12"/>
      <c r="Q55" s="18"/>
      <c r="R55" s="18"/>
      <c r="S55" s="19"/>
      <c r="T55" s="29"/>
      <c r="U55" s="12">
        <v>12</v>
      </c>
      <c r="V55" s="17">
        <v>43879</v>
      </c>
      <c r="W55" s="12">
        <v>1</v>
      </c>
      <c r="X55" s="20">
        <v>43892</v>
      </c>
      <c r="Y55" s="12">
        <v>10</v>
      </c>
      <c r="Z55" s="17">
        <v>43900</v>
      </c>
    </row>
    <row r="56" spans="1:26" ht="28.5" customHeight="1" thickTop="1" thickBot="1">
      <c r="A56" s="8" t="s">
        <v>59</v>
      </c>
      <c r="B56" s="9">
        <v>6</v>
      </c>
      <c r="C56" s="10">
        <v>13</v>
      </c>
      <c r="D56" s="11">
        <v>80</v>
      </c>
      <c r="E56" s="12">
        <f t="shared" si="4"/>
        <v>8.0000000000000016E-2</v>
      </c>
      <c r="F56" s="12">
        <v>100</v>
      </c>
      <c r="G56" s="12">
        <f t="shared" si="0"/>
        <v>0.05</v>
      </c>
      <c r="H56" s="12">
        <v>80</v>
      </c>
      <c r="I56" s="12">
        <f t="shared" si="5"/>
        <v>4.0000000000000018</v>
      </c>
      <c r="J56" s="13">
        <f t="shared" si="6"/>
        <v>8.0000000000000018</v>
      </c>
      <c r="K56" s="14" t="str">
        <f t="shared" si="3"/>
        <v>No</v>
      </c>
      <c r="L56" s="15" t="s">
        <v>19</v>
      </c>
      <c r="M56" s="15" t="s">
        <v>30</v>
      </c>
      <c r="N56" s="16">
        <v>20</v>
      </c>
      <c r="O56" s="12"/>
      <c r="P56" s="12"/>
      <c r="Q56" s="18"/>
      <c r="R56" s="18"/>
      <c r="S56" s="19"/>
      <c r="T56" s="29"/>
      <c r="U56" s="12"/>
      <c r="V56" s="17"/>
      <c r="W56" s="12"/>
      <c r="X56" s="21"/>
      <c r="Y56" s="12"/>
      <c r="Z56" s="12"/>
    </row>
    <row r="57" spans="1:26" ht="28.5" customHeight="1" thickTop="1" thickBot="1">
      <c r="A57" s="8" t="s">
        <v>79</v>
      </c>
      <c r="B57" s="9">
        <v>6</v>
      </c>
      <c r="C57" s="10">
        <v>27</v>
      </c>
      <c r="D57" s="11">
        <v>80</v>
      </c>
      <c r="E57" s="12">
        <f t="shared" si="4"/>
        <v>8.0000000000000016E-2</v>
      </c>
      <c r="F57" s="12">
        <v>100</v>
      </c>
      <c r="G57" s="12">
        <f t="shared" si="0"/>
        <v>0.05</v>
      </c>
      <c r="H57" s="12">
        <v>80</v>
      </c>
      <c r="I57" s="12">
        <f t="shared" si="5"/>
        <v>4.0000000000000018</v>
      </c>
      <c r="J57" s="13">
        <f t="shared" si="6"/>
        <v>8.0000000000000018</v>
      </c>
      <c r="K57" s="14" t="str">
        <f t="shared" si="3"/>
        <v>No</v>
      </c>
      <c r="L57" s="15"/>
      <c r="M57" s="15"/>
      <c r="N57" s="16"/>
      <c r="O57" s="12"/>
      <c r="P57" s="12"/>
      <c r="Q57" s="18"/>
      <c r="R57" s="18"/>
      <c r="S57" s="19"/>
      <c r="U57" s="18"/>
      <c r="V57" s="17"/>
      <c r="W57" s="12"/>
      <c r="X57" s="20"/>
      <c r="Y57" s="12"/>
      <c r="Z57" s="17"/>
    </row>
    <row r="58" spans="1:26" ht="28.5" customHeight="1" thickTop="1" thickBot="1">
      <c r="A58" s="8" t="s">
        <v>88</v>
      </c>
      <c r="B58" s="9">
        <v>6</v>
      </c>
      <c r="C58" s="10">
        <v>14</v>
      </c>
      <c r="D58" s="11">
        <v>80</v>
      </c>
      <c r="E58" s="12">
        <f t="shared" si="4"/>
        <v>8.0000000000000016E-2</v>
      </c>
      <c r="F58" s="12">
        <v>100</v>
      </c>
      <c r="G58" s="12">
        <f t="shared" si="0"/>
        <v>0.05</v>
      </c>
      <c r="H58" s="12">
        <v>80</v>
      </c>
      <c r="I58" s="12">
        <f t="shared" si="5"/>
        <v>4.0000000000000018</v>
      </c>
      <c r="J58" s="13">
        <f t="shared" si="6"/>
        <v>8.0000000000000018</v>
      </c>
      <c r="K58" s="14" t="str">
        <f t="shared" si="3"/>
        <v>No</v>
      </c>
      <c r="L58" s="15"/>
      <c r="M58" s="15"/>
      <c r="N58" s="16"/>
      <c r="O58" s="12"/>
      <c r="P58" s="12"/>
      <c r="Q58" s="18"/>
      <c r="R58" s="18"/>
      <c r="S58" s="19"/>
      <c r="T58" s="29"/>
      <c r="U58" s="12"/>
      <c r="V58" s="17"/>
      <c r="W58" s="12"/>
      <c r="X58" s="21"/>
      <c r="Y58" s="12"/>
      <c r="Z58" s="12"/>
    </row>
    <row r="59" spans="1:26" ht="28.5" customHeight="1" thickTop="1" thickBot="1">
      <c r="A59" s="8" t="s">
        <v>70</v>
      </c>
      <c r="B59" s="9">
        <v>6</v>
      </c>
      <c r="C59" s="10">
        <v>10</v>
      </c>
      <c r="D59" s="11">
        <v>80</v>
      </c>
      <c r="E59" s="12">
        <f t="shared" si="4"/>
        <v>8.0000000000000016E-2</v>
      </c>
      <c r="F59" s="12">
        <v>100</v>
      </c>
      <c r="G59" s="12">
        <f t="shared" si="0"/>
        <v>0.05</v>
      </c>
      <c r="H59" s="12">
        <v>80</v>
      </c>
      <c r="I59" s="12">
        <f t="shared" si="5"/>
        <v>4.0000000000000018</v>
      </c>
      <c r="J59" s="13">
        <f t="shared" si="6"/>
        <v>8.0000000000000018</v>
      </c>
      <c r="K59" s="14" t="str">
        <f t="shared" si="3"/>
        <v>No</v>
      </c>
      <c r="L59" s="15"/>
      <c r="M59" s="15"/>
      <c r="N59" s="16"/>
      <c r="O59" s="12"/>
      <c r="P59" s="12"/>
      <c r="Q59" s="18"/>
      <c r="R59" s="18"/>
      <c r="S59" s="19"/>
      <c r="T59" s="29"/>
      <c r="U59" s="12"/>
      <c r="V59" s="12"/>
      <c r="W59" s="12"/>
      <c r="X59" s="21"/>
      <c r="Y59" s="12"/>
      <c r="Z59" s="12"/>
    </row>
    <row r="60" spans="1:26" ht="28.5" customHeight="1" thickTop="1" thickBot="1">
      <c r="A60" s="8" t="s">
        <v>75</v>
      </c>
      <c r="B60" s="9">
        <v>6</v>
      </c>
      <c r="C60" s="10">
        <v>12</v>
      </c>
      <c r="D60" s="11">
        <v>80</v>
      </c>
      <c r="E60" s="12">
        <f t="shared" si="4"/>
        <v>8.0000000000000016E-2</v>
      </c>
      <c r="F60" s="12">
        <v>100</v>
      </c>
      <c r="G60" s="12">
        <f t="shared" si="0"/>
        <v>0.05</v>
      </c>
      <c r="H60" s="12">
        <v>80</v>
      </c>
      <c r="I60" s="12">
        <f t="shared" si="5"/>
        <v>4.0000000000000018</v>
      </c>
      <c r="J60" s="13">
        <f t="shared" si="6"/>
        <v>8.0000000000000018</v>
      </c>
      <c r="K60" s="14" t="str">
        <f t="shared" si="3"/>
        <v>No</v>
      </c>
      <c r="L60" s="15"/>
      <c r="M60" s="15"/>
      <c r="N60" s="16"/>
      <c r="O60" s="12"/>
      <c r="P60" s="12"/>
      <c r="Q60" s="18"/>
      <c r="R60" s="18"/>
      <c r="S60" s="19"/>
      <c r="T60" s="29"/>
      <c r="U60" s="12"/>
      <c r="V60" s="17"/>
      <c r="W60" s="12"/>
      <c r="X60" s="21"/>
      <c r="Y60" s="12"/>
      <c r="Z60" s="12"/>
    </row>
    <row r="61" spans="1:26" ht="28.5" customHeight="1" thickTop="1" thickBot="1">
      <c r="A61" s="8" t="s">
        <v>97</v>
      </c>
      <c r="B61" s="9">
        <v>6</v>
      </c>
      <c r="C61" s="10">
        <v>3</v>
      </c>
      <c r="D61" s="11">
        <v>80</v>
      </c>
      <c r="E61" s="12">
        <f t="shared" si="4"/>
        <v>8.0000000000000016E-2</v>
      </c>
      <c r="F61" s="12">
        <v>100</v>
      </c>
      <c r="G61" s="12">
        <f t="shared" si="0"/>
        <v>0.05</v>
      </c>
      <c r="H61" s="12">
        <v>80</v>
      </c>
      <c r="I61" s="12">
        <f t="shared" si="5"/>
        <v>4.0000000000000018</v>
      </c>
      <c r="J61" s="13">
        <f t="shared" si="6"/>
        <v>8.0000000000000018</v>
      </c>
      <c r="K61" s="14" t="str">
        <f t="shared" si="3"/>
        <v>Yes</v>
      </c>
      <c r="L61" s="15"/>
      <c r="M61" s="15"/>
      <c r="N61" s="16"/>
      <c r="O61" s="12"/>
      <c r="P61" s="17"/>
      <c r="Q61" s="18"/>
      <c r="R61" s="18"/>
      <c r="S61" s="19"/>
      <c r="T61" s="29"/>
      <c r="U61" s="12"/>
      <c r="V61" s="17"/>
      <c r="W61" s="12"/>
      <c r="X61" s="21"/>
      <c r="Y61" s="12"/>
      <c r="Z61" s="12"/>
    </row>
    <row r="62" spans="1:26" ht="28.5" customHeight="1" thickTop="1" thickBot="1">
      <c r="A62" s="8" t="s">
        <v>91</v>
      </c>
      <c r="B62" s="9">
        <v>5</v>
      </c>
      <c r="C62" s="10">
        <v>12</v>
      </c>
      <c r="D62" s="11">
        <v>80</v>
      </c>
      <c r="E62" s="12">
        <f t="shared" si="4"/>
        <v>6.6666666666666666E-2</v>
      </c>
      <c r="F62" s="12">
        <v>100</v>
      </c>
      <c r="G62" s="12">
        <f t="shared" si="0"/>
        <v>4.1666666666666664E-2</v>
      </c>
      <c r="H62" s="12">
        <v>80</v>
      </c>
      <c r="I62" s="12">
        <f t="shared" si="5"/>
        <v>3.3333333333333339</v>
      </c>
      <c r="J62" s="13">
        <f t="shared" si="6"/>
        <v>6.666666666666667</v>
      </c>
      <c r="K62" s="14" t="str">
        <f t="shared" si="3"/>
        <v>No</v>
      </c>
      <c r="L62" s="15"/>
      <c r="M62" s="15"/>
      <c r="N62" s="16"/>
      <c r="O62" s="12"/>
      <c r="P62" s="12"/>
      <c r="Q62" s="18"/>
      <c r="R62" s="18"/>
      <c r="S62" s="19"/>
      <c r="U62" s="18"/>
      <c r="V62" s="17"/>
      <c r="W62" s="12"/>
      <c r="X62" s="20"/>
      <c r="Y62" s="12"/>
      <c r="Z62" s="12"/>
    </row>
    <row r="63" spans="1:26" ht="28.5" customHeight="1" thickTop="1" thickBot="1">
      <c r="A63" s="8" t="s">
        <v>82</v>
      </c>
      <c r="B63" s="9">
        <v>5</v>
      </c>
      <c r="C63" s="10">
        <v>14</v>
      </c>
      <c r="D63" s="11">
        <v>80</v>
      </c>
      <c r="E63" s="12">
        <f t="shared" si="4"/>
        <v>6.6666666666666666E-2</v>
      </c>
      <c r="F63" s="12">
        <v>100</v>
      </c>
      <c r="G63" s="12">
        <f t="shared" si="0"/>
        <v>4.1666666666666664E-2</v>
      </c>
      <c r="H63" s="12">
        <v>80</v>
      </c>
      <c r="I63" s="12">
        <f t="shared" si="5"/>
        <v>3.3333333333333339</v>
      </c>
      <c r="J63" s="13">
        <f t="shared" si="6"/>
        <v>6.666666666666667</v>
      </c>
      <c r="K63" s="14" t="str">
        <f t="shared" si="3"/>
        <v>No</v>
      </c>
      <c r="L63" s="15"/>
      <c r="M63" s="15"/>
      <c r="N63" s="16"/>
      <c r="O63" s="12"/>
      <c r="P63" s="12"/>
      <c r="Q63" s="18"/>
      <c r="R63" s="18"/>
      <c r="S63" s="19"/>
      <c r="T63" s="29"/>
      <c r="U63" s="12"/>
      <c r="V63" s="12"/>
      <c r="W63" s="12"/>
      <c r="X63" s="21"/>
      <c r="Y63" s="12"/>
      <c r="Z63" s="12"/>
    </row>
    <row r="64" spans="1:26" ht="28.5" customHeight="1" thickTop="1" thickBot="1">
      <c r="A64" s="8" t="s">
        <v>68</v>
      </c>
      <c r="B64" s="9">
        <v>5</v>
      </c>
      <c r="C64" s="10">
        <v>0</v>
      </c>
      <c r="D64" s="11">
        <v>80</v>
      </c>
      <c r="E64" s="12">
        <f t="shared" si="4"/>
        <v>6.6666666666666666E-2</v>
      </c>
      <c r="F64" s="12">
        <v>100</v>
      </c>
      <c r="G64" s="12">
        <f t="shared" si="0"/>
        <v>4.1666666666666664E-2</v>
      </c>
      <c r="H64" s="12">
        <v>80</v>
      </c>
      <c r="I64" s="12">
        <f t="shared" si="5"/>
        <v>3.3333333333333339</v>
      </c>
      <c r="J64" s="13">
        <f t="shared" si="6"/>
        <v>6.666666666666667</v>
      </c>
      <c r="K64" s="14" t="str">
        <f t="shared" si="3"/>
        <v>Yes</v>
      </c>
      <c r="L64" s="15"/>
      <c r="M64" s="15"/>
      <c r="N64" s="16"/>
      <c r="O64" s="12"/>
      <c r="P64" s="12"/>
      <c r="Q64" s="18"/>
      <c r="R64" s="18"/>
      <c r="S64" s="19"/>
      <c r="T64" s="29"/>
      <c r="U64" s="12"/>
      <c r="V64" s="17"/>
      <c r="W64" s="12"/>
      <c r="X64" s="21"/>
      <c r="Y64" s="12"/>
      <c r="Z64" s="12"/>
    </row>
    <row r="65" spans="1:26" ht="28.5" customHeight="1" thickTop="1" thickBot="1">
      <c r="A65" s="8" t="s">
        <v>69</v>
      </c>
      <c r="B65" s="9">
        <v>5</v>
      </c>
      <c r="C65" s="10">
        <v>0</v>
      </c>
      <c r="D65" s="11">
        <v>80</v>
      </c>
      <c r="E65" s="12">
        <f t="shared" si="4"/>
        <v>6.6666666666666666E-2</v>
      </c>
      <c r="F65" s="12">
        <v>100</v>
      </c>
      <c r="G65" s="12">
        <f t="shared" si="0"/>
        <v>4.1666666666666664E-2</v>
      </c>
      <c r="H65" s="12">
        <v>80</v>
      </c>
      <c r="I65" s="12">
        <f t="shared" si="5"/>
        <v>3.3333333333333339</v>
      </c>
      <c r="J65" s="13">
        <f t="shared" si="6"/>
        <v>6.666666666666667</v>
      </c>
      <c r="K65" s="14" t="str">
        <f t="shared" si="3"/>
        <v>Yes</v>
      </c>
      <c r="L65" s="15"/>
      <c r="M65" s="15"/>
      <c r="N65" s="16"/>
      <c r="O65" s="12"/>
      <c r="P65" s="12"/>
      <c r="Q65" s="18"/>
      <c r="R65" s="18"/>
      <c r="S65" s="19"/>
      <c r="T65" s="29"/>
      <c r="U65" s="12">
        <v>16</v>
      </c>
      <c r="V65" s="17">
        <v>43874</v>
      </c>
      <c r="W65" s="12">
        <v>8</v>
      </c>
      <c r="X65" s="20">
        <v>43878</v>
      </c>
      <c r="Y65" s="12"/>
      <c r="Z65" s="12"/>
    </row>
    <row r="66" spans="1:26" ht="28.5" customHeight="1" thickTop="1" thickBot="1">
      <c r="A66" s="8" t="s">
        <v>115</v>
      </c>
      <c r="B66" s="9">
        <v>5</v>
      </c>
      <c r="C66" s="10">
        <v>16</v>
      </c>
      <c r="D66" s="11">
        <v>80</v>
      </c>
      <c r="E66" s="12">
        <f t="shared" si="4"/>
        <v>6.6666666666666666E-2</v>
      </c>
      <c r="F66" s="12">
        <v>100</v>
      </c>
      <c r="G66" s="12">
        <f t="shared" si="0"/>
        <v>4.1666666666666664E-2</v>
      </c>
      <c r="H66" s="12">
        <v>80</v>
      </c>
      <c r="I66" s="12">
        <f t="shared" si="5"/>
        <v>3.3333333333333339</v>
      </c>
      <c r="J66" s="13">
        <f t="shared" si="6"/>
        <v>6.666666666666667</v>
      </c>
      <c r="K66" s="14" t="str">
        <f t="shared" si="3"/>
        <v>No</v>
      </c>
      <c r="L66" s="15"/>
      <c r="M66" s="15"/>
      <c r="N66" s="16"/>
      <c r="O66" s="12"/>
      <c r="P66" s="12"/>
      <c r="Q66" s="18"/>
      <c r="R66" s="18"/>
      <c r="S66" s="19"/>
      <c r="T66" s="29"/>
      <c r="U66" s="12">
        <v>15</v>
      </c>
      <c r="V66" s="17">
        <v>43883</v>
      </c>
      <c r="W66" s="12">
        <v>30</v>
      </c>
      <c r="X66" s="20">
        <v>43891</v>
      </c>
      <c r="Y66" s="12"/>
      <c r="Z66" s="12"/>
    </row>
    <row r="67" spans="1:26" ht="28.5" customHeight="1" thickTop="1" thickBot="1">
      <c r="A67" s="8" t="s">
        <v>86</v>
      </c>
      <c r="B67" s="9">
        <v>4</v>
      </c>
      <c r="C67" s="10">
        <v>30</v>
      </c>
      <c r="D67" s="11">
        <v>80</v>
      </c>
      <c r="E67" s="12">
        <f t="shared" si="4"/>
        <v>5.3333333333333337E-2</v>
      </c>
      <c r="F67" s="12">
        <v>100</v>
      </c>
      <c r="G67" s="12">
        <f t="shared" si="0"/>
        <v>3.3333333333333333E-2</v>
      </c>
      <c r="H67" s="12">
        <v>80</v>
      </c>
      <c r="I67" s="12">
        <f t="shared" si="5"/>
        <v>2.6666666666666674</v>
      </c>
      <c r="J67" s="13">
        <f t="shared" si="6"/>
        <v>5.3333333333333339</v>
      </c>
      <c r="K67" s="14" t="str">
        <f t="shared" si="3"/>
        <v>No</v>
      </c>
      <c r="L67" s="15"/>
      <c r="M67" s="15"/>
      <c r="N67" s="16"/>
      <c r="O67" s="12"/>
      <c r="P67" s="17"/>
      <c r="Q67" s="18"/>
      <c r="R67" s="18"/>
      <c r="S67" s="19"/>
      <c r="U67" s="18"/>
      <c r="V67" s="12"/>
      <c r="W67" s="12"/>
      <c r="X67" s="21"/>
      <c r="Y67" s="12"/>
      <c r="Z67" s="12"/>
    </row>
    <row r="68" spans="1:26" ht="28.5" customHeight="1" thickTop="1" thickBot="1">
      <c r="A68" s="8" t="s">
        <v>77</v>
      </c>
      <c r="B68" s="9">
        <v>4</v>
      </c>
      <c r="C68" s="10">
        <v>5</v>
      </c>
      <c r="D68" s="11">
        <v>80</v>
      </c>
      <c r="E68" s="12">
        <f t="shared" si="4"/>
        <v>5.3333333333333337E-2</v>
      </c>
      <c r="F68" s="12">
        <v>100</v>
      </c>
      <c r="G68" s="12">
        <f t="shared" ref="G68:G131" si="7">B68/(30*4)</f>
        <v>3.3333333333333333E-2</v>
      </c>
      <c r="H68" s="12">
        <v>80</v>
      </c>
      <c r="I68" s="12">
        <f t="shared" si="5"/>
        <v>2.6666666666666674</v>
      </c>
      <c r="J68" s="13">
        <f t="shared" si="6"/>
        <v>5.3333333333333339</v>
      </c>
      <c r="K68" s="14" t="str">
        <f t="shared" ref="K68:K131" si="8">IF(J68="","",IF(C68&lt;J68,"Yes","No"))</f>
        <v>Yes</v>
      </c>
      <c r="L68" s="15"/>
      <c r="M68" s="15"/>
      <c r="N68" s="16"/>
      <c r="O68" s="12"/>
      <c r="P68" s="12"/>
      <c r="Q68" s="18"/>
      <c r="R68" s="18"/>
      <c r="S68" s="19"/>
      <c r="T68" s="29"/>
      <c r="U68" s="12"/>
      <c r="V68" s="17"/>
      <c r="W68" s="12"/>
      <c r="X68" s="21"/>
      <c r="Y68" s="12"/>
      <c r="Z68" s="12"/>
    </row>
    <row r="69" spans="1:26" ht="28.5" customHeight="1" thickTop="1" thickBot="1">
      <c r="A69" s="8" t="s">
        <v>92</v>
      </c>
      <c r="B69" s="9">
        <v>4</v>
      </c>
      <c r="C69" s="10">
        <v>7</v>
      </c>
      <c r="D69" s="11">
        <v>80</v>
      </c>
      <c r="E69" s="12">
        <f t="shared" si="4"/>
        <v>5.3333333333333337E-2</v>
      </c>
      <c r="F69" s="12">
        <v>100</v>
      </c>
      <c r="G69" s="12">
        <f t="shared" si="7"/>
        <v>3.3333333333333333E-2</v>
      </c>
      <c r="H69" s="12">
        <v>80</v>
      </c>
      <c r="I69" s="12">
        <f t="shared" si="5"/>
        <v>2.6666666666666674</v>
      </c>
      <c r="J69" s="13">
        <f t="shared" si="6"/>
        <v>5.3333333333333339</v>
      </c>
      <c r="K69" s="14" t="str">
        <f t="shared" si="8"/>
        <v>No</v>
      </c>
      <c r="L69" s="15"/>
      <c r="M69" s="15"/>
      <c r="N69" s="16"/>
      <c r="O69" s="12"/>
      <c r="P69" s="17"/>
      <c r="Q69" s="18"/>
      <c r="R69" s="18"/>
      <c r="S69" s="19"/>
      <c r="T69" s="29"/>
      <c r="U69" s="12"/>
      <c r="V69" s="17"/>
      <c r="W69" s="12"/>
      <c r="X69" s="21"/>
      <c r="Y69" s="12"/>
      <c r="Z69" s="12"/>
    </row>
    <row r="70" spans="1:26" ht="28.5" customHeight="1" thickTop="1" thickBot="1">
      <c r="A70" s="8" t="s">
        <v>108</v>
      </c>
      <c r="B70" s="9">
        <v>4</v>
      </c>
      <c r="C70" s="10">
        <v>28</v>
      </c>
      <c r="D70" s="11">
        <v>80</v>
      </c>
      <c r="E70" s="12">
        <f t="shared" si="4"/>
        <v>5.3333333333333337E-2</v>
      </c>
      <c r="F70" s="12">
        <v>100</v>
      </c>
      <c r="G70" s="12">
        <f t="shared" si="7"/>
        <v>3.3333333333333333E-2</v>
      </c>
      <c r="H70" s="12">
        <v>80</v>
      </c>
      <c r="I70" s="12">
        <f t="shared" si="5"/>
        <v>2.6666666666666674</v>
      </c>
      <c r="J70" s="13">
        <f t="shared" si="6"/>
        <v>5.3333333333333339</v>
      </c>
      <c r="K70" s="14" t="str">
        <f t="shared" si="8"/>
        <v>No</v>
      </c>
      <c r="L70" s="15"/>
      <c r="M70" s="15"/>
      <c r="N70" s="16"/>
      <c r="O70" s="12"/>
      <c r="P70" s="12"/>
      <c r="Q70" s="18"/>
      <c r="R70" s="18"/>
      <c r="S70" s="19"/>
      <c r="T70" s="29"/>
      <c r="U70" s="12"/>
      <c r="V70" s="17"/>
      <c r="W70" s="12"/>
      <c r="X70" s="21"/>
      <c r="Y70" s="12"/>
      <c r="Z70" s="12"/>
    </row>
    <row r="71" spans="1:26" ht="28.5" customHeight="1" thickTop="1" thickBot="1">
      <c r="A71" s="8" t="s">
        <v>93</v>
      </c>
      <c r="B71" s="9">
        <v>4</v>
      </c>
      <c r="C71" s="10">
        <v>20</v>
      </c>
      <c r="D71" s="11">
        <v>80</v>
      </c>
      <c r="E71" s="12">
        <f t="shared" si="4"/>
        <v>5.3333333333333337E-2</v>
      </c>
      <c r="F71" s="12">
        <v>100</v>
      </c>
      <c r="G71" s="12">
        <f t="shared" si="7"/>
        <v>3.3333333333333333E-2</v>
      </c>
      <c r="H71" s="12">
        <v>80</v>
      </c>
      <c r="I71" s="12">
        <f t="shared" si="5"/>
        <v>2.6666666666666674</v>
      </c>
      <c r="J71" s="13">
        <f t="shared" si="6"/>
        <v>5.3333333333333339</v>
      </c>
      <c r="K71" s="14" t="str">
        <f t="shared" si="8"/>
        <v>No</v>
      </c>
      <c r="L71" s="15"/>
      <c r="M71" s="15"/>
      <c r="N71" s="16"/>
      <c r="O71" s="12"/>
      <c r="P71" s="12"/>
      <c r="Q71" s="18"/>
      <c r="R71" s="18"/>
      <c r="S71" s="19"/>
      <c r="T71" s="29"/>
      <c r="U71" s="12"/>
      <c r="V71" s="17"/>
      <c r="W71" s="12"/>
      <c r="X71" s="21"/>
      <c r="Y71" s="12"/>
      <c r="Z71" s="12"/>
    </row>
    <row r="72" spans="1:26" ht="28.5" customHeight="1" thickTop="1" thickBot="1">
      <c r="A72" s="8" t="s">
        <v>87</v>
      </c>
      <c r="B72" s="9">
        <v>4</v>
      </c>
      <c r="C72" s="10">
        <v>0</v>
      </c>
      <c r="D72" s="11">
        <v>80</v>
      </c>
      <c r="E72" s="12">
        <f t="shared" si="4"/>
        <v>5.3333333333333337E-2</v>
      </c>
      <c r="F72" s="12">
        <v>100</v>
      </c>
      <c r="G72" s="12">
        <f t="shared" si="7"/>
        <v>3.3333333333333333E-2</v>
      </c>
      <c r="H72" s="12">
        <v>80</v>
      </c>
      <c r="I72" s="12">
        <f t="shared" si="5"/>
        <v>2.6666666666666674</v>
      </c>
      <c r="J72" s="13">
        <f t="shared" si="6"/>
        <v>5.3333333333333339</v>
      </c>
      <c r="K72" s="14" t="str">
        <f t="shared" si="8"/>
        <v>Yes</v>
      </c>
      <c r="L72" s="15"/>
      <c r="M72" s="15"/>
      <c r="N72" s="16"/>
      <c r="O72" s="12"/>
      <c r="P72" s="12"/>
      <c r="Q72" s="18"/>
      <c r="R72" s="18"/>
      <c r="S72" s="19"/>
      <c r="T72" s="29"/>
      <c r="U72" s="12"/>
      <c r="V72" s="12"/>
      <c r="W72" s="12"/>
      <c r="X72" s="21"/>
      <c r="Y72" s="12"/>
      <c r="Z72" s="12"/>
    </row>
    <row r="73" spans="1:26" ht="28.5" customHeight="1" thickTop="1" thickBot="1">
      <c r="A73" s="8" t="s">
        <v>158</v>
      </c>
      <c r="B73" s="9">
        <v>4</v>
      </c>
      <c r="C73" s="10">
        <v>22</v>
      </c>
      <c r="D73" s="11">
        <v>80</v>
      </c>
      <c r="E73" s="12">
        <f t="shared" si="4"/>
        <v>5.3333333333333337E-2</v>
      </c>
      <c r="F73" s="12">
        <v>100</v>
      </c>
      <c r="G73" s="12">
        <f t="shared" si="7"/>
        <v>3.3333333333333333E-2</v>
      </c>
      <c r="H73" s="12">
        <v>80</v>
      </c>
      <c r="I73" s="12">
        <f t="shared" si="5"/>
        <v>2.6666666666666674</v>
      </c>
      <c r="J73" s="13">
        <f t="shared" si="6"/>
        <v>5.3333333333333339</v>
      </c>
      <c r="K73" s="14" t="str">
        <f t="shared" si="8"/>
        <v>No</v>
      </c>
      <c r="L73" s="15"/>
      <c r="M73" s="15"/>
      <c r="N73" s="16"/>
      <c r="O73" s="12"/>
      <c r="P73" s="12"/>
      <c r="Q73" s="18"/>
      <c r="R73" s="18"/>
      <c r="S73" s="19"/>
      <c r="T73" s="29"/>
      <c r="U73" s="12"/>
      <c r="V73" s="17"/>
      <c r="W73" s="12"/>
      <c r="X73" s="21"/>
      <c r="Y73" s="12"/>
      <c r="Z73" s="12"/>
    </row>
    <row r="74" spans="1:26" ht="28.5" customHeight="1" thickTop="1" thickBot="1">
      <c r="A74" s="8" t="s">
        <v>159</v>
      </c>
      <c r="B74" s="9">
        <v>4</v>
      </c>
      <c r="C74" s="10">
        <v>0</v>
      </c>
      <c r="D74" s="11">
        <v>80</v>
      </c>
      <c r="E74" s="12">
        <f t="shared" si="4"/>
        <v>5.3333333333333337E-2</v>
      </c>
      <c r="F74" s="12">
        <v>100</v>
      </c>
      <c r="G74" s="12">
        <f t="shared" si="7"/>
        <v>3.3333333333333333E-2</v>
      </c>
      <c r="H74" s="12">
        <v>80</v>
      </c>
      <c r="I74" s="12">
        <f t="shared" si="5"/>
        <v>2.6666666666666674</v>
      </c>
      <c r="J74" s="13">
        <f t="shared" si="6"/>
        <v>5.3333333333333339</v>
      </c>
      <c r="K74" s="14" t="str">
        <f t="shared" si="8"/>
        <v>Yes</v>
      </c>
      <c r="L74" s="15"/>
      <c r="M74" s="15"/>
      <c r="N74" s="16"/>
      <c r="O74" s="12"/>
      <c r="P74" s="12"/>
      <c r="Q74" s="18"/>
      <c r="R74" s="18"/>
      <c r="S74" s="19"/>
      <c r="T74" s="29"/>
      <c r="U74" s="12">
        <v>13</v>
      </c>
      <c r="V74" s="17">
        <v>43874</v>
      </c>
      <c r="W74" s="12">
        <v>2</v>
      </c>
      <c r="X74" s="20">
        <v>43878</v>
      </c>
      <c r="Y74" s="12"/>
      <c r="Z74" s="12"/>
    </row>
    <row r="75" spans="1:26" ht="28.5" customHeight="1" thickTop="1" thickBot="1">
      <c r="A75" s="8" t="s">
        <v>80</v>
      </c>
      <c r="B75" s="9">
        <v>4</v>
      </c>
      <c r="C75" s="10">
        <v>5</v>
      </c>
      <c r="D75" s="11">
        <v>80</v>
      </c>
      <c r="E75" s="12">
        <f t="shared" si="4"/>
        <v>5.3333333333333337E-2</v>
      </c>
      <c r="F75" s="12">
        <v>100</v>
      </c>
      <c r="G75" s="12">
        <f t="shared" si="7"/>
        <v>3.3333333333333333E-2</v>
      </c>
      <c r="H75" s="12">
        <v>80</v>
      </c>
      <c r="I75" s="12">
        <f t="shared" si="5"/>
        <v>2.6666666666666674</v>
      </c>
      <c r="J75" s="13">
        <f t="shared" si="6"/>
        <v>5.3333333333333339</v>
      </c>
      <c r="K75" s="14" t="str">
        <f t="shared" si="8"/>
        <v>Yes</v>
      </c>
      <c r="L75" s="15"/>
      <c r="M75" s="15"/>
      <c r="N75" s="16"/>
      <c r="O75" s="12"/>
      <c r="P75" s="12"/>
      <c r="Q75" s="18"/>
      <c r="R75" s="18"/>
      <c r="S75" s="19"/>
      <c r="U75" s="29">
        <v>19</v>
      </c>
      <c r="V75" s="17">
        <v>43874</v>
      </c>
      <c r="W75" s="12">
        <v>2</v>
      </c>
      <c r="X75" s="20">
        <v>43878</v>
      </c>
      <c r="Y75" s="12"/>
      <c r="Z75" s="12"/>
    </row>
    <row r="76" spans="1:26" ht="28.5" customHeight="1" thickTop="1" thickBot="1">
      <c r="A76" s="8" t="s">
        <v>96</v>
      </c>
      <c r="B76" s="9">
        <v>4</v>
      </c>
      <c r="C76" s="10">
        <v>8</v>
      </c>
      <c r="D76" s="11">
        <v>80</v>
      </c>
      <c r="E76" s="12">
        <f t="shared" si="4"/>
        <v>5.3333333333333337E-2</v>
      </c>
      <c r="F76" s="12">
        <v>100</v>
      </c>
      <c r="G76" s="12">
        <f t="shared" si="7"/>
        <v>3.3333333333333333E-2</v>
      </c>
      <c r="H76" s="12">
        <v>80</v>
      </c>
      <c r="I76" s="12">
        <f t="shared" si="5"/>
        <v>2.6666666666666674</v>
      </c>
      <c r="J76" s="13">
        <f t="shared" si="6"/>
        <v>5.3333333333333339</v>
      </c>
      <c r="K76" s="14" t="str">
        <f t="shared" si="8"/>
        <v>No</v>
      </c>
      <c r="L76" s="15"/>
      <c r="M76" s="15"/>
      <c r="N76" s="16"/>
      <c r="O76" s="12"/>
      <c r="P76" s="12"/>
      <c r="Q76" s="18"/>
      <c r="R76" s="18"/>
      <c r="S76" s="19"/>
      <c r="T76" s="29"/>
      <c r="U76" s="12"/>
      <c r="V76" s="17"/>
      <c r="W76" s="12"/>
      <c r="X76" s="21"/>
      <c r="Y76" s="12"/>
      <c r="Z76" s="12"/>
    </row>
    <row r="77" spans="1:26" ht="28.5" customHeight="1" thickTop="1" thickBot="1">
      <c r="A77" s="8" t="s">
        <v>89</v>
      </c>
      <c r="B77" s="9">
        <v>4</v>
      </c>
      <c r="C77" s="10">
        <v>14</v>
      </c>
      <c r="D77" s="11">
        <v>80</v>
      </c>
      <c r="E77" s="12">
        <f t="shared" ref="E77:E133" si="9">+G77*1.6</f>
        <v>5.3333333333333337E-2</v>
      </c>
      <c r="F77" s="12">
        <v>100</v>
      </c>
      <c r="G77" s="12">
        <f t="shared" si="7"/>
        <v>3.3333333333333333E-2</v>
      </c>
      <c r="H77" s="12">
        <v>80</v>
      </c>
      <c r="I77" s="12">
        <f t="shared" si="5"/>
        <v>2.6666666666666674</v>
      </c>
      <c r="J77" s="13">
        <f t="shared" si="6"/>
        <v>5.3333333333333339</v>
      </c>
      <c r="K77" s="14" t="str">
        <f t="shared" si="8"/>
        <v>No</v>
      </c>
      <c r="L77" s="15"/>
      <c r="M77" s="15"/>
      <c r="N77" s="16"/>
      <c r="O77" s="12"/>
      <c r="P77" s="12"/>
      <c r="Q77" s="18"/>
      <c r="R77" s="18"/>
      <c r="S77" s="19"/>
      <c r="T77" s="29"/>
      <c r="U77" s="12"/>
      <c r="V77" s="17"/>
      <c r="W77" s="12"/>
      <c r="X77" s="21"/>
      <c r="Y77" s="12"/>
      <c r="Z77" s="12"/>
    </row>
    <row r="78" spans="1:26" ht="28.5" customHeight="1" thickTop="1" thickBot="1">
      <c r="A78" s="8" t="s">
        <v>71</v>
      </c>
      <c r="B78" s="9">
        <v>4</v>
      </c>
      <c r="C78" s="10">
        <v>2</v>
      </c>
      <c r="D78" s="11">
        <v>80</v>
      </c>
      <c r="E78" s="12">
        <f t="shared" si="9"/>
        <v>5.3333333333333337E-2</v>
      </c>
      <c r="F78" s="12">
        <v>100</v>
      </c>
      <c r="G78" s="12">
        <f t="shared" si="7"/>
        <v>3.3333333333333333E-2</v>
      </c>
      <c r="H78" s="12">
        <v>80</v>
      </c>
      <c r="I78" s="12">
        <f t="shared" si="5"/>
        <v>2.6666666666666674</v>
      </c>
      <c r="J78" s="13">
        <f t="shared" si="6"/>
        <v>5.3333333333333339</v>
      </c>
      <c r="K78" s="14" t="str">
        <f t="shared" si="8"/>
        <v>Yes</v>
      </c>
      <c r="L78" s="15" t="s">
        <v>19</v>
      </c>
      <c r="M78" s="15" t="s">
        <v>204</v>
      </c>
      <c r="N78" s="16">
        <v>40</v>
      </c>
      <c r="O78" s="12"/>
      <c r="P78" s="12"/>
      <c r="Q78" s="18"/>
      <c r="R78" s="18"/>
      <c r="S78" s="19"/>
      <c r="T78" s="29"/>
      <c r="U78" s="12"/>
      <c r="V78" s="12"/>
      <c r="W78" s="12"/>
      <c r="X78" s="21"/>
      <c r="Y78" s="12"/>
      <c r="Z78" s="12"/>
    </row>
    <row r="79" spans="1:26" ht="28.5" customHeight="1" thickTop="1" thickBot="1">
      <c r="A79" s="8" t="s">
        <v>116</v>
      </c>
      <c r="B79" s="9">
        <v>4</v>
      </c>
      <c r="C79" s="10">
        <v>4</v>
      </c>
      <c r="D79" s="11">
        <v>80</v>
      </c>
      <c r="E79" s="12">
        <f t="shared" si="9"/>
        <v>5.3333333333333337E-2</v>
      </c>
      <c r="F79" s="12">
        <v>100</v>
      </c>
      <c r="G79" s="12">
        <f t="shared" si="7"/>
        <v>3.3333333333333333E-2</v>
      </c>
      <c r="H79" s="12">
        <v>80</v>
      </c>
      <c r="I79" s="12">
        <f t="shared" si="5"/>
        <v>2.6666666666666674</v>
      </c>
      <c r="J79" s="13">
        <f t="shared" si="6"/>
        <v>5.3333333333333339</v>
      </c>
      <c r="K79" s="14" t="str">
        <f t="shared" si="8"/>
        <v>Yes</v>
      </c>
      <c r="L79" s="15"/>
      <c r="M79" s="15"/>
      <c r="N79" s="16"/>
      <c r="O79" s="12"/>
      <c r="P79" s="12"/>
      <c r="Q79" s="18"/>
      <c r="R79" s="18"/>
      <c r="S79" s="19"/>
      <c r="T79" s="29"/>
      <c r="U79" s="12"/>
      <c r="V79" s="17"/>
      <c r="W79" s="12"/>
      <c r="X79" s="21"/>
      <c r="Y79" s="12"/>
      <c r="Z79" s="12"/>
    </row>
    <row r="80" spans="1:26" ht="28.5" customHeight="1" thickTop="1" thickBot="1">
      <c r="A80" s="8" t="s">
        <v>138</v>
      </c>
      <c r="B80" s="9">
        <v>3</v>
      </c>
      <c r="C80" s="10">
        <v>27</v>
      </c>
      <c r="D80" s="11">
        <v>80</v>
      </c>
      <c r="E80" s="12">
        <f t="shared" si="9"/>
        <v>4.0000000000000008E-2</v>
      </c>
      <c r="F80" s="12">
        <v>100</v>
      </c>
      <c r="G80" s="12">
        <f t="shared" si="7"/>
        <v>2.5000000000000001E-2</v>
      </c>
      <c r="H80" s="12">
        <v>80</v>
      </c>
      <c r="I80" s="12">
        <f t="shared" si="5"/>
        <v>2.0000000000000009</v>
      </c>
      <c r="J80" s="13">
        <f t="shared" si="6"/>
        <v>4.0000000000000009</v>
      </c>
      <c r="K80" s="14" t="str">
        <f t="shared" si="8"/>
        <v>No</v>
      </c>
      <c r="L80" s="15"/>
      <c r="M80" s="15"/>
      <c r="N80" s="16"/>
      <c r="O80" s="12"/>
      <c r="P80" s="12"/>
      <c r="Q80" s="18"/>
      <c r="R80" s="18"/>
      <c r="S80" s="19"/>
      <c r="T80" s="29"/>
      <c r="U80" s="12"/>
      <c r="V80" s="12"/>
      <c r="W80" s="12"/>
      <c r="X80" s="21"/>
      <c r="Y80" s="12"/>
      <c r="Z80" s="12"/>
    </row>
    <row r="81" spans="1:26" ht="28.5" customHeight="1" thickTop="1" thickBot="1">
      <c r="A81" s="8" t="s">
        <v>90</v>
      </c>
      <c r="B81" s="9">
        <v>3</v>
      </c>
      <c r="C81" s="10">
        <v>6</v>
      </c>
      <c r="D81" s="11">
        <v>80</v>
      </c>
      <c r="E81" s="12">
        <f t="shared" si="9"/>
        <v>4.0000000000000008E-2</v>
      </c>
      <c r="F81" s="12">
        <v>100</v>
      </c>
      <c r="G81" s="12">
        <f t="shared" si="7"/>
        <v>2.5000000000000001E-2</v>
      </c>
      <c r="H81" s="12">
        <v>80</v>
      </c>
      <c r="I81" s="12">
        <f t="shared" si="5"/>
        <v>2.0000000000000009</v>
      </c>
      <c r="J81" s="13">
        <f t="shared" si="6"/>
        <v>4.0000000000000009</v>
      </c>
      <c r="K81" s="14" t="str">
        <f t="shared" si="8"/>
        <v>No</v>
      </c>
      <c r="L81" s="15"/>
      <c r="M81" s="15"/>
      <c r="N81" s="16"/>
      <c r="O81" s="12"/>
      <c r="P81" s="12"/>
      <c r="Q81" s="18"/>
      <c r="R81" s="18"/>
      <c r="S81" s="19"/>
      <c r="T81" s="29"/>
      <c r="U81" s="12"/>
      <c r="V81" s="17"/>
      <c r="W81" s="12"/>
      <c r="X81" s="21"/>
      <c r="Y81" s="12"/>
      <c r="Z81" s="12"/>
    </row>
    <row r="82" spans="1:26" ht="28.5" customHeight="1" thickTop="1" thickBot="1">
      <c r="A82" s="8" t="s">
        <v>83</v>
      </c>
      <c r="B82" s="9">
        <v>3</v>
      </c>
      <c r="C82" s="10">
        <v>4</v>
      </c>
      <c r="D82" s="11">
        <v>80</v>
      </c>
      <c r="E82" s="12">
        <f t="shared" si="9"/>
        <v>4.0000000000000008E-2</v>
      </c>
      <c r="F82" s="12">
        <v>100</v>
      </c>
      <c r="G82" s="12">
        <f t="shared" si="7"/>
        <v>2.5000000000000001E-2</v>
      </c>
      <c r="H82" s="12">
        <v>80</v>
      </c>
      <c r="I82" s="12">
        <f t="shared" si="5"/>
        <v>2.0000000000000009</v>
      </c>
      <c r="J82" s="13">
        <f t="shared" si="6"/>
        <v>4.0000000000000009</v>
      </c>
      <c r="K82" s="14" t="str">
        <f t="shared" si="8"/>
        <v>No</v>
      </c>
      <c r="L82" s="15"/>
      <c r="M82" s="15"/>
      <c r="N82" s="16"/>
      <c r="O82" s="12"/>
      <c r="P82" s="12"/>
      <c r="Q82" s="18"/>
      <c r="R82" s="18"/>
      <c r="S82" s="19"/>
      <c r="T82" s="29"/>
      <c r="U82" s="12"/>
      <c r="V82" s="17"/>
      <c r="W82" s="12"/>
      <c r="X82" s="21"/>
      <c r="Y82" s="12"/>
      <c r="Z82" s="12"/>
    </row>
    <row r="83" spans="1:26" ht="28.5" customHeight="1" thickTop="1" thickBot="1">
      <c r="A83" s="8" t="s">
        <v>106</v>
      </c>
      <c r="B83" s="9">
        <v>3</v>
      </c>
      <c r="C83" s="10">
        <v>5</v>
      </c>
      <c r="D83" s="11">
        <v>80</v>
      </c>
      <c r="E83" s="12">
        <f t="shared" si="9"/>
        <v>4.0000000000000008E-2</v>
      </c>
      <c r="F83" s="12">
        <v>100</v>
      </c>
      <c r="G83" s="12">
        <f t="shared" si="7"/>
        <v>2.5000000000000001E-2</v>
      </c>
      <c r="H83" s="12">
        <v>80</v>
      </c>
      <c r="I83" s="12">
        <f t="shared" si="5"/>
        <v>2.0000000000000009</v>
      </c>
      <c r="J83" s="13">
        <f t="shared" si="6"/>
        <v>4.0000000000000009</v>
      </c>
      <c r="K83" s="14" t="str">
        <f t="shared" si="8"/>
        <v>No</v>
      </c>
      <c r="L83" s="15"/>
      <c r="M83" s="15"/>
      <c r="N83" s="16"/>
      <c r="O83" s="12"/>
      <c r="P83" s="12"/>
      <c r="Q83" s="18"/>
      <c r="R83" s="18"/>
      <c r="S83" s="19"/>
      <c r="T83" s="29"/>
      <c r="U83" s="12">
        <v>4</v>
      </c>
      <c r="V83" s="17">
        <v>43890</v>
      </c>
      <c r="W83" s="12"/>
      <c r="X83" s="21"/>
      <c r="Y83" s="12"/>
      <c r="Z83" s="12"/>
    </row>
    <row r="84" spans="1:26" ht="28.5" customHeight="1" thickTop="1" thickBot="1">
      <c r="A84" s="8" t="s">
        <v>152</v>
      </c>
      <c r="B84" s="9">
        <v>3</v>
      </c>
      <c r="C84" s="10">
        <v>2</v>
      </c>
      <c r="D84" s="11">
        <v>80</v>
      </c>
      <c r="E84" s="12">
        <f t="shared" si="9"/>
        <v>4.0000000000000008E-2</v>
      </c>
      <c r="F84" s="12">
        <v>100</v>
      </c>
      <c r="G84" s="12">
        <f t="shared" si="7"/>
        <v>2.5000000000000001E-2</v>
      </c>
      <c r="H84" s="12">
        <v>80</v>
      </c>
      <c r="I84" s="12">
        <f t="shared" si="5"/>
        <v>2.0000000000000009</v>
      </c>
      <c r="J84" s="13">
        <f t="shared" si="6"/>
        <v>4.0000000000000009</v>
      </c>
      <c r="K84" s="14" t="str">
        <f t="shared" si="8"/>
        <v>Yes</v>
      </c>
      <c r="L84" s="15"/>
      <c r="M84" s="15"/>
      <c r="N84" s="16"/>
      <c r="O84" s="12"/>
      <c r="P84" s="12"/>
      <c r="Q84" s="18"/>
      <c r="R84" s="18"/>
      <c r="S84" s="19"/>
      <c r="T84" s="29"/>
      <c r="U84" s="12"/>
      <c r="V84" s="17"/>
      <c r="W84" s="12"/>
      <c r="X84" s="20"/>
      <c r="Y84" s="12"/>
      <c r="Z84" s="12"/>
    </row>
    <row r="85" spans="1:26" ht="28.5" customHeight="1" thickTop="1" thickBot="1">
      <c r="A85" s="8" t="s">
        <v>123</v>
      </c>
      <c r="B85" s="9">
        <v>3</v>
      </c>
      <c r="C85" s="10">
        <v>4</v>
      </c>
      <c r="D85" s="11">
        <v>80</v>
      </c>
      <c r="E85" s="12">
        <f t="shared" si="9"/>
        <v>4.0000000000000008E-2</v>
      </c>
      <c r="F85" s="12">
        <v>100</v>
      </c>
      <c r="G85" s="12">
        <f t="shared" si="7"/>
        <v>2.5000000000000001E-2</v>
      </c>
      <c r="H85" s="12">
        <v>80</v>
      </c>
      <c r="I85" s="12">
        <f t="shared" si="5"/>
        <v>2.0000000000000009</v>
      </c>
      <c r="J85" s="13">
        <f t="shared" si="6"/>
        <v>4.0000000000000009</v>
      </c>
      <c r="K85" s="14" t="str">
        <f t="shared" si="8"/>
        <v>No</v>
      </c>
      <c r="L85" s="15"/>
      <c r="M85" s="15"/>
      <c r="N85" s="16"/>
      <c r="O85" s="12"/>
      <c r="P85" s="12"/>
      <c r="Q85" s="18"/>
      <c r="R85" s="18"/>
      <c r="S85" s="19"/>
      <c r="T85" s="29"/>
      <c r="U85" s="12"/>
      <c r="V85" s="17"/>
      <c r="W85" s="12"/>
      <c r="X85" s="21"/>
      <c r="Y85" s="12"/>
      <c r="Z85" s="12"/>
    </row>
    <row r="86" spans="1:26" ht="28.5" customHeight="1" thickTop="1" thickBot="1">
      <c r="A86" s="8" t="s">
        <v>95</v>
      </c>
      <c r="B86" s="9">
        <v>3</v>
      </c>
      <c r="C86" s="10">
        <v>13</v>
      </c>
      <c r="D86" s="11">
        <v>80</v>
      </c>
      <c r="E86" s="12">
        <f t="shared" si="9"/>
        <v>4.0000000000000008E-2</v>
      </c>
      <c r="F86" s="12">
        <v>100</v>
      </c>
      <c r="G86" s="12">
        <f t="shared" si="7"/>
        <v>2.5000000000000001E-2</v>
      </c>
      <c r="H86" s="12">
        <v>80</v>
      </c>
      <c r="I86" s="12">
        <f t="shared" si="5"/>
        <v>2.0000000000000009</v>
      </c>
      <c r="J86" s="13">
        <f t="shared" si="6"/>
        <v>4.0000000000000009</v>
      </c>
      <c r="K86" s="14" t="str">
        <f t="shared" si="8"/>
        <v>No</v>
      </c>
      <c r="L86" s="15"/>
      <c r="M86" s="15"/>
      <c r="N86" s="16"/>
      <c r="O86" s="12"/>
      <c r="P86" s="12"/>
      <c r="Q86" s="18"/>
      <c r="R86" s="18"/>
      <c r="S86" s="19"/>
      <c r="T86" s="29"/>
      <c r="U86" s="12"/>
      <c r="V86" s="17"/>
      <c r="W86" s="12"/>
      <c r="X86" s="21"/>
      <c r="Y86" s="12"/>
      <c r="Z86" s="12"/>
    </row>
    <row r="87" spans="1:26" ht="28.5" customHeight="1" thickTop="1" thickBot="1">
      <c r="A87" s="8" t="s">
        <v>125</v>
      </c>
      <c r="B87" s="9">
        <v>3</v>
      </c>
      <c r="C87" s="10">
        <v>10</v>
      </c>
      <c r="D87" s="11">
        <v>80</v>
      </c>
      <c r="E87" s="12">
        <f t="shared" si="9"/>
        <v>4.0000000000000008E-2</v>
      </c>
      <c r="F87" s="12">
        <v>100</v>
      </c>
      <c r="G87" s="12">
        <f t="shared" si="7"/>
        <v>2.5000000000000001E-2</v>
      </c>
      <c r="H87" s="12">
        <v>80</v>
      </c>
      <c r="I87" s="12">
        <f t="shared" si="5"/>
        <v>2.0000000000000009</v>
      </c>
      <c r="J87" s="13">
        <f t="shared" si="6"/>
        <v>4.0000000000000009</v>
      </c>
      <c r="K87" s="14" t="str">
        <f t="shared" si="8"/>
        <v>No</v>
      </c>
      <c r="L87" s="15"/>
      <c r="M87" s="15"/>
      <c r="N87" s="16"/>
      <c r="O87" s="12"/>
      <c r="P87" s="12"/>
      <c r="Q87" s="18"/>
      <c r="R87" s="18"/>
      <c r="S87" s="19"/>
      <c r="T87" s="29"/>
      <c r="U87" s="12"/>
      <c r="V87" s="12"/>
      <c r="W87" s="12"/>
      <c r="X87" s="21"/>
      <c r="Y87" s="12"/>
      <c r="Z87" s="12"/>
    </row>
    <row r="88" spans="1:26" ht="28.5" customHeight="1" thickTop="1" thickBot="1">
      <c r="A88" s="8" t="s">
        <v>113</v>
      </c>
      <c r="B88" s="9">
        <v>3</v>
      </c>
      <c r="C88" s="10">
        <v>1</v>
      </c>
      <c r="D88" s="11">
        <v>80</v>
      </c>
      <c r="E88" s="12">
        <f t="shared" si="9"/>
        <v>4.0000000000000008E-2</v>
      </c>
      <c r="F88" s="12">
        <v>100</v>
      </c>
      <c r="G88" s="12">
        <f t="shared" si="7"/>
        <v>2.5000000000000001E-2</v>
      </c>
      <c r="H88" s="12">
        <v>80</v>
      </c>
      <c r="I88" s="12">
        <f t="shared" si="5"/>
        <v>2.0000000000000009</v>
      </c>
      <c r="J88" s="13">
        <f t="shared" si="6"/>
        <v>4.0000000000000009</v>
      </c>
      <c r="K88" s="14" t="str">
        <f t="shared" si="8"/>
        <v>Yes</v>
      </c>
      <c r="L88" s="15" t="s">
        <v>196</v>
      </c>
      <c r="M88" s="15"/>
      <c r="N88" s="16">
        <v>15</v>
      </c>
      <c r="O88" s="12"/>
      <c r="P88" s="12"/>
      <c r="Q88" s="18"/>
      <c r="R88" s="18"/>
      <c r="S88" s="19"/>
      <c r="T88" s="29"/>
      <c r="U88" s="12"/>
      <c r="V88" s="17"/>
      <c r="W88" s="12"/>
      <c r="X88" s="21"/>
      <c r="Y88" s="12"/>
      <c r="Z88" s="12"/>
    </row>
    <row r="89" spans="1:26" ht="28.5" customHeight="1" thickTop="1" thickBot="1">
      <c r="A89" s="8" t="s">
        <v>135</v>
      </c>
      <c r="B89" s="9">
        <v>3</v>
      </c>
      <c r="C89" s="10">
        <v>0</v>
      </c>
      <c r="D89" s="11">
        <v>80</v>
      </c>
      <c r="E89" s="12">
        <f t="shared" si="9"/>
        <v>4.0000000000000008E-2</v>
      </c>
      <c r="F89" s="12">
        <v>100</v>
      </c>
      <c r="G89" s="12">
        <f t="shared" si="7"/>
        <v>2.5000000000000001E-2</v>
      </c>
      <c r="H89" s="12">
        <v>80</v>
      </c>
      <c r="I89" s="12">
        <f t="shared" si="5"/>
        <v>2.0000000000000009</v>
      </c>
      <c r="J89" s="13">
        <f t="shared" si="6"/>
        <v>4.0000000000000009</v>
      </c>
      <c r="K89" s="14" t="str">
        <f t="shared" si="8"/>
        <v>Yes</v>
      </c>
      <c r="L89" s="15"/>
      <c r="M89" s="15"/>
      <c r="N89" s="16"/>
      <c r="O89" s="12"/>
      <c r="P89" s="12"/>
      <c r="Q89" s="18"/>
      <c r="R89" s="18"/>
      <c r="S89" s="19"/>
      <c r="T89" s="29"/>
      <c r="U89" s="12"/>
      <c r="V89" s="12"/>
      <c r="W89" s="12"/>
      <c r="X89" s="21"/>
      <c r="Y89" s="12"/>
      <c r="Z89" s="12"/>
    </row>
    <row r="90" spans="1:26" ht="28.5" customHeight="1" thickTop="1" thickBot="1">
      <c r="A90" s="8" t="s">
        <v>100</v>
      </c>
      <c r="B90" s="9">
        <v>2</v>
      </c>
      <c r="C90" s="10">
        <v>4</v>
      </c>
      <c r="D90" s="11">
        <v>80</v>
      </c>
      <c r="E90" s="12">
        <f t="shared" si="9"/>
        <v>2.6666666666666668E-2</v>
      </c>
      <c r="F90" s="12">
        <v>100</v>
      </c>
      <c r="G90" s="12">
        <f t="shared" si="7"/>
        <v>1.6666666666666666E-2</v>
      </c>
      <c r="H90" s="12">
        <v>80</v>
      </c>
      <c r="I90" s="12">
        <f t="shared" si="5"/>
        <v>1.3333333333333337</v>
      </c>
      <c r="J90" s="13">
        <f t="shared" si="6"/>
        <v>2.666666666666667</v>
      </c>
      <c r="K90" s="14" t="str">
        <f t="shared" si="8"/>
        <v>No</v>
      </c>
      <c r="L90" s="15"/>
      <c r="M90" s="15"/>
      <c r="N90" s="16"/>
      <c r="O90" s="12"/>
      <c r="P90" s="12"/>
      <c r="Q90" s="18"/>
      <c r="R90" s="18"/>
      <c r="S90" s="19"/>
      <c r="T90" s="29"/>
      <c r="U90" s="12"/>
      <c r="V90" s="17"/>
      <c r="W90" s="12"/>
      <c r="X90" s="20"/>
      <c r="Y90" s="12"/>
      <c r="Z90" s="12"/>
    </row>
    <row r="91" spans="1:26" ht="28.5" customHeight="1" thickTop="1" thickBot="1">
      <c r="A91" s="8" t="s">
        <v>101</v>
      </c>
      <c r="B91" s="9">
        <v>2</v>
      </c>
      <c r="C91" s="10">
        <v>22</v>
      </c>
      <c r="D91" s="11">
        <v>80</v>
      </c>
      <c r="E91" s="12">
        <f t="shared" si="9"/>
        <v>2.6666666666666668E-2</v>
      </c>
      <c r="F91" s="12">
        <v>100</v>
      </c>
      <c r="G91" s="12">
        <f t="shared" si="7"/>
        <v>1.6666666666666666E-2</v>
      </c>
      <c r="H91" s="12">
        <v>80</v>
      </c>
      <c r="I91" s="12">
        <f t="shared" si="5"/>
        <v>1.3333333333333337</v>
      </c>
      <c r="J91" s="13">
        <f t="shared" si="6"/>
        <v>2.666666666666667</v>
      </c>
      <c r="K91" s="14" t="str">
        <f t="shared" si="8"/>
        <v>No</v>
      </c>
      <c r="L91" s="15"/>
      <c r="M91" s="15"/>
      <c r="N91" s="16"/>
      <c r="O91" s="12"/>
      <c r="P91" s="12"/>
      <c r="Q91" s="18"/>
      <c r="R91" s="18"/>
      <c r="S91" s="19"/>
      <c r="T91" s="29"/>
      <c r="U91" s="12"/>
      <c r="V91" s="17"/>
      <c r="W91" s="12"/>
      <c r="X91" s="21"/>
      <c r="Y91" s="12"/>
      <c r="Z91" s="12"/>
    </row>
    <row r="92" spans="1:26" ht="28.5" customHeight="1" thickTop="1" thickBot="1">
      <c r="A92" s="8" t="s">
        <v>105</v>
      </c>
      <c r="B92" s="9">
        <v>2</v>
      </c>
      <c r="C92" s="10">
        <v>8</v>
      </c>
      <c r="D92" s="11">
        <v>80</v>
      </c>
      <c r="E92" s="12">
        <f t="shared" si="9"/>
        <v>2.6666666666666668E-2</v>
      </c>
      <c r="F92" s="12">
        <v>100</v>
      </c>
      <c r="G92" s="12">
        <f t="shared" si="7"/>
        <v>1.6666666666666666E-2</v>
      </c>
      <c r="H92" s="12">
        <v>80</v>
      </c>
      <c r="I92" s="12">
        <f t="shared" si="5"/>
        <v>1.3333333333333337</v>
      </c>
      <c r="J92" s="13">
        <f t="shared" si="6"/>
        <v>2.666666666666667</v>
      </c>
      <c r="K92" s="14" t="str">
        <f t="shared" si="8"/>
        <v>No</v>
      </c>
      <c r="L92" s="15"/>
      <c r="M92" s="15"/>
      <c r="N92" s="16"/>
      <c r="O92" s="12"/>
      <c r="P92" s="12"/>
      <c r="Q92" s="18"/>
      <c r="R92" s="18"/>
      <c r="S92" s="19"/>
      <c r="T92" s="29"/>
      <c r="U92" s="12"/>
      <c r="V92" s="12"/>
      <c r="W92" s="12"/>
      <c r="X92" s="21"/>
      <c r="Y92" s="12"/>
      <c r="Z92" s="12"/>
    </row>
    <row r="93" spans="1:26" ht="28.5" customHeight="1" thickTop="1" thickBot="1">
      <c r="A93" s="8" t="s">
        <v>107</v>
      </c>
      <c r="B93" s="9">
        <v>2</v>
      </c>
      <c r="C93" s="10">
        <v>0</v>
      </c>
      <c r="D93" s="11">
        <v>80</v>
      </c>
      <c r="E93" s="12">
        <f t="shared" si="9"/>
        <v>2.6666666666666668E-2</v>
      </c>
      <c r="F93" s="12">
        <v>100</v>
      </c>
      <c r="G93" s="12">
        <f t="shared" si="7"/>
        <v>1.6666666666666666E-2</v>
      </c>
      <c r="H93" s="12">
        <v>80</v>
      </c>
      <c r="I93" s="12">
        <f t="shared" si="5"/>
        <v>1.3333333333333337</v>
      </c>
      <c r="J93" s="13">
        <f t="shared" si="6"/>
        <v>2.666666666666667</v>
      </c>
      <c r="K93" s="14" t="str">
        <f t="shared" si="8"/>
        <v>Yes</v>
      </c>
      <c r="L93" s="15"/>
      <c r="M93" s="15"/>
      <c r="N93" s="16"/>
      <c r="O93" s="12"/>
      <c r="P93" s="12"/>
      <c r="Q93" s="18"/>
      <c r="R93" s="18"/>
      <c r="S93" s="19"/>
      <c r="T93" s="29"/>
      <c r="U93" s="12"/>
      <c r="V93" s="12"/>
      <c r="W93" s="12"/>
      <c r="X93" s="21"/>
      <c r="Y93" s="12"/>
      <c r="Z93" s="12"/>
    </row>
    <row r="94" spans="1:26" ht="28.5" customHeight="1" thickTop="1" thickBot="1">
      <c r="A94" s="8" t="s">
        <v>111</v>
      </c>
      <c r="B94" s="9">
        <v>2</v>
      </c>
      <c r="C94" s="10">
        <v>1</v>
      </c>
      <c r="D94" s="11">
        <v>80</v>
      </c>
      <c r="E94" s="12">
        <f t="shared" si="9"/>
        <v>2.6666666666666668E-2</v>
      </c>
      <c r="F94" s="12">
        <v>100</v>
      </c>
      <c r="G94" s="12">
        <f t="shared" si="7"/>
        <v>1.6666666666666666E-2</v>
      </c>
      <c r="H94" s="12">
        <v>80</v>
      </c>
      <c r="I94" s="12">
        <f t="shared" si="5"/>
        <v>1.3333333333333337</v>
      </c>
      <c r="J94" s="13">
        <f t="shared" si="6"/>
        <v>2.666666666666667</v>
      </c>
      <c r="K94" s="14" t="str">
        <f t="shared" si="8"/>
        <v>Yes</v>
      </c>
      <c r="L94" s="15"/>
      <c r="M94" s="15"/>
      <c r="N94" s="16"/>
      <c r="O94" s="12"/>
      <c r="P94" s="12"/>
      <c r="Q94" s="18"/>
      <c r="R94" s="18"/>
      <c r="S94" s="19"/>
      <c r="T94" s="29"/>
      <c r="U94" s="12"/>
      <c r="V94" s="12"/>
      <c r="W94" s="12"/>
      <c r="X94" s="21"/>
      <c r="Y94" s="12"/>
      <c r="Z94" s="12"/>
    </row>
    <row r="95" spans="1:26" ht="28.5" customHeight="1" thickTop="1" thickBot="1">
      <c r="A95" s="8" t="s">
        <v>161</v>
      </c>
      <c r="B95" s="9">
        <v>2</v>
      </c>
      <c r="C95" s="10">
        <v>1</v>
      </c>
      <c r="D95" s="11">
        <v>80</v>
      </c>
      <c r="E95" s="12">
        <f t="shared" si="9"/>
        <v>2.6666666666666668E-2</v>
      </c>
      <c r="F95" s="12">
        <v>100</v>
      </c>
      <c r="G95" s="12">
        <f t="shared" si="7"/>
        <v>1.6666666666666666E-2</v>
      </c>
      <c r="H95" s="12">
        <v>80</v>
      </c>
      <c r="I95" s="12">
        <f t="shared" si="5"/>
        <v>1.3333333333333337</v>
      </c>
      <c r="J95" s="13">
        <f t="shared" si="6"/>
        <v>2.666666666666667</v>
      </c>
      <c r="K95" s="14" t="str">
        <f t="shared" si="8"/>
        <v>Yes</v>
      </c>
      <c r="L95" s="15"/>
      <c r="M95" s="15"/>
      <c r="N95" s="16"/>
      <c r="O95" s="12"/>
      <c r="P95" s="12"/>
      <c r="Q95" s="18"/>
      <c r="R95" s="18"/>
      <c r="S95" s="19"/>
      <c r="T95" s="29"/>
      <c r="U95" s="12"/>
      <c r="V95" s="17"/>
      <c r="W95" s="12"/>
      <c r="X95" s="21"/>
      <c r="Y95" s="12"/>
      <c r="Z95" s="12"/>
    </row>
    <row r="96" spans="1:26" ht="28.5" customHeight="1" thickTop="1" thickBot="1">
      <c r="A96" s="8" t="s">
        <v>112</v>
      </c>
      <c r="B96" s="9">
        <v>2</v>
      </c>
      <c r="C96" s="10">
        <v>2</v>
      </c>
      <c r="D96" s="11">
        <v>80</v>
      </c>
      <c r="E96" s="12">
        <f t="shared" si="9"/>
        <v>2.6666666666666668E-2</v>
      </c>
      <c r="F96" s="12">
        <v>100</v>
      </c>
      <c r="G96" s="12">
        <f t="shared" si="7"/>
        <v>1.6666666666666666E-2</v>
      </c>
      <c r="H96" s="12">
        <v>80</v>
      </c>
      <c r="I96" s="12">
        <f t="shared" si="5"/>
        <v>1.3333333333333337</v>
      </c>
      <c r="J96" s="13">
        <f t="shared" si="6"/>
        <v>2.666666666666667</v>
      </c>
      <c r="K96" s="14" t="str">
        <f t="shared" si="8"/>
        <v>Yes</v>
      </c>
      <c r="L96" s="15"/>
      <c r="M96" s="15"/>
      <c r="N96" s="16"/>
      <c r="O96" s="12"/>
      <c r="P96" s="12"/>
      <c r="Q96" s="18"/>
      <c r="R96" s="18"/>
      <c r="S96" s="19"/>
      <c r="T96" s="29"/>
      <c r="U96" s="12"/>
      <c r="V96" s="12"/>
      <c r="W96" s="12"/>
      <c r="X96" s="21"/>
      <c r="Y96" s="12"/>
      <c r="Z96" s="12"/>
    </row>
    <row r="97" spans="1:26" ht="28.5" customHeight="1" thickTop="1" thickBot="1">
      <c r="A97" s="8" t="s">
        <v>94</v>
      </c>
      <c r="B97" s="9">
        <v>2</v>
      </c>
      <c r="C97" s="10">
        <v>4</v>
      </c>
      <c r="D97" s="11">
        <v>80</v>
      </c>
      <c r="E97" s="12">
        <f t="shared" si="9"/>
        <v>2.6666666666666668E-2</v>
      </c>
      <c r="F97" s="12">
        <v>100</v>
      </c>
      <c r="G97" s="12">
        <f t="shared" si="7"/>
        <v>1.6666666666666666E-2</v>
      </c>
      <c r="H97" s="12">
        <v>80</v>
      </c>
      <c r="I97" s="12">
        <f t="shared" si="5"/>
        <v>1.3333333333333337</v>
      </c>
      <c r="J97" s="13">
        <f t="shared" si="6"/>
        <v>2.666666666666667</v>
      </c>
      <c r="K97" s="14" t="str">
        <f t="shared" si="8"/>
        <v>No</v>
      </c>
      <c r="L97" s="15" t="s">
        <v>201</v>
      </c>
      <c r="M97" s="15"/>
      <c r="N97" s="16">
        <v>8</v>
      </c>
      <c r="O97" s="12"/>
      <c r="P97" s="12"/>
      <c r="Q97" s="18"/>
      <c r="R97" s="18"/>
      <c r="S97" s="19"/>
      <c r="T97" s="29"/>
      <c r="U97" s="12"/>
      <c r="V97" s="17"/>
      <c r="W97" s="12"/>
      <c r="X97" s="21"/>
      <c r="Y97" s="12"/>
      <c r="Z97" s="12"/>
    </row>
    <row r="98" spans="1:26" ht="28.5" customHeight="1" thickTop="1" thickBot="1">
      <c r="A98" s="8" t="s">
        <v>124</v>
      </c>
      <c r="B98" s="9">
        <v>2</v>
      </c>
      <c r="C98" s="10">
        <v>1</v>
      </c>
      <c r="D98" s="11">
        <v>80</v>
      </c>
      <c r="E98" s="12">
        <f t="shared" si="9"/>
        <v>2.6666666666666668E-2</v>
      </c>
      <c r="F98" s="12">
        <v>100</v>
      </c>
      <c r="G98" s="12">
        <f t="shared" si="7"/>
        <v>1.6666666666666666E-2</v>
      </c>
      <c r="H98" s="12">
        <v>80</v>
      </c>
      <c r="I98" s="12">
        <f t="shared" si="5"/>
        <v>1.3333333333333337</v>
      </c>
      <c r="J98" s="13">
        <f t="shared" si="6"/>
        <v>2.666666666666667</v>
      </c>
      <c r="K98" s="14" t="str">
        <f t="shared" si="8"/>
        <v>Yes</v>
      </c>
      <c r="L98" s="15"/>
      <c r="M98" s="15"/>
      <c r="N98" s="16"/>
      <c r="O98" s="12"/>
      <c r="P98" s="12"/>
      <c r="Q98" s="18"/>
      <c r="R98" s="18"/>
      <c r="S98" s="19"/>
      <c r="T98" s="29"/>
      <c r="U98" s="12"/>
      <c r="V98" s="17"/>
      <c r="W98" s="12"/>
      <c r="X98" s="21"/>
      <c r="Y98" s="12"/>
      <c r="Z98" s="12"/>
    </row>
    <row r="99" spans="1:26" ht="28.5" customHeight="1" thickTop="1" thickBot="1">
      <c r="A99" s="8" t="s">
        <v>168</v>
      </c>
      <c r="B99" s="9">
        <v>2</v>
      </c>
      <c r="C99" s="10">
        <v>3</v>
      </c>
      <c r="D99" s="11">
        <v>80</v>
      </c>
      <c r="E99" s="12">
        <f t="shared" si="9"/>
        <v>2.6666666666666668E-2</v>
      </c>
      <c r="F99" s="12">
        <v>100</v>
      </c>
      <c r="G99" s="12">
        <f t="shared" si="7"/>
        <v>1.6666666666666666E-2</v>
      </c>
      <c r="H99" s="12">
        <v>80</v>
      </c>
      <c r="I99" s="12">
        <f t="shared" si="5"/>
        <v>1.3333333333333337</v>
      </c>
      <c r="J99" s="13">
        <f t="shared" si="6"/>
        <v>2.666666666666667</v>
      </c>
      <c r="K99" s="14" t="str">
        <f t="shared" si="8"/>
        <v>No</v>
      </c>
      <c r="L99" s="15"/>
      <c r="M99" s="15"/>
      <c r="N99" s="16"/>
      <c r="O99" s="12"/>
      <c r="P99" s="12"/>
      <c r="Q99" s="18"/>
      <c r="R99" s="18"/>
      <c r="S99" s="19"/>
      <c r="T99" s="29"/>
      <c r="U99" s="12"/>
      <c r="V99" s="12"/>
      <c r="W99" s="12"/>
      <c r="X99" s="21"/>
      <c r="Y99" s="12"/>
      <c r="Z99" s="12"/>
    </row>
    <row r="100" spans="1:26" ht="28.5" customHeight="1" thickTop="1" thickBot="1">
      <c r="A100" s="8" t="s">
        <v>114</v>
      </c>
      <c r="B100" s="9">
        <v>2</v>
      </c>
      <c r="C100" s="10">
        <v>3</v>
      </c>
      <c r="D100" s="11">
        <v>80</v>
      </c>
      <c r="E100" s="12">
        <f t="shared" si="9"/>
        <v>2.6666666666666668E-2</v>
      </c>
      <c r="F100" s="12">
        <v>100</v>
      </c>
      <c r="G100" s="12">
        <f t="shared" si="7"/>
        <v>1.6666666666666666E-2</v>
      </c>
      <c r="H100" s="12">
        <v>80</v>
      </c>
      <c r="I100" s="12">
        <f t="shared" si="5"/>
        <v>1.3333333333333337</v>
      </c>
      <c r="J100" s="13">
        <f t="shared" si="6"/>
        <v>2.666666666666667</v>
      </c>
      <c r="K100" s="14" t="str">
        <f t="shared" si="8"/>
        <v>No</v>
      </c>
      <c r="L100" s="15"/>
      <c r="M100" s="15"/>
      <c r="N100" s="16"/>
      <c r="O100" s="12"/>
      <c r="P100" s="12"/>
      <c r="Q100" s="18"/>
      <c r="R100" s="18"/>
      <c r="S100" s="19"/>
      <c r="T100" s="29"/>
      <c r="U100" s="12"/>
      <c r="V100" s="17"/>
      <c r="W100" s="12"/>
      <c r="X100" s="21"/>
      <c r="Y100" s="12"/>
      <c r="Z100" s="12"/>
    </row>
    <row r="101" spans="1:26" ht="28.5" customHeight="1" thickTop="1" thickBot="1">
      <c r="A101" s="8" t="s">
        <v>186</v>
      </c>
      <c r="B101" s="9">
        <v>2</v>
      </c>
      <c r="C101" s="10">
        <v>0</v>
      </c>
      <c r="D101" s="11">
        <v>80</v>
      </c>
      <c r="E101" s="12">
        <f t="shared" si="9"/>
        <v>2.6666666666666668E-2</v>
      </c>
      <c r="F101" s="12">
        <v>100</v>
      </c>
      <c r="G101" s="12">
        <f t="shared" si="7"/>
        <v>1.6666666666666666E-2</v>
      </c>
      <c r="H101" s="12">
        <v>80</v>
      </c>
      <c r="I101" s="12">
        <f t="shared" ref="I101:I164" si="10">+(E101*F101)-(H101*G101)</f>
        <v>1.3333333333333337</v>
      </c>
      <c r="J101" s="13">
        <f t="shared" ref="J101:J164" si="11">IF(ISBLANK(C101),"",(D101*G101)+(E101*F101-G101*H101))</f>
        <v>2.666666666666667</v>
      </c>
      <c r="K101" s="14" t="str">
        <f t="shared" si="8"/>
        <v>Yes</v>
      </c>
      <c r="L101" s="15"/>
      <c r="M101" s="15"/>
      <c r="N101" s="16"/>
      <c r="O101" s="12"/>
      <c r="P101" s="12"/>
      <c r="Q101" s="18"/>
      <c r="R101" s="18"/>
      <c r="S101" s="19"/>
      <c r="T101" s="29"/>
      <c r="U101" s="12"/>
      <c r="V101" s="17"/>
      <c r="W101" s="12"/>
      <c r="X101" s="21"/>
      <c r="Y101" s="12"/>
      <c r="Z101" s="12"/>
    </row>
    <row r="102" spans="1:26" ht="28.5" customHeight="1" thickTop="1" thickBot="1">
      <c r="A102" s="8" t="s">
        <v>129</v>
      </c>
      <c r="B102" s="9">
        <v>2</v>
      </c>
      <c r="C102" s="10">
        <v>0</v>
      </c>
      <c r="D102" s="11">
        <v>80</v>
      </c>
      <c r="E102" s="12">
        <f t="shared" si="9"/>
        <v>2.6666666666666668E-2</v>
      </c>
      <c r="F102" s="12">
        <v>100</v>
      </c>
      <c r="G102" s="12">
        <f t="shared" si="7"/>
        <v>1.6666666666666666E-2</v>
      </c>
      <c r="H102" s="12">
        <v>80</v>
      </c>
      <c r="I102" s="12">
        <f t="shared" si="10"/>
        <v>1.3333333333333337</v>
      </c>
      <c r="J102" s="13">
        <f t="shared" si="11"/>
        <v>2.666666666666667</v>
      </c>
      <c r="K102" s="14" t="str">
        <f t="shared" si="8"/>
        <v>Yes</v>
      </c>
      <c r="L102" s="15"/>
      <c r="M102" s="15"/>
      <c r="N102" s="16"/>
      <c r="O102" s="12"/>
      <c r="P102" s="12"/>
      <c r="Q102" s="18"/>
      <c r="R102" s="18"/>
      <c r="S102" s="19"/>
      <c r="T102" s="29"/>
      <c r="U102" s="12"/>
      <c r="V102" s="17"/>
      <c r="W102" s="12"/>
      <c r="X102" s="21"/>
      <c r="Y102" s="12"/>
      <c r="Z102" s="12"/>
    </row>
    <row r="103" spans="1:26" ht="28.5" customHeight="1" thickTop="1" thickBot="1">
      <c r="A103" s="8" t="s">
        <v>98</v>
      </c>
      <c r="B103" s="9">
        <v>1</v>
      </c>
      <c r="C103" s="10">
        <v>1</v>
      </c>
      <c r="D103" s="11">
        <v>80</v>
      </c>
      <c r="E103" s="12">
        <f t="shared" si="9"/>
        <v>1.3333333333333334E-2</v>
      </c>
      <c r="F103" s="12">
        <v>100</v>
      </c>
      <c r="G103" s="12">
        <f t="shared" si="7"/>
        <v>8.3333333333333332E-3</v>
      </c>
      <c r="H103" s="12">
        <v>80</v>
      </c>
      <c r="I103" s="12">
        <f t="shared" si="10"/>
        <v>0.66666666666666685</v>
      </c>
      <c r="J103" s="13">
        <f t="shared" si="11"/>
        <v>1.3333333333333335</v>
      </c>
      <c r="K103" s="14" t="str">
        <f t="shared" si="8"/>
        <v>Yes</v>
      </c>
      <c r="L103" s="15"/>
      <c r="M103" s="15"/>
      <c r="N103" s="16"/>
      <c r="O103" s="12"/>
      <c r="P103" s="12"/>
      <c r="Q103" s="18"/>
      <c r="R103" s="18"/>
      <c r="S103" s="19"/>
      <c r="T103" s="29"/>
      <c r="U103" s="12"/>
      <c r="V103" s="12"/>
      <c r="W103" s="12"/>
      <c r="X103" s="21"/>
      <c r="Y103" s="12"/>
      <c r="Z103" s="12"/>
    </row>
    <row r="104" spans="1:26" ht="28.5" customHeight="1" thickTop="1" thickBot="1">
      <c r="A104" s="8" t="s">
        <v>117</v>
      </c>
      <c r="B104" s="9">
        <v>1</v>
      </c>
      <c r="C104" s="10">
        <v>1</v>
      </c>
      <c r="D104" s="11">
        <v>80</v>
      </c>
      <c r="E104" s="12">
        <f t="shared" si="9"/>
        <v>1.3333333333333334E-2</v>
      </c>
      <c r="F104" s="12">
        <v>100</v>
      </c>
      <c r="G104" s="12">
        <f t="shared" si="7"/>
        <v>8.3333333333333332E-3</v>
      </c>
      <c r="H104" s="12">
        <v>80</v>
      </c>
      <c r="I104" s="12">
        <f t="shared" si="10"/>
        <v>0.66666666666666685</v>
      </c>
      <c r="J104" s="13">
        <f t="shared" si="11"/>
        <v>1.3333333333333335</v>
      </c>
      <c r="K104" s="14" t="str">
        <f t="shared" si="8"/>
        <v>Yes</v>
      </c>
      <c r="L104" s="15"/>
      <c r="M104" s="15"/>
      <c r="N104" s="16"/>
      <c r="O104" s="12"/>
      <c r="P104" s="12"/>
      <c r="Q104" s="18"/>
      <c r="R104" s="18"/>
      <c r="S104" s="19"/>
      <c r="T104" s="29"/>
      <c r="U104" s="12"/>
      <c r="V104" s="17"/>
      <c r="W104" s="12"/>
      <c r="X104" s="21"/>
      <c r="Y104" s="12"/>
      <c r="Z104" s="12"/>
    </row>
    <row r="105" spans="1:26" ht="28.5" customHeight="1" thickTop="1" thickBot="1">
      <c r="A105" s="8" t="s">
        <v>103</v>
      </c>
      <c r="B105" s="9">
        <v>1</v>
      </c>
      <c r="C105" s="10">
        <v>0</v>
      </c>
      <c r="D105" s="11">
        <v>80</v>
      </c>
      <c r="E105" s="12">
        <f t="shared" si="9"/>
        <v>1.3333333333333334E-2</v>
      </c>
      <c r="F105" s="12">
        <v>100</v>
      </c>
      <c r="G105" s="12">
        <f t="shared" si="7"/>
        <v>8.3333333333333332E-3</v>
      </c>
      <c r="H105" s="12">
        <v>80</v>
      </c>
      <c r="I105" s="12">
        <f t="shared" si="10"/>
        <v>0.66666666666666685</v>
      </c>
      <c r="J105" s="13">
        <f t="shared" si="11"/>
        <v>1.3333333333333335</v>
      </c>
      <c r="K105" s="14" t="str">
        <f t="shared" si="8"/>
        <v>Yes</v>
      </c>
      <c r="L105" s="15" t="s">
        <v>202</v>
      </c>
      <c r="M105" s="15"/>
      <c r="N105" s="16">
        <v>15</v>
      </c>
      <c r="O105" s="12"/>
      <c r="P105" s="12"/>
      <c r="Q105" s="18"/>
      <c r="R105" s="18"/>
      <c r="S105" s="19"/>
      <c r="T105" s="29"/>
      <c r="U105" s="12"/>
      <c r="V105" s="12"/>
      <c r="W105" s="12"/>
      <c r="X105" s="21"/>
      <c r="Y105" s="12"/>
      <c r="Z105" s="12"/>
    </row>
    <row r="106" spans="1:26" ht="28.5" customHeight="1" thickTop="1" thickBot="1">
      <c r="A106" s="8" t="s">
        <v>144</v>
      </c>
      <c r="B106" s="9">
        <v>1</v>
      </c>
      <c r="C106" s="10">
        <v>12</v>
      </c>
      <c r="D106" s="11">
        <v>80</v>
      </c>
      <c r="E106" s="12">
        <f t="shared" si="9"/>
        <v>1.3333333333333334E-2</v>
      </c>
      <c r="F106" s="12">
        <v>100</v>
      </c>
      <c r="G106" s="12">
        <f t="shared" si="7"/>
        <v>8.3333333333333332E-3</v>
      </c>
      <c r="H106" s="12">
        <v>80</v>
      </c>
      <c r="I106" s="12">
        <f t="shared" si="10"/>
        <v>0.66666666666666685</v>
      </c>
      <c r="J106" s="13">
        <f t="shared" si="11"/>
        <v>1.3333333333333335</v>
      </c>
      <c r="K106" s="14" t="str">
        <f t="shared" si="8"/>
        <v>No</v>
      </c>
      <c r="L106" s="15"/>
      <c r="M106" s="15"/>
      <c r="N106" s="16"/>
      <c r="O106" s="12"/>
      <c r="P106" s="12"/>
      <c r="Q106" s="18"/>
      <c r="R106" s="18"/>
      <c r="S106" s="19"/>
      <c r="T106" s="29"/>
      <c r="U106" s="12"/>
      <c r="V106" s="17"/>
      <c r="W106" s="12"/>
      <c r="X106" s="21"/>
      <c r="Y106" s="12"/>
      <c r="Z106" s="12"/>
    </row>
    <row r="107" spans="1:26" ht="28.5" customHeight="1" thickTop="1" thickBot="1">
      <c r="A107" s="8" t="s">
        <v>200</v>
      </c>
      <c r="B107" s="9">
        <v>1</v>
      </c>
      <c r="C107" s="10">
        <v>0</v>
      </c>
      <c r="D107" s="11">
        <v>80</v>
      </c>
      <c r="E107" s="12">
        <f t="shared" si="9"/>
        <v>1.3333333333333334E-2</v>
      </c>
      <c r="F107" s="12">
        <v>100</v>
      </c>
      <c r="G107" s="12">
        <f t="shared" si="7"/>
        <v>8.3333333333333332E-3</v>
      </c>
      <c r="H107" s="12">
        <v>80</v>
      </c>
      <c r="I107" s="12">
        <f t="shared" si="10"/>
        <v>0.66666666666666685</v>
      </c>
      <c r="J107" s="13">
        <f t="shared" si="11"/>
        <v>1.3333333333333335</v>
      </c>
      <c r="K107" s="14" t="str">
        <f t="shared" si="8"/>
        <v>Yes</v>
      </c>
      <c r="L107" s="15"/>
      <c r="M107" s="15"/>
      <c r="N107" s="16"/>
      <c r="O107" s="12"/>
      <c r="P107" s="12"/>
      <c r="Q107" s="18"/>
      <c r="R107" s="18"/>
      <c r="S107" s="19"/>
      <c r="T107" s="29"/>
      <c r="U107" s="12"/>
      <c r="V107" s="17"/>
      <c r="W107" s="12"/>
      <c r="X107" s="21"/>
      <c r="Y107" s="12"/>
      <c r="Z107" s="12"/>
    </row>
    <row r="108" spans="1:26" ht="28.5" customHeight="1" thickTop="1" thickBot="1">
      <c r="A108" s="8" t="s">
        <v>118</v>
      </c>
      <c r="B108" s="9">
        <v>1</v>
      </c>
      <c r="C108" s="10">
        <v>23</v>
      </c>
      <c r="D108" s="11">
        <v>80</v>
      </c>
      <c r="E108" s="12">
        <f t="shared" si="9"/>
        <v>1.3333333333333334E-2</v>
      </c>
      <c r="F108" s="12">
        <v>100</v>
      </c>
      <c r="G108" s="12">
        <f t="shared" si="7"/>
        <v>8.3333333333333332E-3</v>
      </c>
      <c r="H108" s="12">
        <v>80</v>
      </c>
      <c r="I108" s="12">
        <f t="shared" si="10"/>
        <v>0.66666666666666685</v>
      </c>
      <c r="J108" s="13">
        <f t="shared" si="11"/>
        <v>1.3333333333333335</v>
      </c>
      <c r="K108" s="14" t="str">
        <f t="shared" si="8"/>
        <v>No</v>
      </c>
      <c r="L108" s="15"/>
      <c r="M108" s="15"/>
      <c r="N108" s="16"/>
      <c r="O108" s="12"/>
      <c r="P108" s="12"/>
      <c r="Q108" s="18"/>
      <c r="R108" s="18"/>
      <c r="S108" s="19"/>
      <c r="T108" s="29"/>
      <c r="U108" s="12"/>
      <c r="V108" s="17"/>
      <c r="W108" s="12"/>
      <c r="X108" s="21"/>
      <c r="Y108" s="12"/>
      <c r="Z108" s="12"/>
    </row>
    <row r="109" spans="1:26" ht="28.5" customHeight="1" thickTop="1" thickBot="1">
      <c r="A109" s="8" t="s">
        <v>156</v>
      </c>
      <c r="B109" s="9">
        <v>1</v>
      </c>
      <c r="C109" s="10">
        <v>18</v>
      </c>
      <c r="D109" s="11">
        <v>80</v>
      </c>
      <c r="E109" s="12">
        <f t="shared" si="9"/>
        <v>1.3333333333333334E-2</v>
      </c>
      <c r="F109" s="12">
        <v>100</v>
      </c>
      <c r="G109" s="12">
        <f t="shared" si="7"/>
        <v>8.3333333333333332E-3</v>
      </c>
      <c r="H109" s="12">
        <v>80</v>
      </c>
      <c r="I109" s="12">
        <f t="shared" si="10"/>
        <v>0.66666666666666685</v>
      </c>
      <c r="J109" s="13">
        <f t="shared" si="11"/>
        <v>1.3333333333333335</v>
      </c>
      <c r="K109" s="14" t="str">
        <f t="shared" si="8"/>
        <v>No</v>
      </c>
      <c r="L109" s="15"/>
      <c r="M109" s="15"/>
      <c r="N109" s="16"/>
      <c r="O109" s="12"/>
      <c r="P109" s="12"/>
      <c r="Q109" s="18"/>
      <c r="R109" s="18"/>
      <c r="S109" s="19"/>
      <c r="T109" s="29"/>
      <c r="U109" s="12"/>
      <c r="V109" s="17"/>
      <c r="W109" s="12"/>
      <c r="X109" s="21"/>
      <c r="Y109" s="12"/>
      <c r="Z109" s="12"/>
    </row>
    <row r="110" spans="1:26" ht="28.5" customHeight="1" thickTop="1" thickBot="1">
      <c r="A110" s="8" t="s">
        <v>119</v>
      </c>
      <c r="B110" s="9">
        <v>1</v>
      </c>
      <c r="C110" s="10">
        <v>3</v>
      </c>
      <c r="D110" s="11">
        <v>80</v>
      </c>
      <c r="E110" s="12">
        <f t="shared" si="9"/>
        <v>1.3333333333333334E-2</v>
      </c>
      <c r="F110" s="12">
        <v>100</v>
      </c>
      <c r="G110" s="12">
        <f t="shared" si="7"/>
        <v>8.3333333333333332E-3</v>
      </c>
      <c r="H110" s="12">
        <v>80</v>
      </c>
      <c r="I110" s="12">
        <f t="shared" si="10"/>
        <v>0.66666666666666685</v>
      </c>
      <c r="J110" s="13">
        <f t="shared" si="11"/>
        <v>1.3333333333333335</v>
      </c>
      <c r="K110" s="14" t="str">
        <f t="shared" si="8"/>
        <v>No</v>
      </c>
      <c r="L110" s="15"/>
      <c r="M110" s="15"/>
      <c r="N110" s="16"/>
      <c r="O110" s="12"/>
      <c r="P110" s="12"/>
      <c r="Q110" s="18"/>
      <c r="R110" s="18"/>
      <c r="S110" s="19"/>
      <c r="T110" s="29"/>
      <c r="U110" s="12"/>
      <c r="V110" s="17"/>
      <c r="W110" s="12"/>
      <c r="X110" s="21"/>
      <c r="Y110" s="12"/>
      <c r="Z110" s="12"/>
    </row>
    <row r="111" spans="1:26" ht="28.5" customHeight="1" thickTop="1" thickBot="1">
      <c r="A111" s="8" t="s">
        <v>120</v>
      </c>
      <c r="B111" s="9">
        <v>1</v>
      </c>
      <c r="C111" s="10">
        <v>3</v>
      </c>
      <c r="D111" s="11">
        <v>80</v>
      </c>
      <c r="E111" s="12">
        <f t="shared" si="9"/>
        <v>1.3333333333333334E-2</v>
      </c>
      <c r="F111" s="12">
        <v>100</v>
      </c>
      <c r="G111" s="12">
        <f t="shared" si="7"/>
        <v>8.3333333333333332E-3</v>
      </c>
      <c r="H111" s="12">
        <v>80</v>
      </c>
      <c r="I111" s="12">
        <f t="shared" si="10"/>
        <v>0.66666666666666685</v>
      </c>
      <c r="J111" s="13">
        <f t="shared" si="11"/>
        <v>1.3333333333333335</v>
      </c>
      <c r="K111" s="14" t="str">
        <f t="shared" si="8"/>
        <v>No</v>
      </c>
      <c r="L111" s="15"/>
      <c r="M111" s="15"/>
      <c r="N111" s="16"/>
      <c r="O111" s="12"/>
      <c r="P111" s="12"/>
      <c r="Q111" s="18"/>
      <c r="R111" s="18"/>
      <c r="S111" s="19"/>
      <c r="T111" s="29"/>
      <c r="U111" s="12"/>
      <c r="V111" s="12"/>
      <c r="W111" s="12"/>
      <c r="X111" s="21"/>
      <c r="Y111" s="12"/>
      <c r="Z111" s="12"/>
    </row>
    <row r="112" spans="1:26" ht="28.5" customHeight="1" thickTop="1" thickBot="1">
      <c r="A112" s="8" t="s">
        <v>121</v>
      </c>
      <c r="B112" s="9">
        <v>1</v>
      </c>
      <c r="C112" s="10">
        <v>34</v>
      </c>
      <c r="D112" s="11">
        <v>80</v>
      </c>
      <c r="E112" s="12">
        <f t="shared" si="9"/>
        <v>1.3333333333333334E-2</v>
      </c>
      <c r="F112" s="12">
        <v>100</v>
      </c>
      <c r="G112" s="12">
        <f t="shared" si="7"/>
        <v>8.3333333333333332E-3</v>
      </c>
      <c r="H112" s="12">
        <v>80</v>
      </c>
      <c r="I112" s="12">
        <f t="shared" si="10"/>
        <v>0.66666666666666685</v>
      </c>
      <c r="J112" s="13">
        <f t="shared" si="11"/>
        <v>1.3333333333333335</v>
      </c>
      <c r="K112" s="14" t="str">
        <f t="shared" si="8"/>
        <v>No</v>
      </c>
      <c r="L112" s="15"/>
      <c r="M112" s="15"/>
      <c r="N112" s="16"/>
      <c r="O112" s="12"/>
      <c r="P112" s="12"/>
      <c r="Q112" s="18"/>
      <c r="R112" s="18"/>
      <c r="S112" s="19"/>
      <c r="T112" s="29"/>
      <c r="U112" s="12"/>
      <c r="V112" s="17"/>
      <c r="W112" s="12"/>
      <c r="X112" s="21"/>
      <c r="Y112" s="12"/>
      <c r="Z112" s="12"/>
    </row>
    <row r="113" spans="1:26" ht="28.5" customHeight="1" thickTop="1" thickBot="1">
      <c r="A113" s="8" t="s">
        <v>122</v>
      </c>
      <c r="B113" s="9">
        <v>1</v>
      </c>
      <c r="C113" s="10">
        <v>0</v>
      </c>
      <c r="D113" s="11">
        <v>80</v>
      </c>
      <c r="E113" s="12">
        <f t="shared" si="9"/>
        <v>1.3333333333333334E-2</v>
      </c>
      <c r="F113" s="12">
        <v>100</v>
      </c>
      <c r="G113" s="12">
        <f t="shared" si="7"/>
        <v>8.3333333333333332E-3</v>
      </c>
      <c r="H113" s="12">
        <v>80</v>
      </c>
      <c r="I113" s="12">
        <f t="shared" si="10"/>
        <v>0.66666666666666685</v>
      </c>
      <c r="J113" s="13">
        <f t="shared" si="11"/>
        <v>1.3333333333333335</v>
      </c>
      <c r="K113" s="14" t="str">
        <f t="shared" si="8"/>
        <v>Yes</v>
      </c>
      <c r="L113" s="15"/>
      <c r="M113" s="15"/>
      <c r="N113" s="16"/>
      <c r="O113" s="12"/>
      <c r="P113" s="12"/>
      <c r="Q113" s="18"/>
      <c r="R113" s="18"/>
      <c r="S113" s="19"/>
      <c r="T113" s="29"/>
      <c r="U113" s="12"/>
      <c r="V113" s="17"/>
      <c r="W113" s="12"/>
      <c r="X113" s="21"/>
      <c r="Y113" s="12"/>
      <c r="Z113" s="12"/>
    </row>
    <row r="114" spans="1:26" ht="28.5" customHeight="1" thickTop="1" thickBot="1">
      <c r="A114" s="8" t="s">
        <v>126</v>
      </c>
      <c r="B114" s="9">
        <v>1</v>
      </c>
      <c r="C114" s="10">
        <v>13</v>
      </c>
      <c r="D114" s="11">
        <v>80</v>
      </c>
      <c r="E114" s="12">
        <f t="shared" si="9"/>
        <v>1.3333333333333334E-2</v>
      </c>
      <c r="F114" s="12">
        <v>100</v>
      </c>
      <c r="G114" s="12">
        <f t="shared" si="7"/>
        <v>8.3333333333333332E-3</v>
      </c>
      <c r="H114" s="12">
        <v>80</v>
      </c>
      <c r="I114" s="12">
        <f t="shared" si="10"/>
        <v>0.66666666666666685</v>
      </c>
      <c r="J114" s="13">
        <f t="shared" si="11"/>
        <v>1.3333333333333335</v>
      </c>
      <c r="K114" s="14" t="str">
        <f t="shared" si="8"/>
        <v>No</v>
      </c>
      <c r="L114" s="15"/>
      <c r="M114" s="15"/>
      <c r="N114" s="16"/>
      <c r="O114" s="12"/>
      <c r="P114" s="12"/>
      <c r="Q114" s="18"/>
      <c r="R114" s="18"/>
      <c r="S114" s="19"/>
      <c r="T114" s="29"/>
      <c r="U114" s="12"/>
      <c r="V114" s="12"/>
      <c r="W114" s="12"/>
      <c r="X114" s="21"/>
      <c r="Y114" s="12"/>
      <c r="Z114" s="12"/>
    </row>
    <row r="115" spans="1:26" ht="28.5" customHeight="1" thickTop="1" thickBot="1">
      <c r="A115" s="8" t="s">
        <v>174</v>
      </c>
      <c r="B115" s="9">
        <v>1</v>
      </c>
      <c r="C115" s="10">
        <v>13</v>
      </c>
      <c r="D115" s="11">
        <v>80</v>
      </c>
      <c r="E115" s="12">
        <f t="shared" si="9"/>
        <v>1.3333333333333334E-2</v>
      </c>
      <c r="F115" s="12">
        <v>100</v>
      </c>
      <c r="G115" s="12">
        <f t="shared" si="7"/>
        <v>8.3333333333333332E-3</v>
      </c>
      <c r="H115" s="12">
        <v>80</v>
      </c>
      <c r="I115" s="12">
        <f t="shared" si="10"/>
        <v>0.66666666666666685</v>
      </c>
      <c r="J115" s="13">
        <f t="shared" si="11"/>
        <v>1.3333333333333335</v>
      </c>
      <c r="K115" s="14" t="str">
        <f t="shared" si="8"/>
        <v>No</v>
      </c>
      <c r="L115" s="15"/>
      <c r="M115" s="15"/>
      <c r="N115" s="16"/>
      <c r="O115" s="12"/>
      <c r="P115" s="12"/>
      <c r="Q115" s="18"/>
      <c r="R115" s="18"/>
      <c r="S115" s="19"/>
      <c r="T115" s="29"/>
      <c r="U115" s="12"/>
      <c r="V115" s="17"/>
      <c r="W115" s="12"/>
      <c r="X115" s="21"/>
      <c r="Y115" s="12"/>
      <c r="Z115" s="12"/>
    </row>
    <row r="116" spans="1:26" ht="28.5" customHeight="1" thickTop="1" thickBot="1">
      <c r="A116" s="8" t="s">
        <v>132</v>
      </c>
      <c r="B116" s="9">
        <v>1</v>
      </c>
      <c r="C116" s="10">
        <v>4</v>
      </c>
      <c r="D116" s="11">
        <v>80</v>
      </c>
      <c r="E116" s="12">
        <f t="shared" si="9"/>
        <v>1.3333333333333334E-2</v>
      </c>
      <c r="F116" s="12">
        <v>100</v>
      </c>
      <c r="G116" s="12">
        <f t="shared" si="7"/>
        <v>8.3333333333333332E-3</v>
      </c>
      <c r="H116" s="12">
        <v>80</v>
      </c>
      <c r="I116" s="12">
        <f t="shared" si="10"/>
        <v>0.66666666666666685</v>
      </c>
      <c r="J116" s="13">
        <f t="shared" si="11"/>
        <v>1.3333333333333335</v>
      </c>
      <c r="K116" s="14" t="str">
        <f t="shared" si="8"/>
        <v>No</v>
      </c>
      <c r="L116" s="15"/>
      <c r="M116" s="15"/>
      <c r="N116" s="16"/>
      <c r="O116" s="12"/>
      <c r="P116" s="12"/>
      <c r="Q116" s="18"/>
      <c r="R116" s="18"/>
      <c r="S116" s="19"/>
      <c r="T116" s="29"/>
      <c r="U116" s="12">
        <v>7</v>
      </c>
      <c r="V116" s="17">
        <v>43883</v>
      </c>
      <c r="W116" s="12"/>
      <c r="X116" s="21"/>
      <c r="Y116" s="12"/>
      <c r="Z116" s="12"/>
    </row>
    <row r="117" spans="1:26" ht="28.5" customHeight="1" thickTop="1" thickBot="1">
      <c r="A117" s="8" t="s">
        <v>133</v>
      </c>
      <c r="B117" s="9">
        <v>1</v>
      </c>
      <c r="C117" s="10">
        <v>0</v>
      </c>
      <c r="D117" s="11">
        <v>80</v>
      </c>
      <c r="E117" s="12">
        <f t="shared" si="9"/>
        <v>1.3333333333333334E-2</v>
      </c>
      <c r="F117" s="12">
        <v>100</v>
      </c>
      <c r="G117" s="12">
        <f t="shared" si="7"/>
        <v>8.3333333333333332E-3</v>
      </c>
      <c r="H117" s="12">
        <v>80</v>
      </c>
      <c r="I117" s="12">
        <f t="shared" si="10"/>
        <v>0.66666666666666685</v>
      </c>
      <c r="J117" s="13">
        <f t="shared" si="11"/>
        <v>1.3333333333333335</v>
      </c>
      <c r="K117" s="14" t="str">
        <f t="shared" si="8"/>
        <v>Yes</v>
      </c>
      <c r="L117" s="15"/>
      <c r="M117" s="15"/>
      <c r="N117" s="16"/>
      <c r="O117" s="12"/>
      <c r="P117" s="12"/>
      <c r="Q117" s="18"/>
      <c r="R117" s="18"/>
      <c r="S117" s="19"/>
      <c r="T117" s="29"/>
      <c r="U117" s="12"/>
      <c r="V117" s="17"/>
      <c r="W117" s="12"/>
      <c r="X117" s="21"/>
      <c r="Y117" s="12"/>
      <c r="Z117" s="12"/>
    </row>
    <row r="118" spans="1:26" ht="28.5" customHeight="1" thickTop="1" thickBot="1">
      <c r="A118" s="8" t="s">
        <v>182</v>
      </c>
      <c r="B118" s="9">
        <v>1</v>
      </c>
      <c r="C118" s="10">
        <v>0</v>
      </c>
      <c r="D118" s="11">
        <v>80</v>
      </c>
      <c r="E118" s="12">
        <f t="shared" si="9"/>
        <v>1.3333333333333334E-2</v>
      </c>
      <c r="F118" s="12">
        <v>100</v>
      </c>
      <c r="G118" s="12">
        <f t="shared" si="7"/>
        <v>8.3333333333333332E-3</v>
      </c>
      <c r="H118" s="12">
        <v>80</v>
      </c>
      <c r="I118" s="12">
        <f t="shared" si="10"/>
        <v>0.66666666666666685</v>
      </c>
      <c r="J118" s="13">
        <f t="shared" si="11"/>
        <v>1.3333333333333335</v>
      </c>
      <c r="K118" s="14" t="str">
        <f t="shared" si="8"/>
        <v>Yes</v>
      </c>
      <c r="L118" s="15"/>
      <c r="M118" s="15"/>
      <c r="N118" s="16"/>
      <c r="O118" s="12"/>
      <c r="P118" s="12"/>
      <c r="Q118" s="18"/>
      <c r="R118" s="18"/>
      <c r="S118" s="19"/>
      <c r="T118" s="29"/>
      <c r="U118" s="12"/>
      <c r="V118" s="17"/>
      <c r="W118" s="12"/>
      <c r="X118" s="21"/>
      <c r="Y118" s="12"/>
      <c r="Z118" s="12"/>
    </row>
    <row r="119" spans="1:26" ht="28.5" customHeight="1" thickTop="1" thickBot="1">
      <c r="A119" s="8" t="s">
        <v>134</v>
      </c>
      <c r="B119" s="9">
        <v>1</v>
      </c>
      <c r="C119" s="10">
        <v>0</v>
      </c>
      <c r="D119" s="11">
        <v>80</v>
      </c>
      <c r="E119" s="12">
        <f t="shared" si="9"/>
        <v>1.3333333333333334E-2</v>
      </c>
      <c r="F119" s="12">
        <v>100</v>
      </c>
      <c r="G119" s="12">
        <f t="shared" si="7"/>
        <v>8.3333333333333332E-3</v>
      </c>
      <c r="H119" s="12">
        <v>80</v>
      </c>
      <c r="I119" s="12">
        <f t="shared" si="10"/>
        <v>0.66666666666666685</v>
      </c>
      <c r="J119" s="13">
        <f t="shared" si="11"/>
        <v>1.3333333333333335</v>
      </c>
      <c r="K119" s="14" t="str">
        <f t="shared" si="8"/>
        <v>Yes</v>
      </c>
      <c r="L119" s="15"/>
      <c r="M119" s="15"/>
      <c r="N119" s="16"/>
      <c r="O119" s="12"/>
      <c r="P119" s="12"/>
      <c r="Q119" s="18"/>
      <c r="R119" s="18"/>
      <c r="S119" s="19"/>
      <c r="T119" s="29"/>
      <c r="U119" s="12"/>
      <c r="V119" s="12"/>
      <c r="W119" s="12"/>
      <c r="X119" s="21"/>
      <c r="Y119" s="12"/>
      <c r="Z119" s="12"/>
    </row>
    <row r="120" spans="1:26" ht="28.5" customHeight="1" thickTop="1" thickBot="1">
      <c r="A120" s="10" t="s">
        <v>136</v>
      </c>
      <c r="B120" s="28">
        <v>0</v>
      </c>
      <c r="C120" s="10">
        <v>17</v>
      </c>
      <c r="D120" s="11">
        <v>80</v>
      </c>
      <c r="E120" s="12">
        <f t="shared" si="9"/>
        <v>0</v>
      </c>
      <c r="F120" s="12">
        <v>100</v>
      </c>
      <c r="G120" s="12">
        <f t="shared" si="7"/>
        <v>0</v>
      </c>
      <c r="H120" s="12">
        <v>80</v>
      </c>
      <c r="I120" s="12">
        <f t="shared" si="10"/>
        <v>0</v>
      </c>
      <c r="J120" s="13">
        <f t="shared" si="11"/>
        <v>0</v>
      </c>
      <c r="K120" s="14" t="str">
        <f t="shared" si="8"/>
        <v>No</v>
      </c>
      <c r="L120" s="15"/>
      <c r="M120" s="15"/>
      <c r="N120" s="16"/>
      <c r="O120" s="12"/>
      <c r="P120" s="12"/>
      <c r="Q120" s="18"/>
      <c r="R120" s="18"/>
      <c r="S120" s="19"/>
      <c r="T120" s="29"/>
      <c r="U120" s="12"/>
      <c r="V120" s="12"/>
      <c r="W120" s="12"/>
      <c r="X120" s="21"/>
      <c r="Y120" s="12"/>
      <c r="Z120" s="12"/>
    </row>
    <row r="121" spans="1:26" ht="28.5" customHeight="1" thickTop="1" thickBot="1">
      <c r="A121" s="10" t="s">
        <v>137</v>
      </c>
      <c r="B121" s="9">
        <v>0</v>
      </c>
      <c r="C121" s="10">
        <v>1</v>
      </c>
      <c r="D121" s="11">
        <v>80</v>
      </c>
      <c r="E121" s="12">
        <f t="shared" si="9"/>
        <v>0</v>
      </c>
      <c r="F121" s="12">
        <v>100</v>
      </c>
      <c r="G121" s="12">
        <f t="shared" si="7"/>
        <v>0</v>
      </c>
      <c r="H121" s="12">
        <v>80</v>
      </c>
      <c r="I121" s="12">
        <f t="shared" si="10"/>
        <v>0</v>
      </c>
      <c r="J121" s="13">
        <f t="shared" si="11"/>
        <v>0</v>
      </c>
      <c r="K121" s="14" t="str">
        <f t="shared" si="8"/>
        <v>No</v>
      </c>
      <c r="L121" s="15"/>
      <c r="M121" s="15"/>
      <c r="N121" s="16"/>
      <c r="O121" s="12"/>
      <c r="P121" s="12"/>
      <c r="Q121" s="18"/>
      <c r="R121" s="18"/>
      <c r="S121" s="19"/>
      <c r="T121" s="29"/>
      <c r="U121" s="12"/>
      <c r="V121" s="17"/>
      <c r="W121" s="12"/>
      <c r="X121" s="21"/>
      <c r="Y121" s="12"/>
      <c r="Z121" s="12"/>
    </row>
    <row r="122" spans="1:26" ht="28.5" customHeight="1" thickTop="1" thickBot="1">
      <c r="A122" s="10" t="s">
        <v>139</v>
      </c>
      <c r="B122" s="9">
        <v>0</v>
      </c>
      <c r="C122" s="10">
        <v>9</v>
      </c>
      <c r="D122" s="11">
        <v>80</v>
      </c>
      <c r="E122" s="12">
        <f t="shared" si="9"/>
        <v>0</v>
      </c>
      <c r="F122" s="12">
        <v>100</v>
      </c>
      <c r="G122" s="12">
        <f t="shared" si="7"/>
        <v>0</v>
      </c>
      <c r="H122" s="12">
        <v>80</v>
      </c>
      <c r="I122" s="12">
        <f t="shared" si="10"/>
        <v>0</v>
      </c>
      <c r="J122" s="13">
        <f t="shared" si="11"/>
        <v>0</v>
      </c>
      <c r="K122" s="14" t="str">
        <f t="shared" si="8"/>
        <v>No</v>
      </c>
      <c r="L122" s="15"/>
      <c r="M122" s="15"/>
      <c r="N122" s="16"/>
      <c r="O122" s="12"/>
      <c r="P122" s="12"/>
      <c r="Q122" s="18"/>
      <c r="R122" s="18"/>
      <c r="S122" s="19"/>
      <c r="T122" s="29"/>
      <c r="U122" s="12"/>
      <c r="V122" s="17"/>
      <c r="W122" s="12"/>
      <c r="X122" s="21"/>
      <c r="Y122" s="12"/>
      <c r="Z122" s="12"/>
    </row>
    <row r="123" spans="1:26" ht="28.5" customHeight="1" thickTop="1" thickBot="1">
      <c r="A123" s="10" t="s">
        <v>99</v>
      </c>
      <c r="B123" s="9">
        <v>0</v>
      </c>
      <c r="C123" s="10">
        <v>2</v>
      </c>
      <c r="D123" s="11">
        <v>80</v>
      </c>
      <c r="E123" s="12">
        <f t="shared" si="9"/>
        <v>0</v>
      </c>
      <c r="F123" s="12">
        <v>100</v>
      </c>
      <c r="G123" s="12">
        <f t="shared" si="7"/>
        <v>0</v>
      </c>
      <c r="H123" s="12">
        <v>80</v>
      </c>
      <c r="I123" s="12">
        <f t="shared" si="10"/>
        <v>0</v>
      </c>
      <c r="J123" s="13">
        <f t="shared" si="11"/>
        <v>0</v>
      </c>
      <c r="K123" s="14" t="str">
        <f t="shared" si="8"/>
        <v>No</v>
      </c>
      <c r="L123" s="15"/>
      <c r="M123" s="15"/>
      <c r="N123" s="16"/>
      <c r="O123" s="12"/>
      <c r="P123" s="12"/>
      <c r="Q123" s="18"/>
      <c r="R123" s="18"/>
      <c r="S123" s="19"/>
      <c r="T123" s="29"/>
      <c r="U123" s="12"/>
      <c r="V123" s="12"/>
      <c r="W123" s="12"/>
      <c r="X123" s="21"/>
      <c r="Y123" s="12"/>
      <c r="Z123" s="12"/>
    </row>
    <row r="124" spans="1:26" ht="28.5" customHeight="1" thickTop="1" thickBot="1">
      <c r="A124" s="10" t="s">
        <v>102</v>
      </c>
      <c r="B124" s="9">
        <v>0</v>
      </c>
      <c r="C124" s="10">
        <v>13</v>
      </c>
      <c r="D124" s="11">
        <v>80</v>
      </c>
      <c r="E124" s="12">
        <f t="shared" si="9"/>
        <v>0</v>
      </c>
      <c r="F124" s="12">
        <v>100</v>
      </c>
      <c r="G124" s="12">
        <f t="shared" si="7"/>
        <v>0</v>
      </c>
      <c r="H124" s="12">
        <v>80</v>
      </c>
      <c r="I124" s="12">
        <f t="shared" si="10"/>
        <v>0</v>
      </c>
      <c r="J124" s="13">
        <f t="shared" si="11"/>
        <v>0</v>
      </c>
      <c r="K124" s="14" t="str">
        <f t="shared" si="8"/>
        <v>No</v>
      </c>
      <c r="L124" s="15"/>
      <c r="M124" s="15"/>
      <c r="N124" s="16"/>
      <c r="O124" s="12"/>
      <c r="P124" s="12"/>
      <c r="Q124" s="18"/>
      <c r="R124" s="18"/>
      <c r="S124" s="19"/>
      <c r="T124" s="29"/>
      <c r="U124" s="12"/>
      <c r="V124" s="17"/>
      <c r="W124" s="12"/>
      <c r="X124" s="21"/>
      <c r="Y124" s="12"/>
      <c r="Z124" s="12"/>
    </row>
    <row r="125" spans="1:26" ht="28.5" customHeight="1" thickTop="1" thickBot="1">
      <c r="A125" s="10" t="s">
        <v>140</v>
      </c>
      <c r="B125" s="9">
        <v>0</v>
      </c>
      <c r="C125" s="10">
        <v>7</v>
      </c>
      <c r="D125" s="11">
        <v>80</v>
      </c>
      <c r="E125" s="12">
        <f t="shared" si="9"/>
        <v>0</v>
      </c>
      <c r="F125" s="12">
        <v>100</v>
      </c>
      <c r="G125" s="12">
        <f t="shared" si="7"/>
        <v>0</v>
      </c>
      <c r="H125" s="12">
        <v>80</v>
      </c>
      <c r="I125" s="12">
        <f t="shared" si="10"/>
        <v>0</v>
      </c>
      <c r="J125" s="13">
        <f t="shared" si="11"/>
        <v>0</v>
      </c>
      <c r="K125" s="14" t="str">
        <f t="shared" si="8"/>
        <v>No</v>
      </c>
      <c r="L125" s="15"/>
      <c r="M125" s="15"/>
      <c r="N125" s="16"/>
      <c r="O125" s="12"/>
      <c r="P125" s="12"/>
      <c r="Q125" s="18"/>
      <c r="R125" s="18"/>
      <c r="S125" s="19"/>
      <c r="T125" s="29"/>
      <c r="U125" s="12"/>
      <c r="V125" s="12"/>
      <c r="W125" s="12"/>
      <c r="X125" s="21"/>
      <c r="Y125" s="12"/>
      <c r="Z125" s="12"/>
    </row>
    <row r="126" spans="1:26" ht="28.5" customHeight="1" thickTop="1" thickBot="1">
      <c r="A126" s="10" t="s">
        <v>141</v>
      </c>
      <c r="B126" s="9">
        <v>0</v>
      </c>
      <c r="C126" s="10">
        <v>6</v>
      </c>
      <c r="D126" s="11">
        <v>80</v>
      </c>
      <c r="E126" s="12">
        <f t="shared" si="9"/>
        <v>0</v>
      </c>
      <c r="F126" s="12">
        <v>100</v>
      </c>
      <c r="G126" s="12">
        <f t="shared" si="7"/>
        <v>0</v>
      </c>
      <c r="H126" s="12">
        <v>80</v>
      </c>
      <c r="I126" s="12">
        <f t="shared" si="10"/>
        <v>0</v>
      </c>
      <c r="J126" s="13">
        <f t="shared" si="11"/>
        <v>0</v>
      </c>
      <c r="K126" s="14" t="str">
        <f t="shared" si="8"/>
        <v>No</v>
      </c>
      <c r="L126" s="15"/>
      <c r="M126" s="15"/>
      <c r="N126" s="16"/>
      <c r="O126" s="12"/>
      <c r="P126" s="12"/>
      <c r="Q126" s="18"/>
      <c r="R126" s="18"/>
      <c r="S126" s="19"/>
      <c r="T126" s="29"/>
      <c r="U126" s="12"/>
      <c r="V126" s="12"/>
      <c r="W126" s="12"/>
      <c r="X126" s="21"/>
      <c r="Y126" s="12"/>
      <c r="Z126" s="12"/>
    </row>
    <row r="127" spans="1:26" ht="28.5" customHeight="1" thickTop="1" thickBot="1">
      <c r="A127" s="10" t="s">
        <v>142</v>
      </c>
      <c r="B127" s="9">
        <v>0</v>
      </c>
      <c r="C127" s="10">
        <v>2</v>
      </c>
      <c r="D127" s="11">
        <v>80</v>
      </c>
      <c r="E127" s="12">
        <f t="shared" si="9"/>
        <v>0</v>
      </c>
      <c r="F127" s="12">
        <v>100</v>
      </c>
      <c r="G127" s="12">
        <f t="shared" si="7"/>
        <v>0</v>
      </c>
      <c r="H127" s="12">
        <v>80</v>
      </c>
      <c r="I127" s="12">
        <f t="shared" si="10"/>
        <v>0</v>
      </c>
      <c r="J127" s="13">
        <f t="shared" si="11"/>
        <v>0</v>
      </c>
      <c r="K127" s="14" t="str">
        <f t="shared" si="8"/>
        <v>No</v>
      </c>
      <c r="L127" s="15"/>
      <c r="M127" s="15"/>
      <c r="N127" s="16"/>
      <c r="O127" s="12"/>
      <c r="P127" s="12"/>
      <c r="Q127" s="18"/>
      <c r="R127" s="18"/>
      <c r="S127" s="19"/>
      <c r="T127" s="29"/>
      <c r="U127" s="12"/>
      <c r="V127" s="17"/>
      <c r="W127" s="12"/>
      <c r="X127" s="21"/>
      <c r="Y127" s="12"/>
      <c r="Z127" s="12"/>
    </row>
    <row r="128" spans="1:26" ht="28.5" customHeight="1" thickTop="1" thickBot="1">
      <c r="A128" s="10" t="s">
        <v>143</v>
      </c>
      <c r="B128" s="9">
        <v>0</v>
      </c>
      <c r="C128" s="10">
        <v>8</v>
      </c>
      <c r="D128" s="11">
        <v>80</v>
      </c>
      <c r="E128" s="12">
        <f t="shared" si="9"/>
        <v>0</v>
      </c>
      <c r="F128" s="12">
        <v>100</v>
      </c>
      <c r="G128" s="12">
        <f t="shared" si="7"/>
        <v>0</v>
      </c>
      <c r="H128" s="12">
        <v>80</v>
      </c>
      <c r="I128" s="12">
        <f t="shared" si="10"/>
        <v>0</v>
      </c>
      <c r="J128" s="13">
        <f t="shared" si="11"/>
        <v>0</v>
      </c>
      <c r="K128" s="14" t="str">
        <f t="shared" si="8"/>
        <v>No</v>
      </c>
      <c r="L128" s="15"/>
      <c r="M128" s="15"/>
      <c r="N128" s="16"/>
      <c r="O128" s="12"/>
      <c r="P128" s="12"/>
      <c r="Q128" s="18"/>
      <c r="R128" s="18"/>
      <c r="S128" s="19"/>
      <c r="T128" s="29"/>
      <c r="U128" s="12"/>
      <c r="V128" s="17"/>
      <c r="W128" s="12"/>
      <c r="X128" s="21"/>
      <c r="Y128" s="12"/>
      <c r="Z128" s="12"/>
    </row>
    <row r="129" spans="1:26" ht="28.5" customHeight="1" thickTop="1" thickBot="1">
      <c r="A129" s="10" t="s">
        <v>145</v>
      </c>
      <c r="B129" s="9">
        <v>0</v>
      </c>
      <c r="C129" s="10">
        <v>10</v>
      </c>
      <c r="D129" s="11">
        <v>80</v>
      </c>
      <c r="E129" s="12">
        <f t="shared" si="9"/>
        <v>0</v>
      </c>
      <c r="F129" s="12">
        <v>100</v>
      </c>
      <c r="G129" s="12">
        <f t="shared" si="7"/>
        <v>0</v>
      </c>
      <c r="H129" s="12">
        <v>80</v>
      </c>
      <c r="I129" s="12">
        <f t="shared" si="10"/>
        <v>0</v>
      </c>
      <c r="J129" s="13">
        <f t="shared" si="11"/>
        <v>0</v>
      </c>
      <c r="K129" s="14" t="str">
        <f t="shared" si="8"/>
        <v>No</v>
      </c>
      <c r="L129" s="15"/>
      <c r="M129" s="15"/>
      <c r="N129" s="16"/>
      <c r="O129" s="12"/>
      <c r="P129" s="12"/>
      <c r="Q129" s="18"/>
      <c r="R129" s="18"/>
      <c r="S129" s="19"/>
      <c r="T129" s="29"/>
      <c r="U129" s="12"/>
      <c r="V129" s="12"/>
      <c r="W129" s="12"/>
      <c r="X129" s="21"/>
      <c r="Y129" s="12"/>
      <c r="Z129" s="12"/>
    </row>
    <row r="130" spans="1:26" ht="28.5" customHeight="1" thickTop="1" thickBot="1">
      <c r="A130" s="10" t="s">
        <v>146</v>
      </c>
      <c r="B130" s="9">
        <v>0</v>
      </c>
      <c r="C130" s="10">
        <v>12</v>
      </c>
      <c r="D130" s="11">
        <v>80</v>
      </c>
      <c r="E130" s="12">
        <f t="shared" si="9"/>
        <v>0</v>
      </c>
      <c r="F130" s="12">
        <v>100</v>
      </c>
      <c r="G130" s="12">
        <f t="shared" si="7"/>
        <v>0</v>
      </c>
      <c r="H130" s="12">
        <v>80</v>
      </c>
      <c r="I130" s="12">
        <f t="shared" si="10"/>
        <v>0</v>
      </c>
      <c r="J130" s="13">
        <f t="shared" si="11"/>
        <v>0</v>
      </c>
      <c r="K130" s="14" t="str">
        <f t="shared" si="8"/>
        <v>No</v>
      </c>
      <c r="L130" s="15"/>
      <c r="M130" s="15"/>
      <c r="N130" s="16"/>
      <c r="O130" s="12"/>
      <c r="P130" s="12"/>
      <c r="Q130" s="18"/>
      <c r="R130" s="18"/>
      <c r="S130" s="19"/>
      <c r="T130" s="29"/>
      <c r="U130" s="12"/>
      <c r="V130" s="12"/>
      <c r="W130" s="12"/>
      <c r="X130" s="21"/>
      <c r="Y130" s="12"/>
      <c r="Z130" s="12"/>
    </row>
    <row r="131" spans="1:26" ht="28.5" customHeight="1" thickTop="1" thickBot="1">
      <c r="A131" s="10" t="s">
        <v>147</v>
      </c>
      <c r="B131" s="9">
        <v>0</v>
      </c>
      <c r="C131" s="10">
        <v>17</v>
      </c>
      <c r="D131" s="11">
        <v>80</v>
      </c>
      <c r="E131" s="12">
        <f t="shared" si="9"/>
        <v>0</v>
      </c>
      <c r="F131" s="12">
        <v>100</v>
      </c>
      <c r="G131" s="12">
        <f t="shared" si="7"/>
        <v>0</v>
      </c>
      <c r="H131" s="12">
        <v>80</v>
      </c>
      <c r="I131" s="12">
        <f t="shared" si="10"/>
        <v>0</v>
      </c>
      <c r="J131" s="13">
        <f t="shared" si="11"/>
        <v>0</v>
      </c>
      <c r="K131" s="14" t="str">
        <f t="shared" si="8"/>
        <v>No</v>
      </c>
      <c r="L131" s="15"/>
      <c r="M131" s="15"/>
      <c r="N131" s="16"/>
      <c r="O131" s="12"/>
      <c r="P131" s="12"/>
      <c r="Q131" s="18"/>
      <c r="R131" s="18"/>
      <c r="S131" s="19"/>
      <c r="T131" s="29"/>
      <c r="U131" s="12"/>
      <c r="V131" s="17"/>
      <c r="W131" s="12"/>
      <c r="X131" s="21"/>
      <c r="Y131" s="12"/>
      <c r="Z131" s="12"/>
    </row>
    <row r="132" spans="1:26" ht="28.5" customHeight="1" thickTop="1" thickBot="1">
      <c r="A132" s="10" t="s">
        <v>148</v>
      </c>
      <c r="B132" s="9">
        <v>0</v>
      </c>
      <c r="C132" s="10">
        <v>3</v>
      </c>
      <c r="D132" s="11">
        <v>80</v>
      </c>
      <c r="E132" s="12">
        <f t="shared" si="9"/>
        <v>0</v>
      </c>
      <c r="F132" s="12">
        <v>100</v>
      </c>
      <c r="G132" s="12">
        <f t="shared" ref="G132:G169" si="12">B132/(30*4)</f>
        <v>0</v>
      </c>
      <c r="H132" s="12">
        <v>80</v>
      </c>
      <c r="I132" s="12">
        <f t="shared" si="10"/>
        <v>0</v>
      </c>
      <c r="J132" s="13">
        <f t="shared" si="11"/>
        <v>0</v>
      </c>
      <c r="K132" s="14" t="str">
        <f t="shared" ref="K132:K169" si="13">IF(J132="","",IF(C132&lt;J132,"Yes","No"))</f>
        <v>No</v>
      </c>
      <c r="L132" s="15"/>
      <c r="M132" s="15"/>
      <c r="N132" s="16"/>
      <c r="O132" s="12"/>
      <c r="P132" s="12"/>
      <c r="Q132" s="18"/>
      <c r="R132" s="18"/>
      <c r="S132" s="19"/>
      <c r="T132" s="29"/>
      <c r="U132" s="12"/>
      <c r="V132" s="17"/>
      <c r="W132" s="12"/>
      <c r="X132" s="21"/>
      <c r="Y132" s="12"/>
      <c r="Z132" s="12"/>
    </row>
    <row r="133" spans="1:26" ht="28.5" customHeight="1" thickTop="1" thickBot="1">
      <c r="A133" s="10" t="s">
        <v>149</v>
      </c>
      <c r="B133" s="9">
        <v>0</v>
      </c>
      <c r="C133" s="10">
        <v>16</v>
      </c>
      <c r="D133" s="11">
        <v>80</v>
      </c>
      <c r="E133" s="12">
        <f t="shared" si="9"/>
        <v>0</v>
      </c>
      <c r="F133" s="12">
        <v>100</v>
      </c>
      <c r="G133" s="12">
        <f t="shared" si="12"/>
        <v>0</v>
      </c>
      <c r="H133" s="12">
        <v>80</v>
      </c>
      <c r="I133" s="12">
        <f t="shared" si="10"/>
        <v>0</v>
      </c>
      <c r="J133" s="13">
        <f t="shared" si="11"/>
        <v>0</v>
      </c>
      <c r="K133" s="14" t="str">
        <f t="shared" si="13"/>
        <v>No</v>
      </c>
      <c r="L133" s="15"/>
      <c r="M133" s="15"/>
      <c r="N133" s="16"/>
      <c r="O133" s="12"/>
      <c r="P133" s="12"/>
      <c r="Q133" s="18"/>
      <c r="R133" s="18"/>
      <c r="S133" s="19"/>
      <c r="T133" s="29"/>
      <c r="U133" s="12"/>
      <c r="V133" s="12"/>
      <c r="W133" s="12"/>
      <c r="X133" s="21"/>
      <c r="Y133" s="12"/>
      <c r="Z133" s="12"/>
    </row>
    <row r="134" spans="1:26" ht="28.5" customHeight="1" thickTop="1" thickBot="1">
      <c r="A134" s="10" t="s">
        <v>104</v>
      </c>
      <c r="B134" s="9">
        <v>0</v>
      </c>
      <c r="C134" s="10">
        <v>9</v>
      </c>
      <c r="D134" s="11">
        <v>80</v>
      </c>
      <c r="E134" s="12">
        <f>+G134*1.6</f>
        <v>0</v>
      </c>
      <c r="F134" s="12">
        <v>100</v>
      </c>
      <c r="G134" s="12">
        <f t="shared" si="12"/>
        <v>0</v>
      </c>
      <c r="H134" s="12">
        <v>80</v>
      </c>
      <c r="I134" s="12">
        <f t="shared" si="10"/>
        <v>0</v>
      </c>
      <c r="J134" s="13">
        <f t="shared" si="11"/>
        <v>0</v>
      </c>
      <c r="K134" s="14" t="str">
        <f t="shared" si="13"/>
        <v>No</v>
      </c>
      <c r="L134" s="15"/>
      <c r="M134" s="15"/>
      <c r="N134" s="16"/>
      <c r="O134" s="12"/>
      <c r="P134" s="12"/>
      <c r="Q134" s="18"/>
      <c r="R134" s="18"/>
      <c r="S134" s="19"/>
      <c r="T134" s="29"/>
      <c r="U134" s="12"/>
      <c r="V134" s="17"/>
      <c r="W134" s="12"/>
      <c r="X134" s="21"/>
      <c r="Y134" s="12"/>
      <c r="Z134" s="12"/>
    </row>
    <row r="135" spans="1:26" ht="28.5" customHeight="1" thickTop="1" thickBot="1">
      <c r="A135" s="10" t="s">
        <v>150</v>
      </c>
      <c r="B135" s="9">
        <v>0</v>
      </c>
      <c r="C135" s="10">
        <v>4</v>
      </c>
      <c r="D135" s="11">
        <v>80</v>
      </c>
      <c r="E135" s="12">
        <f>+G135*1.6</f>
        <v>0</v>
      </c>
      <c r="F135" s="12">
        <v>100</v>
      </c>
      <c r="G135" s="12">
        <f t="shared" si="12"/>
        <v>0</v>
      </c>
      <c r="H135" s="12">
        <v>80</v>
      </c>
      <c r="I135" s="12">
        <f t="shared" si="10"/>
        <v>0</v>
      </c>
      <c r="J135" s="13">
        <f t="shared" si="11"/>
        <v>0</v>
      </c>
      <c r="K135" s="14" t="str">
        <f t="shared" si="13"/>
        <v>No</v>
      </c>
      <c r="L135" s="15"/>
      <c r="M135" s="15"/>
      <c r="N135" s="16"/>
      <c r="O135" s="12"/>
      <c r="P135" s="12"/>
      <c r="Q135" s="18"/>
      <c r="R135" s="18"/>
      <c r="S135" s="19"/>
      <c r="T135" s="29"/>
      <c r="U135" s="12"/>
      <c r="V135" s="12"/>
      <c r="W135" s="12"/>
      <c r="X135" s="21"/>
      <c r="Y135" s="12"/>
      <c r="Z135" s="12"/>
    </row>
    <row r="136" spans="1:26" ht="28.5" customHeight="1" thickTop="1" thickBot="1">
      <c r="A136" s="10" t="s">
        <v>151</v>
      </c>
      <c r="B136" s="9">
        <v>0</v>
      </c>
      <c r="C136" s="10">
        <v>1</v>
      </c>
      <c r="D136" s="11">
        <v>80</v>
      </c>
      <c r="E136" s="12">
        <f t="shared" ref="E136:E169" si="14">+G136*1.6</f>
        <v>0</v>
      </c>
      <c r="F136" s="12">
        <v>100</v>
      </c>
      <c r="G136" s="12">
        <f t="shared" si="12"/>
        <v>0</v>
      </c>
      <c r="H136" s="12">
        <v>80</v>
      </c>
      <c r="I136" s="12">
        <f t="shared" si="10"/>
        <v>0</v>
      </c>
      <c r="J136" s="13">
        <f t="shared" si="11"/>
        <v>0</v>
      </c>
      <c r="K136" s="14" t="str">
        <f t="shared" si="13"/>
        <v>No</v>
      </c>
      <c r="L136" s="15"/>
      <c r="M136" s="15"/>
      <c r="N136" s="16"/>
      <c r="O136" s="12"/>
      <c r="P136" s="12"/>
      <c r="Q136" s="18"/>
      <c r="R136" s="18"/>
      <c r="S136" s="19"/>
      <c r="T136" s="29"/>
      <c r="U136" s="12"/>
      <c r="V136" s="12"/>
      <c r="W136" s="12"/>
      <c r="X136" s="21"/>
      <c r="Y136" s="12"/>
      <c r="Z136" s="12"/>
    </row>
    <row r="137" spans="1:26" ht="28.5" customHeight="1" thickTop="1" thickBot="1">
      <c r="A137" s="10" t="s">
        <v>153</v>
      </c>
      <c r="B137" s="9">
        <v>0</v>
      </c>
      <c r="C137" s="10">
        <v>4</v>
      </c>
      <c r="D137" s="11">
        <v>80</v>
      </c>
      <c r="E137" s="12">
        <f t="shared" si="14"/>
        <v>0</v>
      </c>
      <c r="F137" s="12">
        <v>100</v>
      </c>
      <c r="G137" s="12">
        <f t="shared" si="12"/>
        <v>0</v>
      </c>
      <c r="H137" s="12">
        <v>80</v>
      </c>
      <c r="I137" s="12">
        <f t="shared" si="10"/>
        <v>0</v>
      </c>
      <c r="J137" s="13">
        <f t="shared" si="11"/>
        <v>0</v>
      </c>
      <c r="K137" s="14" t="str">
        <f t="shared" si="13"/>
        <v>No</v>
      </c>
      <c r="L137" s="15"/>
      <c r="M137" s="15"/>
      <c r="N137" s="16"/>
      <c r="O137" s="12"/>
      <c r="P137" s="12"/>
      <c r="Q137" s="18"/>
      <c r="R137" s="18"/>
      <c r="S137" s="19"/>
      <c r="T137" s="29"/>
      <c r="U137" s="12"/>
      <c r="V137" s="12"/>
      <c r="W137" s="12"/>
      <c r="X137" s="21"/>
      <c r="Y137" s="12"/>
      <c r="Z137" s="12"/>
    </row>
    <row r="138" spans="1:26" ht="28.5" customHeight="1" thickTop="1" thickBot="1">
      <c r="A138" s="10" t="s">
        <v>194</v>
      </c>
      <c r="B138" s="9">
        <v>0</v>
      </c>
      <c r="C138" s="10">
        <v>3</v>
      </c>
      <c r="D138" s="11">
        <v>80</v>
      </c>
      <c r="E138" s="12">
        <f t="shared" si="14"/>
        <v>0</v>
      </c>
      <c r="F138" s="12">
        <v>100</v>
      </c>
      <c r="G138" s="12">
        <f t="shared" si="12"/>
        <v>0</v>
      </c>
      <c r="H138" s="12">
        <v>80</v>
      </c>
      <c r="I138" s="12">
        <f t="shared" si="10"/>
        <v>0</v>
      </c>
      <c r="J138" s="13">
        <f t="shared" si="11"/>
        <v>0</v>
      </c>
      <c r="K138" s="14" t="str">
        <f t="shared" si="13"/>
        <v>No</v>
      </c>
      <c r="L138" s="15"/>
      <c r="M138" s="15"/>
      <c r="N138" s="16"/>
      <c r="O138" s="12"/>
      <c r="P138" s="12"/>
      <c r="Q138" s="18"/>
      <c r="R138" s="18"/>
      <c r="S138" s="19"/>
      <c r="T138" s="29"/>
      <c r="U138" s="12"/>
      <c r="V138" s="12"/>
      <c r="W138" s="12"/>
      <c r="X138" s="21"/>
      <c r="Y138" s="12"/>
      <c r="Z138" s="12"/>
    </row>
    <row r="139" spans="1:26" ht="28.5" customHeight="1" thickTop="1" thickBot="1">
      <c r="A139" s="10" t="s">
        <v>154</v>
      </c>
      <c r="B139" s="9">
        <v>0</v>
      </c>
      <c r="C139" s="10">
        <v>5</v>
      </c>
      <c r="D139" s="11">
        <v>80</v>
      </c>
      <c r="E139" s="12">
        <f t="shared" si="14"/>
        <v>0</v>
      </c>
      <c r="F139" s="12">
        <v>100</v>
      </c>
      <c r="G139" s="12">
        <f t="shared" si="12"/>
        <v>0</v>
      </c>
      <c r="H139" s="12">
        <v>80</v>
      </c>
      <c r="I139" s="12">
        <f t="shared" si="10"/>
        <v>0</v>
      </c>
      <c r="J139" s="13">
        <f t="shared" si="11"/>
        <v>0</v>
      </c>
      <c r="K139" s="14" t="str">
        <f t="shared" si="13"/>
        <v>No</v>
      </c>
      <c r="L139" s="15"/>
      <c r="M139" s="15"/>
      <c r="N139" s="16"/>
      <c r="O139" s="12"/>
      <c r="P139" s="12"/>
      <c r="Q139" s="18"/>
      <c r="R139" s="18"/>
      <c r="S139" s="19"/>
      <c r="T139" s="29"/>
      <c r="U139" s="12"/>
      <c r="V139" s="17"/>
      <c r="W139" s="12"/>
      <c r="X139" s="21"/>
      <c r="Y139" s="12"/>
      <c r="Z139" s="12"/>
    </row>
    <row r="140" spans="1:26" ht="28.5" customHeight="1" thickTop="1" thickBot="1">
      <c r="A140" s="10" t="s">
        <v>155</v>
      </c>
      <c r="B140" s="9">
        <v>0</v>
      </c>
      <c r="C140" s="10">
        <v>14</v>
      </c>
      <c r="D140" s="11">
        <v>80</v>
      </c>
      <c r="E140" s="12">
        <f t="shared" si="14"/>
        <v>0</v>
      </c>
      <c r="F140" s="12">
        <v>100</v>
      </c>
      <c r="G140" s="12">
        <f t="shared" si="12"/>
        <v>0</v>
      </c>
      <c r="H140" s="12">
        <v>80</v>
      </c>
      <c r="I140" s="12">
        <f t="shared" si="10"/>
        <v>0</v>
      </c>
      <c r="J140" s="13">
        <f t="shared" si="11"/>
        <v>0</v>
      </c>
      <c r="K140" s="14" t="str">
        <f t="shared" si="13"/>
        <v>No</v>
      </c>
      <c r="L140" s="15"/>
      <c r="M140" s="15"/>
      <c r="N140" s="16"/>
      <c r="O140" s="12"/>
      <c r="P140" s="12"/>
      <c r="Q140" s="18"/>
      <c r="R140" s="18"/>
      <c r="S140" s="19"/>
      <c r="T140" s="29"/>
      <c r="U140" s="12"/>
      <c r="V140" s="12"/>
      <c r="W140" s="12"/>
      <c r="X140" s="21"/>
      <c r="Y140" s="12"/>
      <c r="Z140" s="12"/>
    </row>
    <row r="141" spans="1:26" ht="28.5" customHeight="1" thickTop="1" thickBot="1">
      <c r="A141" s="10" t="s">
        <v>157</v>
      </c>
      <c r="B141" s="9">
        <v>0</v>
      </c>
      <c r="C141" s="10">
        <v>6</v>
      </c>
      <c r="D141" s="11">
        <v>80</v>
      </c>
      <c r="E141" s="12">
        <f t="shared" si="14"/>
        <v>0</v>
      </c>
      <c r="F141" s="12">
        <v>100</v>
      </c>
      <c r="G141" s="12">
        <f t="shared" si="12"/>
        <v>0</v>
      </c>
      <c r="H141" s="12">
        <v>80</v>
      </c>
      <c r="I141" s="12">
        <f t="shared" si="10"/>
        <v>0</v>
      </c>
      <c r="J141" s="13">
        <f t="shared" si="11"/>
        <v>0</v>
      </c>
      <c r="K141" s="14" t="str">
        <f t="shared" si="13"/>
        <v>No</v>
      </c>
      <c r="L141" s="15"/>
      <c r="M141" s="15"/>
      <c r="N141" s="16"/>
      <c r="O141" s="12"/>
      <c r="P141" s="12"/>
      <c r="Q141" s="18"/>
      <c r="R141" s="18"/>
      <c r="S141" s="19"/>
      <c r="T141" s="29"/>
      <c r="U141" s="12"/>
      <c r="V141" s="12"/>
      <c r="W141" s="12"/>
      <c r="X141" s="21"/>
      <c r="Y141" s="12"/>
      <c r="Z141" s="12"/>
    </row>
    <row r="142" spans="1:26" ht="28.5" customHeight="1" thickTop="1" thickBot="1">
      <c r="A142" s="10" t="s">
        <v>109</v>
      </c>
      <c r="B142" s="9">
        <v>0</v>
      </c>
      <c r="C142" s="10">
        <v>26</v>
      </c>
      <c r="D142" s="11">
        <v>80</v>
      </c>
      <c r="E142" s="12">
        <f t="shared" si="14"/>
        <v>0</v>
      </c>
      <c r="F142" s="12">
        <v>100</v>
      </c>
      <c r="G142" s="12">
        <f t="shared" si="12"/>
        <v>0</v>
      </c>
      <c r="H142" s="12">
        <v>80</v>
      </c>
      <c r="I142" s="12">
        <f t="shared" si="10"/>
        <v>0</v>
      </c>
      <c r="J142" s="13">
        <f t="shared" si="11"/>
        <v>0</v>
      </c>
      <c r="K142" s="14" t="str">
        <f t="shared" si="13"/>
        <v>No</v>
      </c>
      <c r="L142" s="15"/>
      <c r="M142" s="15"/>
      <c r="N142" s="16"/>
      <c r="O142" s="12"/>
      <c r="P142" s="12"/>
      <c r="Q142" s="18"/>
      <c r="R142" s="18"/>
      <c r="S142" s="19"/>
      <c r="T142" s="29"/>
      <c r="U142" s="12"/>
      <c r="V142" s="12"/>
      <c r="W142" s="12"/>
      <c r="X142" s="21"/>
      <c r="Y142" s="12"/>
      <c r="Z142" s="12"/>
    </row>
    <row r="143" spans="1:26" ht="28.5" customHeight="1" thickTop="1" thickBot="1">
      <c r="A143" s="10" t="s">
        <v>110</v>
      </c>
      <c r="B143" s="9">
        <v>0</v>
      </c>
      <c r="C143" s="10">
        <v>15</v>
      </c>
      <c r="D143" s="11">
        <v>80</v>
      </c>
      <c r="E143" s="12">
        <f t="shared" si="14"/>
        <v>0</v>
      </c>
      <c r="F143" s="12">
        <v>100</v>
      </c>
      <c r="G143" s="12">
        <f t="shared" si="12"/>
        <v>0</v>
      </c>
      <c r="H143" s="12">
        <v>80</v>
      </c>
      <c r="I143" s="12">
        <f t="shared" si="10"/>
        <v>0</v>
      </c>
      <c r="J143" s="13">
        <f t="shared" si="11"/>
        <v>0</v>
      </c>
      <c r="K143" s="14" t="str">
        <f t="shared" si="13"/>
        <v>No</v>
      </c>
      <c r="L143" s="15"/>
      <c r="M143" s="15"/>
      <c r="N143" s="16"/>
      <c r="O143" s="12"/>
      <c r="P143" s="12"/>
      <c r="Q143" s="18"/>
      <c r="R143" s="18"/>
      <c r="S143" s="19"/>
      <c r="T143" s="29"/>
      <c r="U143" s="12"/>
      <c r="V143" s="12"/>
      <c r="W143" s="12"/>
      <c r="X143" s="21"/>
      <c r="Y143" s="12"/>
      <c r="Z143" s="12"/>
    </row>
    <row r="144" spans="1:26" ht="28.5" customHeight="1" thickTop="1" thickBot="1">
      <c r="A144" s="10" t="s">
        <v>160</v>
      </c>
      <c r="B144" s="9">
        <v>0</v>
      </c>
      <c r="C144" s="10">
        <v>2</v>
      </c>
      <c r="D144" s="11">
        <v>80</v>
      </c>
      <c r="E144" s="12">
        <f t="shared" si="14"/>
        <v>0</v>
      </c>
      <c r="F144" s="12">
        <v>100</v>
      </c>
      <c r="G144" s="12">
        <f t="shared" si="12"/>
        <v>0</v>
      </c>
      <c r="H144" s="12">
        <v>80</v>
      </c>
      <c r="I144" s="12">
        <f t="shared" si="10"/>
        <v>0</v>
      </c>
      <c r="J144" s="13">
        <f t="shared" si="11"/>
        <v>0</v>
      </c>
      <c r="K144" s="14" t="str">
        <f t="shared" si="13"/>
        <v>No</v>
      </c>
      <c r="L144" s="15"/>
      <c r="M144" s="15"/>
      <c r="N144" s="16"/>
      <c r="O144" s="12"/>
      <c r="P144" s="12"/>
      <c r="Q144" s="18"/>
      <c r="R144" s="18"/>
      <c r="S144" s="19"/>
      <c r="T144" s="29"/>
      <c r="U144" s="12"/>
      <c r="V144" s="12"/>
      <c r="W144" s="12"/>
      <c r="X144" s="21"/>
      <c r="Y144" s="12"/>
      <c r="Z144" s="12"/>
    </row>
    <row r="145" spans="1:26" ht="28.5" customHeight="1" thickTop="1" thickBot="1">
      <c r="A145" s="10" t="s">
        <v>162</v>
      </c>
      <c r="B145" s="9">
        <v>0</v>
      </c>
      <c r="C145" s="10">
        <v>5</v>
      </c>
      <c r="D145" s="11">
        <v>80</v>
      </c>
      <c r="E145" s="12">
        <f t="shared" si="14"/>
        <v>0</v>
      </c>
      <c r="F145" s="12">
        <v>100</v>
      </c>
      <c r="G145" s="12">
        <f t="shared" si="12"/>
        <v>0</v>
      </c>
      <c r="H145" s="12">
        <v>80</v>
      </c>
      <c r="I145" s="12">
        <f t="shared" si="10"/>
        <v>0</v>
      </c>
      <c r="J145" s="13">
        <f t="shared" si="11"/>
        <v>0</v>
      </c>
      <c r="K145" s="14" t="str">
        <f t="shared" si="13"/>
        <v>No</v>
      </c>
      <c r="L145" s="15"/>
      <c r="M145" s="15"/>
      <c r="N145" s="16"/>
      <c r="O145" s="12"/>
      <c r="P145" s="12"/>
      <c r="Q145" s="18"/>
      <c r="R145" s="18"/>
      <c r="S145" s="19"/>
      <c r="T145" s="29"/>
      <c r="U145" s="12"/>
      <c r="V145" s="17"/>
      <c r="W145" s="12"/>
      <c r="X145" s="20"/>
      <c r="Y145" s="12"/>
      <c r="Z145" s="12"/>
    </row>
    <row r="146" spans="1:26" ht="28.5" customHeight="1" thickTop="1" thickBot="1">
      <c r="A146" s="10" t="s">
        <v>195</v>
      </c>
      <c r="B146" s="9">
        <v>0</v>
      </c>
      <c r="C146" s="10">
        <v>15</v>
      </c>
      <c r="D146" s="11">
        <v>80</v>
      </c>
      <c r="E146" s="12">
        <f t="shared" si="14"/>
        <v>0</v>
      </c>
      <c r="F146" s="12">
        <v>100</v>
      </c>
      <c r="G146" s="12">
        <f t="shared" si="12"/>
        <v>0</v>
      </c>
      <c r="H146" s="12">
        <v>80</v>
      </c>
      <c r="I146" s="12">
        <f t="shared" si="10"/>
        <v>0</v>
      </c>
      <c r="J146" s="13">
        <f t="shared" si="11"/>
        <v>0</v>
      </c>
      <c r="K146" s="14" t="str">
        <f t="shared" si="13"/>
        <v>No</v>
      </c>
      <c r="L146" s="15"/>
      <c r="M146" s="15"/>
      <c r="N146" s="16"/>
      <c r="O146" s="12"/>
      <c r="P146" s="12"/>
      <c r="Q146" s="18"/>
      <c r="R146" s="18"/>
      <c r="S146" s="19"/>
      <c r="T146" s="29"/>
      <c r="U146" s="12"/>
      <c r="V146" s="12"/>
      <c r="W146" s="12"/>
      <c r="X146" s="21"/>
      <c r="Y146" s="12"/>
      <c r="Z146" s="12"/>
    </row>
    <row r="147" spans="1:26" ht="28.5" customHeight="1" thickTop="1" thickBot="1">
      <c r="A147" s="10" t="s">
        <v>163</v>
      </c>
      <c r="B147" s="9">
        <v>0</v>
      </c>
      <c r="C147" s="10">
        <v>14</v>
      </c>
      <c r="D147" s="11">
        <v>80</v>
      </c>
      <c r="E147" s="12">
        <f t="shared" si="14"/>
        <v>0</v>
      </c>
      <c r="F147" s="12">
        <v>100</v>
      </c>
      <c r="G147" s="12">
        <f t="shared" si="12"/>
        <v>0</v>
      </c>
      <c r="H147" s="12">
        <v>80</v>
      </c>
      <c r="I147" s="12">
        <f t="shared" si="10"/>
        <v>0</v>
      </c>
      <c r="J147" s="13">
        <f t="shared" si="11"/>
        <v>0</v>
      </c>
      <c r="K147" s="14" t="str">
        <f t="shared" si="13"/>
        <v>No</v>
      </c>
      <c r="L147" s="15"/>
      <c r="M147" s="15"/>
      <c r="N147" s="16"/>
      <c r="O147" s="12"/>
      <c r="P147" s="12"/>
      <c r="Q147" s="18"/>
      <c r="R147" s="18"/>
      <c r="S147" s="19"/>
      <c r="T147" s="29"/>
      <c r="U147" s="12"/>
      <c r="V147" s="17"/>
      <c r="W147" s="12"/>
      <c r="X147" s="21"/>
      <c r="Y147" s="12"/>
      <c r="Z147" s="12"/>
    </row>
    <row r="148" spans="1:26" ht="28.5" customHeight="1" thickTop="1" thickBot="1">
      <c r="A148" s="10" t="s">
        <v>164</v>
      </c>
      <c r="B148" s="9">
        <v>0</v>
      </c>
      <c r="C148" s="10">
        <v>6</v>
      </c>
      <c r="D148" s="11">
        <v>80</v>
      </c>
      <c r="E148" s="12">
        <f t="shared" si="14"/>
        <v>0</v>
      </c>
      <c r="F148" s="12">
        <v>100</v>
      </c>
      <c r="G148" s="12">
        <f t="shared" si="12"/>
        <v>0</v>
      </c>
      <c r="H148" s="12">
        <v>80</v>
      </c>
      <c r="I148" s="12">
        <f t="shared" si="10"/>
        <v>0</v>
      </c>
      <c r="J148" s="13">
        <f t="shared" si="11"/>
        <v>0</v>
      </c>
      <c r="K148" s="14" t="str">
        <f t="shared" si="13"/>
        <v>No</v>
      </c>
      <c r="L148" s="15"/>
      <c r="M148" s="15"/>
      <c r="N148" s="16"/>
      <c r="O148" s="12"/>
      <c r="P148" s="12"/>
      <c r="Q148" s="18"/>
      <c r="R148" s="18"/>
      <c r="S148" s="19"/>
      <c r="T148" s="29"/>
      <c r="U148" s="12"/>
      <c r="V148" s="17"/>
      <c r="W148" s="12"/>
      <c r="X148" s="21"/>
      <c r="Y148" s="12"/>
      <c r="Z148" s="12"/>
    </row>
    <row r="149" spans="1:26" ht="28.5" customHeight="1" thickTop="1" thickBot="1">
      <c r="A149" s="10" t="s">
        <v>165</v>
      </c>
      <c r="B149" s="9">
        <v>0</v>
      </c>
      <c r="C149" s="10">
        <v>4</v>
      </c>
      <c r="D149" s="11">
        <v>80</v>
      </c>
      <c r="E149" s="12">
        <f t="shared" si="14"/>
        <v>0</v>
      </c>
      <c r="F149" s="12">
        <v>100</v>
      </c>
      <c r="G149" s="12">
        <f t="shared" si="12"/>
        <v>0</v>
      </c>
      <c r="H149" s="12">
        <v>80</v>
      </c>
      <c r="I149" s="12">
        <f t="shared" si="10"/>
        <v>0</v>
      </c>
      <c r="J149" s="13">
        <f t="shared" si="11"/>
        <v>0</v>
      </c>
      <c r="K149" s="14" t="str">
        <f t="shared" si="13"/>
        <v>No</v>
      </c>
      <c r="L149" s="15"/>
      <c r="M149" s="15"/>
      <c r="N149" s="16"/>
      <c r="O149" s="12"/>
      <c r="P149" s="12"/>
      <c r="Q149" s="18"/>
      <c r="R149" s="18"/>
      <c r="S149" s="19"/>
      <c r="T149" s="29"/>
      <c r="U149" s="12"/>
      <c r="V149" s="12"/>
      <c r="W149" s="12"/>
      <c r="X149" s="21"/>
      <c r="Y149" s="12"/>
      <c r="Z149" s="12"/>
    </row>
    <row r="150" spans="1:26" ht="28.5" customHeight="1" thickTop="1" thickBot="1">
      <c r="A150" s="10" t="s">
        <v>166</v>
      </c>
      <c r="B150" s="9">
        <v>0</v>
      </c>
      <c r="C150" s="10">
        <v>8</v>
      </c>
      <c r="D150" s="11">
        <v>80</v>
      </c>
      <c r="E150" s="12">
        <f t="shared" si="14"/>
        <v>0</v>
      </c>
      <c r="F150" s="12">
        <v>100</v>
      </c>
      <c r="G150" s="12">
        <f t="shared" si="12"/>
        <v>0</v>
      </c>
      <c r="H150" s="12">
        <v>80</v>
      </c>
      <c r="I150" s="12">
        <f t="shared" si="10"/>
        <v>0</v>
      </c>
      <c r="J150" s="13">
        <f t="shared" si="11"/>
        <v>0</v>
      </c>
      <c r="K150" s="14" t="str">
        <f t="shared" si="13"/>
        <v>No</v>
      </c>
      <c r="L150" s="15"/>
      <c r="M150" s="15"/>
      <c r="N150" s="16"/>
      <c r="O150" s="12"/>
      <c r="P150" s="12"/>
      <c r="Q150" s="18"/>
      <c r="R150" s="18"/>
      <c r="S150" s="19"/>
      <c r="T150" s="29"/>
      <c r="U150" s="12"/>
      <c r="V150" s="17"/>
      <c r="W150" s="12"/>
      <c r="X150" s="21"/>
      <c r="Y150" s="12"/>
      <c r="Z150" s="12"/>
    </row>
    <row r="151" spans="1:26" ht="28.5" customHeight="1" thickTop="1" thickBot="1">
      <c r="A151" s="10" t="s">
        <v>167</v>
      </c>
      <c r="B151" s="9">
        <v>0</v>
      </c>
      <c r="C151" s="10">
        <v>14</v>
      </c>
      <c r="D151" s="11">
        <v>80</v>
      </c>
      <c r="E151" s="12">
        <f t="shared" si="14"/>
        <v>0</v>
      </c>
      <c r="F151" s="12">
        <v>100</v>
      </c>
      <c r="G151" s="12">
        <f t="shared" si="12"/>
        <v>0</v>
      </c>
      <c r="H151" s="12">
        <v>80</v>
      </c>
      <c r="I151" s="12">
        <f t="shared" si="10"/>
        <v>0</v>
      </c>
      <c r="J151" s="13">
        <f t="shared" si="11"/>
        <v>0</v>
      </c>
      <c r="K151" s="14" t="str">
        <f t="shared" si="13"/>
        <v>No</v>
      </c>
      <c r="L151" s="15"/>
      <c r="M151" s="15"/>
      <c r="N151" s="16"/>
      <c r="O151" s="12"/>
      <c r="P151" s="12"/>
      <c r="Q151" s="18"/>
      <c r="R151" s="18"/>
      <c r="S151" s="19"/>
      <c r="T151" s="29"/>
      <c r="U151" s="12"/>
      <c r="V151" s="12"/>
      <c r="W151" s="12"/>
      <c r="X151" s="21"/>
      <c r="Y151" s="12"/>
      <c r="Z151" s="12"/>
    </row>
    <row r="152" spans="1:26" ht="28.5" customHeight="1" thickTop="1" thickBot="1">
      <c r="A152" s="10" t="s">
        <v>169</v>
      </c>
      <c r="B152" s="9">
        <v>0</v>
      </c>
      <c r="C152" s="10">
        <v>4</v>
      </c>
      <c r="D152" s="11">
        <v>80</v>
      </c>
      <c r="E152" s="12">
        <f t="shared" si="14"/>
        <v>0</v>
      </c>
      <c r="F152" s="12">
        <v>100</v>
      </c>
      <c r="G152" s="12">
        <f t="shared" si="12"/>
        <v>0</v>
      </c>
      <c r="H152" s="12">
        <v>80</v>
      </c>
      <c r="I152" s="12">
        <f t="shared" si="10"/>
        <v>0</v>
      </c>
      <c r="J152" s="13">
        <f t="shared" si="11"/>
        <v>0</v>
      </c>
      <c r="K152" s="14" t="str">
        <f t="shared" si="13"/>
        <v>No</v>
      </c>
      <c r="L152" s="15"/>
      <c r="M152" s="15"/>
      <c r="N152" s="16"/>
      <c r="O152" s="12"/>
      <c r="P152" s="12"/>
      <c r="Q152" s="18"/>
      <c r="R152" s="18"/>
      <c r="S152" s="19"/>
      <c r="T152" s="29"/>
      <c r="U152" s="12"/>
      <c r="V152" s="12"/>
      <c r="W152" s="12"/>
      <c r="X152" s="21"/>
      <c r="Y152" s="12"/>
      <c r="Z152" s="12"/>
    </row>
    <row r="153" spans="1:26" ht="28.5" customHeight="1" thickTop="1" thickBot="1">
      <c r="A153" s="10" t="s">
        <v>127</v>
      </c>
      <c r="B153" s="9">
        <v>0</v>
      </c>
      <c r="C153" s="10">
        <v>15</v>
      </c>
      <c r="D153" s="11">
        <v>80</v>
      </c>
      <c r="E153" s="12">
        <f t="shared" si="14"/>
        <v>0</v>
      </c>
      <c r="F153" s="12">
        <v>100</v>
      </c>
      <c r="G153" s="12">
        <f t="shared" si="12"/>
        <v>0</v>
      </c>
      <c r="H153" s="12">
        <v>80</v>
      </c>
      <c r="I153" s="12">
        <f t="shared" si="10"/>
        <v>0</v>
      </c>
      <c r="J153" s="13">
        <f t="shared" si="11"/>
        <v>0</v>
      </c>
      <c r="K153" s="14" t="str">
        <f t="shared" si="13"/>
        <v>No</v>
      </c>
      <c r="L153" s="15"/>
      <c r="M153" s="15"/>
      <c r="N153" s="16"/>
      <c r="O153" s="12"/>
      <c r="P153" s="12"/>
      <c r="Q153" s="18"/>
      <c r="R153" s="18"/>
      <c r="S153" s="19"/>
      <c r="T153" s="29"/>
      <c r="U153" s="12"/>
      <c r="V153" s="17"/>
      <c r="W153" s="12"/>
      <c r="X153" s="21"/>
      <c r="Y153" s="12"/>
      <c r="Z153" s="12"/>
    </row>
    <row r="154" spans="1:26" ht="28.5" customHeight="1" thickTop="1" thickBot="1">
      <c r="A154" s="10" t="s">
        <v>128</v>
      </c>
      <c r="B154" s="9">
        <v>0</v>
      </c>
      <c r="C154" s="10">
        <v>60</v>
      </c>
      <c r="D154" s="11">
        <v>80</v>
      </c>
      <c r="E154" s="12">
        <f t="shared" si="14"/>
        <v>0</v>
      </c>
      <c r="F154" s="12">
        <v>100</v>
      </c>
      <c r="G154" s="12">
        <f t="shared" si="12"/>
        <v>0</v>
      </c>
      <c r="H154" s="12">
        <v>80</v>
      </c>
      <c r="I154" s="12">
        <f t="shared" si="10"/>
        <v>0</v>
      </c>
      <c r="J154" s="13">
        <f t="shared" si="11"/>
        <v>0</v>
      </c>
      <c r="K154" s="14" t="str">
        <f t="shared" si="13"/>
        <v>No</v>
      </c>
      <c r="L154" s="15"/>
      <c r="M154" s="15"/>
      <c r="N154" s="16"/>
      <c r="O154" s="12"/>
      <c r="P154" s="12"/>
      <c r="Q154" s="18"/>
      <c r="R154" s="18"/>
      <c r="S154" s="19"/>
      <c r="T154" s="29"/>
      <c r="U154" s="12"/>
      <c r="V154" s="12"/>
      <c r="W154" s="12"/>
      <c r="X154" s="21"/>
      <c r="Y154" s="12"/>
      <c r="Z154" s="12"/>
    </row>
    <row r="155" spans="1:26" ht="28.5" customHeight="1" thickTop="1" thickBot="1">
      <c r="A155" s="10" t="s">
        <v>170</v>
      </c>
      <c r="B155" s="9">
        <v>0</v>
      </c>
      <c r="C155" s="10">
        <v>40</v>
      </c>
      <c r="D155" s="11">
        <v>80</v>
      </c>
      <c r="E155" s="12">
        <f t="shared" si="14"/>
        <v>0</v>
      </c>
      <c r="F155" s="12">
        <v>100</v>
      </c>
      <c r="G155" s="12">
        <f t="shared" si="12"/>
        <v>0</v>
      </c>
      <c r="H155" s="12">
        <v>80</v>
      </c>
      <c r="I155" s="12">
        <f t="shared" si="10"/>
        <v>0</v>
      </c>
      <c r="J155" s="13">
        <f t="shared" si="11"/>
        <v>0</v>
      </c>
      <c r="K155" s="14" t="str">
        <f t="shared" si="13"/>
        <v>No</v>
      </c>
      <c r="L155" s="15"/>
      <c r="M155" s="15"/>
      <c r="N155" s="16"/>
      <c r="O155" s="12"/>
      <c r="P155" s="12"/>
      <c r="Q155" s="18"/>
      <c r="R155" s="18"/>
      <c r="S155" s="19"/>
      <c r="T155" s="29"/>
      <c r="U155" s="12"/>
      <c r="V155" s="17"/>
      <c r="W155" s="12"/>
      <c r="X155" s="20"/>
      <c r="Y155" s="12"/>
      <c r="Z155" s="12"/>
    </row>
    <row r="156" spans="1:26" ht="28.5" customHeight="1" thickTop="1" thickBot="1">
      <c r="A156" s="10" t="s">
        <v>130</v>
      </c>
      <c r="B156" s="9">
        <v>0</v>
      </c>
      <c r="C156" s="10">
        <v>18</v>
      </c>
      <c r="D156" s="11">
        <v>80</v>
      </c>
      <c r="E156" s="12">
        <f t="shared" si="14"/>
        <v>0</v>
      </c>
      <c r="F156" s="12">
        <v>100</v>
      </c>
      <c r="G156" s="12">
        <f t="shared" si="12"/>
        <v>0</v>
      </c>
      <c r="H156" s="12">
        <v>80</v>
      </c>
      <c r="I156" s="12">
        <f t="shared" si="10"/>
        <v>0</v>
      </c>
      <c r="J156" s="13">
        <f t="shared" si="11"/>
        <v>0</v>
      </c>
      <c r="K156" s="14" t="str">
        <f t="shared" si="13"/>
        <v>No</v>
      </c>
      <c r="L156" s="15"/>
      <c r="M156" s="15"/>
      <c r="N156" s="16"/>
      <c r="O156" s="12"/>
      <c r="P156" s="12"/>
      <c r="Q156" s="18"/>
      <c r="R156" s="18"/>
      <c r="S156" s="19"/>
      <c r="T156" s="29"/>
      <c r="U156" s="12"/>
      <c r="V156" s="17"/>
      <c r="W156" s="12"/>
      <c r="X156" s="21"/>
      <c r="Y156" s="12"/>
      <c r="Z156" s="12"/>
    </row>
    <row r="157" spans="1:26" ht="28.5" customHeight="1" thickTop="1" thickBot="1">
      <c r="A157" s="10" t="s">
        <v>171</v>
      </c>
      <c r="B157" s="9">
        <v>0</v>
      </c>
      <c r="C157" s="10">
        <v>5</v>
      </c>
      <c r="D157" s="11">
        <v>80</v>
      </c>
      <c r="E157" s="12">
        <f t="shared" si="14"/>
        <v>0</v>
      </c>
      <c r="F157" s="12">
        <v>100</v>
      </c>
      <c r="G157" s="12">
        <f t="shared" si="12"/>
        <v>0</v>
      </c>
      <c r="H157" s="12">
        <v>80</v>
      </c>
      <c r="I157" s="12">
        <f t="shared" si="10"/>
        <v>0</v>
      </c>
      <c r="J157" s="13">
        <f t="shared" si="11"/>
        <v>0</v>
      </c>
      <c r="K157" s="14" t="str">
        <f t="shared" si="13"/>
        <v>No</v>
      </c>
      <c r="L157" s="15"/>
      <c r="M157" s="15"/>
      <c r="N157" s="16"/>
      <c r="O157" s="12"/>
      <c r="P157" s="12"/>
      <c r="Q157" s="18"/>
      <c r="R157" s="18"/>
      <c r="S157" s="19"/>
      <c r="T157" s="29"/>
      <c r="U157" s="12"/>
      <c r="V157" s="12"/>
      <c r="W157" s="12"/>
      <c r="X157" s="21"/>
      <c r="Y157" s="12"/>
      <c r="Z157" s="12"/>
    </row>
    <row r="158" spans="1:26" ht="28.5" customHeight="1" thickTop="1" thickBot="1">
      <c r="A158" s="10" t="s">
        <v>131</v>
      </c>
      <c r="B158" s="9">
        <v>0</v>
      </c>
      <c r="C158" s="10">
        <v>3</v>
      </c>
      <c r="D158" s="11">
        <v>80</v>
      </c>
      <c r="E158" s="12">
        <f t="shared" si="14"/>
        <v>0</v>
      </c>
      <c r="F158" s="12">
        <v>100</v>
      </c>
      <c r="G158" s="12">
        <f t="shared" si="12"/>
        <v>0</v>
      </c>
      <c r="H158" s="12">
        <v>80</v>
      </c>
      <c r="I158" s="12">
        <f t="shared" si="10"/>
        <v>0</v>
      </c>
      <c r="J158" s="13">
        <f t="shared" si="11"/>
        <v>0</v>
      </c>
      <c r="K158" s="14" t="str">
        <f t="shared" si="13"/>
        <v>No</v>
      </c>
      <c r="L158" s="15"/>
      <c r="M158" s="15"/>
      <c r="N158" s="16"/>
      <c r="O158" s="12"/>
      <c r="P158" s="12"/>
      <c r="Q158" s="18"/>
      <c r="R158" s="18"/>
      <c r="S158" s="19"/>
      <c r="T158" s="29"/>
      <c r="U158" s="12"/>
      <c r="V158" s="17"/>
      <c r="W158" s="12"/>
      <c r="X158" s="21"/>
      <c r="Y158" s="12"/>
      <c r="Z158" s="12"/>
    </row>
    <row r="159" spans="1:26" ht="28.5" customHeight="1" thickTop="1" thickBot="1">
      <c r="A159" s="10" t="s">
        <v>173</v>
      </c>
      <c r="B159" s="9">
        <v>0</v>
      </c>
      <c r="C159" s="10">
        <v>0</v>
      </c>
      <c r="D159" s="11">
        <v>80</v>
      </c>
      <c r="E159" s="12">
        <f t="shared" si="14"/>
        <v>0</v>
      </c>
      <c r="F159" s="12">
        <v>100</v>
      </c>
      <c r="G159" s="12">
        <f t="shared" si="12"/>
        <v>0</v>
      </c>
      <c r="H159" s="12">
        <v>80</v>
      </c>
      <c r="I159" s="12">
        <f t="shared" si="10"/>
        <v>0</v>
      </c>
      <c r="J159" s="13">
        <f t="shared" si="11"/>
        <v>0</v>
      </c>
      <c r="K159" s="14" t="str">
        <f t="shared" si="13"/>
        <v>No</v>
      </c>
      <c r="L159" s="15"/>
      <c r="M159" s="15"/>
      <c r="N159" s="16"/>
      <c r="O159" s="12"/>
      <c r="P159" s="12"/>
      <c r="Q159" s="18"/>
      <c r="R159" s="18"/>
      <c r="S159" s="19"/>
      <c r="T159" s="29"/>
      <c r="U159" s="12"/>
      <c r="V159" s="12"/>
      <c r="W159" s="12"/>
      <c r="X159" s="21"/>
      <c r="Y159" s="12"/>
      <c r="Z159" s="12"/>
    </row>
    <row r="160" spans="1:26" ht="28.5" customHeight="1" thickTop="1" thickBot="1">
      <c r="A160" s="10" t="s">
        <v>175</v>
      </c>
      <c r="B160" s="9">
        <v>0</v>
      </c>
      <c r="C160" s="10">
        <v>7</v>
      </c>
      <c r="D160" s="11">
        <v>80</v>
      </c>
      <c r="E160" s="12">
        <f t="shared" si="14"/>
        <v>0</v>
      </c>
      <c r="F160" s="12">
        <v>100</v>
      </c>
      <c r="G160" s="12">
        <f t="shared" si="12"/>
        <v>0</v>
      </c>
      <c r="H160" s="12">
        <v>80</v>
      </c>
      <c r="I160" s="12">
        <f t="shared" si="10"/>
        <v>0</v>
      </c>
      <c r="J160" s="13">
        <f t="shared" si="11"/>
        <v>0</v>
      </c>
      <c r="K160" s="14" t="str">
        <f t="shared" si="13"/>
        <v>No</v>
      </c>
      <c r="L160" s="15"/>
      <c r="M160" s="15"/>
      <c r="N160" s="16"/>
      <c r="O160" s="12"/>
      <c r="P160" s="12"/>
      <c r="Q160" s="18"/>
      <c r="R160" s="18"/>
      <c r="S160" s="19"/>
      <c r="T160" s="29"/>
      <c r="U160" s="12"/>
      <c r="V160" s="17"/>
      <c r="W160" s="12"/>
      <c r="X160" s="21"/>
      <c r="Y160" s="12"/>
      <c r="Z160" s="12"/>
    </row>
    <row r="161" spans="1:26" ht="28.5" customHeight="1" thickTop="1" thickBot="1">
      <c r="A161" s="10" t="s">
        <v>176</v>
      </c>
      <c r="B161" s="9">
        <v>0</v>
      </c>
      <c r="C161" s="10">
        <v>4</v>
      </c>
      <c r="D161" s="11">
        <v>80</v>
      </c>
      <c r="E161" s="12">
        <f t="shared" si="14"/>
        <v>0</v>
      </c>
      <c r="F161" s="12">
        <v>100</v>
      </c>
      <c r="G161" s="12">
        <f t="shared" si="12"/>
        <v>0</v>
      </c>
      <c r="H161" s="12">
        <v>80</v>
      </c>
      <c r="I161" s="12">
        <f t="shared" si="10"/>
        <v>0</v>
      </c>
      <c r="J161" s="13">
        <f t="shared" si="11"/>
        <v>0</v>
      </c>
      <c r="K161" s="14" t="str">
        <f t="shared" si="13"/>
        <v>No</v>
      </c>
      <c r="L161" s="15"/>
      <c r="M161" s="15"/>
      <c r="N161" s="16"/>
      <c r="O161" s="12"/>
      <c r="P161" s="12"/>
      <c r="Q161" s="18"/>
      <c r="R161" s="18"/>
      <c r="S161" s="19"/>
      <c r="T161" s="29"/>
      <c r="U161" s="12"/>
      <c r="V161" s="12"/>
      <c r="W161" s="12"/>
      <c r="X161" s="21"/>
      <c r="Y161" s="12"/>
      <c r="Z161" s="12"/>
    </row>
    <row r="162" spans="1:26" ht="28.5" customHeight="1" thickTop="1" thickBot="1">
      <c r="A162" s="10" t="s">
        <v>177</v>
      </c>
      <c r="B162" s="9">
        <v>0</v>
      </c>
      <c r="C162" s="10">
        <v>5</v>
      </c>
      <c r="D162" s="11">
        <v>80</v>
      </c>
      <c r="E162" s="12">
        <f t="shared" si="14"/>
        <v>0</v>
      </c>
      <c r="F162" s="12">
        <v>100</v>
      </c>
      <c r="G162" s="12">
        <f t="shared" si="12"/>
        <v>0</v>
      </c>
      <c r="H162" s="12">
        <v>80</v>
      </c>
      <c r="I162" s="12">
        <f t="shared" si="10"/>
        <v>0</v>
      </c>
      <c r="J162" s="13">
        <f t="shared" si="11"/>
        <v>0</v>
      </c>
      <c r="K162" s="14" t="str">
        <f t="shared" si="13"/>
        <v>No</v>
      </c>
      <c r="L162" s="15"/>
      <c r="M162" s="15"/>
      <c r="N162" s="16"/>
      <c r="O162" s="12"/>
      <c r="P162" s="12"/>
      <c r="Q162" s="18"/>
      <c r="R162" s="18"/>
      <c r="S162" s="19"/>
      <c r="T162" s="29"/>
      <c r="U162" s="12"/>
      <c r="V162" s="12"/>
      <c r="W162" s="12"/>
      <c r="X162" s="21"/>
      <c r="Y162" s="12"/>
      <c r="Z162" s="12"/>
    </row>
    <row r="163" spans="1:26" ht="28.5" customHeight="1" thickTop="1" thickBot="1">
      <c r="A163" s="10" t="s">
        <v>178</v>
      </c>
      <c r="B163" s="9">
        <v>0</v>
      </c>
      <c r="C163" s="10">
        <v>6</v>
      </c>
      <c r="D163" s="11">
        <v>80</v>
      </c>
      <c r="E163" s="12">
        <f t="shared" si="14"/>
        <v>0</v>
      </c>
      <c r="F163" s="12">
        <v>100</v>
      </c>
      <c r="G163" s="12">
        <f t="shared" si="12"/>
        <v>0</v>
      </c>
      <c r="H163" s="12">
        <v>80</v>
      </c>
      <c r="I163" s="12">
        <f t="shared" si="10"/>
        <v>0</v>
      </c>
      <c r="J163" s="13">
        <f t="shared" si="11"/>
        <v>0</v>
      </c>
      <c r="K163" s="14" t="str">
        <f t="shared" si="13"/>
        <v>No</v>
      </c>
      <c r="L163" s="15"/>
      <c r="M163" s="15"/>
      <c r="N163" s="16"/>
      <c r="O163" s="12"/>
      <c r="P163" s="12"/>
      <c r="Q163" s="18"/>
      <c r="R163" s="18"/>
      <c r="S163" s="19"/>
      <c r="T163" s="29"/>
      <c r="U163" s="12"/>
      <c r="V163" s="12"/>
      <c r="W163" s="12"/>
      <c r="X163" s="21"/>
      <c r="Y163" s="12"/>
      <c r="Z163" s="12"/>
    </row>
    <row r="164" spans="1:26" ht="28.5" customHeight="1" thickTop="1" thickBot="1">
      <c r="A164" s="10" t="s">
        <v>179</v>
      </c>
      <c r="B164" s="9">
        <v>0</v>
      </c>
      <c r="C164" s="10">
        <v>9</v>
      </c>
      <c r="D164" s="11">
        <v>80</v>
      </c>
      <c r="E164" s="12">
        <f t="shared" si="14"/>
        <v>0</v>
      </c>
      <c r="F164" s="12">
        <v>100</v>
      </c>
      <c r="G164" s="12">
        <f t="shared" si="12"/>
        <v>0</v>
      </c>
      <c r="H164" s="12">
        <v>80</v>
      </c>
      <c r="I164" s="12">
        <f t="shared" si="10"/>
        <v>0</v>
      </c>
      <c r="J164" s="13">
        <f t="shared" si="11"/>
        <v>0</v>
      </c>
      <c r="K164" s="14" t="str">
        <f t="shared" si="13"/>
        <v>No</v>
      </c>
      <c r="L164" s="15"/>
      <c r="M164" s="15"/>
      <c r="N164" s="16"/>
      <c r="O164" s="12"/>
      <c r="P164" s="12"/>
      <c r="Q164" s="18"/>
      <c r="R164" s="18"/>
      <c r="S164" s="19"/>
      <c r="T164" s="29"/>
      <c r="U164" s="12"/>
      <c r="V164" s="12"/>
      <c r="W164" s="12"/>
      <c r="X164" s="21"/>
      <c r="Y164" s="12"/>
      <c r="Z164" s="12"/>
    </row>
    <row r="165" spans="1:26" ht="28.5" customHeight="1" thickTop="1" thickBot="1">
      <c r="A165" s="10" t="s">
        <v>180</v>
      </c>
      <c r="B165" s="9">
        <v>0</v>
      </c>
      <c r="C165" s="10">
        <v>4</v>
      </c>
      <c r="D165" s="11">
        <v>80</v>
      </c>
      <c r="E165" s="12">
        <f t="shared" si="14"/>
        <v>0</v>
      </c>
      <c r="F165" s="12">
        <v>100</v>
      </c>
      <c r="G165" s="12">
        <f t="shared" si="12"/>
        <v>0</v>
      </c>
      <c r="H165" s="12">
        <v>80</v>
      </c>
      <c r="I165" s="12">
        <f t="shared" ref="I165:I169" si="15">+(E165*F165)-(H165*G165)</f>
        <v>0</v>
      </c>
      <c r="J165" s="13">
        <f t="shared" ref="J165:J169" si="16">IF(ISBLANK(C165),"",(D165*G165)+(E165*F165-G165*H165))</f>
        <v>0</v>
      </c>
      <c r="K165" s="14" t="str">
        <f t="shared" si="13"/>
        <v>No</v>
      </c>
      <c r="L165" s="15"/>
      <c r="M165" s="15"/>
      <c r="N165" s="16"/>
      <c r="O165" s="12"/>
      <c r="P165" s="12"/>
      <c r="Q165" s="18"/>
      <c r="R165" s="18"/>
      <c r="S165" s="19"/>
      <c r="T165" s="29"/>
      <c r="U165" s="12"/>
      <c r="V165" s="12"/>
      <c r="W165" s="12"/>
      <c r="X165" s="21"/>
      <c r="Y165" s="12"/>
      <c r="Z165" s="12"/>
    </row>
    <row r="166" spans="1:26" ht="28.5" customHeight="1" thickTop="1" thickBot="1">
      <c r="A166" s="10" t="s">
        <v>181</v>
      </c>
      <c r="B166" s="9">
        <v>0</v>
      </c>
      <c r="C166" s="10">
        <v>4</v>
      </c>
      <c r="D166" s="11">
        <v>80</v>
      </c>
      <c r="E166" s="12">
        <f t="shared" si="14"/>
        <v>0</v>
      </c>
      <c r="F166" s="12">
        <v>100</v>
      </c>
      <c r="G166" s="12">
        <f t="shared" si="12"/>
        <v>0</v>
      </c>
      <c r="H166" s="12">
        <v>80</v>
      </c>
      <c r="I166" s="12">
        <f t="shared" si="15"/>
        <v>0</v>
      </c>
      <c r="J166" s="13">
        <f t="shared" si="16"/>
        <v>0</v>
      </c>
      <c r="K166" s="14" t="str">
        <f t="shared" si="13"/>
        <v>No</v>
      </c>
      <c r="L166" s="15"/>
      <c r="M166" s="15"/>
      <c r="N166" s="16"/>
      <c r="O166" s="12"/>
      <c r="P166" s="12"/>
      <c r="Q166" s="18"/>
      <c r="R166" s="18"/>
      <c r="S166" s="19"/>
      <c r="T166" s="29"/>
      <c r="U166" s="12"/>
      <c r="V166" s="12"/>
      <c r="W166" s="12"/>
      <c r="X166" s="21"/>
      <c r="Y166" s="12"/>
      <c r="Z166" s="12"/>
    </row>
    <row r="167" spans="1:26" ht="28.5" customHeight="1" thickTop="1" thickBot="1">
      <c r="A167" s="10" t="s">
        <v>183</v>
      </c>
      <c r="B167" s="9">
        <v>0</v>
      </c>
      <c r="C167" s="10">
        <v>12</v>
      </c>
      <c r="D167" s="11">
        <v>80</v>
      </c>
      <c r="E167" s="12">
        <f t="shared" si="14"/>
        <v>0</v>
      </c>
      <c r="F167" s="12">
        <v>100</v>
      </c>
      <c r="G167" s="12">
        <f t="shared" si="12"/>
        <v>0</v>
      </c>
      <c r="H167" s="12">
        <v>80</v>
      </c>
      <c r="I167" s="12">
        <f t="shared" si="15"/>
        <v>0</v>
      </c>
      <c r="J167" s="13">
        <f t="shared" si="16"/>
        <v>0</v>
      </c>
      <c r="K167" s="14" t="str">
        <f t="shared" si="13"/>
        <v>No</v>
      </c>
      <c r="L167" s="15"/>
      <c r="M167" s="15"/>
      <c r="N167" s="16"/>
      <c r="O167" s="12"/>
      <c r="P167" s="12"/>
      <c r="Q167" s="18"/>
      <c r="R167" s="18"/>
      <c r="S167" s="19"/>
      <c r="T167" s="29"/>
      <c r="U167" s="12"/>
      <c r="V167" s="12"/>
      <c r="W167" s="12"/>
      <c r="X167" s="21"/>
      <c r="Y167" s="12"/>
      <c r="Z167" s="12"/>
    </row>
    <row r="168" spans="1:26" ht="28.5" customHeight="1" thickTop="1" thickBot="1">
      <c r="A168" s="10" t="s">
        <v>184</v>
      </c>
      <c r="B168" s="9">
        <v>0</v>
      </c>
      <c r="C168" s="10">
        <v>5</v>
      </c>
      <c r="D168" s="11">
        <v>80</v>
      </c>
      <c r="E168" s="12">
        <f t="shared" si="14"/>
        <v>0</v>
      </c>
      <c r="F168" s="12">
        <v>100</v>
      </c>
      <c r="G168" s="12">
        <f t="shared" si="12"/>
        <v>0</v>
      </c>
      <c r="H168" s="12">
        <v>80</v>
      </c>
      <c r="I168" s="12">
        <f t="shared" si="15"/>
        <v>0</v>
      </c>
      <c r="J168" s="13">
        <f t="shared" si="16"/>
        <v>0</v>
      </c>
      <c r="K168" s="14" t="str">
        <f t="shared" si="13"/>
        <v>No</v>
      </c>
      <c r="L168" s="15"/>
      <c r="M168" s="15"/>
      <c r="N168" s="16"/>
      <c r="O168" s="12"/>
      <c r="P168" s="12"/>
      <c r="Q168" s="18"/>
      <c r="R168" s="18"/>
      <c r="S168" s="19"/>
      <c r="T168" s="29"/>
      <c r="U168" s="12"/>
      <c r="V168" s="12"/>
      <c r="W168" s="12"/>
      <c r="X168" s="21"/>
      <c r="Y168" s="12"/>
      <c r="Z168" s="12"/>
    </row>
    <row r="169" spans="1:26" ht="28.5" customHeight="1" thickTop="1" thickBot="1">
      <c r="A169" s="10" t="s">
        <v>185</v>
      </c>
      <c r="B169" s="9">
        <v>0</v>
      </c>
      <c r="C169" s="10">
        <v>13</v>
      </c>
      <c r="D169" s="11">
        <v>80</v>
      </c>
      <c r="E169" s="18">
        <f t="shared" si="14"/>
        <v>0</v>
      </c>
      <c r="F169" s="12">
        <v>100</v>
      </c>
      <c r="G169" s="12">
        <f t="shared" si="12"/>
        <v>0</v>
      </c>
      <c r="H169" s="12">
        <v>80</v>
      </c>
      <c r="I169" s="23">
        <f t="shared" si="15"/>
        <v>0</v>
      </c>
      <c r="J169" s="24">
        <f t="shared" si="16"/>
        <v>0</v>
      </c>
      <c r="K169" s="14" t="str">
        <f t="shared" si="13"/>
        <v>No</v>
      </c>
      <c r="L169" s="15"/>
      <c r="M169" s="15"/>
      <c r="N169" s="16"/>
      <c r="O169" s="12"/>
      <c r="P169" s="12"/>
      <c r="Q169" s="18"/>
      <c r="R169" s="18"/>
      <c r="S169" s="19"/>
      <c r="T169" s="29"/>
      <c r="U169" s="12"/>
      <c r="V169" s="17"/>
      <c r="W169" s="12"/>
      <c r="X169" s="21"/>
      <c r="Y169" s="12"/>
      <c r="Z169" s="12"/>
    </row>
    <row r="170" spans="1:26" ht="28.5" customHeight="1" thickTop="1" thickBot="1">
      <c r="A170" s="8" t="s">
        <v>187</v>
      </c>
      <c r="B170" s="9">
        <v>-3</v>
      </c>
      <c r="C170" s="10">
        <v>36</v>
      </c>
      <c r="D170" s="11"/>
      <c r="E170" s="18"/>
      <c r="F170" s="12"/>
      <c r="G170" s="12"/>
      <c r="H170" s="12"/>
      <c r="I170" s="23">
        <f t="shared" ref="I170" si="17">+(E170*F170)-(H170*G170)</f>
        <v>0</v>
      </c>
      <c r="J170" s="24">
        <f t="shared" ref="J170" si="18">IF(ISBLANK(C170),"",(D170*G170)+(E170*F170-G170*H170))</f>
        <v>0</v>
      </c>
      <c r="K170" s="14" t="str">
        <f t="shared" ref="K170" si="19">IF(J170="","",IF(C170&lt;J170,"Yes","No"))</f>
        <v>No</v>
      </c>
      <c r="L170" s="15"/>
      <c r="M170" s="15"/>
      <c r="N170" s="16"/>
      <c r="O170" s="12"/>
      <c r="P170" s="12"/>
      <c r="Q170" s="18"/>
      <c r="R170" s="18"/>
      <c r="S170" s="19"/>
      <c r="T170" s="29"/>
      <c r="U170" s="12"/>
      <c r="V170" s="12"/>
      <c r="W170" s="12"/>
      <c r="X170" s="21"/>
      <c r="Y170" s="12"/>
      <c r="Z170" s="12"/>
    </row>
    <row r="171" spans="1:26" ht="28.5" customHeight="1" thickTop="1" thickBot="1">
      <c r="A171" s="10"/>
      <c r="B171" s="9"/>
      <c r="C171" s="10"/>
      <c r="D171" s="11"/>
      <c r="E171" s="18"/>
      <c r="F171" s="12"/>
      <c r="G171" s="12"/>
      <c r="H171" s="12"/>
      <c r="I171" s="23"/>
      <c r="J171" s="24"/>
      <c r="K171" s="14"/>
      <c r="L171" s="15"/>
      <c r="M171" s="15"/>
      <c r="N171" s="16"/>
      <c r="O171" s="12"/>
      <c r="P171" s="12"/>
      <c r="Q171" s="18"/>
      <c r="R171" s="18"/>
      <c r="S171" s="19"/>
      <c r="T171" s="29"/>
      <c r="U171" s="12"/>
      <c r="V171" s="12"/>
      <c r="W171" s="12"/>
      <c r="X171" s="21"/>
      <c r="Y171" s="12"/>
      <c r="Z171" s="12"/>
    </row>
    <row r="172" spans="1:26" ht="28.5" customHeight="1" thickTop="1" thickBot="1">
      <c r="A172" s="8"/>
      <c r="B172" s="9"/>
      <c r="C172" s="10"/>
      <c r="D172" s="11"/>
      <c r="E172" s="18"/>
      <c r="F172" s="12"/>
      <c r="G172" s="12"/>
      <c r="H172" s="12"/>
      <c r="I172" s="23"/>
      <c r="J172" s="24"/>
      <c r="K172" s="14"/>
      <c r="L172" s="15"/>
      <c r="M172" s="15"/>
      <c r="N172" s="16"/>
      <c r="O172" s="12"/>
      <c r="P172" s="12"/>
      <c r="Q172" s="18"/>
      <c r="R172" s="18"/>
      <c r="S172" s="19"/>
      <c r="T172" s="29"/>
      <c r="U172" s="12"/>
      <c r="V172" s="12"/>
      <c r="W172" s="12"/>
      <c r="X172" s="21"/>
      <c r="Y172" s="12"/>
      <c r="Z172" s="12"/>
    </row>
    <row r="173" spans="1:26" ht="28.5" customHeight="1" thickTop="1" thickBot="1">
      <c r="A173" s="8"/>
      <c r="B173" s="9"/>
      <c r="C173" s="10"/>
      <c r="D173" s="11"/>
      <c r="E173" s="18"/>
      <c r="F173" s="12"/>
      <c r="G173" s="12"/>
      <c r="H173" s="12"/>
      <c r="I173" s="23"/>
      <c r="J173" s="24"/>
      <c r="K173" s="14"/>
      <c r="L173" s="15"/>
      <c r="M173" s="15"/>
      <c r="N173" s="16"/>
      <c r="O173" s="12"/>
      <c r="P173" s="12"/>
      <c r="Q173" s="18"/>
      <c r="R173" s="18"/>
      <c r="S173" s="19"/>
      <c r="T173" s="29"/>
      <c r="U173" s="12"/>
      <c r="V173" s="17"/>
      <c r="W173" s="12"/>
      <c r="X173" s="21"/>
      <c r="Y173" s="12"/>
      <c r="Z173" s="12"/>
    </row>
    <row r="174" spans="1:26" ht="28.5" customHeight="1" thickTop="1" thickBot="1">
      <c r="A174" s="10"/>
      <c r="B174" s="9"/>
      <c r="C174" s="10"/>
      <c r="D174" s="11"/>
      <c r="E174" s="18"/>
      <c r="F174" s="12"/>
      <c r="G174" s="12"/>
      <c r="H174" s="12"/>
      <c r="I174" s="23"/>
      <c r="J174" s="24"/>
      <c r="K174" s="14"/>
      <c r="L174" s="15"/>
      <c r="M174" s="15"/>
      <c r="N174" s="16"/>
      <c r="O174" s="12"/>
      <c r="P174" s="12"/>
      <c r="Q174" s="18"/>
      <c r="R174" s="18"/>
      <c r="S174" s="19"/>
      <c r="T174" s="29"/>
      <c r="U174" s="12"/>
      <c r="V174" s="12"/>
      <c r="W174" s="12"/>
      <c r="X174" s="21"/>
      <c r="Y174" s="12"/>
      <c r="Z174" s="12"/>
    </row>
    <row r="175" spans="1:26" ht="28.5" customHeight="1" thickTop="1" thickBot="1">
      <c r="A175" s="8"/>
      <c r="B175" s="9"/>
      <c r="C175" s="10"/>
      <c r="D175" s="11"/>
      <c r="E175" s="18"/>
      <c r="F175" s="12"/>
      <c r="G175" s="12"/>
      <c r="H175" s="12"/>
      <c r="I175" s="23"/>
      <c r="J175" s="24"/>
      <c r="K175" s="14"/>
      <c r="L175" s="15"/>
      <c r="M175" s="15"/>
      <c r="N175" s="16"/>
      <c r="O175" s="12"/>
      <c r="P175" s="12"/>
      <c r="Q175" s="18"/>
      <c r="R175" s="18"/>
      <c r="S175" s="19"/>
      <c r="T175" s="29"/>
      <c r="U175" s="12"/>
      <c r="V175" s="12"/>
      <c r="W175" s="12"/>
      <c r="X175" s="21"/>
      <c r="Y175" s="12"/>
      <c r="Z175" s="12"/>
    </row>
    <row r="176" spans="1:26" ht="28.5" customHeight="1" thickTop="1" thickBot="1">
      <c r="A176" s="8"/>
      <c r="B176" s="9"/>
      <c r="C176" s="10"/>
      <c r="D176" s="11"/>
      <c r="E176" s="18"/>
      <c r="F176" s="12"/>
      <c r="G176" s="12"/>
      <c r="H176" s="12"/>
      <c r="I176" s="23"/>
      <c r="J176" s="24"/>
      <c r="K176" s="14"/>
      <c r="L176" s="15"/>
      <c r="M176" s="15"/>
      <c r="N176" s="16"/>
      <c r="O176" s="12"/>
      <c r="P176" s="12"/>
      <c r="Q176" s="18"/>
      <c r="R176" s="18"/>
      <c r="S176" s="19"/>
      <c r="T176" s="29"/>
      <c r="U176" s="12"/>
      <c r="V176" s="17"/>
      <c r="W176" s="12"/>
      <c r="X176" s="21"/>
      <c r="Y176" s="12"/>
      <c r="Z176" s="12"/>
    </row>
    <row r="177" spans="1:26" ht="28.5" customHeight="1" thickTop="1" thickBot="1">
      <c r="A177" s="8"/>
      <c r="B177" s="9"/>
      <c r="C177" s="10"/>
      <c r="D177" s="11"/>
      <c r="E177" s="18"/>
      <c r="F177" s="12"/>
      <c r="G177" s="12"/>
      <c r="H177" s="12"/>
      <c r="I177" s="23"/>
      <c r="J177" s="24"/>
      <c r="K177" s="14"/>
      <c r="L177" s="15"/>
      <c r="M177" s="15"/>
      <c r="N177" s="16"/>
      <c r="O177" s="12"/>
      <c r="P177" s="12"/>
      <c r="Q177" s="18"/>
      <c r="R177" s="18"/>
      <c r="S177" s="19"/>
      <c r="T177" s="29"/>
      <c r="U177" s="12"/>
      <c r="V177" s="12"/>
      <c r="W177" s="12"/>
      <c r="X177" s="21"/>
      <c r="Y177" s="12"/>
      <c r="Z177" s="12"/>
    </row>
    <row r="178" spans="1:26" ht="28.5" customHeight="1" thickTop="1" thickBot="1">
      <c r="A178" s="10"/>
      <c r="B178" s="10"/>
      <c r="C178" s="10"/>
      <c r="D178" s="11"/>
      <c r="E178" s="18"/>
      <c r="F178" s="12"/>
      <c r="G178" s="12"/>
      <c r="H178" s="12"/>
      <c r="I178" s="23"/>
      <c r="J178" s="24"/>
      <c r="K178" s="14"/>
      <c r="L178" s="15"/>
      <c r="M178" s="15"/>
      <c r="N178" s="16"/>
      <c r="O178" s="12"/>
      <c r="P178" s="12"/>
      <c r="Q178" s="18"/>
      <c r="R178" s="18"/>
      <c r="S178" s="19"/>
      <c r="T178" s="29"/>
      <c r="U178" s="12"/>
      <c r="V178" s="17"/>
      <c r="W178" s="12"/>
      <c r="X178" s="21"/>
      <c r="Y178" s="12"/>
      <c r="Z178" s="12"/>
    </row>
    <row r="179" spans="1:26" ht="28.5" customHeight="1" thickTop="1" thickBot="1">
      <c r="A179" s="10"/>
      <c r="B179" s="10"/>
      <c r="C179" s="10"/>
      <c r="D179" s="11"/>
      <c r="E179" s="18"/>
      <c r="F179" s="12"/>
      <c r="G179" s="12"/>
      <c r="H179" s="12"/>
      <c r="I179" s="23"/>
      <c r="J179" s="24"/>
      <c r="K179" s="14"/>
      <c r="L179" s="15"/>
      <c r="M179" s="15"/>
      <c r="N179" s="16"/>
      <c r="O179" s="12"/>
      <c r="P179" s="12"/>
      <c r="Q179" s="18"/>
      <c r="R179" s="18"/>
      <c r="S179" s="19"/>
      <c r="T179" s="29"/>
      <c r="U179" s="12"/>
      <c r="V179" s="12"/>
      <c r="W179" s="12"/>
      <c r="X179" s="21"/>
      <c r="Y179" s="12"/>
      <c r="Z179" s="12"/>
    </row>
    <row r="180" spans="1:26" ht="28.5" customHeight="1" thickTop="1" thickBot="1">
      <c r="A180" s="10"/>
      <c r="B180" s="10"/>
      <c r="C180" s="10"/>
      <c r="D180" s="11"/>
      <c r="E180" s="18"/>
      <c r="F180" s="12"/>
      <c r="G180" s="12"/>
      <c r="H180" s="12"/>
      <c r="I180" s="23"/>
      <c r="J180" s="24"/>
      <c r="K180" s="14"/>
      <c r="L180" s="15"/>
      <c r="M180" s="15"/>
      <c r="N180" s="16"/>
      <c r="O180" s="12"/>
      <c r="P180" s="12"/>
      <c r="Q180" s="18"/>
      <c r="R180" s="18"/>
      <c r="S180" s="19"/>
      <c r="T180" s="29"/>
      <c r="U180" s="12"/>
      <c r="V180" s="17"/>
      <c r="W180" s="12"/>
      <c r="X180" s="21"/>
      <c r="Y180" s="12"/>
      <c r="Z180" s="12"/>
    </row>
    <row r="181" spans="1:26" ht="24" customHeight="1" thickTop="1" thickBot="1">
      <c r="A181" s="10"/>
      <c r="B181" s="10"/>
      <c r="C181" s="10"/>
      <c r="D181" s="11"/>
      <c r="E181" s="18"/>
      <c r="F181" s="12"/>
      <c r="G181" s="18"/>
      <c r="H181" s="12"/>
      <c r="I181" s="23"/>
      <c r="J181" s="24"/>
      <c r="K181" s="14"/>
      <c r="L181" s="15"/>
      <c r="M181" s="15"/>
      <c r="N181" s="16"/>
      <c r="O181" s="12"/>
      <c r="P181" s="12"/>
      <c r="Q181" s="18"/>
      <c r="R181" s="18"/>
      <c r="S181" s="19"/>
      <c r="T181" s="29"/>
      <c r="U181" s="12"/>
      <c r="V181" s="12"/>
      <c r="W181" s="12"/>
      <c r="X181" s="12"/>
      <c r="Y181" s="12"/>
      <c r="Z181" s="12"/>
    </row>
    <row r="182" spans="1:26" ht="16.5" thickTop="1" thickBot="1">
      <c r="A182" s="10"/>
      <c r="B182" s="10"/>
      <c r="C182" s="10"/>
      <c r="I182" s="23"/>
      <c r="J182" s="24"/>
      <c r="K182" s="14"/>
      <c r="L182" s="12"/>
      <c r="M182" s="12"/>
      <c r="N182" s="18"/>
      <c r="O182" s="12"/>
      <c r="P182" s="12"/>
      <c r="Q182" s="18"/>
      <c r="R182" s="18"/>
      <c r="S182" s="19"/>
      <c r="T182" s="29"/>
      <c r="U182" s="12"/>
      <c r="V182" s="12"/>
      <c r="W182" s="12"/>
      <c r="X182" s="12"/>
      <c r="Y182" s="12"/>
      <c r="Z182" s="12"/>
    </row>
    <row r="183" spans="1:26" ht="16.5" thickTop="1" thickBot="1">
      <c r="A183" s="10"/>
      <c r="B183" s="10"/>
      <c r="C183" s="10"/>
      <c r="I183" s="23"/>
      <c r="J183" s="24"/>
      <c r="K183" s="14"/>
      <c r="L183" s="12"/>
      <c r="M183" s="12"/>
      <c r="N183" s="18"/>
      <c r="O183" s="12"/>
      <c r="P183" s="12"/>
      <c r="Q183" s="18"/>
      <c r="R183" s="18"/>
      <c r="S183" s="19"/>
      <c r="T183" s="29"/>
      <c r="U183" s="12"/>
      <c r="V183" s="12"/>
      <c r="W183" s="12"/>
      <c r="X183" s="12"/>
      <c r="Y183" s="12"/>
      <c r="Z183" s="12"/>
    </row>
    <row r="184" spans="1:26" ht="15.75" thickTop="1"/>
  </sheetData>
  <conditionalFormatting sqref="K23 N23 L180:N181 K180:K183 K5:N22 K24:N29 K2:K4 K31:N179">
    <cfRule type="containsText" dxfId="351" priority="15" stopIfTrue="1" operator="containsText" text="No">
      <formula>NOT(ISERROR(FIND(UPPER("No"),UPPER(K2))))</formula>
      <formula>"No"</formula>
    </cfRule>
    <cfRule type="containsText" dxfId="350" priority="16" stopIfTrue="1" operator="containsText" text="Yes">
      <formula>NOT(ISERROR(FIND(UPPER("Yes"),UPPER(K2))))</formula>
      <formula>"Yes"</formula>
    </cfRule>
  </conditionalFormatting>
  <conditionalFormatting sqref="L23">
    <cfRule type="containsText" dxfId="349" priority="13" stopIfTrue="1" operator="containsText" text="No">
      <formula>NOT(ISERROR(FIND(UPPER("No"),UPPER(L23))))</formula>
      <formula>"No"</formula>
    </cfRule>
    <cfRule type="containsText" dxfId="348" priority="14" stopIfTrue="1" operator="containsText" text="Yes">
      <formula>NOT(ISERROR(FIND(UPPER("Yes"),UPPER(L23))))</formula>
      <formula>"Yes"</formula>
    </cfRule>
  </conditionalFormatting>
  <conditionalFormatting sqref="O5">
    <cfRule type="containsText" dxfId="347" priority="11" stopIfTrue="1" operator="containsText" text="No">
      <formula>NOT(ISERROR(FIND(UPPER("No"),UPPER(O5))))</formula>
      <formula>"No"</formula>
    </cfRule>
    <cfRule type="containsText" dxfId="346" priority="12" stopIfTrue="1" operator="containsText" text="Yes">
      <formula>NOT(ISERROR(FIND(UPPER("Yes"),UPPER(O5))))</formula>
      <formula>"Yes"</formula>
    </cfRule>
  </conditionalFormatting>
  <conditionalFormatting sqref="M23">
    <cfRule type="containsText" dxfId="345" priority="9" stopIfTrue="1" operator="containsText" text="No">
      <formula>NOT(ISERROR(FIND(UPPER("No"),UPPER(M23))))</formula>
      <formula>"No"</formula>
    </cfRule>
    <cfRule type="containsText" dxfId="344" priority="10" stopIfTrue="1" operator="containsText" text="Yes">
      <formula>NOT(ISERROR(FIND(UPPER("Yes"),UPPER(M23))))</formula>
      <formula>"Yes"</formula>
    </cfRule>
  </conditionalFormatting>
  <conditionalFormatting sqref="L2:N2">
    <cfRule type="containsText" dxfId="343" priority="7" stopIfTrue="1" operator="containsText" text="No">
      <formula>NOT(ISERROR(FIND(UPPER("No"),UPPER(L2))))</formula>
      <formula>"No"</formula>
    </cfRule>
    <cfRule type="containsText" dxfId="342" priority="8" stopIfTrue="1" operator="containsText" text="Yes">
      <formula>NOT(ISERROR(FIND(UPPER("Yes"),UPPER(L2))))</formula>
      <formula>"Yes"</formula>
    </cfRule>
  </conditionalFormatting>
  <conditionalFormatting sqref="L3:N3">
    <cfRule type="containsText" dxfId="341" priority="5" stopIfTrue="1" operator="containsText" text="No">
      <formula>NOT(ISERROR(FIND(UPPER("No"),UPPER(L3))))</formula>
      <formula>"No"</formula>
    </cfRule>
    <cfRule type="containsText" dxfId="340" priority="6" stopIfTrue="1" operator="containsText" text="Yes">
      <formula>NOT(ISERROR(FIND(UPPER("Yes"),UPPER(L3))))</formula>
      <formula>"Yes"</formula>
    </cfRule>
  </conditionalFormatting>
  <conditionalFormatting sqref="L4:N4">
    <cfRule type="containsText" dxfId="339" priority="3" stopIfTrue="1" operator="containsText" text="No">
      <formula>NOT(ISERROR(FIND(UPPER("No"),UPPER(L4))))</formula>
      <formula>"No"</formula>
    </cfRule>
    <cfRule type="containsText" dxfId="338" priority="4" stopIfTrue="1" operator="containsText" text="Yes">
      <formula>NOT(ISERROR(FIND(UPPER("Yes"),UPPER(L4))))</formula>
      <formula>"Yes"</formula>
    </cfRule>
  </conditionalFormatting>
  <conditionalFormatting sqref="K30:N30">
    <cfRule type="containsText" dxfId="337" priority="1" stopIfTrue="1" operator="containsText" text="No">
      <formula>NOT(ISERROR(FIND(UPPER("No"),UPPER(K30))))</formula>
      <formula>"No"</formula>
    </cfRule>
    <cfRule type="containsText" dxfId="336" priority="2" stopIfTrue="1" operator="containsText" text="Yes">
      <formula>NOT(ISERROR(FIND(UPPER("Yes"),UPPER(K30))))</formula>
      <formula>"Yes"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89474-0E71-4A63-B1EE-7A0DC489B5B5}">
  <dimension ref="A1:Z184"/>
  <sheetViews>
    <sheetView workbookViewId="0">
      <pane ySplit="1" topLeftCell="A2" activePane="bottomLeft" state="frozen"/>
      <selection pane="bottomLeft" sqref="A1:XFD1048576"/>
    </sheetView>
  </sheetViews>
  <sheetFormatPr defaultRowHeight="15"/>
  <cols>
    <col min="1" max="1" width="25.140625" customWidth="1"/>
    <col min="2" max="2" width="8.5703125" customWidth="1"/>
    <col min="3" max="3" width="10.42578125" customWidth="1"/>
    <col min="4" max="4" width="7.28515625" hidden="1" customWidth="1"/>
    <col min="5" max="5" width="12" hidden="1" customWidth="1"/>
    <col min="6" max="6" width="8.28515625" hidden="1" customWidth="1"/>
    <col min="7" max="7" width="19.5703125" hidden="1" customWidth="1"/>
    <col min="8" max="8" width="18.42578125" hidden="1" customWidth="1"/>
    <col min="9" max="9" width="9.42578125" customWidth="1"/>
    <col min="10" max="10" width="10.28515625" style="25" customWidth="1"/>
    <col min="11" max="11" width="7" bestFit="1" customWidth="1"/>
    <col min="12" max="12" width="18.7109375" customWidth="1"/>
    <col min="13" max="13" width="15.140625" style="35" customWidth="1"/>
    <col min="14" max="14" width="15.140625" style="36" customWidth="1"/>
    <col min="15" max="15" width="18.5703125" customWidth="1"/>
    <col min="16" max="16" width="12.85546875" customWidth="1"/>
    <col min="17" max="17" width="10.7109375" style="26" customWidth="1"/>
    <col min="18" max="18" width="13.85546875" style="26" customWidth="1"/>
    <col min="19" max="19" width="12.28515625" style="27" customWidth="1"/>
    <col min="20" max="20" width="15.7109375" style="31" customWidth="1"/>
    <col min="21" max="21" width="10.5703125" customWidth="1"/>
    <col min="22" max="22" width="9.85546875" customWidth="1"/>
    <col min="23" max="23" width="9.28515625" bestFit="1" customWidth="1"/>
    <col min="24" max="24" width="13.140625" bestFit="1" customWidth="1"/>
    <col min="25" max="25" width="9.28515625" bestFit="1" customWidth="1"/>
    <col min="26" max="26" width="13.140625" bestFit="1" customWidth="1"/>
  </cols>
  <sheetData>
    <row r="1" spans="1:26" ht="61.5" thickTop="1" thickBo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5" t="s">
        <v>11</v>
      </c>
      <c r="P1" s="5" t="s">
        <v>12</v>
      </c>
      <c r="Q1" s="6" t="s">
        <v>14</v>
      </c>
      <c r="R1" s="5" t="s">
        <v>11</v>
      </c>
      <c r="S1" s="7" t="s">
        <v>12</v>
      </c>
      <c r="T1" s="30" t="s">
        <v>14</v>
      </c>
      <c r="U1" s="5" t="s">
        <v>15</v>
      </c>
      <c r="V1" s="5" t="s">
        <v>16</v>
      </c>
      <c r="W1" s="5" t="s">
        <v>15</v>
      </c>
      <c r="X1" s="5" t="s">
        <v>16</v>
      </c>
      <c r="Y1" s="5" t="s">
        <v>15</v>
      </c>
      <c r="Z1" s="5" t="s">
        <v>16</v>
      </c>
    </row>
    <row r="2" spans="1:26" ht="28.5" customHeight="1" thickTop="1" thickBot="1">
      <c r="A2" s="8" t="s">
        <v>17</v>
      </c>
      <c r="B2" s="9">
        <v>121</v>
      </c>
      <c r="C2" s="10">
        <v>57</v>
      </c>
      <c r="D2" s="11">
        <v>80</v>
      </c>
      <c r="E2" s="12">
        <f>+G2*1.6</f>
        <v>1.6133333333333333</v>
      </c>
      <c r="F2" s="12">
        <v>100</v>
      </c>
      <c r="G2" s="12">
        <f t="shared" ref="G2:G67" si="0">B2/(30*4)</f>
        <v>1.0083333333333333</v>
      </c>
      <c r="H2" s="12">
        <v>80</v>
      </c>
      <c r="I2" s="12">
        <f t="shared" ref="I2:I35" si="1">+(E2*F2)-(H2*G2)</f>
        <v>80.666666666666657</v>
      </c>
      <c r="J2" s="13">
        <f t="shared" ref="J2:J35" si="2">IF(ISBLANK(C2),"",(D2*G2)+(E2*F2-G2*H2))</f>
        <v>161.33333333333331</v>
      </c>
      <c r="K2" s="14" t="str">
        <f t="shared" ref="K2:K67" si="3">IF(J2="","",IF(C2&lt;J2,"Yes","No"))</f>
        <v>Yes</v>
      </c>
      <c r="L2" s="38" t="s">
        <v>189</v>
      </c>
      <c r="M2" s="38"/>
      <c r="N2" s="39">
        <v>140</v>
      </c>
      <c r="O2" s="39"/>
      <c r="P2" s="40"/>
      <c r="Q2" s="39"/>
      <c r="R2" s="39"/>
      <c r="S2" s="40"/>
      <c r="T2" s="41"/>
      <c r="U2" s="42"/>
      <c r="V2" s="37"/>
      <c r="W2" s="42"/>
      <c r="X2" s="43"/>
      <c r="Y2" s="42"/>
      <c r="Z2" s="42"/>
    </row>
    <row r="3" spans="1:26" ht="28.5" customHeight="1" thickTop="1" thickBot="1">
      <c r="A3" s="8" t="s">
        <v>23</v>
      </c>
      <c r="B3" s="9">
        <v>70</v>
      </c>
      <c r="C3" s="10">
        <v>25</v>
      </c>
      <c r="D3" s="11">
        <v>80</v>
      </c>
      <c r="E3" s="12">
        <f t="shared" ref="E3:E76" si="4">+G3*1.6</f>
        <v>0.93333333333333346</v>
      </c>
      <c r="F3" s="12">
        <v>100</v>
      </c>
      <c r="G3" s="12">
        <f t="shared" si="0"/>
        <v>0.58333333333333337</v>
      </c>
      <c r="H3" s="12">
        <v>80</v>
      </c>
      <c r="I3" s="12">
        <f t="shared" si="1"/>
        <v>46.666666666666671</v>
      </c>
      <c r="J3" s="13">
        <f t="shared" si="2"/>
        <v>93.333333333333343</v>
      </c>
      <c r="K3" s="14" t="str">
        <f t="shared" si="3"/>
        <v>Yes</v>
      </c>
      <c r="L3" s="42" t="s">
        <v>19</v>
      </c>
      <c r="M3" s="37">
        <v>44160</v>
      </c>
      <c r="N3" s="39">
        <v>70</v>
      </c>
      <c r="O3" s="39" t="s">
        <v>19</v>
      </c>
      <c r="P3" s="40">
        <v>43860</v>
      </c>
      <c r="Q3" s="41">
        <v>70</v>
      </c>
      <c r="R3" s="39" t="s">
        <v>19</v>
      </c>
      <c r="S3" s="40">
        <v>44140</v>
      </c>
      <c r="T3" s="41">
        <v>7</v>
      </c>
      <c r="U3" s="42">
        <v>12</v>
      </c>
      <c r="V3" s="37">
        <v>43896</v>
      </c>
      <c r="W3" s="42"/>
      <c r="X3" s="43"/>
      <c r="Y3" s="42"/>
      <c r="Z3" s="42"/>
    </row>
    <row r="4" spans="1:26" ht="28.5" customHeight="1" thickTop="1" thickBot="1">
      <c r="A4" s="8" t="s">
        <v>20</v>
      </c>
      <c r="B4" s="9">
        <v>64</v>
      </c>
      <c r="C4" s="10">
        <v>25</v>
      </c>
      <c r="D4" s="11">
        <v>80</v>
      </c>
      <c r="E4" s="12">
        <f t="shared" si="4"/>
        <v>0.85333333333333339</v>
      </c>
      <c r="F4" s="12">
        <v>100</v>
      </c>
      <c r="G4" s="12">
        <f t="shared" si="0"/>
        <v>0.53333333333333333</v>
      </c>
      <c r="H4" s="12">
        <v>80</v>
      </c>
      <c r="I4" s="12">
        <f t="shared" si="1"/>
        <v>42.666666666666679</v>
      </c>
      <c r="J4" s="13">
        <f t="shared" si="2"/>
        <v>85.333333333333343</v>
      </c>
      <c r="K4" s="14" t="str">
        <f t="shared" si="3"/>
        <v>Yes</v>
      </c>
      <c r="L4" s="38" t="s">
        <v>19</v>
      </c>
      <c r="M4" s="38" t="s">
        <v>211</v>
      </c>
      <c r="N4" s="39">
        <v>40</v>
      </c>
      <c r="O4" s="37"/>
      <c r="P4" s="37"/>
      <c r="Q4" s="39"/>
      <c r="R4" s="39"/>
      <c r="S4" s="40"/>
      <c r="T4" s="41"/>
      <c r="U4" s="42">
        <v>30</v>
      </c>
      <c r="V4" s="37">
        <v>43890</v>
      </c>
      <c r="W4" s="42"/>
      <c r="X4" s="44"/>
      <c r="Y4" s="42"/>
      <c r="Z4" s="42"/>
    </row>
    <row r="5" spans="1:26" ht="28.5" customHeight="1" thickTop="1" thickBot="1">
      <c r="A5" s="8" t="s">
        <v>25</v>
      </c>
      <c r="B5" s="9">
        <v>60</v>
      </c>
      <c r="C5" s="10">
        <v>20</v>
      </c>
      <c r="D5" s="11">
        <v>80</v>
      </c>
      <c r="E5" s="12">
        <f t="shared" si="4"/>
        <v>0.8</v>
      </c>
      <c r="F5" s="12">
        <v>100</v>
      </c>
      <c r="G5" s="12">
        <f t="shared" si="0"/>
        <v>0.5</v>
      </c>
      <c r="H5" s="12">
        <v>80</v>
      </c>
      <c r="I5" s="12">
        <f t="shared" si="1"/>
        <v>40</v>
      </c>
      <c r="J5" s="13">
        <f t="shared" si="2"/>
        <v>80</v>
      </c>
      <c r="K5" s="14" t="str">
        <f t="shared" si="3"/>
        <v>Yes</v>
      </c>
      <c r="L5" s="38" t="s">
        <v>208</v>
      </c>
      <c r="M5" s="38"/>
      <c r="N5" s="39">
        <v>30</v>
      </c>
      <c r="O5" s="38" t="s">
        <v>189</v>
      </c>
      <c r="P5" s="37"/>
      <c r="Q5" s="39">
        <v>40</v>
      </c>
      <c r="R5" s="39"/>
      <c r="S5" s="40"/>
      <c r="T5" s="41"/>
      <c r="U5" s="42"/>
      <c r="V5" s="37"/>
      <c r="W5" s="42"/>
      <c r="X5" s="43"/>
      <c r="Y5" s="42"/>
      <c r="Z5" s="42"/>
    </row>
    <row r="6" spans="1:26" ht="28.5" customHeight="1" thickTop="1" thickBot="1">
      <c r="A6" s="8" t="s">
        <v>24</v>
      </c>
      <c r="B6" s="9">
        <v>46</v>
      </c>
      <c r="C6" s="10">
        <v>7</v>
      </c>
      <c r="D6" s="11">
        <v>80</v>
      </c>
      <c r="E6" s="12">
        <f t="shared" si="4"/>
        <v>0.6133333333333334</v>
      </c>
      <c r="F6" s="12">
        <v>100</v>
      </c>
      <c r="G6" s="12">
        <f t="shared" si="0"/>
        <v>0.38333333333333336</v>
      </c>
      <c r="H6" s="12">
        <v>80</v>
      </c>
      <c r="I6" s="12">
        <f t="shared" si="1"/>
        <v>30.666666666666675</v>
      </c>
      <c r="J6" s="13">
        <f t="shared" si="2"/>
        <v>61.333333333333343</v>
      </c>
      <c r="K6" s="14" t="str">
        <f t="shared" si="3"/>
        <v>Yes</v>
      </c>
      <c r="L6" s="38" t="s">
        <v>208</v>
      </c>
      <c r="M6" s="38"/>
      <c r="N6" s="39">
        <v>40</v>
      </c>
      <c r="O6" s="42" t="s">
        <v>189</v>
      </c>
      <c r="P6" s="37"/>
      <c r="Q6" s="39">
        <v>36</v>
      </c>
      <c r="R6" s="39" t="s">
        <v>19</v>
      </c>
      <c r="S6" s="40">
        <v>43874</v>
      </c>
      <c r="T6" s="41">
        <v>40</v>
      </c>
      <c r="U6" s="42">
        <v>19</v>
      </c>
      <c r="V6" s="37">
        <v>43900</v>
      </c>
      <c r="W6" s="42">
        <v>10</v>
      </c>
      <c r="X6" s="43">
        <v>43944</v>
      </c>
      <c r="Y6" s="42">
        <v>20</v>
      </c>
      <c r="Z6" s="37">
        <v>43944</v>
      </c>
    </row>
    <row r="7" spans="1:26" ht="28.5" customHeight="1" thickTop="1" thickBot="1">
      <c r="A7" s="8" t="s">
        <v>26</v>
      </c>
      <c r="B7" s="9">
        <v>35</v>
      </c>
      <c r="C7" s="10">
        <v>23</v>
      </c>
      <c r="D7" s="11">
        <v>80</v>
      </c>
      <c r="E7" s="12">
        <f t="shared" si="4"/>
        <v>0.46666666666666673</v>
      </c>
      <c r="F7" s="12">
        <v>100</v>
      </c>
      <c r="G7" s="12">
        <f t="shared" si="0"/>
        <v>0.29166666666666669</v>
      </c>
      <c r="H7" s="12">
        <v>80</v>
      </c>
      <c r="I7" s="12">
        <f t="shared" si="1"/>
        <v>23.333333333333336</v>
      </c>
      <c r="J7" s="13">
        <f t="shared" si="2"/>
        <v>46.666666666666671</v>
      </c>
      <c r="K7" s="14" t="str">
        <f t="shared" si="3"/>
        <v>Yes</v>
      </c>
      <c r="L7" s="42" t="s">
        <v>19</v>
      </c>
      <c r="M7" s="37">
        <v>44160</v>
      </c>
      <c r="N7" s="39">
        <v>70</v>
      </c>
      <c r="O7" s="39" t="s">
        <v>19</v>
      </c>
      <c r="P7" s="40">
        <v>43860</v>
      </c>
      <c r="Q7" s="39">
        <v>70</v>
      </c>
      <c r="R7" s="39"/>
      <c r="S7" s="40"/>
      <c r="T7" s="41"/>
      <c r="U7" s="42">
        <v>6</v>
      </c>
      <c r="V7" s="37">
        <v>43896</v>
      </c>
      <c r="W7" s="42"/>
      <c r="X7" s="43"/>
      <c r="Y7" s="42"/>
      <c r="Z7" s="42"/>
    </row>
    <row r="8" spans="1:26" ht="28.5" customHeight="1" thickTop="1" thickBot="1">
      <c r="A8" s="8" t="s">
        <v>21</v>
      </c>
      <c r="B8" s="9">
        <v>32</v>
      </c>
      <c r="C8" s="10">
        <v>3</v>
      </c>
      <c r="D8" s="11">
        <v>80</v>
      </c>
      <c r="E8" s="12">
        <f t="shared" si="4"/>
        <v>0.42666666666666669</v>
      </c>
      <c r="F8" s="12">
        <v>100</v>
      </c>
      <c r="G8" s="12">
        <f t="shared" si="0"/>
        <v>0.26666666666666666</v>
      </c>
      <c r="H8" s="12">
        <v>80</v>
      </c>
      <c r="I8" s="12">
        <f t="shared" si="1"/>
        <v>21.333333333333339</v>
      </c>
      <c r="J8" s="13">
        <f t="shared" si="2"/>
        <v>42.666666666666671</v>
      </c>
      <c r="K8" s="14" t="str">
        <f t="shared" si="3"/>
        <v>Yes</v>
      </c>
      <c r="L8" s="38" t="s">
        <v>209</v>
      </c>
      <c r="M8" s="37"/>
      <c r="N8" s="39">
        <v>2</v>
      </c>
      <c r="O8" s="42" t="s">
        <v>19</v>
      </c>
      <c r="P8" s="37">
        <v>43874</v>
      </c>
      <c r="Q8" s="39">
        <v>50</v>
      </c>
      <c r="R8" s="39"/>
      <c r="S8" s="40"/>
      <c r="T8" s="41"/>
      <c r="U8" s="41">
        <v>38</v>
      </c>
      <c r="V8" s="37">
        <v>43896</v>
      </c>
      <c r="W8" s="42"/>
      <c r="X8" s="43"/>
      <c r="Y8" s="42"/>
      <c r="Z8" s="42"/>
    </row>
    <row r="9" spans="1:26" ht="28.5" customHeight="1" thickTop="1" thickBot="1">
      <c r="A9" s="8" t="s">
        <v>33</v>
      </c>
      <c r="B9" s="9">
        <v>31</v>
      </c>
      <c r="C9" s="10">
        <v>42</v>
      </c>
      <c r="D9" s="11">
        <v>80</v>
      </c>
      <c r="E9" s="12">
        <f t="shared" si="4"/>
        <v>0.41333333333333339</v>
      </c>
      <c r="F9" s="12">
        <v>100</v>
      </c>
      <c r="G9" s="12">
        <f t="shared" si="0"/>
        <v>0.25833333333333336</v>
      </c>
      <c r="H9" s="12">
        <v>80</v>
      </c>
      <c r="I9" s="12">
        <f t="shared" si="1"/>
        <v>20.666666666666668</v>
      </c>
      <c r="J9" s="13">
        <f t="shared" si="2"/>
        <v>41.333333333333336</v>
      </c>
      <c r="K9" s="14" t="str">
        <f t="shared" si="3"/>
        <v>No</v>
      </c>
      <c r="L9" s="38" t="s">
        <v>19</v>
      </c>
      <c r="M9" s="38" t="s">
        <v>211</v>
      </c>
      <c r="N9" s="39">
        <v>40</v>
      </c>
      <c r="O9" s="42"/>
      <c r="P9" s="42"/>
      <c r="Q9" s="39"/>
      <c r="R9" s="39"/>
      <c r="S9" s="40"/>
      <c r="T9" s="41"/>
      <c r="U9" s="42"/>
      <c r="V9" s="37"/>
      <c r="W9" s="42"/>
      <c r="X9" s="43"/>
      <c r="Y9" s="42"/>
      <c r="Z9" s="37"/>
    </row>
    <row r="10" spans="1:26" ht="28.5" customHeight="1" thickTop="1" thickBot="1">
      <c r="A10" s="8" t="s">
        <v>31</v>
      </c>
      <c r="B10" s="9">
        <v>30</v>
      </c>
      <c r="C10" s="10">
        <v>85</v>
      </c>
      <c r="D10" s="11">
        <v>80</v>
      </c>
      <c r="E10" s="12">
        <f t="shared" si="4"/>
        <v>0.4</v>
      </c>
      <c r="F10" s="12">
        <v>100</v>
      </c>
      <c r="G10" s="12">
        <f t="shared" si="0"/>
        <v>0.25</v>
      </c>
      <c r="H10" s="12">
        <v>80</v>
      </c>
      <c r="I10" s="12">
        <f t="shared" si="1"/>
        <v>20</v>
      </c>
      <c r="J10" s="13">
        <f t="shared" si="2"/>
        <v>40</v>
      </c>
      <c r="K10" s="14" t="str">
        <f t="shared" si="3"/>
        <v>No</v>
      </c>
      <c r="L10" s="38"/>
      <c r="M10" s="38"/>
      <c r="N10" s="39"/>
      <c r="O10" s="42"/>
      <c r="P10" s="37"/>
      <c r="Q10" s="39"/>
      <c r="R10" s="39"/>
      <c r="S10" s="40"/>
      <c r="T10" s="41"/>
      <c r="U10" s="42">
        <v>29</v>
      </c>
      <c r="V10" s="37">
        <v>43896</v>
      </c>
      <c r="W10" s="42"/>
      <c r="X10" s="43"/>
      <c r="Y10" s="42"/>
      <c r="Z10" s="42"/>
    </row>
    <row r="11" spans="1:26" ht="28.5" customHeight="1" thickTop="1" thickBot="1">
      <c r="A11" s="8" t="s">
        <v>28</v>
      </c>
      <c r="B11" s="9">
        <v>28</v>
      </c>
      <c r="C11" s="10">
        <v>36</v>
      </c>
      <c r="D11" s="11">
        <v>80</v>
      </c>
      <c r="E11" s="12">
        <f t="shared" si="4"/>
        <v>0.37333333333333335</v>
      </c>
      <c r="F11" s="12">
        <v>100</v>
      </c>
      <c r="G11" s="12">
        <f t="shared" si="0"/>
        <v>0.23333333333333334</v>
      </c>
      <c r="H11" s="12">
        <v>80</v>
      </c>
      <c r="I11" s="12">
        <f t="shared" si="1"/>
        <v>18.666666666666668</v>
      </c>
      <c r="J11" s="13">
        <f t="shared" si="2"/>
        <v>37.333333333333336</v>
      </c>
      <c r="K11" s="14" t="str">
        <f t="shared" si="3"/>
        <v>Yes</v>
      </c>
      <c r="L11" s="38" t="s">
        <v>19</v>
      </c>
      <c r="M11" s="38" t="s">
        <v>210</v>
      </c>
      <c r="N11" s="39">
        <v>30</v>
      </c>
      <c r="O11" s="42"/>
      <c r="P11" s="37"/>
      <c r="Q11" s="39"/>
      <c r="R11" s="39"/>
      <c r="S11" s="40"/>
      <c r="T11" s="41"/>
      <c r="U11" s="42">
        <v>30</v>
      </c>
      <c r="V11" s="37">
        <v>43890</v>
      </c>
      <c r="W11" s="42"/>
      <c r="X11" s="43"/>
      <c r="Y11" s="42"/>
      <c r="Z11" s="42"/>
    </row>
    <row r="12" spans="1:26" ht="28.5" customHeight="1" thickTop="1" thickBot="1">
      <c r="A12" s="8" t="s">
        <v>36</v>
      </c>
      <c r="B12" s="9">
        <v>28</v>
      </c>
      <c r="C12" s="10">
        <v>20</v>
      </c>
      <c r="D12" s="11">
        <v>80</v>
      </c>
      <c r="E12" s="12">
        <f t="shared" si="4"/>
        <v>0.37333333333333335</v>
      </c>
      <c r="F12" s="12">
        <v>100</v>
      </c>
      <c r="G12" s="12">
        <f t="shared" si="0"/>
        <v>0.23333333333333334</v>
      </c>
      <c r="H12" s="12">
        <v>80</v>
      </c>
      <c r="I12" s="12">
        <f t="shared" si="1"/>
        <v>18.666666666666668</v>
      </c>
      <c r="J12" s="13">
        <f t="shared" si="2"/>
        <v>37.333333333333336</v>
      </c>
      <c r="K12" s="14" t="str">
        <f t="shared" si="3"/>
        <v>Yes</v>
      </c>
      <c r="L12" s="38"/>
      <c r="M12" s="38"/>
      <c r="N12" s="39"/>
      <c r="O12" s="42"/>
      <c r="P12" s="37"/>
      <c r="Q12" s="39"/>
      <c r="R12" s="39"/>
      <c r="S12" s="40"/>
      <c r="T12" s="41"/>
      <c r="U12" s="42">
        <v>70</v>
      </c>
      <c r="V12" s="37">
        <v>43896</v>
      </c>
      <c r="W12" s="42"/>
      <c r="X12" s="44"/>
      <c r="Y12" s="42"/>
      <c r="Z12" s="42"/>
    </row>
    <row r="13" spans="1:26" ht="28.5" customHeight="1" thickTop="1" thickBot="1">
      <c r="A13" s="8" t="s">
        <v>39</v>
      </c>
      <c r="B13" s="9">
        <v>27</v>
      </c>
      <c r="C13" s="10">
        <v>31</v>
      </c>
      <c r="D13" s="11">
        <v>80</v>
      </c>
      <c r="E13" s="12">
        <f t="shared" si="4"/>
        <v>0.36000000000000004</v>
      </c>
      <c r="F13" s="12">
        <v>100</v>
      </c>
      <c r="G13" s="12">
        <f t="shared" si="0"/>
        <v>0.22500000000000001</v>
      </c>
      <c r="H13" s="12">
        <v>80</v>
      </c>
      <c r="I13" s="12">
        <f t="shared" si="1"/>
        <v>18.000000000000007</v>
      </c>
      <c r="J13" s="13">
        <f t="shared" si="2"/>
        <v>36.000000000000007</v>
      </c>
      <c r="K13" s="14" t="str">
        <f t="shared" si="3"/>
        <v>Yes</v>
      </c>
      <c r="L13" s="38"/>
      <c r="M13" s="38"/>
      <c r="N13" s="39"/>
      <c r="O13" s="42"/>
      <c r="P13" s="37"/>
      <c r="Q13" s="39"/>
      <c r="R13" s="39"/>
      <c r="S13" s="40"/>
      <c r="T13" s="41"/>
      <c r="U13" s="42"/>
      <c r="V13" s="37"/>
      <c r="W13" s="42"/>
      <c r="X13" s="43"/>
      <c r="Y13" s="42"/>
      <c r="Z13" s="42"/>
    </row>
    <row r="14" spans="1:26" ht="28.5" customHeight="1" thickTop="1" thickBot="1">
      <c r="A14" s="8" t="s">
        <v>34</v>
      </c>
      <c r="B14" s="9">
        <v>25</v>
      </c>
      <c r="C14" s="10">
        <v>13</v>
      </c>
      <c r="D14" s="11">
        <v>80</v>
      </c>
      <c r="E14" s="12">
        <f t="shared" si="4"/>
        <v>0.33333333333333337</v>
      </c>
      <c r="F14" s="12">
        <v>100</v>
      </c>
      <c r="G14" s="12">
        <f t="shared" si="0"/>
        <v>0.20833333333333334</v>
      </c>
      <c r="H14" s="12">
        <v>80</v>
      </c>
      <c r="I14" s="12">
        <f t="shared" si="1"/>
        <v>16.666666666666668</v>
      </c>
      <c r="J14" s="13">
        <f t="shared" si="2"/>
        <v>33.333333333333336</v>
      </c>
      <c r="K14" s="14" t="str">
        <f t="shared" si="3"/>
        <v>Yes</v>
      </c>
      <c r="L14" s="38" t="s">
        <v>208</v>
      </c>
      <c r="M14" s="38"/>
      <c r="N14" s="39">
        <v>20</v>
      </c>
      <c r="O14" s="42"/>
      <c r="P14" s="42"/>
      <c r="Q14" s="39"/>
      <c r="R14" s="39"/>
      <c r="S14" s="40"/>
      <c r="T14" s="41"/>
      <c r="U14" s="42">
        <v>20</v>
      </c>
      <c r="V14" s="37">
        <v>43900</v>
      </c>
      <c r="W14" s="42">
        <v>5</v>
      </c>
      <c r="X14" s="43">
        <v>43944</v>
      </c>
      <c r="Y14" s="42"/>
      <c r="Z14" s="42"/>
    </row>
    <row r="15" spans="1:26" ht="28.5" customHeight="1" thickTop="1" thickBot="1">
      <c r="A15" s="8" t="s">
        <v>29</v>
      </c>
      <c r="B15" s="9">
        <v>25</v>
      </c>
      <c r="C15" s="10">
        <v>38</v>
      </c>
      <c r="D15" s="11">
        <v>80</v>
      </c>
      <c r="E15" s="12">
        <f t="shared" si="4"/>
        <v>0.33333333333333337</v>
      </c>
      <c r="F15" s="12">
        <v>100</v>
      </c>
      <c r="G15" s="12">
        <f t="shared" si="0"/>
        <v>0.20833333333333334</v>
      </c>
      <c r="H15" s="12">
        <v>80</v>
      </c>
      <c r="I15" s="12">
        <f t="shared" si="1"/>
        <v>16.666666666666668</v>
      </c>
      <c r="J15" s="13">
        <f t="shared" si="2"/>
        <v>33.333333333333336</v>
      </c>
      <c r="K15" s="14" t="str">
        <f t="shared" si="3"/>
        <v>No</v>
      </c>
      <c r="L15" s="38" t="s">
        <v>208</v>
      </c>
      <c r="M15" s="38"/>
      <c r="N15" s="39">
        <v>23</v>
      </c>
      <c r="O15" s="42" t="s">
        <v>189</v>
      </c>
      <c r="P15" s="37"/>
      <c r="Q15" s="39">
        <v>22</v>
      </c>
      <c r="R15" s="39"/>
      <c r="S15" s="40"/>
      <c r="T15" s="41"/>
      <c r="U15" s="42">
        <v>30</v>
      </c>
      <c r="V15" s="37">
        <v>43944</v>
      </c>
      <c r="W15" s="42"/>
      <c r="X15" s="43"/>
      <c r="Y15" s="42"/>
      <c r="Z15" s="42"/>
    </row>
    <row r="16" spans="1:26" ht="28.5" customHeight="1" thickTop="1" thickBot="1">
      <c r="A16" s="8" t="s">
        <v>27</v>
      </c>
      <c r="B16" s="9">
        <v>23</v>
      </c>
      <c r="C16" s="10">
        <v>29</v>
      </c>
      <c r="D16" s="11">
        <v>80</v>
      </c>
      <c r="E16" s="12">
        <f t="shared" si="4"/>
        <v>0.3066666666666667</v>
      </c>
      <c r="F16" s="12">
        <v>100</v>
      </c>
      <c r="G16" s="12">
        <f t="shared" si="0"/>
        <v>0.19166666666666668</v>
      </c>
      <c r="H16" s="12">
        <v>80</v>
      </c>
      <c r="I16" s="12">
        <f t="shared" si="1"/>
        <v>15.333333333333337</v>
      </c>
      <c r="J16" s="13">
        <f t="shared" si="2"/>
        <v>30.666666666666671</v>
      </c>
      <c r="K16" s="14" t="str">
        <f t="shared" si="3"/>
        <v>Yes</v>
      </c>
      <c r="L16" s="38"/>
      <c r="M16" s="38"/>
      <c r="N16" s="39"/>
      <c r="O16" s="42"/>
      <c r="P16" s="37"/>
      <c r="Q16" s="39"/>
      <c r="R16" s="39"/>
      <c r="S16" s="40"/>
      <c r="T16" s="41"/>
      <c r="U16" s="42"/>
      <c r="V16" s="37"/>
      <c r="W16" s="42"/>
      <c r="X16" s="44"/>
      <c r="Y16" s="42"/>
      <c r="Z16" s="42"/>
    </row>
    <row r="17" spans="1:26" ht="28.5" customHeight="1" thickTop="1" thickBot="1">
      <c r="A17" s="8" t="s">
        <v>42</v>
      </c>
      <c r="B17" s="9">
        <v>23</v>
      </c>
      <c r="C17" s="10">
        <v>62</v>
      </c>
      <c r="D17" s="11">
        <v>80</v>
      </c>
      <c r="E17" s="12">
        <f t="shared" si="4"/>
        <v>0.3066666666666667</v>
      </c>
      <c r="F17" s="12">
        <v>100</v>
      </c>
      <c r="G17" s="12">
        <f t="shared" si="0"/>
        <v>0.19166666666666668</v>
      </c>
      <c r="H17" s="12">
        <v>80</v>
      </c>
      <c r="I17" s="12">
        <f t="shared" si="1"/>
        <v>15.333333333333337</v>
      </c>
      <c r="J17" s="13">
        <f t="shared" si="2"/>
        <v>30.666666666666671</v>
      </c>
      <c r="K17" s="14" t="str">
        <f t="shared" si="3"/>
        <v>No</v>
      </c>
      <c r="L17" s="38"/>
      <c r="M17" s="38"/>
      <c r="N17" s="39"/>
      <c r="O17" s="42"/>
      <c r="P17" s="37"/>
      <c r="Q17" s="39"/>
      <c r="R17" s="39"/>
      <c r="S17" s="40"/>
      <c r="T17" s="41"/>
      <c r="U17" s="42">
        <v>20</v>
      </c>
      <c r="V17" s="37">
        <v>43896</v>
      </c>
      <c r="W17" s="42"/>
      <c r="X17" s="44"/>
      <c r="Y17" s="42"/>
      <c r="Z17" s="42"/>
    </row>
    <row r="18" spans="1:26" ht="28.5" customHeight="1" thickTop="1" thickBot="1">
      <c r="A18" s="8" t="s">
        <v>85</v>
      </c>
      <c r="B18" s="9">
        <v>23</v>
      </c>
      <c r="C18" s="10">
        <v>60</v>
      </c>
      <c r="D18" s="11">
        <v>80</v>
      </c>
      <c r="E18" s="12">
        <f t="shared" si="4"/>
        <v>0.3066666666666667</v>
      </c>
      <c r="F18" s="12">
        <v>100</v>
      </c>
      <c r="G18" s="12">
        <f t="shared" si="0"/>
        <v>0.19166666666666668</v>
      </c>
      <c r="H18" s="12">
        <v>80</v>
      </c>
      <c r="I18" s="12">
        <f t="shared" si="1"/>
        <v>15.333333333333337</v>
      </c>
      <c r="J18" s="13">
        <f t="shared" si="2"/>
        <v>30.666666666666671</v>
      </c>
      <c r="K18" s="14" t="str">
        <f t="shared" si="3"/>
        <v>No</v>
      </c>
      <c r="L18" s="38" t="s">
        <v>19</v>
      </c>
      <c r="M18" s="38" t="s">
        <v>210</v>
      </c>
      <c r="N18" s="39">
        <v>40</v>
      </c>
      <c r="O18" s="42"/>
      <c r="P18" s="37"/>
      <c r="Q18" s="39"/>
      <c r="R18" s="39"/>
      <c r="S18" s="40"/>
      <c r="T18" s="41"/>
      <c r="U18" s="42"/>
      <c r="V18" s="37"/>
      <c r="W18" s="42"/>
      <c r="X18" s="44"/>
      <c r="Y18" s="42"/>
      <c r="Z18" s="42"/>
    </row>
    <row r="19" spans="1:26" ht="28.5" customHeight="1" thickTop="1" thickBot="1">
      <c r="A19" s="8" t="s">
        <v>56</v>
      </c>
      <c r="B19" s="9">
        <v>22</v>
      </c>
      <c r="C19" s="10">
        <v>59</v>
      </c>
      <c r="D19" s="11">
        <v>80</v>
      </c>
      <c r="E19" s="12">
        <f t="shared" si="4"/>
        <v>0.29333333333333333</v>
      </c>
      <c r="F19" s="12">
        <v>100</v>
      </c>
      <c r="G19" s="12">
        <f t="shared" si="0"/>
        <v>0.18333333333333332</v>
      </c>
      <c r="H19" s="12">
        <v>80</v>
      </c>
      <c r="I19" s="12">
        <f t="shared" si="1"/>
        <v>14.666666666666666</v>
      </c>
      <c r="J19" s="13">
        <f t="shared" si="2"/>
        <v>29.333333333333332</v>
      </c>
      <c r="K19" s="14" t="str">
        <f t="shared" si="3"/>
        <v>No</v>
      </c>
      <c r="L19" s="38"/>
      <c r="M19" s="38"/>
      <c r="N19" s="39"/>
      <c r="O19" s="42"/>
      <c r="P19" s="37"/>
      <c r="Q19" s="39"/>
      <c r="R19" s="39"/>
      <c r="S19" s="40"/>
      <c r="T19" s="41"/>
      <c r="U19" s="42"/>
      <c r="V19" s="37"/>
      <c r="W19" s="42"/>
      <c r="X19" s="43"/>
      <c r="Y19" s="42"/>
      <c r="Z19" s="42"/>
    </row>
    <row r="20" spans="1:26" ht="28.5" customHeight="1" thickTop="1" thickBot="1">
      <c r="A20" s="8" t="s">
        <v>35</v>
      </c>
      <c r="B20" s="9">
        <v>22</v>
      </c>
      <c r="C20" s="10">
        <v>15</v>
      </c>
      <c r="D20" s="11">
        <v>80</v>
      </c>
      <c r="E20" s="12">
        <f t="shared" si="4"/>
        <v>0.29333333333333333</v>
      </c>
      <c r="F20" s="12">
        <v>100</v>
      </c>
      <c r="G20" s="12">
        <f t="shared" si="0"/>
        <v>0.18333333333333332</v>
      </c>
      <c r="H20" s="12">
        <v>80</v>
      </c>
      <c r="I20" s="12">
        <f t="shared" si="1"/>
        <v>14.666666666666666</v>
      </c>
      <c r="J20" s="13">
        <f t="shared" si="2"/>
        <v>29.333333333333332</v>
      </c>
      <c r="K20" s="14" t="str">
        <f t="shared" si="3"/>
        <v>Yes</v>
      </c>
      <c r="L20" s="38" t="s">
        <v>189</v>
      </c>
      <c r="M20" s="38"/>
      <c r="N20" s="39">
        <v>5</v>
      </c>
      <c r="O20" s="42" t="s">
        <v>19</v>
      </c>
      <c r="P20" s="37">
        <v>43874</v>
      </c>
      <c r="Q20" s="39">
        <v>25</v>
      </c>
      <c r="R20" s="39"/>
      <c r="S20" s="40"/>
      <c r="T20" s="41"/>
      <c r="U20" s="42">
        <v>20</v>
      </c>
      <c r="V20" s="37">
        <v>43944</v>
      </c>
      <c r="W20" s="42"/>
      <c r="X20" s="43"/>
      <c r="Y20" s="42"/>
      <c r="Z20" s="37"/>
    </row>
    <row r="21" spans="1:26" ht="28.5" customHeight="1" thickTop="1" thickBot="1">
      <c r="A21" s="8" t="s">
        <v>84</v>
      </c>
      <c r="B21" s="9">
        <v>20</v>
      </c>
      <c r="C21" s="10">
        <v>0</v>
      </c>
      <c r="D21" s="11">
        <v>80</v>
      </c>
      <c r="E21" s="12">
        <f t="shared" si="4"/>
        <v>0.26666666666666666</v>
      </c>
      <c r="F21" s="12">
        <v>100</v>
      </c>
      <c r="G21" s="12">
        <f t="shared" si="0"/>
        <v>0.16666666666666666</v>
      </c>
      <c r="H21" s="12">
        <v>80</v>
      </c>
      <c r="I21" s="12">
        <f t="shared" si="1"/>
        <v>13.333333333333336</v>
      </c>
      <c r="J21" s="13">
        <f t="shared" si="2"/>
        <v>26.666666666666668</v>
      </c>
      <c r="K21" s="14" t="str">
        <f t="shared" si="3"/>
        <v>Yes</v>
      </c>
      <c r="L21" s="38" t="s">
        <v>19</v>
      </c>
      <c r="M21" s="38" t="s">
        <v>211</v>
      </c>
      <c r="N21" s="39">
        <v>30</v>
      </c>
      <c r="O21" s="42"/>
      <c r="P21" s="42"/>
      <c r="Q21" s="39"/>
      <c r="R21" s="39"/>
      <c r="S21" s="40"/>
      <c r="T21" s="41"/>
      <c r="U21" s="42"/>
      <c r="V21" s="37"/>
      <c r="W21" s="42"/>
      <c r="X21" s="43"/>
      <c r="Y21" s="42"/>
      <c r="Z21" s="42"/>
    </row>
    <row r="22" spans="1:26" ht="28.5" customHeight="1" thickTop="1" thickBot="1">
      <c r="A22" s="8" t="s">
        <v>60</v>
      </c>
      <c r="B22" s="9">
        <v>20</v>
      </c>
      <c r="C22" s="10">
        <v>6</v>
      </c>
      <c r="D22" s="11">
        <v>80</v>
      </c>
      <c r="E22" s="12">
        <f t="shared" si="4"/>
        <v>0.26666666666666666</v>
      </c>
      <c r="F22" s="12">
        <v>100</v>
      </c>
      <c r="G22" s="12">
        <f t="shared" si="0"/>
        <v>0.16666666666666666</v>
      </c>
      <c r="H22" s="12">
        <v>80</v>
      </c>
      <c r="I22" s="12">
        <f t="shared" si="1"/>
        <v>13.333333333333336</v>
      </c>
      <c r="J22" s="13">
        <f t="shared" si="2"/>
        <v>26.666666666666668</v>
      </c>
      <c r="K22" s="14" t="str">
        <f t="shared" si="3"/>
        <v>Yes</v>
      </c>
      <c r="L22" s="38" t="s">
        <v>19</v>
      </c>
      <c r="M22" s="38" t="s">
        <v>210</v>
      </c>
      <c r="N22" s="39">
        <v>40</v>
      </c>
      <c r="O22" s="42"/>
      <c r="P22" s="42"/>
      <c r="Q22" s="39"/>
      <c r="R22" s="39"/>
      <c r="S22" s="40"/>
      <c r="T22" s="45"/>
      <c r="U22" s="39"/>
      <c r="V22" s="42"/>
      <c r="W22" s="42"/>
      <c r="X22" s="43"/>
      <c r="Y22" s="42"/>
      <c r="Z22" s="42"/>
    </row>
    <row r="23" spans="1:26" ht="28.5" customHeight="1" thickTop="1" thickBot="1">
      <c r="A23" s="8" t="s">
        <v>40</v>
      </c>
      <c r="B23" s="9">
        <v>19</v>
      </c>
      <c r="C23" s="10">
        <v>18</v>
      </c>
      <c r="D23" s="11">
        <v>80</v>
      </c>
      <c r="E23" s="12">
        <f t="shared" si="4"/>
        <v>0.25333333333333335</v>
      </c>
      <c r="F23" s="12">
        <v>100</v>
      </c>
      <c r="G23" s="12">
        <f t="shared" si="0"/>
        <v>0.15833333333333333</v>
      </c>
      <c r="H23" s="12">
        <v>80</v>
      </c>
      <c r="I23" s="12">
        <f t="shared" si="1"/>
        <v>12.66666666666667</v>
      </c>
      <c r="J23" s="13">
        <f t="shared" si="2"/>
        <v>25.333333333333336</v>
      </c>
      <c r="K23" s="14" t="str">
        <f t="shared" si="3"/>
        <v>Yes</v>
      </c>
      <c r="L23" s="38" t="s">
        <v>208</v>
      </c>
      <c r="M23" s="38"/>
      <c r="N23" s="39">
        <v>15</v>
      </c>
      <c r="O23" s="42"/>
      <c r="P23" s="37"/>
      <c r="Q23" s="39"/>
      <c r="R23" s="39"/>
      <c r="S23" s="40"/>
      <c r="T23" s="41"/>
      <c r="U23" s="42">
        <v>15</v>
      </c>
      <c r="V23" s="37">
        <v>43900</v>
      </c>
      <c r="W23" s="42">
        <v>15</v>
      </c>
      <c r="X23" s="43">
        <v>43900</v>
      </c>
      <c r="Y23" s="42">
        <v>20</v>
      </c>
      <c r="Z23" s="37">
        <v>43944</v>
      </c>
    </row>
    <row r="24" spans="1:26" ht="28.5" customHeight="1" thickTop="1" thickBot="1">
      <c r="A24" s="8" t="s">
        <v>43</v>
      </c>
      <c r="B24" s="9">
        <v>19</v>
      </c>
      <c r="C24" s="10">
        <v>24</v>
      </c>
      <c r="D24" s="11">
        <v>80</v>
      </c>
      <c r="E24" s="12">
        <f t="shared" si="4"/>
        <v>0.25333333333333335</v>
      </c>
      <c r="F24" s="12">
        <v>100</v>
      </c>
      <c r="G24" s="12">
        <f t="shared" si="0"/>
        <v>0.15833333333333333</v>
      </c>
      <c r="H24" s="12">
        <v>80</v>
      </c>
      <c r="I24" s="12">
        <f t="shared" si="1"/>
        <v>12.66666666666667</v>
      </c>
      <c r="J24" s="13">
        <f t="shared" si="2"/>
        <v>25.333333333333336</v>
      </c>
      <c r="K24" s="14" t="str">
        <f t="shared" si="3"/>
        <v>Yes</v>
      </c>
      <c r="L24" s="38"/>
      <c r="M24" s="38"/>
      <c r="N24" s="39"/>
      <c r="O24" s="42"/>
      <c r="P24" s="42"/>
      <c r="Q24" s="39"/>
      <c r="R24" s="39"/>
      <c r="S24" s="40"/>
      <c r="T24" s="41"/>
      <c r="U24" s="42">
        <v>20</v>
      </c>
      <c r="V24" s="37">
        <v>43896</v>
      </c>
      <c r="W24" s="42"/>
      <c r="X24" s="43"/>
      <c r="Y24" s="42"/>
      <c r="Z24" s="42"/>
    </row>
    <row r="25" spans="1:26" ht="28.5" customHeight="1" thickTop="1" thickBot="1">
      <c r="A25" s="8" t="s">
        <v>41</v>
      </c>
      <c r="B25" s="9">
        <v>19</v>
      </c>
      <c r="C25" s="10">
        <v>0</v>
      </c>
      <c r="D25" s="11">
        <v>80</v>
      </c>
      <c r="E25" s="12">
        <f t="shared" si="4"/>
        <v>0.25333333333333335</v>
      </c>
      <c r="F25" s="12">
        <v>100</v>
      </c>
      <c r="G25" s="12">
        <f t="shared" si="0"/>
        <v>0.15833333333333333</v>
      </c>
      <c r="H25" s="12">
        <v>80</v>
      </c>
      <c r="I25" s="12">
        <f t="shared" si="1"/>
        <v>12.66666666666667</v>
      </c>
      <c r="J25" s="13">
        <f t="shared" si="2"/>
        <v>25.333333333333336</v>
      </c>
      <c r="K25" s="14" t="str">
        <f t="shared" si="3"/>
        <v>Yes</v>
      </c>
      <c r="L25" s="38"/>
      <c r="M25" s="38"/>
      <c r="N25" s="39"/>
      <c r="O25" s="42"/>
      <c r="P25" s="37"/>
      <c r="Q25" s="39"/>
      <c r="R25" s="39"/>
      <c r="S25" s="40"/>
      <c r="T25" s="41"/>
      <c r="U25" s="42">
        <v>15</v>
      </c>
      <c r="V25" s="37">
        <v>43900</v>
      </c>
      <c r="W25" s="42">
        <v>25</v>
      </c>
      <c r="X25" s="43">
        <v>43900</v>
      </c>
      <c r="Y25" s="42"/>
      <c r="Z25" s="37"/>
    </row>
    <row r="26" spans="1:26" ht="28.5" customHeight="1" thickTop="1" thickBot="1">
      <c r="A26" s="8" t="s">
        <v>44</v>
      </c>
      <c r="B26" s="9">
        <v>19</v>
      </c>
      <c r="C26" s="10">
        <v>21</v>
      </c>
      <c r="D26" s="11">
        <v>80</v>
      </c>
      <c r="E26" s="12">
        <f t="shared" si="4"/>
        <v>0.25333333333333335</v>
      </c>
      <c r="F26" s="12">
        <v>100</v>
      </c>
      <c r="G26" s="12">
        <f t="shared" si="0"/>
        <v>0.15833333333333333</v>
      </c>
      <c r="H26" s="12">
        <v>80</v>
      </c>
      <c r="I26" s="12">
        <f t="shared" si="1"/>
        <v>12.66666666666667</v>
      </c>
      <c r="J26" s="13">
        <f t="shared" si="2"/>
        <v>25.333333333333336</v>
      </c>
      <c r="K26" s="14" t="str">
        <f t="shared" si="3"/>
        <v>Yes</v>
      </c>
      <c r="L26" s="38"/>
      <c r="M26" s="38"/>
      <c r="N26" s="39"/>
      <c r="O26" s="42"/>
      <c r="P26" s="37"/>
      <c r="Q26" s="39"/>
      <c r="R26" s="39"/>
      <c r="S26" s="40"/>
      <c r="T26" s="41"/>
      <c r="U26" s="42"/>
      <c r="V26" s="37"/>
      <c r="W26" s="42"/>
      <c r="X26" s="44"/>
      <c r="Y26" s="42"/>
      <c r="Z26" s="42"/>
    </row>
    <row r="27" spans="1:26" ht="28.5" customHeight="1" thickTop="1" thickBot="1">
      <c r="A27" s="8" t="s">
        <v>58</v>
      </c>
      <c r="B27" s="9">
        <v>18</v>
      </c>
      <c r="C27" s="10">
        <v>20</v>
      </c>
      <c r="D27" s="11">
        <v>80</v>
      </c>
      <c r="E27" s="12">
        <f t="shared" si="4"/>
        <v>0.24</v>
      </c>
      <c r="F27" s="12">
        <v>100</v>
      </c>
      <c r="G27" s="12">
        <f t="shared" si="0"/>
        <v>0.15</v>
      </c>
      <c r="H27" s="12">
        <v>80</v>
      </c>
      <c r="I27" s="12">
        <f t="shared" si="1"/>
        <v>12</v>
      </c>
      <c r="J27" s="13">
        <f t="shared" si="2"/>
        <v>24</v>
      </c>
      <c r="K27" s="14" t="str">
        <f t="shared" si="3"/>
        <v>Yes</v>
      </c>
      <c r="L27" s="38"/>
      <c r="M27" s="38"/>
      <c r="N27" s="39"/>
      <c r="O27" s="42"/>
      <c r="P27" s="37"/>
      <c r="Q27" s="39"/>
      <c r="R27" s="39"/>
      <c r="S27" s="40"/>
      <c r="T27" s="41"/>
      <c r="U27" s="42"/>
      <c r="V27" s="37"/>
      <c r="W27" s="42"/>
      <c r="X27" s="43"/>
      <c r="Y27" s="42"/>
      <c r="Z27" s="42"/>
    </row>
    <row r="28" spans="1:26" ht="28.5" customHeight="1" thickTop="1" thickBot="1">
      <c r="A28" s="8" t="s">
        <v>37</v>
      </c>
      <c r="B28" s="9">
        <v>17</v>
      </c>
      <c r="C28" s="10">
        <v>14</v>
      </c>
      <c r="D28" s="11">
        <v>80</v>
      </c>
      <c r="E28" s="12">
        <f t="shared" si="4"/>
        <v>0.22666666666666668</v>
      </c>
      <c r="F28" s="12">
        <v>100</v>
      </c>
      <c r="G28" s="12">
        <f t="shared" si="0"/>
        <v>0.14166666666666666</v>
      </c>
      <c r="H28" s="12">
        <v>80</v>
      </c>
      <c r="I28" s="12">
        <f t="shared" si="1"/>
        <v>11.333333333333336</v>
      </c>
      <c r="J28" s="13">
        <f t="shared" si="2"/>
        <v>22.666666666666668</v>
      </c>
      <c r="K28" s="14" t="str">
        <f t="shared" si="3"/>
        <v>Yes</v>
      </c>
      <c r="L28" s="38" t="s">
        <v>208</v>
      </c>
      <c r="M28" s="38"/>
      <c r="N28" s="39">
        <v>20</v>
      </c>
      <c r="O28" s="42" t="s">
        <v>196</v>
      </c>
      <c r="P28" s="42"/>
      <c r="Q28" s="39">
        <v>20</v>
      </c>
      <c r="R28" s="39"/>
      <c r="S28" s="40"/>
      <c r="T28" s="41"/>
      <c r="U28" s="42">
        <v>15</v>
      </c>
      <c r="V28" s="37">
        <v>43900</v>
      </c>
      <c r="W28" s="42">
        <v>10</v>
      </c>
      <c r="X28" s="43">
        <v>43944</v>
      </c>
      <c r="Y28" s="42"/>
      <c r="Z28" s="42"/>
    </row>
    <row r="29" spans="1:26" ht="28.5" customHeight="1" thickTop="1" thickBot="1">
      <c r="A29" s="8" t="s">
        <v>32</v>
      </c>
      <c r="B29" s="9">
        <v>17</v>
      </c>
      <c r="C29" s="10">
        <v>16</v>
      </c>
      <c r="D29" s="11">
        <v>80</v>
      </c>
      <c r="E29" s="12">
        <f t="shared" si="4"/>
        <v>0.22666666666666668</v>
      </c>
      <c r="F29" s="12">
        <v>100</v>
      </c>
      <c r="G29" s="12">
        <f t="shared" si="0"/>
        <v>0.14166666666666666</v>
      </c>
      <c r="H29" s="12">
        <v>80</v>
      </c>
      <c r="I29" s="12">
        <f t="shared" si="1"/>
        <v>11.333333333333336</v>
      </c>
      <c r="J29" s="13">
        <f t="shared" si="2"/>
        <v>22.666666666666668</v>
      </c>
      <c r="K29" s="14" t="str">
        <f t="shared" si="3"/>
        <v>Yes</v>
      </c>
      <c r="L29" s="38" t="s">
        <v>208</v>
      </c>
      <c r="M29" s="38"/>
      <c r="N29" s="39">
        <v>20</v>
      </c>
      <c r="O29" s="42" t="s">
        <v>196</v>
      </c>
      <c r="P29" s="42"/>
      <c r="Q29" s="39">
        <v>10</v>
      </c>
      <c r="R29" s="39" t="s">
        <v>212</v>
      </c>
      <c r="S29" s="40">
        <v>43874</v>
      </c>
      <c r="T29" s="41">
        <v>40</v>
      </c>
      <c r="U29" s="42">
        <v>5</v>
      </c>
      <c r="V29" s="37">
        <v>43900</v>
      </c>
      <c r="W29" s="42">
        <v>20</v>
      </c>
      <c r="X29" s="43">
        <v>43944</v>
      </c>
      <c r="Y29" s="42"/>
      <c r="Z29" s="42"/>
    </row>
    <row r="30" spans="1:26" ht="28.5" customHeight="1" thickTop="1" thickBot="1">
      <c r="A30" s="8" t="s">
        <v>66</v>
      </c>
      <c r="B30" s="9">
        <v>15</v>
      </c>
      <c r="C30" s="10">
        <v>19</v>
      </c>
      <c r="D30" s="11">
        <v>80</v>
      </c>
      <c r="E30" s="12">
        <f t="shared" si="4"/>
        <v>0.2</v>
      </c>
      <c r="F30" s="12">
        <v>100</v>
      </c>
      <c r="G30" s="12">
        <f t="shared" si="0"/>
        <v>0.125</v>
      </c>
      <c r="H30" s="12">
        <v>80</v>
      </c>
      <c r="I30" s="12">
        <f t="shared" si="1"/>
        <v>10</v>
      </c>
      <c r="J30" s="13">
        <f t="shared" si="2"/>
        <v>20</v>
      </c>
      <c r="K30" s="14" t="str">
        <f t="shared" si="3"/>
        <v>Yes</v>
      </c>
      <c r="L30" s="38"/>
      <c r="M30" s="38"/>
      <c r="N30" s="39"/>
      <c r="O30" s="42"/>
      <c r="P30" s="42"/>
      <c r="Q30" s="39"/>
      <c r="R30" s="39"/>
      <c r="S30" s="40"/>
      <c r="T30" s="41"/>
      <c r="U30" s="42"/>
      <c r="V30" s="37"/>
      <c r="W30" s="42"/>
      <c r="X30" s="44"/>
      <c r="Y30" s="42"/>
      <c r="Z30" s="42"/>
    </row>
    <row r="31" spans="1:26" ht="28.5" customHeight="1" thickTop="1" thickBot="1">
      <c r="A31" s="8" t="s">
        <v>51</v>
      </c>
      <c r="B31" s="9">
        <v>15</v>
      </c>
      <c r="C31" s="10">
        <v>28</v>
      </c>
      <c r="D31" s="11">
        <v>80</v>
      </c>
      <c r="E31" s="12">
        <f t="shared" si="4"/>
        <v>0.2</v>
      </c>
      <c r="F31" s="12">
        <v>100</v>
      </c>
      <c r="G31" s="12">
        <f t="shared" si="0"/>
        <v>0.125</v>
      </c>
      <c r="H31" s="12">
        <v>80</v>
      </c>
      <c r="I31" s="12">
        <f t="shared" si="1"/>
        <v>10</v>
      </c>
      <c r="J31" s="13">
        <f t="shared" si="2"/>
        <v>20</v>
      </c>
      <c r="K31" s="14" t="str">
        <f t="shared" si="3"/>
        <v>No</v>
      </c>
      <c r="L31" s="38" t="s">
        <v>189</v>
      </c>
      <c r="M31" s="38"/>
      <c r="N31" s="39">
        <v>50</v>
      </c>
      <c r="O31" s="42"/>
      <c r="P31" s="42"/>
      <c r="Q31" s="39"/>
      <c r="R31" s="39"/>
      <c r="S31" s="40"/>
      <c r="T31" s="41"/>
      <c r="U31" s="42"/>
      <c r="V31" s="37"/>
      <c r="W31" s="42"/>
      <c r="X31" s="44"/>
      <c r="Y31" s="42"/>
      <c r="Z31" s="42"/>
    </row>
    <row r="32" spans="1:26" ht="28.5" customHeight="1" thickTop="1" thickBot="1">
      <c r="A32" s="8" t="s">
        <v>48</v>
      </c>
      <c r="B32" s="9">
        <v>15</v>
      </c>
      <c r="C32" s="10">
        <v>8</v>
      </c>
      <c r="D32" s="11">
        <v>80</v>
      </c>
      <c r="E32" s="12">
        <f t="shared" si="4"/>
        <v>0.2</v>
      </c>
      <c r="F32" s="12">
        <v>100</v>
      </c>
      <c r="G32" s="12">
        <f t="shared" si="0"/>
        <v>0.125</v>
      </c>
      <c r="H32" s="12">
        <v>80</v>
      </c>
      <c r="I32" s="12">
        <f t="shared" si="1"/>
        <v>10</v>
      </c>
      <c r="J32" s="13">
        <f t="shared" si="2"/>
        <v>20</v>
      </c>
      <c r="K32" s="14" t="str">
        <f t="shared" si="3"/>
        <v>Yes</v>
      </c>
      <c r="L32" s="38"/>
      <c r="M32" s="38"/>
      <c r="N32" s="39"/>
      <c r="O32" s="42"/>
      <c r="P32" s="42"/>
      <c r="Q32" s="39"/>
      <c r="R32" s="39"/>
      <c r="S32" s="40"/>
      <c r="T32" s="41"/>
      <c r="U32" s="42"/>
      <c r="V32" s="37"/>
      <c r="W32" s="42"/>
      <c r="X32" s="43"/>
      <c r="Y32" s="42"/>
      <c r="Z32" s="42"/>
    </row>
    <row r="33" spans="1:26" ht="28.5" customHeight="1" thickTop="1" thickBot="1">
      <c r="A33" s="8" t="s">
        <v>53</v>
      </c>
      <c r="B33" s="9">
        <v>14</v>
      </c>
      <c r="C33" s="10">
        <v>25</v>
      </c>
      <c r="D33" s="11"/>
      <c r="E33" s="12">
        <f t="shared" si="4"/>
        <v>0.18666666666666668</v>
      </c>
      <c r="F33" s="12"/>
      <c r="G33" s="12">
        <f t="shared" si="0"/>
        <v>0.11666666666666667</v>
      </c>
      <c r="H33" s="12"/>
      <c r="I33" s="12">
        <f t="shared" si="1"/>
        <v>0</v>
      </c>
      <c r="J33" s="13">
        <f t="shared" si="2"/>
        <v>0</v>
      </c>
      <c r="K33" s="14" t="str">
        <f t="shared" si="3"/>
        <v>No</v>
      </c>
      <c r="L33" s="38"/>
      <c r="M33" s="38"/>
      <c r="N33" s="39"/>
      <c r="O33" s="42"/>
      <c r="P33" s="42"/>
      <c r="Q33" s="39"/>
      <c r="R33" s="39"/>
      <c r="S33" s="40"/>
      <c r="T33" s="41"/>
      <c r="U33" s="42">
        <v>50</v>
      </c>
      <c r="V33" s="37">
        <v>43896</v>
      </c>
      <c r="W33" s="42"/>
      <c r="X33" s="43"/>
      <c r="Y33" s="42"/>
      <c r="Z33" s="42"/>
    </row>
    <row r="34" spans="1:26" ht="28.5" customHeight="1" thickTop="1" thickBot="1">
      <c r="A34" s="8" t="s">
        <v>46</v>
      </c>
      <c r="B34" s="9">
        <v>14</v>
      </c>
      <c r="C34" s="10">
        <v>33</v>
      </c>
      <c r="D34" s="11">
        <v>80</v>
      </c>
      <c r="E34" s="12">
        <f t="shared" si="4"/>
        <v>0.18666666666666668</v>
      </c>
      <c r="F34" s="12">
        <v>100</v>
      </c>
      <c r="G34" s="12">
        <f t="shared" si="0"/>
        <v>0.11666666666666667</v>
      </c>
      <c r="H34" s="12">
        <v>80</v>
      </c>
      <c r="I34" s="12">
        <f t="shared" si="1"/>
        <v>9.3333333333333339</v>
      </c>
      <c r="J34" s="13">
        <f t="shared" si="2"/>
        <v>18.666666666666668</v>
      </c>
      <c r="K34" s="14" t="str">
        <f t="shared" si="3"/>
        <v>No</v>
      </c>
      <c r="L34" s="38"/>
      <c r="M34" s="38"/>
      <c r="N34" s="39"/>
      <c r="O34" s="42"/>
      <c r="P34" s="42"/>
      <c r="Q34" s="39"/>
      <c r="R34" s="39"/>
      <c r="S34" s="40"/>
      <c r="T34" s="45"/>
      <c r="U34" s="39">
        <v>20</v>
      </c>
      <c r="V34" s="37">
        <v>43896</v>
      </c>
      <c r="W34" s="42"/>
      <c r="X34" s="43"/>
      <c r="Y34" s="42"/>
      <c r="Z34" s="42"/>
    </row>
    <row r="35" spans="1:26" ht="28.5" customHeight="1" thickTop="1" thickBot="1">
      <c r="A35" s="8" t="s">
        <v>62</v>
      </c>
      <c r="B35" s="9">
        <v>14</v>
      </c>
      <c r="C35" s="10">
        <v>1</v>
      </c>
      <c r="D35" s="11">
        <v>80</v>
      </c>
      <c r="E35" s="12">
        <f t="shared" si="4"/>
        <v>0.18666666666666668</v>
      </c>
      <c r="F35" s="12">
        <v>100</v>
      </c>
      <c r="G35" s="12">
        <f t="shared" si="0"/>
        <v>0.11666666666666667</v>
      </c>
      <c r="H35" s="12">
        <v>80</v>
      </c>
      <c r="I35" s="12">
        <f t="shared" si="1"/>
        <v>9.3333333333333339</v>
      </c>
      <c r="J35" s="13">
        <f t="shared" si="2"/>
        <v>18.666666666666668</v>
      </c>
      <c r="K35" s="14" t="str">
        <f t="shared" si="3"/>
        <v>Yes</v>
      </c>
      <c r="L35" s="38" t="s">
        <v>19</v>
      </c>
      <c r="M35" s="38" t="s">
        <v>210</v>
      </c>
      <c r="N35" s="39">
        <v>30</v>
      </c>
      <c r="O35" s="42"/>
      <c r="P35" s="42"/>
      <c r="Q35" s="39"/>
      <c r="R35" s="39"/>
      <c r="S35" s="40"/>
      <c r="T35" s="41"/>
      <c r="U35" s="42"/>
      <c r="V35" s="37"/>
      <c r="W35" s="42"/>
      <c r="X35" s="43"/>
      <c r="Y35" s="42"/>
      <c r="Z35" s="42"/>
    </row>
    <row r="36" spans="1:26" ht="28.5" customHeight="1" thickTop="1" thickBot="1">
      <c r="A36" s="8" t="s">
        <v>50</v>
      </c>
      <c r="B36" s="9">
        <v>13</v>
      </c>
      <c r="C36" s="10">
        <v>12</v>
      </c>
      <c r="D36" s="11">
        <v>80</v>
      </c>
      <c r="E36" s="12">
        <f t="shared" si="4"/>
        <v>0.17333333333333334</v>
      </c>
      <c r="F36" s="12">
        <v>100</v>
      </c>
      <c r="G36" s="12">
        <f t="shared" si="0"/>
        <v>0.10833333333333334</v>
      </c>
      <c r="H36" s="12">
        <v>80</v>
      </c>
      <c r="I36" s="12">
        <v>14.63</v>
      </c>
      <c r="J36" s="13">
        <v>28.88</v>
      </c>
      <c r="K36" s="14" t="str">
        <f t="shared" si="3"/>
        <v>Yes</v>
      </c>
      <c r="L36" s="38" t="s">
        <v>19</v>
      </c>
      <c r="M36" s="38" t="s">
        <v>211</v>
      </c>
      <c r="N36" s="39">
        <v>20</v>
      </c>
      <c r="O36" s="42"/>
      <c r="P36" s="42"/>
      <c r="Q36" s="39"/>
      <c r="R36" s="39"/>
      <c r="S36" s="40"/>
      <c r="T36" s="41"/>
      <c r="U36" s="42"/>
      <c r="V36" s="37"/>
      <c r="W36" s="42"/>
      <c r="X36" s="43"/>
      <c r="Y36" s="42"/>
      <c r="Z36" s="42"/>
    </row>
    <row r="37" spans="1:26" ht="28.5" customHeight="1" thickTop="1" thickBot="1">
      <c r="A37" s="8" t="s">
        <v>38</v>
      </c>
      <c r="B37" s="9">
        <v>12</v>
      </c>
      <c r="C37" s="10">
        <v>34</v>
      </c>
      <c r="D37" s="11">
        <v>80</v>
      </c>
      <c r="E37" s="12">
        <f t="shared" si="4"/>
        <v>0.16000000000000003</v>
      </c>
      <c r="F37" s="12">
        <v>100</v>
      </c>
      <c r="G37" s="12">
        <f t="shared" si="0"/>
        <v>0.1</v>
      </c>
      <c r="H37" s="12">
        <v>80</v>
      </c>
      <c r="I37" s="12">
        <f t="shared" ref="I37:I100" si="5">+(E37*F37)-(H37*G37)</f>
        <v>8.0000000000000036</v>
      </c>
      <c r="J37" s="13">
        <f t="shared" ref="J37:J100" si="6">IF(ISBLANK(C37),"",(D37*G37)+(E37*F37-G37*H37))</f>
        <v>16.000000000000004</v>
      </c>
      <c r="K37" s="14" t="str">
        <f t="shared" si="3"/>
        <v>No</v>
      </c>
      <c r="L37" s="38"/>
      <c r="M37" s="38"/>
      <c r="N37" s="39"/>
      <c r="O37" s="42"/>
      <c r="P37" s="42"/>
      <c r="Q37" s="39"/>
      <c r="R37" s="39"/>
      <c r="S37" s="40"/>
      <c r="T37" s="41"/>
      <c r="U37" s="42"/>
      <c r="V37" s="37"/>
      <c r="W37" s="42"/>
      <c r="X37" s="44"/>
      <c r="Y37" s="42"/>
      <c r="Z37" s="42"/>
    </row>
    <row r="38" spans="1:26" ht="28.5" customHeight="1" thickTop="1" thickBot="1">
      <c r="A38" s="8" t="s">
        <v>45</v>
      </c>
      <c r="B38" s="9">
        <v>12</v>
      </c>
      <c r="C38" s="10">
        <v>24</v>
      </c>
      <c r="D38" s="11">
        <v>80</v>
      </c>
      <c r="E38" s="12">
        <f t="shared" si="4"/>
        <v>0.16000000000000003</v>
      </c>
      <c r="F38" s="12">
        <v>100</v>
      </c>
      <c r="G38" s="12">
        <f t="shared" si="0"/>
        <v>0.1</v>
      </c>
      <c r="H38" s="12">
        <v>80</v>
      </c>
      <c r="I38" s="12">
        <f t="shared" si="5"/>
        <v>8.0000000000000036</v>
      </c>
      <c r="J38" s="13">
        <f t="shared" si="6"/>
        <v>16.000000000000004</v>
      </c>
      <c r="K38" s="14" t="str">
        <f t="shared" si="3"/>
        <v>No</v>
      </c>
      <c r="L38" s="38"/>
      <c r="M38" s="38"/>
      <c r="N38" s="39"/>
      <c r="O38" s="42"/>
      <c r="P38" s="42"/>
      <c r="Q38" s="39"/>
      <c r="R38" s="39"/>
      <c r="S38" s="40"/>
      <c r="T38" s="41"/>
      <c r="U38" s="42">
        <v>10</v>
      </c>
      <c r="V38" s="37">
        <v>43890</v>
      </c>
      <c r="W38" s="42"/>
      <c r="X38" s="44"/>
      <c r="Y38" s="42"/>
      <c r="Z38" s="42"/>
    </row>
    <row r="39" spans="1:26" ht="28.5" customHeight="1" thickTop="1" thickBot="1">
      <c r="A39" s="8" t="s">
        <v>54</v>
      </c>
      <c r="B39" s="9">
        <v>12</v>
      </c>
      <c r="C39" s="10">
        <v>4</v>
      </c>
      <c r="D39" s="11">
        <v>80</v>
      </c>
      <c r="E39" s="12">
        <f t="shared" si="4"/>
        <v>0.16000000000000003</v>
      </c>
      <c r="F39" s="12">
        <v>100</v>
      </c>
      <c r="G39" s="12">
        <f t="shared" si="0"/>
        <v>0.1</v>
      </c>
      <c r="H39" s="12">
        <v>80</v>
      </c>
      <c r="I39" s="12">
        <f t="shared" si="5"/>
        <v>8.0000000000000036</v>
      </c>
      <c r="J39" s="13">
        <f t="shared" si="6"/>
        <v>16.000000000000004</v>
      </c>
      <c r="K39" s="14" t="str">
        <f t="shared" si="3"/>
        <v>Yes</v>
      </c>
      <c r="L39" s="38" t="s">
        <v>189</v>
      </c>
      <c r="M39" s="38"/>
      <c r="N39" s="39">
        <v>20</v>
      </c>
      <c r="O39" s="42"/>
      <c r="P39" s="37"/>
      <c r="Q39" s="39"/>
      <c r="R39" s="39"/>
      <c r="S39" s="40"/>
      <c r="T39" s="41"/>
      <c r="U39" s="42"/>
      <c r="V39" s="37"/>
      <c r="W39" s="42"/>
      <c r="X39" s="43"/>
      <c r="Y39" s="42"/>
      <c r="Z39" s="42"/>
    </row>
    <row r="40" spans="1:26" ht="28.5" customHeight="1" thickTop="1" thickBot="1">
      <c r="A40" s="8" t="s">
        <v>76</v>
      </c>
      <c r="B40" s="9">
        <v>11</v>
      </c>
      <c r="C40" s="10">
        <v>12</v>
      </c>
      <c r="D40" s="11">
        <v>80</v>
      </c>
      <c r="E40" s="12">
        <f t="shared" si="4"/>
        <v>0.14666666666666667</v>
      </c>
      <c r="F40" s="12">
        <v>100</v>
      </c>
      <c r="G40" s="12">
        <f t="shared" si="0"/>
        <v>9.166666666666666E-2</v>
      </c>
      <c r="H40" s="12">
        <v>80</v>
      </c>
      <c r="I40" s="12">
        <f t="shared" si="5"/>
        <v>7.333333333333333</v>
      </c>
      <c r="J40" s="13">
        <f t="shared" si="6"/>
        <v>14.666666666666666</v>
      </c>
      <c r="K40" s="14" t="str">
        <f t="shared" si="3"/>
        <v>Yes</v>
      </c>
      <c r="L40" s="38"/>
      <c r="M40" s="38"/>
      <c r="N40" s="39"/>
      <c r="O40" s="42"/>
      <c r="P40" s="37"/>
      <c r="Q40" s="39"/>
      <c r="R40" s="39"/>
      <c r="S40" s="40"/>
      <c r="T40" s="41"/>
      <c r="U40" s="42">
        <v>20</v>
      </c>
      <c r="V40" s="37">
        <v>43896</v>
      </c>
      <c r="W40" s="42"/>
      <c r="X40" s="43"/>
      <c r="Y40" s="42"/>
      <c r="Z40" s="42"/>
    </row>
    <row r="41" spans="1:26" ht="28.5" customHeight="1" thickTop="1" thickBot="1">
      <c r="A41" s="8" t="s">
        <v>49</v>
      </c>
      <c r="B41" s="9">
        <v>11</v>
      </c>
      <c r="C41" s="10">
        <v>20</v>
      </c>
      <c r="D41" s="11">
        <v>80</v>
      </c>
      <c r="E41" s="12">
        <f t="shared" si="4"/>
        <v>0.14666666666666667</v>
      </c>
      <c r="F41" s="12">
        <v>100</v>
      </c>
      <c r="G41" s="12">
        <f t="shared" si="0"/>
        <v>9.166666666666666E-2</v>
      </c>
      <c r="H41" s="12">
        <v>80</v>
      </c>
      <c r="I41" s="12">
        <f t="shared" si="5"/>
        <v>7.333333333333333</v>
      </c>
      <c r="J41" s="13">
        <f t="shared" si="6"/>
        <v>14.666666666666666</v>
      </c>
      <c r="K41" s="14" t="str">
        <f t="shared" si="3"/>
        <v>No</v>
      </c>
      <c r="L41" s="38"/>
      <c r="M41" s="38"/>
      <c r="N41" s="39"/>
      <c r="O41" s="42"/>
      <c r="P41" s="42"/>
      <c r="Q41" s="39"/>
      <c r="R41" s="39"/>
      <c r="S41" s="40"/>
      <c r="T41" s="45"/>
      <c r="U41" s="39">
        <v>11</v>
      </c>
      <c r="V41" s="37">
        <v>43896</v>
      </c>
      <c r="W41" s="37"/>
      <c r="X41" s="42"/>
      <c r="Y41" s="42"/>
      <c r="Z41" s="42"/>
    </row>
    <row r="42" spans="1:26" ht="28.5" customHeight="1" thickTop="1" thickBot="1">
      <c r="A42" s="8" t="s">
        <v>67</v>
      </c>
      <c r="B42" s="9">
        <v>11</v>
      </c>
      <c r="C42" s="10">
        <v>5</v>
      </c>
      <c r="D42" s="11">
        <v>80</v>
      </c>
      <c r="E42" s="12">
        <f t="shared" si="4"/>
        <v>0.14666666666666667</v>
      </c>
      <c r="F42" s="12">
        <v>100</v>
      </c>
      <c r="G42" s="12">
        <f t="shared" si="0"/>
        <v>9.166666666666666E-2</v>
      </c>
      <c r="H42" s="12">
        <v>80</v>
      </c>
      <c r="I42" s="12">
        <f t="shared" si="5"/>
        <v>7.333333333333333</v>
      </c>
      <c r="J42" s="13">
        <f t="shared" si="6"/>
        <v>14.666666666666666</v>
      </c>
      <c r="K42" s="14" t="str">
        <f t="shared" si="3"/>
        <v>Yes</v>
      </c>
      <c r="L42" s="38"/>
      <c r="M42" s="38"/>
      <c r="N42" s="39"/>
      <c r="O42" s="42"/>
      <c r="P42" s="42"/>
      <c r="Q42" s="39"/>
      <c r="R42" s="39"/>
      <c r="S42" s="40"/>
      <c r="T42" s="41"/>
      <c r="U42" s="42"/>
      <c r="V42" s="37"/>
      <c r="W42" s="42"/>
      <c r="X42" s="44"/>
      <c r="Y42" s="42"/>
      <c r="Z42" s="42"/>
    </row>
    <row r="43" spans="1:26" ht="28.5" customHeight="1" thickTop="1" thickBot="1">
      <c r="A43" s="8" t="s">
        <v>81</v>
      </c>
      <c r="B43" s="9">
        <v>10</v>
      </c>
      <c r="C43" s="10">
        <v>22</v>
      </c>
      <c r="D43" s="11">
        <v>80</v>
      </c>
      <c r="E43" s="12">
        <f t="shared" si="4"/>
        <v>0.13333333333333333</v>
      </c>
      <c r="F43" s="12">
        <v>100</v>
      </c>
      <c r="G43" s="12">
        <f t="shared" si="0"/>
        <v>8.3333333333333329E-2</v>
      </c>
      <c r="H43" s="12">
        <v>80</v>
      </c>
      <c r="I43" s="12">
        <f t="shared" si="5"/>
        <v>6.6666666666666679</v>
      </c>
      <c r="J43" s="13">
        <f t="shared" si="6"/>
        <v>13.333333333333334</v>
      </c>
      <c r="K43" s="14" t="str">
        <f t="shared" si="3"/>
        <v>No</v>
      </c>
      <c r="L43" s="38"/>
      <c r="M43" s="38"/>
      <c r="N43" s="39"/>
      <c r="O43" s="42"/>
      <c r="P43" s="42"/>
      <c r="Q43" s="39"/>
      <c r="R43" s="39"/>
      <c r="S43" s="40"/>
      <c r="T43" s="41"/>
      <c r="U43" s="42"/>
      <c r="V43" s="37"/>
      <c r="W43" s="42"/>
      <c r="X43" s="44"/>
      <c r="Y43" s="42"/>
      <c r="Z43" s="42"/>
    </row>
    <row r="44" spans="1:26" ht="28.5" customHeight="1" thickTop="1" thickBot="1">
      <c r="A44" s="8" t="s">
        <v>74</v>
      </c>
      <c r="B44" s="9">
        <v>10</v>
      </c>
      <c r="C44" s="10">
        <v>3</v>
      </c>
      <c r="D44" s="11">
        <v>80</v>
      </c>
      <c r="E44" s="12">
        <f t="shared" si="4"/>
        <v>0.13333333333333333</v>
      </c>
      <c r="F44" s="12">
        <v>100</v>
      </c>
      <c r="G44" s="12">
        <f t="shared" si="0"/>
        <v>8.3333333333333329E-2</v>
      </c>
      <c r="H44" s="12">
        <v>80</v>
      </c>
      <c r="I44" s="12">
        <f t="shared" si="5"/>
        <v>6.6666666666666679</v>
      </c>
      <c r="J44" s="13">
        <f t="shared" si="6"/>
        <v>13.333333333333334</v>
      </c>
      <c r="K44" s="14" t="str">
        <f t="shared" si="3"/>
        <v>Yes</v>
      </c>
      <c r="L44" s="38" t="s">
        <v>208</v>
      </c>
      <c r="M44" s="38"/>
      <c r="N44" s="39">
        <v>20</v>
      </c>
      <c r="O44" s="42"/>
      <c r="P44" s="42"/>
      <c r="Q44" s="39"/>
      <c r="R44" s="39"/>
      <c r="S44" s="40"/>
      <c r="T44" s="41"/>
      <c r="U44" s="42"/>
      <c r="V44" s="42"/>
      <c r="W44" s="42"/>
      <c r="X44" s="44"/>
      <c r="Y44" s="42"/>
      <c r="Z44" s="42"/>
    </row>
    <row r="45" spans="1:26" ht="28.5" customHeight="1" thickTop="1" thickBot="1">
      <c r="A45" s="8" t="s">
        <v>63</v>
      </c>
      <c r="B45" s="9">
        <v>9</v>
      </c>
      <c r="C45" s="10">
        <v>1</v>
      </c>
      <c r="D45" s="11">
        <v>80</v>
      </c>
      <c r="E45" s="12">
        <f t="shared" si="4"/>
        <v>0.12</v>
      </c>
      <c r="F45" s="12">
        <v>100</v>
      </c>
      <c r="G45" s="12">
        <f t="shared" si="0"/>
        <v>7.4999999999999997E-2</v>
      </c>
      <c r="H45" s="12">
        <v>80</v>
      </c>
      <c r="I45" s="12">
        <f t="shared" si="5"/>
        <v>6</v>
      </c>
      <c r="J45" s="13">
        <f t="shared" si="6"/>
        <v>12</v>
      </c>
      <c r="K45" s="14" t="str">
        <f t="shared" si="3"/>
        <v>Yes</v>
      </c>
      <c r="L45" s="38" t="s">
        <v>208</v>
      </c>
      <c r="M45" s="38"/>
      <c r="N45" s="39">
        <v>20</v>
      </c>
      <c r="O45" s="42"/>
      <c r="P45" s="37"/>
      <c r="Q45" s="39"/>
      <c r="R45" s="39"/>
      <c r="S45" s="40"/>
      <c r="T45" s="41"/>
      <c r="U45" s="42">
        <v>12</v>
      </c>
      <c r="V45" s="37">
        <v>43899</v>
      </c>
      <c r="W45" s="42">
        <v>1</v>
      </c>
      <c r="X45" s="43">
        <v>43900</v>
      </c>
      <c r="Y45" s="42">
        <v>10</v>
      </c>
      <c r="Z45" s="37">
        <v>43900</v>
      </c>
    </row>
    <row r="46" spans="1:26" ht="28.5" customHeight="1" thickTop="1" thickBot="1">
      <c r="A46" s="8" t="s">
        <v>52</v>
      </c>
      <c r="B46" s="9">
        <v>8</v>
      </c>
      <c r="C46" s="10">
        <v>14</v>
      </c>
      <c r="D46" s="11">
        <v>80</v>
      </c>
      <c r="E46" s="12">
        <f t="shared" si="4"/>
        <v>0.10666666666666667</v>
      </c>
      <c r="F46" s="12">
        <v>100</v>
      </c>
      <c r="G46" s="12">
        <f t="shared" si="0"/>
        <v>6.6666666666666666E-2</v>
      </c>
      <c r="H46" s="12">
        <v>80</v>
      </c>
      <c r="I46" s="12">
        <f t="shared" si="5"/>
        <v>5.3333333333333348</v>
      </c>
      <c r="J46" s="13">
        <f t="shared" si="6"/>
        <v>10.666666666666668</v>
      </c>
      <c r="K46" s="14" t="str">
        <f t="shared" si="3"/>
        <v>No</v>
      </c>
      <c r="L46" s="38" t="s">
        <v>196</v>
      </c>
      <c r="M46" s="38"/>
      <c r="N46" s="39">
        <v>10</v>
      </c>
      <c r="O46" s="42"/>
      <c r="P46" s="42"/>
      <c r="Q46" s="39"/>
      <c r="R46" s="39"/>
      <c r="S46" s="40"/>
      <c r="T46" s="41"/>
      <c r="U46" s="42">
        <v>10</v>
      </c>
      <c r="V46" s="37">
        <v>43944</v>
      </c>
      <c r="W46" s="42"/>
      <c r="X46" s="43"/>
      <c r="Y46" s="42"/>
      <c r="Z46" s="42"/>
    </row>
    <row r="47" spans="1:26" ht="28.5" customHeight="1" thickTop="1" thickBot="1">
      <c r="A47" s="8" t="s">
        <v>75</v>
      </c>
      <c r="B47" s="9">
        <v>8</v>
      </c>
      <c r="C47" s="10">
        <v>8</v>
      </c>
      <c r="D47" s="11">
        <v>80</v>
      </c>
      <c r="E47" s="12">
        <f t="shared" si="4"/>
        <v>0.10666666666666667</v>
      </c>
      <c r="F47" s="12">
        <v>100</v>
      </c>
      <c r="G47" s="12">
        <f t="shared" si="0"/>
        <v>6.6666666666666666E-2</v>
      </c>
      <c r="H47" s="12">
        <v>80</v>
      </c>
      <c r="I47" s="12">
        <f t="shared" si="5"/>
        <v>5.3333333333333348</v>
      </c>
      <c r="J47" s="13">
        <f t="shared" si="6"/>
        <v>10.666666666666668</v>
      </c>
      <c r="K47" s="14" t="str">
        <f t="shared" si="3"/>
        <v>Yes</v>
      </c>
      <c r="L47" s="38"/>
      <c r="M47" s="38"/>
      <c r="N47" s="39"/>
      <c r="O47" s="42"/>
      <c r="P47" s="42"/>
      <c r="Q47" s="39"/>
      <c r="R47" s="39"/>
      <c r="S47" s="40"/>
      <c r="T47" s="41"/>
      <c r="U47" s="42"/>
      <c r="V47" s="37"/>
      <c r="W47" s="42"/>
      <c r="X47" s="44"/>
      <c r="Y47" s="42"/>
      <c r="Z47" s="42"/>
    </row>
    <row r="48" spans="1:26" ht="28.5" customHeight="1" thickTop="1" thickBot="1">
      <c r="A48" s="8" t="s">
        <v>65</v>
      </c>
      <c r="B48" s="9">
        <v>7</v>
      </c>
      <c r="C48" s="10">
        <v>0</v>
      </c>
      <c r="D48" s="11">
        <v>80</v>
      </c>
      <c r="E48" s="12">
        <f t="shared" si="4"/>
        <v>9.3333333333333338E-2</v>
      </c>
      <c r="F48" s="12">
        <v>100</v>
      </c>
      <c r="G48" s="12">
        <f t="shared" si="0"/>
        <v>5.8333333333333334E-2</v>
      </c>
      <c r="H48" s="12">
        <v>80</v>
      </c>
      <c r="I48" s="12">
        <f t="shared" si="5"/>
        <v>4.666666666666667</v>
      </c>
      <c r="J48" s="13">
        <f t="shared" si="6"/>
        <v>9.3333333333333339</v>
      </c>
      <c r="K48" s="14" t="str">
        <f t="shared" si="3"/>
        <v>Yes</v>
      </c>
      <c r="L48" s="38"/>
      <c r="M48" s="38"/>
      <c r="N48" s="39"/>
      <c r="O48" s="42"/>
      <c r="P48" s="37"/>
      <c r="Q48" s="39"/>
      <c r="R48" s="39"/>
      <c r="S48" s="40"/>
      <c r="T48" s="41"/>
      <c r="U48" s="42"/>
      <c r="V48" s="37"/>
      <c r="W48" s="42"/>
      <c r="X48" s="44"/>
      <c r="Y48" s="42"/>
      <c r="Z48" s="42"/>
    </row>
    <row r="49" spans="1:26" ht="28.5" customHeight="1" thickTop="1" thickBot="1">
      <c r="A49" s="8" t="s">
        <v>72</v>
      </c>
      <c r="B49" s="9">
        <v>7</v>
      </c>
      <c r="C49" s="10">
        <v>22</v>
      </c>
      <c r="D49" s="11">
        <v>80</v>
      </c>
      <c r="E49" s="12">
        <f t="shared" si="4"/>
        <v>9.3333333333333338E-2</v>
      </c>
      <c r="F49" s="12">
        <v>100</v>
      </c>
      <c r="G49" s="12">
        <f t="shared" si="0"/>
        <v>5.8333333333333334E-2</v>
      </c>
      <c r="H49" s="12">
        <v>80</v>
      </c>
      <c r="I49" s="12">
        <f t="shared" si="5"/>
        <v>4.666666666666667</v>
      </c>
      <c r="J49" s="13">
        <f t="shared" si="6"/>
        <v>9.3333333333333339</v>
      </c>
      <c r="K49" s="14" t="str">
        <f t="shared" si="3"/>
        <v>No</v>
      </c>
      <c r="L49" s="38"/>
      <c r="M49" s="38"/>
      <c r="N49" s="39"/>
      <c r="O49" s="42"/>
      <c r="P49" s="37"/>
      <c r="Q49" s="39"/>
      <c r="R49" s="39"/>
      <c r="S49" s="40"/>
      <c r="T49" s="45"/>
      <c r="U49" s="39"/>
      <c r="V49" s="37"/>
      <c r="W49" s="42"/>
      <c r="X49" s="43"/>
      <c r="Y49" s="42"/>
      <c r="Z49" s="42"/>
    </row>
    <row r="50" spans="1:26" ht="28.5" customHeight="1" thickTop="1" thickBot="1">
      <c r="A50" s="8" t="s">
        <v>55</v>
      </c>
      <c r="B50" s="9">
        <v>7</v>
      </c>
      <c r="C50" s="10">
        <v>15</v>
      </c>
      <c r="D50" s="11">
        <v>80</v>
      </c>
      <c r="E50" s="12">
        <f t="shared" si="4"/>
        <v>9.3333333333333338E-2</v>
      </c>
      <c r="F50" s="12">
        <v>100</v>
      </c>
      <c r="G50" s="12">
        <f t="shared" si="0"/>
        <v>5.8333333333333334E-2</v>
      </c>
      <c r="H50" s="12">
        <v>80</v>
      </c>
      <c r="I50" s="12">
        <f t="shared" si="5"/>
        <v>4.666666666666667</v>
      </c>
      <c r="J50" s="13">
        <f t="shared" si="6"/>
        <v>9.3333333333333339</v>
      </c>
      <c r="K50" s="14" t="str">
        <f t="shared" si="3"/>
        <v>No</v>
      </c>
      <c r="L50" s="38"/>
      <c r="M50" s="38"/>
      <c r="N50" s="39"/>
      <c r="O50" s="42"/>
      <c r="P50" s="42"/>
      <c r="Q50" s="39"/>
      <c r="R50" s="39"/>
      <c r="S50" s="40"/>
      <c r="T50" s="41"/>
      <c r="U50" s="42"/>
      <c r="V50" s="42"/>
      <c r="W50" s="42"/>
      <c r="X50" s="44"/>
      <c r="Y50" s="42"/>
      <c r="Z50" s="42"/>
    </row>
    <row r="51" spans="1:26" ht="28.5" customHeight="1" thickTop="1" thickBot="1">
      <c r="A51" s="8" t="s">
        <v>73</v>
      </c>
      <c r="B51" s="9">
        <v>7</v>
      </c>
      <c r="C51" s="10">
        <v>0</v>
      </c>
      <c r="D51" s="11">
        <v>80</v>
      </c>
      <c r="E51" s="12">
        <f t="shared" si="4"/>
        <v>9.3333333333333338E-2</v>
      </c>
      <c r="F51" s="12">
        <v>100</v>
      </c>
      <c r="G51" s="12">
        <f t="shared" si="0"/>
        <v>5.8333333333333334E-2</v>
      </c>
      <c r="H51" s="12">
        <v>80</v>
      </c>
      <c r="I51" s="12">
        <f t="shared" si="5"/>
        <v>4.666666666666667</v>
      </c>
      <c r="J51" s="13">
        <f t="shared" si="6"/>
        <v>9.3333333333333339</v>
      </c>
      <c r="K51" s="14" t="str">
        <f t="shared" si="3"/>
        <v>Yes</v>
      </c>
      <c r="L51" s="38"/>
      <c r="M51" s="38"/>
      <c r="N51" s="39"/>
      <c r="O51" s="42"/>
      <c r="P51" s="42"/>
      <c r="Q51" s="39"/>
      <c r="R51" s="39"/>
      <c r="S51" s="40"/>
      <c r="T51" s="41"/>
      <c r="U51" s="42"/>
      <c r="V51" s="37"/>
      <c r="W51" s="42"/>
      <c r="X51" s="43"/>
      <c r="Y51" s="42"/>
      <c r="Z51" s="37"/>
    </row>
    <row r="52" spans="1:26" ht="28.5" customHeight="1" thickTop="1" thickBot="1">
      <c r="A52" s="8" t="s">
        <v>59</v>
      </c>
      <c r="B52" s="9">
        <v>7</v>
      </c>
      <c r="C52" s="10">
        <v>11</v>
      </c>
      <c r="D52" s="11">
        <v>80</v>
      </c>
      <c r="E52" s="12">
        <f t="shared" si="4"/>
        <v>9.3333333333333338E-2</v>
      </c>
      <c r="F52" s="12">
        <v>100</v>
      </c>
      <c r="G52" s="12">
        <f t="shared" si="0"/>
        <v>5.8333333333333334E-2</v>
      </c>
      <c r="H52" s="12">
        <v>80</v>
      </c>
      <c r="I52" s="12">
        <f t="shared" si="5"/>
        <v>4.666666666666667</v>
      </c>
      <c r="J52" s="13">
        <f t="shared" si="6"/>
        <v>9.3333333333333339</v>
      </c>
      <c r="K52" s="14" t="str">
        <f t="shared" si="3"/>
        <v>No</v>
      </c>
      <c r="L52" s="38" t="s">
        <v>189</v>
      </c>
      <c r="M52" s="38" t="s">
        <v>22</v>
      </c>
      <c r="N52" s="39">
        <v>20</v>
      </c>
      <c r="O52" s="42"/>
      <c r="P52" s="37"/>
      <c r="Q52" s="39"/>
      <c r="R52" s="39"/>
      <c r="S52" s="40"/>
      <c r="T52" s="41"/>
      <c r="U52" s="42"/>
      <c r="V52" s="37"/>
      <c r="W52" s="42"/>
      <c r="X52" s="44"/>
      <c r="Y52" s="42"/>
      <c r="Z52" s="42"/>
    </row>
    <row r="53" spans="1:26" ht="28.5" customHeight="1" thickTop="1" thickBot="1">
      <c r="A53" s="8" t="s">
        <v>57</v>
      </c>
      <c r="B53" s="9">
        <v>7</v>
      </c>
      <c r="C53" s="10">
        <v>34</v>
      </c>
      <c r="D53" s="11">
        <v>80</v>
      </c>
      <c r="E53" s="12">
        <f t="shared" si="4"/>
        <v>9.3333333333333338E-2</v>
      </c>
      <c r="F53" s="12">
        <v>100</v>
      </c>
      <c r="G53" s="12">
        <f t="shared" si="0"/>
        <v>5.8333333333333334E-2</v>
      </c>
      <c r="H53" s="12">
        <v>80</v>
      </c>
      <c r="I53" s="12">
        <f t="shared" si="5"/>
        <v>4.666666666666667</v>
      </c>
      <c r="J53" s="13">
        <f t="shared" si="6"/>
        <v>9.3333333333333339</v>
      </c>
      <c r="K53" s="14" t="str">
        <f t="shared" si="3"/>
        <v>No</v>
      </c>
      <c r="L53" s="38"/>
      <c r="M53" s="38"/>
      <c r="N53" s="39"/>
      <c r="O53" s="42"/>
      <c r="P53" s="42"/>
      <c r="Q53" s="39"/>
      <c r="R53" s="39"/>
      <c r="S53" s="40"/>
      <c r="T53" s="41"/>
      <c r="U53" s="42"/>
      <c r="V53" s="37"/>
      <c r="W53" s="42"/>
      <c r="X53" s="43"/>
      <c r="Y53" s="42"/>
      <c r="Z53" s="42"/>
    </row>
    <row r="54" spans="1:26" ht="28.5" customHeight="1" thickTop="1" thickBot="1">
      <c r="A54" s="8" t="s">
        <v>64</v>
      </c>
      <c r="B54" s="9">
        <v>7</v>
      </c>
      <c r="C54" s="10">
        <v>18</v>
      </c>
      <c r="D54" s="11">
        <v>80</v>
      </c>
      <c r="E54" s="12">
        <f t="shared" si="4"/>
        <v>9.3333333333333338E-2</v>
      </c>
      <c r="F54" s="12">
        <v>100</v>
      </c>
      <c r="G54" s="12">
        <f t="shared" si="0"/>
        <v>5.8333333333333334E-2</v>
      </c>
      <c r="H54" s="12">
        <v>80</v>
      </c>
      <c r="I54" s="12">
        <f t="shared" si="5"/>
        <v>4.666666666666667</v>
      </c>
      <c r="J54" s="13">
        <f t="shared" si="6"/>
        <v>9.3333333333333339</v>
      </c>
      <c r="K54" s="14" t="str">
        <f t="shared" si="3"/>
        <v>No</v>
      </c>
      <c r="L54" s="38"/>
      <c r="M54" s="38"/>
      <c r="N54" s="39"/>
      <c r="O54" s="42"/>
      <c r="P54" s="42"/>
      <c r="Q54" s="39"/>
      <c r="R54" s="39"/>
      <c r="S54" s="40"/>
      <c r="T54" s="41"/>
      <c r="U54" s="42"/>
      <c r="V54" s="37"/>
      <c r="W54" s="42"/>
      <c r="X54" s="44"/>
      <c r="Y54" s="42"/>
      <c r="Z54" s="42"/>
    </row>
    <row r="55" spans="1:26" ht="28.5" customHeight="1" thickTop="1" thickBot="1">
      <c r="A55" s="8" t="s">
        <v>61</v>
      </c>
      <c r="B55" s="9">
        <v>7</v>
      </c>
      <c r="C55" s="10">
        <v>20</v>
      </c>
      <c r="D55" s="11">
        <v>80</v>
      </c>
      <c r="E55" s="12">
        <f t="shared" si="4"/>
        <v>9.3333333333333338E-2</v>
      </c>
      <c r="F55" s="12">
        <v>100</v>
      </c>
      <c r="G55" s="12">
        <f t="shared" si="0"/>
        <v>5.8333333333333334E-2</v>
      </c>
      <c r="H55" s="12">
        <v>80</v>
      </c>
      <c r="I55" s="12">
        <f t="shared" si="5"/>
        <v>4.666666666666667</v>
      </c>
      <c r="J55" s="13">
        <f t="shared" si="6"/>
        <v>9.3333333333333339</v>
      </c>
      <c r="K55" s="14" t="str">
        <f t="shared" si="3"/>
        <v>No</v>
      </c>
      <c r="L55" s="38"/>
      <c r="M55" s="38"/>
      <c r="N55" s="39"/>
      <c r="O55" s="42"/>
      <c r="P55" s="42"/>
      <c r="Q55" s="39"/>
      <c r="R55" s="39"/>
      <c r="S55" s="40"/>
      <c r="T55" s="41"/>
      <c r="U55" s="42"/>
      <c r="V55" s="37"/>
      <c r="W55" s="42"/>
      <c r="X55" s="43"/>
      <c r="Y55" s="42"/>
      <c r="Z55" s="37"/>
    </row>
    <row r="56" spans="1:26" ht="28.5" customHeight="1" thickTop="1" thickBot="1">
      <c r="A56" s="8" t="s">
        <v>70</v>
      </c>
      <c r="B56" s="9">
        <v>7</v>
      </c>
      <c r="C56" s="10">
        <v>9</v>
      </c>
      <c r="D56" s="11">
        <v>80</v>
      </c>
      <c r="E56" s="12">
        <f t="shared" si="4"/>
        <v>9.3333333333333338E-2</v>
      </c>
      <c r="F56" s="12">
        <v>100</v>
      </c>
      <c r="G56" s="12">
        <f t="shared" si="0"/>
        <v>5.8333333333333334E-2</v>
      </c>
      <c r="H56" s="12">
        <v>80</v>
      </c>
      <c r="I56" s="12">
        <f t="shared" si="5"/>
        <v>4.666666666666667</v>
      </c>
      <c r="J56" s="13">
        <f t="shared" si="6"/>
        <v>9.3333333333333339</v>
      </c>
      <c r="K56" s="14" t="str">
        <f t="shared" si="3"/>
        <v>Yes</v>
      </c>
      <c r="L56" s="38" t="s">
        <v>19</v>
      </c>
      <c r="M56" s="38" t="s">
        <v>210</v>
      </c>
      <c r="N56" s="39">
        <v>20</v>
      </c>
      <c r="O56" s="42"/>
      <c r="P56" s="42"/>
      <c r="Q56" s="39"/>
      <c r="R56" s="39"/>
      <c r="S56" s="40"/>
      <c r="T56" s="41"/>
      <c r="U56" s="42"/>
      <c r="V56" s="37"/>
      <c r="W56" s="42"/>
      <c r="X56" s="44"/>
      <c r="Y56" s="42"/>
      <c r="Z56" s="42"/>
    </row>
    <row r="57" spans="1:26" ht="28.5" customHeight="1" thickTop="1" thickBot="1">
      <c r="A57" s="8" t="s">
        <v>115</v>
      </c>
      <c r="B57" s="9">
        <v>7</v>
      </c>
      <c r="C57" s="10">
        <v>14</v>
      </c>
      <c r="D57" s="11">
        <v>80</v>
      </c>
      <c r="E57" s="12">
        <f t="shared" si="4"/>
        <v>9.3333333333333338E-2</v>
      </c>
      <c r="F57" s="12">
        <v>100</v>
      </c>
      <c r="G57" s="12">
        <f t="shared" si="0"/>
        <v>5.8333333333333334E-2</v>
      </c>
      <c r="H57" s="12">
        <v>80</v>
      </c>
      <c r="I57" s="12">
        <f t="shared" si="5"/>
        <v>4.666666666666667</v>
      </c>
      <c r="J57" s="13">
        <f t="shared" si="6"/>
        <v>9.3333333333333339</v>
      </c>
      <c r="K57" s="14" t="str">
        <f t="shared" si="3"/>
        <v>No</v>
      </c>
      <c r="L57" s="38"/>
      <c r="M57" s="38"/>
      <c r="N57" s="39"/>
      <c r="O57" s="42"/>
      <c r="P57" s="42"/>
      <c r="Q57" s="39"/>
      <c r="R57" s="39"/>
      <c r="S57" s="40"/>
      <c r="T57" s="45"/>
      <c r="U57" s="39">
        <v>15</v>
      </c>
      <c r="V57" s="37">
        <v>43890</v>
      </c>
      <c r="W57" s="42">
        <v>30</v>
      </c>
      <c r="X57" s="43">
        <v>43896</v>
      </c>
      <c r="Y57" s="42"/>
      <c r="Z57" s="37"/>
    </row>
    <row r="58" spans="1:26" ht="28.5" customHeight="1" thickTop="1" thickBot="1">
      <c r="A58" s="8" t="s">
        <v>116</v>
      </c>
      <c r="B58" s="9">
        <v>7</v>
      </c>
      <c r="C58" s="10">
        <v>2</v>
      </c>
      <c r="D58" s="11">
        <v>80</v>
      </c>
      <c r="E58" s="12">
        <f t="shared" si="4"/>
        <v>9.3333333333333338E-2</v>
      </c>
      <c r="F58" s="12">
        <v>100</v>
      </c>
      <c r="G58" s="12">
        <f t="shared" si="0"/>
        <v>5.8333333333333334E-2</v>
      </c>
      <c r="H58" s="12">
        <v>80</v>
      </c>
      <c r="I58" s="12">
        <f t="shared" si="5"/>
        <v>4.666666666666667</v>
      </c>
      <c r="J58" s="13">
        <f t="shared" si="6"/>
        <v>9.3333333333333339</v>
      </c>
      <c r="K58" s="14" t="str">
        <f t="shared" si="3"/>
        <v>Yes</v>
      </c>
      <c r="L58" s="38" t="s">
        <v>19</v>
      </c>
      <c r="M58" s="38" t="s">
        <v>210</v>
      </c>
      <c r="N58" s="39">
        <v>20</v>
      </c>
      <c r="O58" s="42"/>
      <c r="P58" s="42"/>
      <c r="Q58" s="39"/>
      <c r="R58" s="39"/>
      <c r="S58" s="40"/>
      <c r="T58" s="41"/>
      <c r="U58" s="42"/>
      <c r="V58" s="37"/>
      <c r="W58" s="42"/>
      <c r="X58" s="44"/>
      <c r="Y58" s="42"/>
      <c r="Z58" s="42"/>
    </row>
    <row r="59" spans="1:26" ht="28.5" customHeight="1" thickTop="1" thickBot="1">
      <c r="A59" s="8" t="s">
        <v>82</v>
      </c>
      <c r="B59" s="9">
        <v>6</v>
      </c>
      <c r="C59" s="10">
        <v>13</v>
      </c>
      <c r="D59" s="11">
        <v>80</v>
      </c>
      <c r="E59" s="12">
        <f t="shared" si="4"/>
        <v>8.0000000000000016E-2</v>
      </c>
      <c r="F59" s="12">
        <v>100</v>
      </c>
      <c r="G59" s="12">
        <f t="shared" si="0"/>
        <v>0.05</v>
      </c>
      <c r="H59" s="12">
        <v>80</v>
      </c>
      <c r="I59" s="12">
        <f t="shared" si="5"/>
        <v>4.0000000000000018</v>
      </c>
      <c r="J59" s="13">
        <f t="shared" si="6"/>
        <v>8.0000000000000018</v>
      </c>
      <c r="K59" s="14" t="str">
        <f t="shared" si="3"/>
        <v>No</v>
      </c>
      <c r="L59" s="38"/>
      <c r="M59" s="38"/>
      <c r="N59" s="39"/>
      <c r="O59" s="42"/>
      <c r="P59" s="42"/>
      <c r="Q59" s="39"/>
      <c r="R59" s="39"/>
      <c r="S59" s="40"/>
      <c r="T59" s="41"/>
      <c r="U59" s="42"/>
      <c r="V59" s="42"/>
      <c r="W59" s="42"/>
      <c r="X59" s="44"/>
      <c r="Y59" s="42"/>
      <c r="Z59" s="42"/>
    </row>
    <row r="60" spans="1:26" ht="28.5" customHeight="1" thickTop="1" thickBot="1">
      <c r="A60" s="8" t="s">
        <v>47</v>
      </c>
      <c r="B60" s="9">
        <v>6</v>
      </c>
      <c r="C60" s="10">
        <v>29</v>
      </c>
      <c r="D60" s="11">
        <v>80</v>
      </c>
      <c r="E60" s="12">
        <f t="shared" si="4"/>
        <v>8.0000000000000016E-2</v>
      </c>
      <c r="F60" s="12">
        <v>100</v>
      </c>
      <c r="G60" s="12">
        <f t="shared" si="0"/>
        <v>0.05</v>
      </c>
      <c r="H60" s="12">
        <v>80</v>
      </c>
      <c r="I60" s="12">
        <f t="shared" si="5"/>
        <v>4.0000000000000018</v>
      </c>
      <c r="J60" s="13">
        <f t="shared" si="6"/>
        <v>8.0000000000000018</v>
      </c>
      <c r="K60" s="14" t="str">
        <f t="shared" si="3"/>
        <v>No</v>
      </c>
      <c r="L60" s="38"/>
      <c r="M60" s="38"/>
      <c r="N60" s="39"/>
      <c r="O60" s="42"/>
      <c r="P60" s="42"/>
      <c r="Q60" s="39"/>
      <c r="R60" s="39"/>
      <c r="S60" s="40"/>
      <c r="T60" s="41"/>
      <c r="U60" s="42"/>
      <c r="V60" s="37"/>
      <c r="W60" s="42"/>
      <c r="X60" s="44"/>
      <c r="Y60" s="42"/>
      <c r="Z60" s="42"/>
    </row>
    <row r="61" spans="1:26" ht="28.5" customHeight="1" thickTop="1" thickBot="1">
      <c r="A61" s="8" t="s">
        <v>86</v>
      </c>
      <c r="B61" s="9">
        <v>5</v>
      </c>
      <c r="C61" s="10">
        <v>30</v>
      </c>
      <c r="D61" s="11">
        <v>80</v>
      </c>
      <c r="E61" s="12">
        <f t="shared" si="4"/>
        <v>6.6666666666666666E-2</v>
      </c>
      <c r="F61" s="12">
        <v>100</v>
      </c>
      <c r="G61" s="12">
        <f t="shared" si="0"/>
        <v>4.1666666666666664E-2</v>
      </c>
      <c r="H61" s="12">
        <v>80</v>
      </c>
      <c r="I61" s="12">
        <f t="shared" si="5"/>
        <v>3.3333333333333339</v>
      </c>
      <c r="J61" s="13">
        <f t="shared" si="6"/>
        <v>6.666666666666667</v>
      </c>
      <c r="K61" s="14" t="str">
        <f t="shared" si="3"/>
        <v>No</v>
      </c>
      <c r="L61" s="38"/>
      <c r="M61" s="38"/>
      <c r="N61" s="39"/>
      <c r="O61" s="42"/>
      <c r="P61" s="37"/>
      <c r="Q61" s="39"/>
      <c r="R61" s="39"/>
      <c r="S61" s="40"/>
      <c r="T61" s="41"/>
      <c r="U61" s="42"/>
      <c r="V61" s="37"/>
      <c r="W61" s="42"/>
      <c r="X61" s="44"/>
      <c r="Y61" s="42"/>
      <c r="Z61" s="42"/>
    </row>
    <row r="62" spans="1:26" ht="28.5" customHeight="1" thickTop="1" thickBot="1">
      <c r="A62" s="8" t="s">
        <v>91</v>
      </c>
      <c r="B62" s="9">
        <v>5</v>
      </c>
      <c r="C62" s="10">
        <v>12</v>
      </c>
      <c r="D62" s="11">
        <v>80</v>
      </c>
      <c r="E62" s="12">
        <f t="shared" si="4"/>
        <v>6.6666666666666666E-2</v>
      </c>
      <c r="F62" s="12">
        <v>100</v>
      </c>
      <c r="G62" s="12">
        <f t="shared" si="0"/>
        <v>4.1666666666666664E-2</v>
      </c>
      <c r="H62" s="12">
        <v>80</v>
      </c>
      <c r="I62" s="12">
        <f t="shared" si="5"/>
        <v>3.3333333333333339</v>
      </c>
      <c r="J62" s="13">
        <f t="shared" si="6"/>
        <v>6.666666666666667</v>
      </c>
      <c r="K62" s="14" t="str">
        <f t="shared" si="3"/>
        <v>No</v>
      </c>
      <c r="L62" s="38"/>
      <c r="M62" s="38"/>
      <c r="N62" s="39"/>
      <c r="O62" s="42"/>
      <c r="P62" s="42"/>
      <c r="Q62" s="39"/>
      <c r="R62" s="39"/>
      <c r="S62" s="40"/>
      <c r="T62" s="45"/>
      <c r="U62" s="39"/>
      <c r="V62" s="37"/>
      <c r="W62" s="42"/>
      <c r="X62" s="43"/>
      <c r="Y62" s="42"/>
      <c r="Z62" s="42"/>
    </row>
    <row r="63" spans="1:26" ht="28.5" customHeight="1" thickTop="1" thickBot="1">
      <c r="A63" s="8" t="s">
        <v>78</v>
      </c>
      <c r="B63" s="9">
        <v>5</v>
      </c>
      <c r="C63" s="10">
        <v>4</v>
      </c>
      <c r="D63" s="11">
        <v>80</v>
      </c>
      <c r="E63" s="12">
        <f t="shared" si="4"/>
        <v>6.6666666666666666E-2</v>
      </c>
      <c r="F63" s="12">
        <v>100</v>
      </c>
      <c r="G63" s="12">
        <f t="shared" si="0"/>
        <v>4.1666666666666664E-2</v>
      </c>
      <c r="H63" s="12">
        <v>80</v>
      </c>
      <c r="I63" s="12">
        <f t="shared" si="5"/>
        <v>3.3333333333333339</v>
      </c>
      <c r="J63" s="13">
        <f t="shared" si="6"/>
        <v>6.666666666666667</v>
      </c>
      <c r="K63" s="14" t="str">
        <f t="shared" si="3"/>
        <v>Yes</v>
      </c>
      <c r="L63" s="38"/>
      <c r="M63" s="38"/>
      <c r="N63" s="39"/>
      <c r="O63" s="42"/>
      <c r="P63" s="42"/>
      <c r="Q63" s="39"/>
      <c r="R63" s="39"/>
      <c r="S63" s="40"/>
      <c r="T63" s="41"/>
      <c r="U63" s="42"/>
      <c r="V63" s="42"/>
      <c r="W63" s="42"/>
      <c r="X63" s="44"/>
      <c r="Y63" s="42"/>
      <c r="Z63" s="42"/>
    </row>
    <row r="64" spans="1:26" ht="28.5" customHeight="1" thickTop="1" thickBot="1">
      <c r="A64" s="8" t="s">
        <v>93</v>
      </c>
      <c r="B64" s="9">
        <v>5</v>
      </c>
      <c r="C64" s="10">
        <v>19</v>
      </c>
      <c r="D64" s="11">
        <v>80</v>
      </c>
      <c r="E64" s="12">
        <f t="shared" si="4"/>
        <v>6.6666666666666666E-2</v>
      </c>
      <c r="F64" s="12">
        <v>100</v>
      </c>
      <c r="G64" s="12">
        <f t="shared" si="0"/>
        <v>4.1666666666666664E-2</v>
      </c>
      <c r="H64" s="12">
        <v>80</v>
      </c>
      <c r="I64" s="12">
        <f t="shared" si="5"/>
        <v>3.3333333333333339</v>
      </c>
      <c r="J64" s="13">
        <f t="shared" si="6"/>
        <v>6.666666666666667</v>
      </c>
      <c r="K64" s="14" t="str">
        <f t="shared" si="3"/>
        <v>No</v>
      </c>
      <c r="L64" s="38" t="s">
        <v>19</v>
      </c>
      <c r="M64" s="38" t="s">
        <v>211</v>
      </c>
      <c r="N64" s="39">
        <v>20</v>
      </c>
      <c r="O64" s="42"/>
      <c r="P64" s="42"/>
      <c r="Q64" s="39"/>
      <c r="R64" s="39"/>
      <c r="S64" s="40"/>
      <c r="T64" s="41"/>
      <c r="U64" s="42"/>
      <c r="V64" s="37"/>
      <c r="W64" s="42"/>
      <c r="X64" s="44"/>
      <c r="Y64" s="42"/>
      <c r="Z64" s="42"/>
    </row>
    <row r="65" spans="1:26" ht="28.5" customHeight="1" thickTop="1" thickBot="1">
      <c r="A65" s="8" t="s">
        <v>88</v>
      </c>
      <c r="B65" s="9">
        <v>5</v>
      </c>
      <c r="C65" s="10">
        <v>14</v>
      </c>
      <c r="D65" s="11">
        <v>80</v>
      </c>
      <c r="E65" s="12">
        <f t="shared" si="4"/>
        <v>6.6666666666666666E-2</v>
      </c>
      <c r="F65" s="12">
        <v>100</v>
      </c>
      <c r="G65" s="12">
        <f t="shared" si="0"/>
        <v>4.1666666666666664E-2</v>
      </c>
      <c r="H65" s="12">
        <v>80</v>
      </c>
      <c r="I65" s="12">
        <f t="shared" si="5"/>
        <v>3.3333333333333339</v>
      </c>
      <c r="J65" s="13">
        <f t="shared" si="6"/>
        <v>6.666666666666667</v>
      </c>
      <c r="K65" s="14" t="str">
        <f t="shared" si="3"/>
        <v>No</v>
      </c>
      <c r="L65" s="38"/>
      <c r="M65" s="38"/>
      <c r="N65" s="39"/>
      <c r="O65" s="42"/>
      <c r="P65" s="42"/>
      <c r="Q65" s="39"/>
      <c r="R65" s="39"/>
      <c r="S65" s="40"/>
      <c r="T65" s="41"/>
      <c r="U65" s="42"/>
      <c r="V65" s="37"/>
      <c r="W65" s="42"/>
      <c r="X65" s="43"/>
      <c r="Y65" s="42"/>
      <c r="Z65" s="42"/>
    </row>
    <row r="66" spans="1:26" ht="28.5" customHeight="1" thickTop="1" thickBot="1">
      <c r="A66" s="8" t="s">
        <v>68</v>
      </c>
      <c r="B66" s="9">
        <v>5</v>
      </c>
      <c r="C66" s="10">
        <v>0</v>
      </c>
      <c r="D66" s="11">
        <v>80</v>
      </c>
      <c r="E66" s="12">
        <f t="shared" si="4"/>
        <v>6.6666666666666666E-2</v>
      </c>
      <c r="F66" s="12">
        <v>100</v>
      </c>
      <c r="G66" s="12">
        <f t="shared" si="0"/>
        <v>4.1666666666666664E-2</v>
      </c>
      <c r="H66" s="12">
        <v>80</v>
      </c>
      <c r="I66" s="12">
        <f t="shared" si="5"/>
        <v>3.3333333333333339</v>
      </c>
      <c r="J66" s="13">
        <f t="shared" si="6"/>
        <v>6.666666666666667</v>
      </c>
      <c r="K66" s="14" t="str">
        <f t="shared" si="3"/>
        <v>Yes</v>
      </c>
      <c r="L66" s="38"/>
      <c r="M66" s="38"/>
      <c r="N66" s="39"/>
      <c r="O66" s="42"/>
      <c r="P66" s="42"/>
      <c r="Q66" s="39"/>
      <c r="R66" s="39"/>
      <c r="S66" s="40"/>
      <c r="T66" s="41"/>
      <c r="U66" s="42"/>
      <c r="V66" s="37"/>
      <c r="W66" s="42"/>
      <c r="X66" s="43"/>
      <c r="Y66" s="42"/>
      <c r="Z66" s="42"/>
    </row>
    <row r="67" spans="1:26" ht="28.5" customHeight="1" thickTop="1" thickBot="1">
      <c r="A67" s="8" t="s">
        <v>97</v>
      </c>
      <c r="B67" s="9">
        <v>5</v>
      </c>
      <c r="C67" s="10">
        <v>3</v>
      </c>
      <c r="D67" s="11">
        <v>80</v>
      </c>
      <c r="E67" s="12">
        <f t="shared" si="4"/>
        <v>6.6666666666666666E-2</v>
      </c>
      <c r="F67" s="12">
        <v>100</v>
      </c>
      <c r="G67" s="12">
        <f t="shared" si="0"/>
        <v>4.1666666666666664E-2</v>
      </c>
      <c r="H67" s="12">
        <v>80</v>
      </c>
      <c r="I67" s="12">
        <f t="shared" si="5"/>
        <v>3.3333333333333339</v>
      </c>
      <c r="J67" s="13">
        <f t="shared" si="6"/>
        <v>6.666666666666667</v>
      </c>
      <c r="K67" s="14" t="str">
        <f t="shared" si="3"/>
        <v>Yes</v>
      </c>
      <c r="L67" s="38"/>
      <c r="M67" s="38"/>
      <c r="N67" s="39"/>
      <c r="O67" s="42"/>
      <c r="P67" s="37"/>
      <c r="Q67" s="39"/>
      <c r="R67" s="39"/>
      <c r="S67" s="40"/>
      <c r="T67" s="45"/>
      <c r="U67" s="39"/>
      <c r="V67" s="42"/>
      <c r="W67" s="42"/>
      <c r="X67" s="44"/>
      <c r="Y67" s="42"/>
      <c r="Z67" s="42"/>
    </row>
    <row r="68" spans="1:26" ht="28.5" customHeight="1" thickTop="1" thickBot="1">
      <c r="A68" s="8" t="s">
        <v>92</v>
      </c>
      <c r="B68" s="9">
        <v>4</v>
      </c>
      <c r="C68" s="10">
        <v>7</v>
      </c>
      <c r="D68" s="11">
        <v>80</v>
      </c>
      <c r="E68" s="12">
        <f t="shared" si="4"/>
        <v>5.3333333333333337E-2</v>
      </c>
      <c r="F68" s="12">
        <v>100</v>
      </c>
      <c r="G68" s="12">
        <f t="shared" ref="G68:G131" si="7">B68/(30*4)</f>
        <v>3.3333333333333333E-2</v>
      </c>
      <c r="H68" s="12">
        <v>80</v>
      </c>
      <c r="I68" s="12">
        <f t="shared" si="5"/>
        <v>2.6666666666666674</v>
      </c>
      <c r="J68" s="13">
        <f t="shared" si="6"/>
        <v>5.3333333333333339</v>
      </c>
      <c r="K68" s="14" t="str">
        <f t="shared" ref="K68:K131" si="8">IF(J68="","",IF(C68&lt;J68,"Yes","No"))</f>
        <v>No</v>
      </c>
      <c r="L68" s="38"/>
      <c r="M68" s="38"/>
      <c r="N68" s="39"/>
      <c r="O68" s="42"/>
      <c r="P68" s="42"/>
      <c r="Q68" s="39"/>
      <c r="R68" s="39"/>
      <c r="S68" s="40"/>
      <c r="T68" s="41"/>
      <c r="U68" s="42"/>
      <c r="V68" s="37"/>
      <c r="W68" s="42"/>
      <c r="X68" s="44"/>
      <c r="Y68" s="42"/>
      <c r="Z68" s="42"/>
    </row>
    <row r="69" spans="1:26" ht="28.5" customHeight="1" thickTop="1" thickBot="1">
      <c r="A69" s="8" t="s">
        <v>83</v>
      </c>
      <c r="B69" s="9">
        <v>4</v>
      </c>
      <c r="C69" s="10">
        <v>4</v>
      </c>
      <c r="D69" s="11">
        <v>80</v>
      </c>
      <c r="E69" s="12">
        <f t="shared" si="4"/>
        <v>5.3333333333333337E-2</v>
      </c>
      <c r="F69" s="12">
        <v>100</v>
      </c>
      <c r="G69" s="12">
        <f t="shared" si="7"/>
        <v>3.3333333333333333E-2</v>
      </c>
      <c r="H69" s="12">
        <v>80</v>
      </c>
      <c r="I69" s="12">
        <f t="shared" si="5"/>
        <v>2.6666666666666674</v>
      </c>
      <c r="J69" s="13">
        <f t="shared" si="6"/>
        <v>5.3333333333333339</v>
      </c>
      <c r="K69" s="14" t="str">
        <f t="shared" si="8"/>
        <v>Yes</v>
      </c>
      <c r="L69" s="38"/>
      <c r="M69" s="38"/>
      <c r="N69" s="39"/>
      <c r="O69" s="42"/>
      <c r="P69" s="37"/>
      <c r="Q69" s="39"/>
      <c r="R69" s="39"/>
      <c r="S69" s="40"/>
      <c r="T69" s="41"/>
      <c r="U69" s="42"/>
      <c r="V69" s="37"/>
      <c r="W69" s="42"/>
      <c r="X69" s="44"/>
      <c r="Y69" s="42"/>
      <c r="Z69" s="42"/>
    </row>
    <row r="70" spans="1:26" ht="28.5" customHeight="1" thickTop="1" thickBot="1">
      <c r="A70" s="8" t="s">
        <v>106</v>
      </c>
      <c r="B70" s="9">
        <v>4</v>
      </c>
      <c r="C70" s="10">
        <v>4</v>
      </c>
      <c r="D70" s="11">
        <v>80</v>
      </c>
      <c r="E70" s="12">
        <f t="shared" si="4"/>
        <v>5.3333333333333337E-2</v>
      </c>
      <c r="F70" s="12">
        <v>100</v>
      </c>
      <c r="G70" s="12">
        <f t="shared" si="7"/>
        <v>3.3333333333333333E-2</v>
      </c>
      <c r="H70" s="12">
        <v>80</v>
      </c>
      <c r="I70" s="12">
        <f t="shared" si="5"/>
        <v>2.6666666666666674</v>
      </c>
      <c r="J70" s="13">
        <f t="shared" si="6"/>
        <v>5.3333333333333339</v>
      </c>
      <c r="K70" s="14" t="str">
        <f t="shared" si="8"/>
        <v>Yes</v>
      </c>
      <c r="L70" s="38" t="s">
        <v>19</v>
      </c>
      <c r="M70" s="38" t="s">
        <v>210</v>
      </c>
      <c r="N70" s="39">
        <v>20</v>
      </c>
      <c r="O70" s="42"/>
      <c r="P70" s="42"/>
      <c r="Q70" s="39"/>
      <c r="R70" s="39"/>
      <c r="S70" s="40"/>
      <c r="T70" s="41"/>
      <c r="U70" s="42">
        <v>4</v>
      </c>
      <c r="V70" s="37">
        <v>43896</v>
      </c>
      <c r="W70" s="42"/>
      <c r="X70" s="44"/>
      <c r="Y70" s="42"/>
      <c r="Z70" s="42"/>
    </row>
    <row r="71" spans="1:26" ht="28.5" customHeight="1" thickTop="1" thickBot="1">
      <c r="A71" s="8" t="s">
        <v>108</v>
      </c>
      <c r="B71" s="9">
        <v>4</v>
      </c>
      <c r="C71" s="10">
        <v>26</v>
      </c>
      <c r="D71" s="11">
        <v>80</v>
      </c>
      <c r="E71" s="12">
        <f t="shared" si="4"/>
        <v>5.3333333333333337E-2</v>
      </c>
      <c r="F71" s="12">
        <v>100</v>
      </c>
      <c r="G71" s="12">
        <f t="shared" si="7"/>
        <v>3.3333333333333333E-2</v>
      </c>
      <c r="H71" s="12">
        <v>80</v>
      </c>
      <c r="I71" s="12">
        <f t="shared" si="5"/>
        <v>2.6666666666666674</v>
      </c>
      <c r="J71" s="13">
        <f t="shared" si="6"/>
        <v>5.3333333333333339</v>
      </c>
      <c r="K71" s="14" t="str">
        <f t="shared" si="8"/>
        <v>No</v>
      </c>
      <c r="L71" s="38"/>
      <c r="M71" s="38"/>
      <c r="N71" s="39"/>
      <c r="O71" s="42"/>
      <c r="P71" s="42"/>
      <c r="Q71" s="39"/>
      <c r="R71" s="39"/>
      <c r="S71" s="40"/>
      <c r="T71" s="41"/>
      <c r="U71" s="42"/>
      <c r="V71" s="37"/>
      <c r="W71" s="42"/>
      <c r="X71" s="44"/>
      <c r="Y71" s="42"/>
      <c r="Z71" s="42"/>
    </row>
    <row r="72" spans="1:26" ht="28.5" customHeight="1" thickTop="1" thickBot="1">
      <c r="A72" s="8" t="s">
        <v>87</v>
      </c>
      <c r="B72" s="9">
        <v>4</v>
      </c>
      <c r="C72" s="10">
        <v>1</v>
      </c>
      <c r="D72" s="11">
        <v>80</v>
      </c>
      <c r="E72" s="12">
        <f t="shared" si="4"/>
        <v>5.3333333333333337E-2</v>
      </c>
      <c r="F72" s="12">
        <v>100</v>
      </c>
      <c r="G72" s="12">
        <f t="shared" si="7"/>
        <v>3.3333333333333333E-2</v>
      </c>
      <c r="H72" s="12">
        <v>80</v>
      </c>
      <c r="I72" s="12">
        <f t="shared" si="5"/>
        <v>2.6666666666666674</v>
      </c>
      <c r="J72" s="13">
        <f t="shared" si="6"/>
        <v>5.3333333333333339</v>
      </c>
      <c r="K72" s="14" t="str">
        <f t="shared" si="8"/>
        <v>Yes</v>
      </c>
      <c r="L72" s="38" t="s">
        <v>19</v>
      </c>
      <c r="M72" s="38" t="s">
        <v>210</v>
      </c>
      <c r="N72" s="39">
        <v>10</v>
      </c>
      <c r="O72" s="42"/>
      <c r="P72" s="42"/>
      <c r="Q72" s="39"/>
      <c r="R72" s="39"/>
      <c r="S72" s="40"/>
      <c r="T72" s="41"/>
      <c r="U72" s="42"/>
      <c r="V72" s="42"/>
      <c r="W72" s="42"/>
      <c r="X72" s="44"/>
      <c r="Y72" s="42"/>
      <c r="Z72" s="42"/>
    </row>
    <row r="73" spans="1:26" ht="28.5" customHeight="1" thickTop="1" thickBot="1">
      <c r="A73" s="8" t="s">
        <v>158</v>
      </c>
      <c r="B73" s="9">
        <v>4</v>
      </c>
      <c r="C73" s="10">
        <v>22</v>
      </c>
      <c r="D73" s="11">
        <v>80</v>
      </c>
      <c r="E73" s="12">
        <f t="shared" si="4"/>
        <v>5.3333333333333337E-2</v>
      </c>
      <c r="F73" s="12">
        <v>100</v>
      </c>
      <c r="G73" s="12">
        <f t="shared" si="7"/>
        <v>3.3333333333333333E-2</v>
      </c>
      <c r="H73" s="12">
        <v>80</v>
      </c>
      <c r="I73" s="12">
        <f t="shared" si="5"/>
        <v>2.6666666666666674</v>
      </c>
      <c r="J73" s="13">
        <f t="shared" si="6"/>
        <v>5.3333333333333339</v>
      </c>
      <c r="K73" s="14" t="str">
        <f t="shared" si="8"/>
        <v>No</v>
      </c>
      <c r="L73" s="38"/>
      <c r="M73" s="38"/>
      <c r="N73" s="39"/>
      <c r="O73" s="42"/>
      <c r="P73" s="42"/>
      <c r="Q73" s="39"/>
      <c r="R73" s="39"/>
      <c r="S73" s="40"/>
      <c r="T73" s="41"/>
      <c r="U73" s="42"/>
      <c r="V73" s="37"/>
      <c r="W73" s="42"/>
      <c r="X73" s="44"/>
      <c r="Y73" s="42"/>
      <c r="Z73" s="42"/>
    </row>
    <row r="74" spans="1:26" ht="28.5" customHeight="1" thickTop="1" thickBot="1">
      <c r="A74" s="8" t="s">
        <v>159</v>
      </c>
      <c r="B74" s="9">
        <v>4</v>
      </c>
      <c r="C74" s="10">
        <v>12</v>
      </c>
      <c r="D74" s="11">
        <v>80</v>
      </c>
      <c r="E74" s="12">
        <f t="shared" si="4"/>
        <v>5.3333333333333337E-2</v>
      </c>
      <c r="F74" s="12">
        <v>100</v>
      </c>
      <c r="G74" s="12">
        <f t="shared" si="7"/>
        <v>3.3333333333333333E-2</v>
      </c>
      <c r="H74" s="12">
        <v>80</v>
      </c>
      <c r="I74" s="12">
        <f t="shared" si="5"/>
        <v>2.6666666666666674</v>
      </c>
      <c r="J74" s="13">
        <f t="shared" si="6"/>
        <v>5.3333333333333339</v>
      </c>
      <c r="K74" s="14" t="str">
        <f t="shared" si="8"/>
        <v>No</v>
      </c>
      <c r="L74" s="38"/>
      <c r="M74" s="38"/>
      <c r="N74" s="39"/>
      <c r="O74" s="42"/>
      <c r="P74" s="42"/>
      <c r="Q74" s="39"/>
      <c r="R74" s="39"/>
      <c r="S74" s="40"/>
      <c r="T74" s="41"/>
      <c r="U74" s="42">
        <v>2</v>
      </c>
      <c r="V74" s="37">
        <v>43899</v>
      </c>
      <c r="W74" s="42"/>
      <c r="X74" s="43"/>
      <c r="Y74" s="42"/>
      <c r="Z74" s="42"/>
    </row>
    <row r="75" spans="1:26" ht="28.5" customHeight="1" thickTop="1" thickBot="1">
      <c r="A75" s="8" t="s">
        <v>79</v>
      </c>
      <c r="B75" s="9">
        <v>4</v>
      </c>
      <c r="C75" s="10">
        <v>27</v>
      </c>
      <c r="D75" s="11">
        <v>80</v>
      </c>
      <c r="E75" s="12">
        <f t="shared" si="4"/>
        <v>5.3333333333333337E-2</v>
      </c>
      <c r="F75" s="12">
        <v>100</v>
      </c>
      <c r="G75" s="12">
        <f t="shared" si="7"/>
        <v>3.3333333333333333E-2</v>
      </c>
      <c r="H75" s="12">
        <v>80</v>
      </c>
      <c r="I75" s="12">
        <f t="shared" si="5"/>
        <v>2.6666666666666674</v>
      </c>
      <c r="J75" s="13">
        <f t="shared" si="6"/>
        <v>5.3333333333333339</v>
      </c>
      <c r="K75" s="14" t="str">
        <f t="shared" si="8"/>
        <v>No</v>
      </c>
      <c r="L75" s="38"/>
      <c r="M75" s="38"/>
      <c r="N75" s="39"/>
      <c r="O75" s="42"/>
      <c r="P75" s="42"/>
      <c r="Q75" s="39"/>
      <c r="R75" s="39"/>
      <c r="S75" s="40"/>
      <c r="T75" s="45"/>
      <c r="U75" s="41"/>
      <c r="V75" s="37"/>
      <c r="W75" s="42"/>
      <c r="X75" s="43"/>
      <c r="Y75" s="42"/>
      <c r="Z75" s="42"/>
    </row>
    <row r="76" spans="1:26" ht="28.5" customHeight="1" thickTop="1" thickBot="1">
      <c r="A76" s="8" t="s">
        <v>80</v>
      </c>
      <c r="B76" s="9">
        <v>4</v>
      </c>
      <c r="C76" s="10">
        <v>23</v>
      </c>
      <c r="D76" s="11">
        <v>80</v>
      </c>
      <c r="E76" s="12">
        <f t="shared" si="4"/>
        <v>5.3333333333333337E-2</v>
      </c>
      <c r="F76" s="12">
        <v>100</v>
      </c>
      <c r="G76" s="12">
        <f t="shared" si="7"/>
        <v>3.3333333333333333E-2</v>
      </c>
      <c r="H76" s="12">
        <v>80</v>
      </c>
      <c r="I76" s="12">
        <f t="shared" si="5"/>
        <v>2.6666666666666674</v>
      </c>
      <c r="J76" s="13">
        <f t="shared" si="6"/>
        <v>5.3333333333333339</v>
      </c>
      <c r="K76" s="14" t="str">
        <f t="shared" si="8"/>
        <v>No</v>
      </c>
      <c r="L76" s="38"/>
      <c r="M76" s="38"/>
      <c r="N76" s="39"/>
      <c r="O76" s="42"/>
      <c r="P76" s="42"/>
      <c r="Q76" s="39"/>
      <c r="R76" s="39"/>
      <c r="S76" s="40"/>
      <c r="T76" s="41"/>
      <c r="U76" s="42">
        <v>2</v>
      </c>
      <c r="V76" s="37">
        <v>43899</v>
      </c>
      <c r="W76" s="42"/>
      <c r="X76" s="44"/>
      <c r="Y76" s="42"/>
      <c r="Z76" s="42"/>
    </row>
    <row r="77" spans="1:26" ht="28.5" customHeight="1" thickTop="1" thickBot="1">
      <c r="A77" s="8" t="s">
        <v>125</v>
      </c>
      <c r="B77" s="9">
        <v>4</v>
      </c>
      <c r="C77" s="10">
        <v>9</v>
      </c>
      <c r="D77" s="11">
        <v>80</v>
      </c>
      <c r="E77" s="12">
        <f t="shared" ref="E77:E133" si="9">+G77*1.6</f>
        <v>5.3333333333333337E-2</v>
      </c>
      <c r="F77" s="12">
        <v>100</v>
      </c>
      <c r="G77" s="12">
        <f t="shared" si="7"/>
        <v>3.3333333333333333E-2</v>
      </c>
      <c r="H77" s="12">
        <v>80</v>
      </c>
      <c r="I77" s="12">
        <f t="shared" si="5"/>
        <v>2.6666666666666674</v>
      </c>
      <c r="J77" s="13">
        <f t="shared" si="6"/>
        <v>5.3333333333333339</v>
      </c>
      <c r="K77" s="14" t="str">
        <f t="shared" si="8"/>
        <v>No</v>
      </c>
      <c r="L77" s="38"/>
      <c r="M77" s="38"/>
      <c r="N77" s="39"/>
      <c r="O77" s="42"/>
      <c r="P77" s="42"/>
      <c r="Q77" s="39"/>
      <c r="R77" s="39"/>
      <c r="S77" s="40"/>
      <c r="T77" s="41"/>
      <c r="U77" s="42"/>
      <c r="V77" s="37"/>
      <c r="W77" s="42"/>
      <c r="X77" s="44"/>
      <c r="Y77" s="42"/>
      <c r="Z77" s="42"/>
    </row>
    <row r="78" spans="1:26" ht="28.5" customHeight="1" thickTop="1" thickBot="1">
      <c r="A78" s="8" t="s">
        <v>96</v>
      </c>
      <c r="B78" s="9">
        <v>4</v>
      </c>
      <c r="C78" s="10">
        <v>8</v>
      </c>
      <c r="D78" s="11">
        <v>80</v>
      </c>
      <c r="E78" s="12">
        <f t="shared" si="9"/>
        <v>5.3333333333333337E-2</v>
      </c>
      <c r="F78" s="12">
        <v>100</v>
      </c>
      <c r="G78" s="12">
        <f t="shared" si="7"/>
        <v>3.3333333333333333E-2</v>
      </c>
      <c r="H78" s="12">
        <v>80</v>
      </c>
      <c r="I78" s="12">
        <f t="shared" si="5"/>
        <v>2.6666666666666674</v>
      </c>
      <c r="J78" s="13">
        <f t="shared" si="6"/>
        <v>5.3333333333333339</v>
      </c>
      <c r="K78" s="14" t="str">
        <f t="shared" si="8"/>
        <v>No</v>
      </c>
      <c r="L78" s="38"/>
      <c r="M78" s="38"/>
      <c r="N78" s="39"/>
      <c r="O78" s="42"/>
      <c r="P78" s="42"/>
      <c r="Q78" s="39"/>
      <c r="R78" s="39"/>
      <c r="S78" s="40"/>
      <c r="T78" s="41"/>
      <c r="U78" s="42"/>
      <c r="V78" s="42"/>
      <c r="W78" s="42"/>
      <c r="X78" s="44"/>
      <c r="Y78" s="42"/>
      <c r="Z78" s="42"/>
    </row>
    <row r="79" spans="1:26" ht="28.5" customHeight="1" thickTop="1" thickBot="1">
      <c r="A79" s="8" t="s">
        <v>71</v>
      </c>
      <c r="B79" s="9">
        <v>4</v>
      </c>
      <c r="C79" s="10">
        <v>2</v>
      </c>
      <c r="D79" s="11">
        <v>80</v>
      </c>
      <c r="E79" s="12">
        <f t="shared" si="9"/>
        <v>5.3333333333333337E-2</v>
      </c>
      <c r="F79" s="12">
        <v>100</v>
      </c>
      <c r="G79" s="12">
        <f t="shared" si="7"/>
        <v>3.3333333333333333E-2</v>
      </c>
      <c r="H79" s="12">
        <v>80</v>
      </c>
      <c r="I79" s="12">
        <f t="shared" si="5"/>
        <v>2.6666666666666674</v>
      </c>
      <c r="J79" s="13">
        <f t="shared" si="6"/>
        <v>5.3333333333333339</v>
      </c>
      <c r="K79" s="14" t="str">
        <f t="shared" si="8"/>
        <v>Yes</v>
      </c>
      <c r="L79" s="38" t="s">
        <v>19</v>
      </c>
      <c r="M79" s="38" t="s">
        <v>204</v>
      </c>
      <c r="N79" s="39">
        <v>40</v>
      </c>
      <c r="O79" s="42" t="s">
        <v>19</v>
      </c>
      <c r="P79" s="37">
        <v>43874</v>
      </c>
      <c r="Q79" s="39">
        <v>30</v>
      </c>
      <c r="R79" s="39"/>
      <c r="S79" s="40"/>
      <c r="T79" s="41"/>
      <c r="U79" s="42"/>
      <c r="V79" s="37"/>
      <c r="W79" s="42"/>
      <c r="X79" s="44"/>
      <c r="Y79" s="42"/>
      <c r="Z79" s="42"/>
    </row>
    <row r="80" spans="1:26" ht="28.5" customHeight="1" thickTop="1" thickBot="1">
      <c r="A80" s="8" t="s">
        <v>135</v>
      </c>
      <c r="B80" s="9">
        <v>4</v>
      </c>
      <c r="C80" s="10">
        <v>6</v>
      </c>
      <c r="D80" s="11">
        <v>80</v>
      </c>
      <c r="E80" s="12">
        <f t="shared" si="9"/>
        <v>5.3333333333333337E-2</v>
      </c>
      <c r="F80" s="12">
        <v>100</v>
      </c>
      <c r="G80" s="12">
        <f t="shared" si="7"/>
        <v>3.3333333333333333E-2</v>
      </c>
      <c r="H80" s="12">
        <v>80</v>
      </c>
      <c r="I80" s="12">
        <f t="shared" si="5"/>
        <v>2.6666666666666674</v>
      </c>
      <c r="J80" s="13">
        <f t="shared" si="6"/>
        <v>5.3333333333333339</v>
      </c>
      <c r="K80" s="14" t="str">
        <f t="shared" si="8"/>
        <v>No</v>
      </c>
      <c r="L80" s="38" t="s">
        <v>19</v>
      </c>
      <c r="M80" s="38" t="s">
        <v>210</v>
      </c>
      <c r="N80" s="39">
        <v>15</v>
      </c>
      <c r="O80" s="42"/>
      <c r="P80" s="42"/>
      <c r="Q80" s="39"/>
      <c r="R80" s="39"/>
      <c r="S80" s="40"/>
      <c r="T80" s="41"/>
      <c r="U80" s="42"/>
      <c r="V80" s="42"/>
      <c r="W80" s="42"/>
      <c r="X80" s="44"/>
      <c r="Y80" s="42"/>
      <c r="Z80" s="42"/>
    </row>
    <row r="81" spans="1:26" ht="28.5" customHeight="1" thickTop="1" thickBot="1">
      <c r="A81" s="8" t="s">
        <v>138</v>
      </c>
      <c r="B81" s="9">
        <v>3</v>
      </c>
      <c r="C81" s="10">
        <v>27</v>
      </c>
      <c r="D81" s="11">
        <v>80</v>
      </c>
      <c r="E81" s="12">
        <f t="shared" si="9"/>
        <v>4.0000000000000008E-2</v>
      </c>
      <c r="F81" s="12">
        <v>100</v>
      </c>
      <c r="G81" s="12">
        <f t="shared" si="7"/>
        <v>2.5000000000000001E-2</v>
      </c>
      <c r="H81" s="12">
        <v>80</v>
      </c>
      <c r="I81" s="12">
        <f t="shared" si="5"/>
        <v>2.0000000000000009</v>
      </c>
      <c r="J81" s="13">
        <f t="shared" si="6"/>
        <v>4.0000000000000009</v>
      </c>
      <c r="K81" s="14" t="str">
        <f t="shared" si="8"/>
        <v>No</v>
      </c>
      <c r="L81" s="38"/>
      <c r="M81" s="38"/>
      <c r="N81" s="39"/>
      <c r="O81" s="42"/>
      <c r="P81" s="42"/>
      <c r="Q81" s="39"/>
      <c r="R81" s="39"/>
      <c r="S81" s="40"/>
      <c r="T81" s="41"/>
      <c r="U81" s="42"/>
      <c r="V81" s="37"/>
      <c r="W81" s="42"/>
      <c r="X81" s="44"/>
      <c r="Y81" s="42"/>
      <c r="Z81" s="42"/>
    </row>
    <row r="82" spans="1:26" ht="28.5" customHeight="1" thickTop="1" thickBot="1">
      <c r="A82" s="8" t="s">
        <v>152</v>
      </c>
      <c r="B82" s="9">
        <v>3</v>
      </c>
      <c r="C82" s="10">
        <v>2</v>
      </c>
      <c r="D82" s="11">
        <v>80</v>
      </c>
      <c r="E82" s="12">
        <f t="shared" si="9"/>
        <v>4.0000000000000008E-2</v>
      </c>
      <c r="F82" s="12">
        <v>100</v>
      </c>
      <c r="G82" s="12">
        <f t="shared" si="7"/>
        <v>2.5000000000000001E-2</v>
      </c>
      <c r="H82" s="12">
        <v>80</v>
      </c>
      <c r="I82" s="12">
        <f t="shared" si="5"/>
        <v>2.0000000000000009</v>
      </c>
      <c r="J82" s="13">
        <f t="shared" si="6"/>
        <v>4.0000000000000009</v>
      </c>
      <c r="K82" s="14" t="str">
        <f t="shared" si="8"/>
        <v>Yes</v>
      </c>
      <c r="L82" s="38"/>
      <c r="M82" s="38"/>
      <c r="N82" s="39"/>
      <c r="O82" s="42"/>
      <c r="P82" s="42"/>
      <c r="Q82" s="39"/>
      <c r="R82" s="39"/>
      <c r="S82" s="40"/>
      <c r="T82" s="41"/>
      <c r="U82" s="42"/>
      <c r="V82" s="37"/>
      <c r="W82" s="42"/>
      <c r="X82" s="44"/>
      <c r="Y82" s="42"/>
      <c r="Z82" s="42"/>
    </row>
    <row r="83" spans="1:26" ht="28.5" customHeight="1" thickTop="1" thickBot="1">
      <c r="A83" s="8" t="s">
        <v>156</v>
      </c>
      <c r="B83" s="9">
        <v>3</v>
      </c>
      <c r="C83" s="10">
        <v>16</v>
      </c>
      <c r="D83" s="11">
        <v>80</v>
      </c>
      <c r="E83" s="12">
        <f t="shared" si="9"/>
        <v>4.0000000000000008E-2</v>
      </c>
      <c r="F83" s="12">
        <v>100</v>
      </c>
      <c r="G83" s="12">
        <f t="shared" si="7"/>
        <v>2.5000000000000001E-2</v>
      </c>
      <c r="H83" s="12">
        <v>80</v>
      </c>
      <c r="I83" s="12">
        <f t="shared" si="5"/>
        <v>2.0000000000000009</v>
      </c>
      <c r="J83" s="13">
        <f t="shared" si="6"/>
        <v>4.0000000000000009</v>
      </c>
      <c r="K83" s="14" t="str">
        <f t="shared" si="8"/>
        <v>No</v>
      </c>
      <c r="L83" s="38"/>
      <c r="M83" s="38"/>
      <c r="N83" s="39"/>
      <c r="O83" s="42"/>
      <c r="P83" s="42"/>
      <c r="Q83" s="39"/>
      <c r="R83" s="39"/>
      <c r="S83" s="40"/>
      <c r="T83" s="41"/>
      <c r="U83" s="42"/>
      <c r="V83" s="37"/>
      <c r="W83" s="42"/>
      <c r="X83" s="44"/>
      <c r="Y83" s="42"/>
      <c r="Z83" s="42"/>
    </row>
    <row r="84" spans="1:26" ht="28.5" customHeight="1" thickTop="1" thickBot="1">
      <c r="A84" s="8" t="s">
        <v>119</v>
      </c>
      <c r="B84" s="9">
        <v>3</v>
      </c>
      <c r="C84" s="10">
        <v>1</v>
      </c>
      <c r="D84" s="11">
        <v>80</v>
      </c>
      <c r="E84" s="12">
        <f t="shared" si="9"/>
        <v>4.0000000000000008E-2</v>
      </c>
      <c r="F84" s="12">
        <v>100</v>
      </c>
      <c r="G84" s="12">
        <f t="shared" si="7"/>
        <v>2.5000000000000001E-2</v>
      </c>
      <c r="H84" s="12">
        <v>80</v>
      </c>
      <c r="I84" s="12">
        <f t="shared" si="5"/>
        <v>2.0000000000000009</v>
      </c>
      <c r="J84" s="13">
        <f t="shared" si="6"/>
        <v>4.0000000000000009</v>
      </c>
      <c r="K84" s="14" t="str">
        <f t="shared" si="8"/>
        <v>Yes</v>
      </c>
      <c r="L84" s="38"/>
      <c r="M84" s="38"/>
      <c r="N84" s="39"/>
      <c r="O84" s="42"/>
      <c r="P84" s="42"/>
      <c r="Q84" s="39"/>
      <c r="R84" s="39"/>
      <c r="S84" s="40"/>
      <c r="T84" s="41"/>
      <c r="U84" s="42"/>
      <c r="V84" s="37"/>
      <c r="W84" s="42"/>
      <c r="X84" s="43"/>
      <c r="Y84" s="42"/>
      <c r="Z84" s="42"/>
    </row>
    <row r="85" spans="1:26" ht="28.5" customHeight="1" thickTop="1" thickBot="1">
      <c r="A85" s="8" t="s">
        <v>123</v>
      </c>
      <c r="B85" s="9">
        <v>3</v>
      </c>
      <c r="C85" s="10">
        <v>4</v>
      </c>
      <c r="D85" s="11">
        <v>80</v>
      </c>
      <c r="E85" s="12">
        <f t="shared" si="9"/>
        <v>4.0000000000000008E-2</v>
      </c>
      <c r="F85" s="12">
        <v>100</v>
      </c>
      <c r="G85" s="12">
        <f t="shared" si="7"/>
        <v>2.5000000000000001E-2</v>
      </c>
      <c r="H85" s="12">
        <v>80</v>
      </c>
      <c r="I85" s="12">
        <f t="shared" si="5"/>
        <v>2.0000000000000009</v>
      </c>
      <c r="J85" s="13">
        <f t="shared" si="6"/>
        <v>4.0000000000000009</v>
      </c>
      <c r="K85" s="14" t="str">
        <f t="shared" si="8"/>
        <v>No</v>
      </c>
      <c r="L85" s="38"/>
      <c r="M85" s="38"/>
      <c r="N85" s="39"/>
      <c r="O85" s="42"/>
      <c r="P85" s="42"/>
      <c r="Q85" s="39"/>
      <c r="R85" s="39"/>
      <c r="S85" s="40"/>
      <c r="T85" s="41"/>
      <c r="U85" s="42"/>
      <c r="V85" s="37"/>
      <c r="W85" s="42"/>
      <c r="X85" s="44"/>
      <c r="Y85" s="42"/>
      <c r="Z85" s="42"/>
    </row>
    <row r="86" spans="1:26" ht="28.5" customHeight="1" thickTop="1" thickBot="1">
      <c r="A86" s="8" t="s">
        <v>69</v>
      </c>
      <c r="B86" s="9">
        <v>3</v>
      </c>
      <c r="C86" s="10">
        <v>13</v>
      </c>
      <c r="D86" s="11">
        <v>80</v>
      </c>
      <c r="E86" s="12">
        <f t="shared" si="9"/>
        <v>4.0000000000000008E-2</v>
      </c>
      <c r="F86" s="12">
        <v>100</v>
      </c>
      <c r="G86" s="12">
        <f t="shared" si="7"/>
        <v>2.5000000000000001E-2</v>
      </c>
      <c r="H86" s="12">
        <v>80</v>
      </c>
      <c r="I86" s="12">
        <f t="shared" si="5"/>
        <v>2.0000000000000009</v>
      </c>
      <c r="J86" s="13">
        <f t="shared" si="6"/>
        <v>4.0000000000000009</v>
      </c>
      <c r="K86" s="14" t="str">
        <f t="shared" si="8"/>
        <v>No</v>
      </c>
      <c r="L86" s="38" t="s">
        <v>19</v>
      </c>
      <c r="M86" s="38" t="s">
        <v>211</v>
      </c>
      <c r="N86" s="39">
        <v>20</v>
      </c>
      <c r="O86" s="42"/>
      <c r="P86" s="42"/>
      <c r="Q86" s="39"/>
      <c r="R86" s="39"/>
      <c r="S86" s="40"/>
      <c r="T86" s="41"/>
      <c r="U86" s="42">
        <v>8</v>
      </c>
      <c r="V86" s="37">
        <v>43899</v>
      </c>
      <c r="W86" s="42"/>
      <c r="X86" s="44"/>
      <c r="Y86" s="42"/>
      <c r="Z86" s="42"/>
    </row>
    <row r="87" spans="1:26" ht="28.5" customHeight="1" thickTop="1" thickBot="1">
      <c r="A87" s="8" t="s">
        <v>95</v>
      </c>
      <c r="B87" s="9">
        <v>3</v>
      </c>
      <c r="C87" s="10">
        <v>13</v>
      </c>
      <c r="D87" s="11">
        <v>80</v>
      </c>
      <c r="E87" s="12">
        <f t="shared" si="9"/>
        <v>4.0000000000000008E-2</v>
      </c>
      <c r="F87" s="12">
        <v>100</v>
      </c>
      <c r="G87" s="12">
        <f t="shared" si="7"/>
        <v>2.5000000000000001E-2</v>
      </c>
      <c r="H87" s="12">
        <v>80</v>
      </c>
      <c r="I87" s="12">
        <f t="shared" si="5"/>
        <v>2.0000000000000009</v>
      </c>
      <c r="J87" s="13">
        <f t="shared" si="6"/>
        <v>4.0000000000000009</v>
      </c>
      <c r="K87" s="14" t="str">
        <f t="shared" si="8"/>
        <v>No</v>
      </c>
      <c r="L87" s="38"/>
      <c r="M87" s="38"/>
      <c r="N87" s="39"/>
      <c r="O87" s="42"/>
      <c r="P87" s="42"/>
      <c r="Q87" s="39"/>
      <c r="R87" s="39"/>
      <c r="S87" s="40"/>
      <c r="T87" s="41"/>
      <c r="U87" s="42"/>
      <c r="V87" s="42"/>
      <c r="W87" s="42"/>
      <c r="X87" s="44"/>
      <c r="Y87" s="42"/>
      <c r="Z87" s="42"/>
    </row>
    <row r="88" spans="1:26" ht="28.5" customHeight="1" thickTop="1" thickBot="1">
      <c r="A88" s="8" t="s">
        <v>126</v>
      </c>
      <c r="B88" s="9">
        <v>3</v>
      </c>
      <c r="C88" s="10">
        <v>11</v>
      </c>
      <c r="D88" s="11">
        <v>80</v>
      </c>
      <c r="E88" s="12">
        <f t="shared" si="9"/>
        <v>4.0000000000000008E-2</v>
      </c>
      <c r="F88" s="12">
        <v>100</v>
      </c>
      <c r="G88" s="12">
        <f t="shared" si="7"/>
        <v>2.5000000000000001E-2</v>
      </c>
      <c r="H88" s="12">
        <v>80</v>
      </c>
      <c r="I88" s="12">
        <f t="shared" si="5"/>
        <v>2.0000000000000009</v>
      </c>
      <c r="J88" s="13">
        <f t="shared" si="6"/>
        <v>4.0000000000000009</v>
      </c>
      <c r="K88" s="14" t="str">
        <f t="shared" si="8"/>
        <v>No</v>
      </c>
      <c r="L88" s="38"/>
      <c r="M88" s="38"/>
      <c r="N88" s="39"/>
      <c r="O88" s="42"/>
      <c r="P88" s="42"/>
      <c r="Q88" s="39"/>
      <c r="R88" s="39"/>
      <c r="S88" s="40"/>
      <c r="T88" s="41"/>
      <c r="U88" s="42"/>
      <c r="V88" s="37"/>
      <c r="W88" s="42"/>
      <c r="X88" s="44"/>
      <c r="Y88" s="42"/>
      <c r="Z88" s="42"/>
    </row>
    <row r="89" spans="1:26" ht="28.5" customHeight="1" thickTop="1" thickBot="1">
      <c r="A89" s="8" t="s">
        <v>113</v>
      </c>
      <c r="B89" s="9">
        <v>3</v>
      </c>
      <c r="C89" s="10">
        <v>1</v>
      </c>
      <c r="D89" s="11">
        <v>80</v>
      </c>
      <c r="E89" s="12">
        <f t="shared" si="9"/>
        <v>4.0000000000000008E-2</v>
      </c>
      <c r="F89" s="12">
        <v>100</v>
      </c>
      <c r="G89" s="12">
        <f t="shared" si="7"/>
        <v>2.5000000000000001E-2</v>
      </c>
      <c r="H89" s="12">
        <v>80</v>
      </c>
      <c r="I89" s="12">
        <f t="shared" si="5"/>
        <v>2.0000000000000009</v>
      </c>
      <c r="J89" s="13">
        <f t="shared" si="6"/>
        <v>4.0000000000000009</v>
      </c>
      <c r="K89" s="14" t="str">
        <f t="shared" si="8"/>
        <v>Yes</v>
      </c>
      <c r="L89" s="38" t="s">
        <v>189</v>
      </c>
      <c r="M89" s="38"/>
      <c r="N89" s="39">
        <v>15</v>
      </c>
      <c r="O89" s="42"/>
      <c r="P89" s="42"/>
      <c r="Q89" s="39"/>
      <c r="R89" s="39"/>
      <c r="S89" s="40"/>
      <c r="T89" s="41"/>
      <c r="U89" s="42"/>
      <c r="V89" s="42"/>
      <c r="W89" s="42"/>
      <c r="X89" s="44"/>
      <c r="Y89" s="42"/>
      <c r="Z89" s="42"/>
    </row>
    <row r="90" spans="1:26" ht="28.5" customHeight="1" thickTop="1" thickBot="1">
      <c r="A90" s="8" t="s">
        <v>174</v>
      </c>
      <c r="B90" s="9">
        <v>3</v>
      </c>
      <c r="C90" s="10">
        <v>11</v>
      </c>
      <c r="D90" s="11">
        <v>80</v>
      </c>
      <c r="E90" s="12">
        <f t="shared" si="9"/>
        <v>4.0000000000000008E-2</v>
      </c>
      <c r="F90" s="12">
        <v>100</v>
      </c>
      <c r="G90" s="12">
        <f t="shared" si="7"/>
        <v>2.5000000000000001E-2</v>
      </c>
      <c r="H90" s="12">
        <v>80</v>
      </c>
      <c r="I90" s="12">
        <f t="shared" si="5"/>
        <v>2.0000000000000009</v>
      </c>
      <c r="J90" s="13">
        <f t="shared" si="6"/>
        <v>4.0000000000000009</v>
      </c>
      <c r="K90" s="14" t="str">
        <f t="shared" si="8"/>
        <v>No</v>
      </c>
      <c r="L90" s="38"/>
      <c r="M90" s="38"/>
      <c r="N90" s="39"/>
      <c r="O90" s="42"/>
      <c r="P90" s="42"/>
      <c r="Q90" s="39"/>
      <c r="R90" s="39"/>
      <c r="S90" s="40"/>
      <c r="T90" s="41"/>
      <c r="U90" s="42"/>
      <c r="V90" s="37"/>
      <c r="W90" s="42"/>
      <c r="X90" s="43"/>
      <c r="Y90" s="42"/>
      <c r="Z90" s="42"/>
    </row>
    <row r="91" spans="1:26" ht="28.5" customHeight="1" thickTop="1" thickBot="1">
      <c r="A91" s="8" t="s">
        <v>100</v>
      </c>
      <c r="B91" s="9">
        <v>2</v>
      </c>
      <c r="C91" s="10">
        <v>4</v>
      </c>
      <c r="D91" s="11">
        <v>80</v>
      </c>
      <c r="E91" s="12">
        <f t="shared" si="9"/>
        <v>2.6666666666666668E-2</v>
      </c>
      <c r="F91" s="12">
        <v>100</v>
      </c>
      <c r="G91" s="12">
        <f t="shared" si="7"/>
        <v>1.6666666666666666E-2</v>
      </c>
      <c r="H91" s="12">
        <v>80</v>
      </c>
      <c r="I91" s="12">
        <f t="shared" si="5"/>
        <v>1.3333333333333337</v>
      </c>
      <c r="J91" s="13">
        <f t="shared" si="6"/>
        <v>2.666666666666667</v>
      </c>
      <c r="K91" s="14" t="str">
        <f t="shared" si="8"/>
        <v>No</v>
      </c>
      <c r="L91" s="38"/>
      <c r="M91" s="38"/>
      <c r="N91" s="39"/>
      <c r="O91" s="42"/>
      <c r="P91" s="42"/>
      <c r="Q91" s="39"/>
      <c r="R91" s="39"/>
      <c r="S91" s="40"/>
      <c r="T91" s="41"/>
      <c r="U91" s="42"/>
      <c r="V91" s="37"/>
      <c r="W91" s="42"/>
      <c r="X91" s="44"/>
      <c r="Y91" s="42"/>
      <c r="Z91" s="42"/>
    </row>
    <row r="92" spans="1:26" ht="28.5" customHeight="1" thickTop="1" thickBot="1">
      <c r="A92" s="8" t="s">
        <v>200</v>
      </c>
      <c r="B92" s="9">
        <v>2</v>
      </c>
      <c r="C92" s="10">
        <v>0</v>
      </c>
      <c r="D92" s="11">
        <v>80</v>
      </c>
      <c r="E92" s="12">
        <f t="shared" si="9"/>
        <v>2.6666666666666668E-2</v>
      </c>
      <c r="F92" s="12">
        <v>100</v>
      </c>
      <c r="G92" s="12">
        <f t="shared" si="7"/>
        <v>1.6666666666666666E-2</v>
      </c>
      <c r="H92" s="12">
        <v>80</v>
      </c>
      <c r="I92" s="12">
        <f t="shared" si="5"/>
        <v>1.3333333333333337</v>
      </c>
      <c r="J92" s="13">
        <f t="shared" si="6"/>
        <v>2.666666666666667</v>
      </c>
      <c r="K92" s="14" t="str">
        <f t="shared" si="8"/>
        <v>Yes</v>
      </c>
      <c r="L92" s="38" t="s">
        <v>19</v>
      </c>
      <c r="M92" s="38" t="s">
        <v>210</v>
      </c>
      <c r="N92" s="39">
        <v>10</v>
      </c>
      <c r="O92" s="42"/>
      <c r="P92" s="42"/>
      <c r="Q92" s="39"/>
      <c r="R92" s="39"/>
      <c r="S92" s="40"/>
      <c r="T92" s="41"/>
      <c r="U92" s="42"/>
      <c r="V92" s="42"/>
      <c r="W92" s="42"/>
      <c r="X92" s="44"/>
      <c r="Y92" s="42"/>
      <c r="Z92" s="42"/>
    </row>
    <row r="93" spans="1:26" ht="28.5" customHeight="1" thickTop="1" thickBot="1">
      <c r="A93" s="8" t="s">
        <v>207</v>
      </c>
      <c r="B93" s="9">
        <v>2</v>
      </c>
      <c r="C93" s="10">
        <v>0</v>
      </c>
      <c r="D93" s="11">
        <v>80</v>
      </c>
      <c r="E93" s="12">
        <f t="shared" si="9"/>
        <v>2.6666666666666668E-2</v>
      </c>
      <c r="F93" s="12">
        <v>100</v>
      </c>
      <c r="G93" s="12">
        <f t="shared" si="7"/>
        <v>1.6666666666666666E-2</v>
      </c>
      <c r="H93" s="12">
        <v>80</v>
      </c>
      <c r="I93" s="12">
        <f t="shared" si="5"/>
        <v>1.3333333333333337</v>
      </c>
      <c r="J93" s="13">
        <f t="shared" si="6"/>
        <v>2.666666666666667</v>
      </c>
      <c r="K93" s="14" t="str">
        <f t="shared" si="8"/>
        <v>Yes</v>
      </c>
      <c r="L93" s="38"/>
      <c r="M93" s="38"/>
      <c r="N93" s="39"/>
      <c r="O93" s="42"/>
      <c r="P93" s="42"/>
      <c r="Q93" s="39"/>
      <c r="R93" s="39"/>
      <c r="S93" s="40"/>
      <c r="T93" s="41"/>
      <c r="U93" s="42"/>
      <c r="V93" s="42"/>
      <c r="W93" s="42"/>
      <c r="X93" s="44"/>
      <c r="Y93" s="42"/>
      <c r="Z93" s="42"/>
    </row>
    <row r="94" spans="1:26" ht="28.5" customHeight="1" thickTop="1" thickBot="1">
      <c r="A94" s="8" t="s">
        <v>105</v>
      </c>
      <c r="B94" s="9">
        <v>2</v>
      </c>
      <c r="C94" s="10">
        <v>8</v>
      </c>
      <c r="D94" s="11">
        <v>80</v>
      </c>
      <c r="E94" s="12">
        <f t="shared" si="9"/>
        <v>2.6666666666666668E-2</v>
      </c>
      <c r="F94" s="12">
        <v>100</v>
      </c>
      <c r="G94" s="12">
        <f t="shared" si="7"/>
        <v>1.6666666666666666E-2</v>
      </c>
      <c r="H94" s="12">
        <v>80</v>
      </c>
      <c r="I94" s="12">
        <f t="shared" si="5"/>
        <v>1.3333333333333337</v>
      </c>
      <c r="J94" s="13">
        <f t="shared" si="6"/>
        <v>2.666666666666667</v>
      </c>
      <c r="K94" s="14" t="str">
        <f t="shared" si="8"/>
        <v>No</v>
      </c>
      <c r="L94" s="38"/>
      <c r="M94" s="38"/>
      <c r="N94" s="39"/>
      <c r="O94" s="42"/>
      <c r="P94" s="42"/>
      <c r="Q94" s="39"/>
      <c r="R94" s="39"/>
      <c r="S94" s="40"/>
      <c r="T94" s="41"/>
      <c r="U94" s="42"/>
      <c r="V94" s="42"/>
      <c r="W94" s="42"/>
      <c r="X94" s="44"/>
      <c r="Y94" s="42"/>
      <c r="Z94" s="42"/>
    </row>
    <row r="95" spans="1:26" ht="28.5" customHeight="1" thickTop="1" thickBot="1">
      <c r="A95" s="8" t="s">
        <v>107</v>
      </c>
      <c r="B95" s="9">
        <v>2</v>
      </c>
      <c r="C95" s="10">
        <v>7</v>
      </c>
      <c r="D95" s="11">
        <v>80</v>
      </c>
      <c r="E95" s="12">
        <f t="shared" si="9"/>
        <v>2.6666666666666668E-2</v>
      </c>
      <c r="F95" s="12">
        <v>100</v>
      </c>
      <c r="G95" s="12">
        <f t="shared" si="7"/>
        <v>1.6666666666666666E-2</v>
      </c>
      <c r="H95" s="12">
        <v>80</v>
      </c>
      <c r="I95" s="12">
        <f t="shared" si="5"/>
        <v>1.3333333333333337</v>
      </c>
      <c r="J95" s="13">
        <f t="shared" si="6"/>
        <v>2.666666666666667</v>
      </c>
      <c r="K95" s="14" t="str">
        <f t="shared" si="8"/>
        <v>No</v>
      </c>
      <c r="L95" s="38"/>
      <c r="M95" s="38"/>
      <c r="N95" s="39"/>
      <c r="O95" s="42"/>
      <c r="P95" s="42"/>
      <c r="Q95" s="39"/>
      <c r="R95" s="39"/>
      <c r="S95" s="40"/>
      <c r="T95" s="41"/>
      <c r="U95" s="42"/>
      <c r="V95" s="37"/>
      <c r="W95" s="42"/>
      <c r="X95" s="44"/>
      <c r="Y95" s="42"/>
      <c r="Z95" s="42"/>
    </row>
    <row r="96" spans="1:26" ht="28.5" customHeight="1" thickTop="1" thickBot="1">
      <c r="A96" s="8" t="s">
        <v>161</v>
      </c>
      <c r="B96" s="9">
        <v>2</v>
      </c>
      <c r="C96" s="10">
        <v>1</v>
      </c>
      <c r="D96" s="11">
        <v>80</v>
      </c>
      <c r="E96" s="12">
        <f t="shared" si="9"/>
        <v>2.6666666666666668E-2</v>
      </c>
      <c r="F96" s="12">
        <v>100</v>
      </c>
      <c r="G96" s="12">
        <f t="shared" si="7"/>
        <v>1.6666666666666666E-2</v>
      </c>
      <c r="H96" s="12">
        <v>80</v>
      </c>
      <c r="I96" s="12">
        <f t="shared" si="5"/>
        <v>1.3333333333333337</v>
      </c>
      <c r="J96" s="13">
        <f t="shared" si="6"/>
        <v>2.666666666666667</v>
      </c>
      <c r="K96" s="14" t="str">
        <f t="shared" si="8"/>
        <v>Yes</v>
      </c>
      <c r="L96" s="38" t="s">
        <v>19</v>
      </c>
      <c r="M96" s="38" t="s">
        <v>210</v>
      </c>
      <c r="N96" s="39">
        <v>10</v>
      </c>
      <c r="O96" s="42"/>
      <c r="P96" s="42"/>
      <c r="Q96" s="39"/>
      <c r="R96" s="39"/>
      <c r="S96" s="40"/>
      <c r="T96" s="41"/>
      <c r="U96" s="42"/>
      <c r="V96" s="42"/>
      <c r="W96" s="42"/>
      <c r="X96" s="44"/>
      <c r="Y96" s="42"/>
      <c r="Z96" s="42"/>
    </row>
    <row r="97" spans="1:26" ht="28.5" customHeight="1" thickTop="1" thickBot="1">
      <c r="A97" s="8" t="s">
        <v>112</v>
      </c>
      <c r="B97" s="9">
        <v>2</v>
      </c>
      <c r="C97" s="10">
        <v>2</v>
      </c>
      <c r="D97" s="11">
        <v>80</v>
      </c>
      <c r="E97" s="12">
        <f t="shared" si="9"/>
        <v>2.6666666666666668E-2</v>
      </c>
      <c r="F97" s="12">
        <v>100</v>
      </c>
      <c r="G97" s="12">
        <f t="shared" si="7"/>
        <v>1.6666666666666666E-2</v>
      </c>
      <c r="H97" s="12">
        <v>80</v>
      </c>
      <c r="I97" s="12">
        <f t="shared" si="5"/>
        <v>1.3333333333333337</v>
      </c>
      <c r="J97" s="13">
        <f t="shared" si="6"/>
        <v>2.666666666666667</v>
      </c>
      <c r="K97" s="14" t="str">
        <f t="shared" si="8"/>
        <v>Yes</v>
      </c>
      <c r="L97" s="38"/>
      <c r="M97" s="38"/>
      <c r="N97" s="39"/>
      <c r="O97" s="42"/>
      <c r="P97" s="42"/>
      <c r="Q97" s="39"/>
      <c r="R97" s="39"/>
      <c r="S97" s="40"/>
      <c r="T97" s="41"/>
      <c r="U97" s="42"/>
      <c r="V97" s="37"/>
      <c r="W97" s="42"/>
      <c r="X97" s="44"/>
      <c r="Y97" s="42"/>
      <c r="Z97" s="42"/>
    </row>
    <row r="98" spans="1:26" ht="28.5" customHeight="1" thickTop="1" thickBot="1">
      <c r="A98" s="8" t="s">
        <v>121</v>
      </c>
      <c r="B98" s="9">
        <v>2</v>
      </c>
      <c r="C98" s="10">
        <v>33</v>
      </c>
      <c r="D98" s="11">
        <v>80</v>
      </c>
      <c r="E98" s="12">
        <f t="shared" si="9"/>
        <v>2.6666666666666668E-2</v>
      </c>
      <c r="F98" s="12">
        <v>100</v>
      </c>
      <c r="G98" s="12">
        <f t="shared" si="7"/>
        <v>1.6666666666666666E-2</v>
      </c>
      <c r="H98" s="12">
        <v>80</v>
      </c>
      <c r="I98" s="12">
        <f t="shared" si="5"/>
        <v>1.3333333333333337</v>
      </c>
      <c r="J98" s="13">
        <f t="shared" si="6"/>
        <v>2.666666666666667</v>
      </c>
      <c r="K98" s="14" t="str">
        <f t="shared" si="8"/>
        <v>No</v>
      </c>
      <c r="L98" s="38"/>
      <c r="M98" s="38"/>
      <c r="N98" s="39"/>
      <c r="O98" s="42"/>
      <c r="P98" s="42"/>
      <c r="Q98" s="39"/>
      <c r="R98" s="39"/>
      <c r="S98" s="40"/>
      <c r="T98" s="41"/>
      <c r="U98" s="42"/>
      <c r="V98" s="37"/>
      <c r="W98" s="42"/>
      <c r="X98" s="44"/>
      <c r="Y98" s="42"/>
      <c r="Z98" s="42"/>
    </row>
    <row r="99" spans="1:26" ht="28.5" customHeight="1" thickTop="1" thickBot="1">
      <c r="A99" s="8" t="s">
        <v>94</v>
      </c>
      <c r="B99" s="9">
        <v>2</v>
      </c>
      <c r="C99" s="10">
        <v>4</v>
      </c>
      <c r="D99" s="11">
        <v>80</v>
      </c>
      <c r="E99" s="12">
        <f t="shared" si="9"/>
        <v>2.6666666666666668E-2</v>
      </c>
      <c r="F99" s="12">
        <v>100</v>
      </c>
      <c r="G99" s="12">
        <f t="shared" si="7"/>
        <v>1.6666666666666666E-2</v>
      </c>
      <c r="H99" s="12">
        <v>80</v>
      </c>
      <c r="I99" s="12">
        <f t="shared" si="5"/>
        <v>1.3333333333333337</v>
      </c>
      <c r="J99" s="13">
        <f t="shared" si="6"/>
        <v>2.666666666666667</v>
      </c>
      <c r="K99" s="14" t="str">
        <f t="shared" si="8"/>
        <v>No</v>
      </c>
      <c r="L99" s="38" t="s">
        <v>189</v>
      </c>
      <c r="M99" s="38"/>
      <c r="N99" s="39">
        <v>1</v>
      </c>
      <c r="O99" s="42"/>
      <c r="P99" s="42"/>
      <c r="Q99" s="39"/>
      <c r="R99" s="39"/>
      <c r="S99" s="40"/>
      <c r="T99" s="41"/>
      <c r="U99" s="42">
        <v>7</v>
      </c>
      <c r="V99" s="37">
        <v>43944</v>
      </c>
      <c r="W99" s="42"/>
      <c r="X99" s="44"/>
      <c r="Y99" s="42"/>
      <c r="Z99" s="42"/>
    </row>
    <row r="100" spans="1:26" ht="28.5" customHeight="1" thickTop="1" thickBot="1">
      <c r="A100" s="8" t="s">
        <v>124</v>
      </c>
      <c r="B100" s="9">
        <v>2</v>
      </c>
      <c r="C100" s="10">
        <v>1</v>
      </c>
      <c r="D100" s="11">
        <v>80</v>
      </c>
      <c r="E100" s="12">
        <f t="shared" si="9"/>
        <v>2.6666666666666668E-2</v>
      </c>
      <c r="F100" s="12">
        <v>100</v>
      </c>
      <c r="G100" s="12">
        <f t="shared" si="7"/>
        <v>1.6666666666666666E-2</v>
      </c>
      <c r="H100" s="12">
        <v>80</v>
      </c>
      <c r="I100" s="12">
        <f t="shared" si="5"/>
        <v>1.3333333333333337</v>
      </c>
      <c r="J100" s="13">
        <f t="shared" si="6"/>
        <v>2.666666666666667</v>
      </c>
      <c r="K100" s="14" t="str">
        <f t="shared" si="8"/>
        <v>Yes</v>
      </c>
      <c r="L100" s="38"/>
      <c r="M100" s="38"/>
      <c r="N100" s="39"/>
      <c r="O100" s="42"/>
      <c r="P100" s="42"/>
      <c r="Q100" s="39"/>
      <c r="R100" s="39"/>
      <c r="S100" s="40"/>
      <c r="T100" s="41"/>
      <c r="U100" s="42"/>
      <c r="V100" s="37"/>
      <c r="W100" s="42"/>
      <c r="X100" s="44"/>
      <c r="Y100" s="42"/>
      <c r="Z100" s="42"/>
    </row>
    <row r="101" spans="1:26" ht="28.5" customHeight="1" thickTop="1" thickBot="1">
      <c r="A101" s="8" t="s">
        <v>168</v>
      </c>
      <c r="B101" s="9">
        <v>2</v>
      </c>
      <c r="C101" s="10">
        <v>3</v>
      </c>
      <c r="D101" s="11">
        <v>80</v>
      </c>
      <c r="E101" s="12">
        <f t="shared" si="9"/>
        <v>2.6666666666666668E-2</v>
      </c>
      <c r="F101" s="12">
        <v>100</v>
      </c>
      <c r="G101" s="12">
        <f t="shared" si="7"/>
        <v>1.6666666666666666E-2</v>
      </c>
      <c r="H101" s="12">
        <v>80</v>
      </c>
      <c r="I101" s="12">
        <f t="shared" ref="I101:I164" si="10">+(E101*F101)-(H101*G101)</f>
        <v>1.3333333333333337</v>
      </c>
      <c r="J101" s="13">
        <f t="shared" ref="J101:J164" si="11">IF(ISBLANK(C101),"",(D101*G101)+(E101*F101-G101*H101))</f>
        <v>2.666666666666667</v>
      </c>
      <c r="K101" s="14" t="str">
        <f t="shared" si="8"/>
        <v>No</v>
      </c>
      <c r="L101" s="38"/>
      <c r="M101" s="38"/>
      <c r="N101" s="39"/>
      <c r="O101" s="42"/>
      <c r="P101" s="42"/>
      <c r="Q101" s="39"/>
      <c r="R101" s="39"/>
      <c r="S101" s="40"/>
      <c r="T101" s="41"/>
      <c r="U101" s="42"/>
      <c r="V101" s="37"/>
      <c r="W101" s="42"/>
      <c r="X101" s="44"/>
      <c r="Y101" s="42"/>
      <c r="Z101" s="42"/>
    </row>
    <row r="102" spans="1:26" ht="28.5" customHeight="1" thickTop="1" thickBot="1">
      <c r="A102" s="8" t="s">
        <v>114</v>
      </c>
      <c r="B102" s="9">
        <v>2</v>
      </c>
      <c r="C102" s="10">
        <v>3</v>
      </c>
      <c r="D102" s="11">
        <v>80</v>
      </c>
      <c r="E102" s="12">
        <f t="shared" si="9"/>
        <v>2.6666666666666668E-2</v>
      </c>
      <c r="F102" s="12">
        <v>100</v>
      </c>
      <c r="G102" s="12">
        <f t="shared" si="7"/>
        <v>1.6666666666666666E-2</v>
      </c>
      <c r="H102" s="12">
        <v>80</v>
      </c>
      <c r="I102" s="12">
        <f t="shared" si="10"/>
        <v>1.3333333333333337</v>
      </c>
      <c r="J102" s="13">
        <f t="shared" si="11"/>
        <v>2.666666666666667</v>
      </c>
      <c r="K102" s="14" t="str">
        <f t="shared" si="8"/>
        <v>No</v>
      </c>
      <c r="L102" s="38"/>
      <c r="M102" s="38"/>
      <c r="N102" s="39"/>
      <c r="O102" s="42"/>
      <c r="P102" s="42"/>
      <c r="Q102" s="39"/>
      <c r="R102" s="39"/>
      <c r="S102" s="40"/>
      <c r="T102" s="41"/>
      <c r="U102" s="42"/>
      <c r="V102" s="37"/>
      <c r="W102" s="42"/>
      <c r="X102" s="44"/>
      <c r="Y102" s="42"/>
      <c r="Z102" s="42"/>
    </row>
    <row r="103" spans="1:26" ht="28.5" customHeight="1" thickTop="1" thickBot="1">
      <c r="A103" s="8" t="s">
        <v>186</v>
      </c>
      <c r="B103" s="9">
        <v>2</v>
      </c>
      <c r="C103" s="10">
        <v>0</v>
      </c>
      <c r="D103" s="11">
        <v>80</v>
      </c>
      <c r="E103" s="12">
        <f t="shared" si="9"/>
        <v>2.6666666666666668E-2</v>
      </c>
      <c r="F103" s="12">
        <v>100</v>
      </c>
      <c r="G103" s="12">
        <f t="shared" si="7"/>
        <v>1.6666666666666666E-2</v>
      </c>
      <c r="H103" s="12">
        <v>80</v>
      </c>
      <c r="I103" s="12">
        <f t="shared" si="10"/>
        <v>1.3333333333333337</v>
      </c>
      <c r="J103" s="13">
        <f t="shared" si="11"/>
        <v>2.666666666666667</v>
      </c>
      <c r="K103" s="14" t="str">
        <f t="shared" si="8"/>
        <v>Yes</v>
      </c>
      <c r="L103" s="38"/>
      <c r="M103" s="38"/>
      <c r="N103" s="39"/>
      <c r="O103" s="42"/>
      <c r="P103" s="42"/>
      <c r="Q103" s="39"/>
      <c r="R103" s="39"/>
      <c r="S103" s="40"/>
      <c r="T103" s="41"/>
      <c r="U103" s="42"/>
      <c r="V103" s="42"/>
      <c r="W103" s="42"/>
      <c r="X103" s="44"/>
      <c r="Y103" s="42"/>
      <c r="Z103" s="42"/>
    </row>
    <row r="104" spans="1:26" ht="28.5" customHeight="1" thickTop="1" thickBot="1">
      <c r="A104" s="8" t="s">
        <v>129</v>
      </c>
      <c r="B104" s="9">
        <v>2</v>
      </c>
      <c r="C104" s="10">
        <v>0</v>
      </c>
      <c r="D104" s="11">
        <v>80</v>
      </c>
      <c r="E104" s="12">
        <f t="shared" si="9"/>
        <v>2.6666666666666668E-2</v>
      </c>
      <c r="F104" s="12">
        <v>100</v>
      </c>
      <c r="G104" s="12">
        <f t="shared" si="7"/>
        <v>1.6666666666666666E-2</v>
      </c>
      <c r="H104" s="12">
        <v>80</v>
      </c>
      <c r="I104" s="12">
        <f t="shared" si="10"/>
        <v>1.3333333333333337</v>
      </c>
      <c r="J104" s="13">
        <f t="shared" si="11"/>
        <v>2.666666666666667</v>
      </c>
      <c r="K104" s="14" t="str">
        <f t="shared" si="8"/>
        <v>Yes</v>
      </c>
      <c r="L104" s="38" t="s">
        <v>19</v>
      </c>
      <c r="M104" s="38" t="s">
        <v>210</v>
      </c>
      <c r="N104" s="39">
        <v>20</v>
      </c>
      <c r="O104" s="42"/>
      <c r="P104" s="42"/>
      <c r="Q104" s="39"/>
      <c r="R104" s="39"/>
      <c r="S104" s="40"/>
      <c r="T104" s="41"/>
      <c r="U104" s="42"/>
      <c r="V104" s="37"/>
      <c r="W104" s="42"/>
      <c r="X104" s="44"/>
      <c r="Y104" s="42"/>
      <c r="Z104" s="42"/>
    </row>
    <row r="105" spans="1:26" ht="28.5" customHeight="1" thickTop="1" thickBot="1">
      <c r="A105" s="8" t="s">
        <v>89</v>
      </c>
      <c r="B105" s="9">
        <v>2</v>
      </c>
      <c r="C105" s="10">
        <v>14</v>
      </c>
      <c r="D105" s="11">
        <v>80</v>
      </c>
      <c r="E105" s="12">
        <f t="shared" si="9"/>
        <v>2.6666666666666668E-2</v>
      </c>
      <c r="F105" s="12">
        <v>100</v>
      </c>
      <c r="G105" s="12">
        <f t="shared" si="7"/>
        <v>1.6666666666666666E-2</v>
      </c>
      <c r="H105" s="12">
        <v>80</v>
      </c>
      <c r="I105" s="12">
        <f t="shared" si="10"/>
        <v>1.3333333333333337</v>
      </c>
      <c r="J105" s="13">
        <f t="shared" si="11"/>
        <v>2.666666666666667</v>
      </c>
      <c r="K105" s="14" t="str">
        <f t="shared" si="8"/>
        <v>No</v>
      </c>
      <c r="L105" s="38"/>
      <c r="M105" s="38"/>
      <c r="N105" s="39"/>
      <c r="O105" s="42"/>
      <c r="P105" s="42"/>
      <c r="Q105" s="39"/>
      <c r="R105" s="39"/>
      <c r="S105" s="40"/>
      <c r="T105" s="41"/>
      <c r="U105" s="42"/>
      <c r="V105" s="42"/>
      <c r="W105" s="42"/>
      <c r="X105" s="44"/>
      <c r="Y105" s="42"/>
      <c r="Z105" s="42"/>
    </row>
    <row r="106" spans="1:26" ht="28.5" customHeight="1" thickTop="1" thickBot="1">
      <c r="A106" s="8" t="s">
        <v>117</v>
      </c>
      <c r="B106" s="9">
        <v>1</v>
      </c>
      <c r="C106" s="10">
        <v>1</v>
      </c>
      <c r="D106" s="11">
        <v>80</v>
      </c>
      <c r="E106" s="12">
        <f t="shared" si="9"/>
        <v>1.3333333333333334E-2</v>
      </c>
      <c r="F106" s="12">
        <v>100</v>
      </c>
      <c r="G106" s="12">
        <f t="shared" si="7"/>
        <v>8.3333333333333332E-3</v>
      </c>
      <c r="H106" s="12">
        <v>80</v>
      </c>
      <c r="I106" s="12">
        <f t="shared" si="10"/>
        <v>0.66666666666666685</v>
      </c>
      <c r="J106" s="13">
        <f t="shared" si="11"/>
        <v>1.3333333333333335</v>
      </c>
      <c r="K106" s="14" t="str">
        <f t="shared" si="8"/>
        <v>Yes</v>
      </c>
      <c r="L106" s="38"/>
      <c r="M106" s="38"/>
      <c r="N106" s="39"/>
      <c r="O106" s="42"/>
      <c r="P106" s="42"/>
      <c r="Q106" s="39"/>
      <c r="R106" s="39"/>
      <c r="S106" s="40"/>
      <c r="T106" s="41"/>
      <c r="U106" s="42"/>
      <c r="V106" s="37"/>
      <c r="W106" s="42"/>
      <c r="X106" s="44"/>
      <c r="Y106" s="42"/>
      <c r="Z106" s="42"/>
    </row>
    <row r="107" spans="1:26" ht="28.5" customHeight="1" thickTop="1" thickBot="1">
      <c r="A107" s="8" t="s">
        <v>90</v>
      </c>
      <c r="B107" s="9">
        <v>1</v>
      </c>
      <c r="C107" s="10">
        <v>6</v>
      </c>
      <c r="D107" s="11">
        <v>80</v>
      </c>
      <c r="E107" s="12">
        <f t="shared" si="9"/>
        <v>1.3333333333333334E-2</v>
      </c>
      <c r="F107" s="12">
        <v>100</v>
      </c>
      <c r="G107" s="12">
        <f t="shared" si="7"/>
        <v>8.3333333333333332E-3</v>
      </c>
      <c r="H107" s="12">
        <v>80</v>
      </c>
      <c r="I107" s="12">
        <f t="shared" si="10"/>
        <v>0.66666666666666685</v>
      </c>
      <c r="J107" s="13">
        <f t="shared" si="11"/>
        <v>1.3333333333333335</v>
      </c>
      <c r="K107" s="14" t="str">
        <f t="shared" si="8"/>
        <v>No</v>
      </c>
      <c r="L107" s="38"/>
      <c r="M107" s="38"/>
      <c r="N107" s="39"/>
      <c r="O107" s="42"/>
      <c r="P107" s="42"/>
      <c r="Q107" s="39"/>
      <c r="R107" s="39"/>
      <c r="S107" s="40"/>
      <c r="T107" s="41"/>
      <c r="U107" s="42"/>
      <c r="V107" s="37"/>
      <c r="W107" s="42"/>
      <c r="X107" s="44"/>
      <c r="Y107" s="42"/>
      <c r="Z107" s="42"/>
    </row>
    <row r="108" spans="1:26" ht="28.5" customHeight="1" thickTop="1" thickBot="1">
      <c r="A108" s="8" t="s">
        <v>103</v>
      </c>
      <c r="B108" s="9">
        <v>1</v>
      </c>
      <c r="C108" s="10">
        <v>0</v>
      </c>
      <c r="D108" s="11">
        <v>80</v>
      </c>
      <c r="E108" s="12">
        <f t="shared" si="9"/>
        <v>1.3333333333333334E-2</v>
      </c>
      <c r="F108" s="12">
        <v>100</v>
      </c>
      <c r="G108" s="12">
        <f t="shared" si="7"/>
        <v>8.3333333333333332E-3</v>
      </c>
      <c r="H108" s="12">
        <v>80</v>
      </c>
      <c r="I108" s="12">
        <f t="shared" si="10"/>
        <v>0.66666666666666685</v>
      </c>
      <c r="J108" s="13">
        <f t="shared" si="11"/>
        <v>1.3333333333333335</v>
      </c>
      <c r="K108" s="14" t="str">
        <f t="shared" si="8"/>
        <v>Yes</v>
      </c>
      <c r="L108" s="38" t="s">
        <v>196</v>
      </c>
      <c r="M108" s="38"/>
      <c r="N108" s="39">
        <v>15</v>
      </c>
      <c r="O108" s="42"/>
      <c r="P108" s="42"/>
      <c r="Q108" s="39"/>
      <c r="R108" s="39"/>
      <c r="S108" s="40"/>
      <c r="T108" s="41"/>
      <c r="U108" s="42"/>
      <c r="V108" s="37"/>
      <c r="W108" s="42"/>
      <c r="X108" s="44"/>
      <c r="Y108" s="42"/>
      <c r="Z108" s="42"/>
    </row>
    <row r="109" spans="1:26" ht="28.5" customHeight="1" thickTop="1" thickBot="1">
      <c r="A109" s="8" t="s">
        <v>144</v>
      </c>
      <c r="B109" s="9">
        <v>1</v>
      </c>
      <c r="C109" s="10">
        <v>12</v>
      </c>
      <c r="D109" s="11">
        <v>80</v>
      </c>
      <c r="E109" s="12">
        <f t="shared" si="9"/>
        <v>1.3333333333333334E-2</v>
      </c>
      <c r="F109" s="12">
        <v>100</v>
      </c>
      <c r="G109" s="12">
        <f t="shared" si="7"/>
        <v>8.3333333333333332E-3</v>
      </c>
      <c r="H109" s="12">
        <v>80</v>
      </c>
      <c r="I109" s="12">
        <f t="shared" si="10"/>
        <v>0.66666666666666685</v>
      </c>
      <c r="J109" s="13">
        <f t="shared" si="11"/>
        <v>1.3333333333333335</v>
      </c>
      <c r="K109" s="14" t="str">
        <f t="shared" si="8"/>
        <v>No</v>
      </c>
      <c r="L109" s="38"/>
      <c r="M109" s="38"/>
      <c r="N109" s="39"/>
      <c r="O109" s="42"/>
      <c r="P109" s="42"/>
      <c r="Q109" s="39"/>
      <c r="R109" s="39"/>
      <c r="S109" s="40"/>
      <c r="T109" s="41"/>
      <c r="U109" s="42"/>
      <c r="V109" s="37"/>
      <c r="W109" s="42"/>
      <c r="X109" s="44"/>
      <c r="Y109" s="42"/>
      <c r="Z109" s="42"/>
    </row>
    <row r="110" spans="1:26" ht="28.5" customHeight="1" thickTop="1" thickBot="1">
      <c r="A110" s="8" t="s">
        <v>145</v>
      </c>
      <c r="B110" s="9">
        <v>1</v>
      </c>
      <c r="C110" s="10">
        <v>9</v>
      </c>
      <c r="D110" s="11">
        <v>80</v>
      </c>
      <c r="E110" s="12">
        <f t="shared" si="9"/>
        <v>1.3333333333333334E-2</v>
      </c>
      <c r="F110" s="12">
        <v>100</v>
      </c>
      <c r="G110" s="12">
        <f t="shared" si="7"/>
        <v>8.3333333333333332E-3</v>
      </c>
      <c r="H110" s="12">
        <v>80</v>
      </c>
      <c r="I110" s="12">
        <f t="shared" si="10"/>
        <v>0.66666666666666685</v>
      </c>
      <c r="J110" s="13">
        <f t="shared" si="11"/>
        <v>1.3333333333333335</v>
      </c>
      <c r="K110" s="14" t="str">
        <f t="shared" si="8"/>
        <v>No</v>
      </c>
      <c r="L110" s="38"/>
      <c r="M110" s="38"/>
      <c r="N110" s="39"/>
      <c r="O110" s="42"/>
      <c r="P110" s="42"/>
      <c r="Q110" s="39"/>
      <c r="R110" s="39"/>
      <c r="S110" s="40"/>
      <c r="T110" s="41"/>
      <c r="U110" s="42"/>
      <c r="V110" s="37"/>
      <c r="W110" s="42"/>
      <c r="X110" s="44"/>
      <c r="Y110" s="42"/>
      <c r="Z110" s="42"/>
    </row>
    <row r="111" spans="1:26" ht="28.5" customHeight="1" thickTop="1" thickBot="1">
      <c r="A111" s="8" t="s">
        <v>118</v>
      </c>
      <c r="B111" s="9">
        <v>1</v>
      </c>
      <c r="C111" s="10">
        <v>23</v>
      </c>
      <c r="D111" s="11">
        <v>80</v>
      </c>
      <c r="E111" s="12">
        <f t="shared" si="9"/>
        <v>1.3333333333333334E-2</v>
      </c>
      <c r="F111" s="12">
        <v>100</v>
      </c>
      <c r="G111" s="12">
        <f t="shared" si="7"/>
        <v>8.3333333333333332E-3</v>
      </c>
      <c r="H111" s="12">
        <v>80</v>
      </c>
      <c r="I111" s="12">
        <f t="shared" si="10"/>
        <v>0.66666666666666685</v>
      </c>
      <c r="J111" s="13">
        <f t="shared" si="11"/>
        <v>1.3333333333333335</v>
      </c>
      <c r="K111" s="14" t="str">
        <f t="shared" si="8"/>
        <v>No</v>
      </c>
      <c r="L111" s="38"/>
      <c r="M111" s="38"/>
      <c r="N111" s="39"/>
      <c r="O111" s="42"/>
      <c r="P111" s="42"/>
      <c r="Q111" s="39"/>
      <c r="R111" s="39"/>
      <c r="S111" s="40"/>
      <c r="T111" s="41"/>
      <c r="U111" s="42"/>
      <c r="V111" s="42"/>
      <c r="W111" s="42"/>
      <c r="X111" s="44"/>
      <c r="Y111" s="42"/>
      <c r="Z111" s="42"/>
    </row>
    <row r="112" spans="1:26" ht="28.5" customHeight="1" thickTop="1" thickBot="1">
      <c r="A112" s="8" t="s">
        <v>120</v>
      </c>
      <c r="B112" s="9">
        <v>1</v>
      </c>
      <c r="C112" s="10">
        <v>3</v>
      </c>
      <c r="D112" s="11">
        <v>80</v>
      </c>
      <c r="E112" s="12">
        <f t="shared" si="9"/>
        <v>1.3333333333333334E-2</v>
      </c>
      <c r="F112" s="12">
        <v>100</v>
      </c>
      <c r="G112" s="12">
        <f t="shared" si="7"/>
        <v>8.3333333333333332E-3</v>
      </c>
      <c r="H112" s="12">
        <v>80</v>
      </c>
      <c r="I112" s="12">
        <f t="shared" si="10"/>
        <v>0.66666666666666685</v>
      </c>
      <c r="J112" s="13">
        <f t="shared" si="11"/>
        <v>1.3333333333333335</v>
      </c>
      <c r="K112" s="14" t="str">
        <f t="shared" si="8"/>
        <v>No</v>
      </c>
      <c r="L112" s="38"/>
      <c r="M112" s="38"/>
      <c r="N112" s="39"/>
      <c r="O112" s="42"/>
      <c r="P112" s="42"/>
      <c r="Q112" s="39"/>
      <c r="R112" s="39"/>
      <c r="S112" s="40"/>
      <c r="T112" s="41"/>
      <c r="U112" s="42"/>
      <c r="V112" s="37"/>
      <c r="W112" s="42"/>
      <c r="X112" s="44"/>
      <c r="Y112" s="42"/>
      <c r="Z112" s="42"/>
    </row>
    <row r="113" spans="1:26" ht="28.5" customHeight="1" thickTop="1" thickBot="1">
      <c r="A113" s="8" t="s">
        <v>122</v>
      </c>
      <c r="B113" s="9">
        <v>1</v>
      </c>
      <c r="C113" s="10">
        <v>0</v>
      </c>
      <c r="D113" s="11">
        <v>80</v>
      </c>
      <c r="E113" s="12">
        <f t="shared" si="9"/>
        <v>1.3333333333333334E-2</v>
      </c>
      <c r="F113" s="12">
        <v>100</v>
      </c>
      <c r="G113" s="12">
        <f t="shared" si="7"/>
        <v>8.3333333333333332E-3</v>
      </c>
      <c r="H113" s="12">
        <v>80</v>
      </c>
      <c r="I113" s="12">
        <f t="shared" si="10"/>
        <v>0.66666666666666685</v>
      </c>
      <c r="J113" s="13">
        <f t="shared" si="11"/>
        <v>1.3333333333333335</v>
      </c>
      <c r="K113" s="14" t="str">
        <f t="shared" si="8"/>
        <v>Yes</v>
      </c>
      <c r="L113" s="38"/>
      <c r="M113" s="38"/>
      <c r="N113" s="39"/>
      <c r="O113" s="42"/>
      <c r="P113" s="42"/>
      <c r="Q113" s="39"/>
      <c r="R113" s="39"/>
      <c r="S113" s="40"/>
      <c r="T113" s="41"/>
      <c r="U113" s="42"/>
      <c r="V113" s="37"/>
      <c r="W113" s="42"/>
      <c r="X113" s="44"/>
      <c r="Y113" s="42"/>
      <c r="Z113" s="42"/>
    </row>
    <row r="114" spans="1:26" ht="28.5" customHeight="1" thickTop="1" thickBot="1">
      <c r="A114" s="8" t="s">
        <v>163</v>
      </c>
      <c r="B114" s="9">
        <v>1</v>
      </c>
      <c r="C114" s="10">
        <v>13</v>
      </c>
      <c r="D114" s="11">
        <v>80</v>
      </c>
      <c r="E114" s="12">
        <f t="shared" si="9"/>
        <v>1.3333333333333334E-2</v>
      </c>
      <c r="F114" s="12">
        <v>100</v>
      </c>
      <c r="G114" s="12">
        <f t="shared" si="7"/>
        <v>8.3333333333333332E-3</v>
      </c>
      <c r="H114" s="12">
        <v>80</v>
      </c>
      <c r="I114" s="12">
        <f t="shared" si="10"/>
        <v>0.66666666666666685</v>
      </c>
      <c r="J114" s="13">
        <f t="shared" si="11"/>
        <v>1.3333333333333335</v>
      </c>
      <c r="K114" s="14" t="str">
        <f t="shared" si="8"/>
        <v>No</v>
      </c>
      <c r="L114" s="38"/>
      <c r="M114" s="38"/>
      <c r="N114" s="39"/>
      <c r="O114" s="42"/>
      <c r="P114" s="42"/>
      <c r="Q114" s="39"/>
      <c r="R114" s="39"/>
      <c r="S114" s="40"/>
      <c r="T114" s="41"/>
      <c r="U114" s="42"/>
      <c r="V114" s="42"/>
      <c r="W114" s="42"/>
      <c r="X114" s="44"/>
      <c r="Y114" s="42"/>
      <c r="Z114" s="42"/>
    </row>
    <row r="115" spans="1:26" ht="28.5" customHeight="1" thickTop="1" thickBot="1">
      <c r="A115" s="8" t="s">
        <v>128</v>
      </c>
      <c r="B115" s="9">
        <v>1</v>
      </c>
      <c r="C115" s="10">
        <v>59</v>
      </c>
      <c r="D115" s="11">
        <v>80</v>
      </c>
      <c r="E115" s="12">
        <f t="shared" si="9"/>
        <v>1.3333333333333334E-2</v>
      </c>
      <c r="F115" s="12">
        <v>100</v>
      </c>
      <c r="G115" s="12">
        <f t="shared" si="7"/>
        <v>8.3333333333333332E-3</v>
      </c>
      <c r="H115" s="12">
        <v>80</v>
      </c>
      <c r="I115" s="12">
        <f t="shared" si="10"/>
        <v>0.66666666666666685</v>
      </c>
      <c r="J115" s="13">
        <f t="shared" si="11"/>
        <v>1.3333333333333335</v>
      </c>
      <c r="K115" s="14" t="str">
        <f t="shared" si="8"/>
        <v>No</v>
      </c>
      <c r="L115" s="38"/>
      <c r="M115" s="38"/>
      <c r="N115" s="39"/>
      <c r="O115" s="42"/>
      <c r="P115" s="42"/>
      <c r="Q115" s="39"/>
      <c r="R115" s="39"/>
      <c r="S115" s="40"/>
      <c r="T115" s="41"/>
      <c r="U115" s="42"/>
      <c r="V115" s="37"/>
      <c r="W115" s="42"/>
      <c r="X115" s="44"/>
      <c r="Y115" s="42"/>
      <c r="Z115" s="42"/>
    </row>
    <row r="116" spans="1:26" ht="28.5" customHeight="1" thickTop="1" thickBot="1">
      <c r="A116" s="8" t="s">
        <v>173</v>
      </c>
      <c r="B116" s="9">
        <v>1</v>
      </c>
      <c r="C116" s="10">
        <v>1</v>
      </c>
      <c r="D116" s="11">
        <v>80</v>
      </c>
      <c r="E116" s="12">
        <f t="shared" si="9"/>
        <v>1.3333333333333334E-2</v>
      </c>
      <c r="F116" s="12">
        <v>100</v>
      </c>
      <c r="G116" s="12">
        <f t="shared" si="7"/>
        <v>8.3333333333333332E-3</v>
      </c>
      <c r="H116" s="12">
        <v>80</v>
      </c>
      <c r="I116" s="12">
        <f t="shared" si="10"/>
        <v>0.66666666666666685</v>
      </c>
      <c r="J116" s="13">
        <f t="shared" si="11"/>
        <v>1.3333333333333335</v>
      </c>
      <c r="K116" s="14" t="str">
        <f t="shared" si="8"/>
        <v>Yes</v>
      </c>
      <c r="L116" s="38"/>
      <c r="M116" s="38"/>
      <c r="N116" s="39"/>
      <c r="O116" s="42"/>
      <c r="P116" s="42"/>
      <c r="Q116" s="39"/>
      <c r="R116" s="39"/>
      <c r="S116" s="40"/>
      <c r="T116" s="41"/>
      <c r="U116" s="42"/>
      <c r="V116" s="37"/>
      <c r="W116" s="42"/>
      <c r="X116" s="44"/>
      <c r="Y116" s="42"/>
      <c r="Z116" s="42"/>
    </row>
    <row r="117" spans="1:26" ht="28.5" customHeight="1" thickTop="1" thickBot="1">
      <c r="A117" s="8" t="s">
        <v>132</v>
      </c>
      <c r="B117" s="9">
        <v>1</v>
      </c>
      <c r="C117" s="10">
        <v>4</v>
      </c>
      <c r="D117" s="11">
        <v>80</v>
      </c>
      <c r="E117" s="12">
        <f t="shared" si="9"/>
        <v>1.3333333333333334E-2</v>
      </c>
      <c r="F117" s="12">
        <v>100</v>
      </c>
      <c r="G117" s="12">
        <f t="shared" si="7"/>
        <v>8.3333333333333332E-3</v>
      </c>
      <c r="H117" s="12">
        <v>80</v>
      </c>
      <c r="I117" s="12">
        <f t="shared" si="10"/>
        <v>0.66666666666666685</v>
      </c>
      <c r="J117" s="13">
        <f t="shared" si="11"/>
        <v>1.3333333333333335</v>
      </c>
      <c r="K117" s="14" t="str">
        <f t="shared" si="8"/>
        <v>No</v>
      </c>
      <c r="L117" s="38"/>
      <c r="M117" s="38"/>
      <c r="N117" s="39"/>
      <c r="O117" s="42"/>
      <c r="P117" s="42"/>
      <c r="Q117" s="39"/>
      <c r="R117" s="39"/>
      <c r="S117" s="40"/>
      <c r="T117" s="41"/>
      <c r="U117" s="42">
        <v>7</v>
      </c>
      <c r="V117" s="37">
        <v>43890</v>
      </c>
      <c r="W117" s="42"/>
      <c r="X117" s="44"/>
      <c r="Y117" s="42"/>
      <c r="Z117" s="42"/>
    </row>
    <row r="118" spans="1:26" ht="28.5" customHeight="1" thickTop="1" thickBot="1">
      <c r="A118" s="8" t="s">
        <v>133</v>
      </c>
      <c r="B118" s="9">
        <v>1</v>
      </c>
      <c r="C118" s="10">
        <v>0</v>
      </c>
      <c r="D118" s="11">
        <v>80</v>
      </c>
      <c r="E118" s="12">
        <f t="shared" si="9"/>
        <v>1.3333333333333334E-2</v>
      </c>
      <c r="F118" s="12">
        <v>100</v>
      </c>
      <c r="G118" s="12">
        <f t="shared" si="7"/>
        <v>8.3333333333333332E-3</v>
      </c>
      <c r="H118" s="12">
        <v>80</v>
      </c>
      <c r="I118" s="12">
        <f t="shared" si="10"/>
        <v>0.66666666666666685</v>
      </c>
      <c r="J118" s="13">
        <f t="shared" si="11"/>
        <v>1.3333333333333335</v>
      </c>
      <c r="K118" s="14" t="str">
        <f t="shared" si="8"/>
        <v>Yes</v>
      </c>
      <c r="L118" s="38"/>
      <c r="M118" s="38"/>
      <c r="N118" s="39"/>
      <c r="O118" s="42"/>
      <c r="P118" s="42"/>
      <c r="Q118" s="39"/>
      <c r="R118" s="39"/>
      <c r="S118" s="40"/>
      <c r="T118" s="41"/>
      <c r="U118" s="42"/>
      <c r="V118" s="37"/>
      <c r="W118" s="42"/>
      <c r="X118" s="44"/>
      <c r="Y118" s="42"/>
      <c r="Z118" s="42"/>
    </row>
    <row r="119" spans="1:26" ht="28.5" customHeight="1" thickTop="1" thickBot="1">
      <c r="A119" s="8" t="s">
        <v>182</v>
      </c>
      <c r="B119" s="9">
        <v>1</v>
      </c>
      <c r="C119" s="10">
        <v>0</v>
      </c>
      <c r="D119" s="11">
        <v>80</v>
      </c>
      <c r="E119" s="12">
        <f t="shared" si="9"/>
        <v>1.3333333333333334E-2</v>
      </c>
      <c r="F119" s="12">
        <v>100</v>
      </c>
      <c r="G119" s="12">
        <f t="shared" si="7"/>
        <v>8.3333333333333332E-3</v>
      </c>
      <c r="H119" s="12">
        <v>80</v>
      </c>
      <c r="I119" s="12">
        <f t="shared" si="10"/>
        <v>0.66666666666666685</v>
      </c>
      <c r="J119" s="13">
        <f t="shared" si="11"/>
        <v>1.3333333333333335</v>
      </c>
      <c r="K119" s="14" t="str">
        <f t="shared" si="8"/>
        <v>Yes</v>
      </c>
      <c r="L119" s="38"/>
      <c r="M119" s="38"/>
      <c r="N119" s="39"/>
      <c r="O119" s="42"/>
      <c r="P119" s="42"/>
      <c r="Q119" s="39"/>
      <c r="R119" s="39"/>
      <c r="S119" s="40"/>
      <c r="T119" s="41"/>
      <c r="U119" s="42"/>
      <c r="V119" s="42"/>
      <c r="W119" s="42"/>
      <c r="X119" s="44"/>
      <c r="Y119" s="42"/>
      <c r="Z119" s="42"/>
    </row>
    <row r="120" spans="1:26" ht="28.5" customHeight="1" thickTop="1" thickBot="1">
      <c r="A120" s="8" t="s">
        <v>184</v>
      </c>
      <c r="B120" s="9">
        <v>1</v>
      </c>
      <c r="C120" s="10">
        <v>4</v>
      </c>
      <c r="D120" s="11">
        <v>80</v>
      </c>
      <c r="E120" s="12">
        <f t="shared" si="9"/>
        <v>1.3333333333333334E-2</v>
      </c>
      <c r="F120" s="12">
        <v>100</v>
      </c>
      <c r="G120" s="12">
        <f t="shared" si="7"/>
        <v>8.3333333333333332E-3</v>
      </c>
      <c r="H120" s="12">
        <v>80</v>
      </c>
      <c r="I120" s="12">
        <f t="shared" si="10"/>
        <v>0.66666666666666685</v>
      </c>
      <c r="J120" s="13">
        <f t="shared" si="11"/>
        <v>1.3333333333333335</v>
      </c>
      <c r="K120" s="14" t="str">
        <f t="shared" si="8"/>
        <v>No</v>
      </c>
      <c r="L120" s="38"/>
      <c r="M120" s="38"/>
      <c r="N120" s="39"/>
      <c r="O120" s="42"/>
      <c r="P120" s="42"/>
      <c r="Q120" s="39"/>
      <c r="R120" s="39"/>
      <c r="S120" s="40"/>
      <c r="T120" s="41"/>
      <c r="U120" s="42"/>
      <c r="V120" s="42"/>
      <c r="W120" s="42"/>
      <c r="X120" s="44"/>
      <c r="Y120" s="42"/>
      <c r="Z120" s="42"/>
    </row>
    <row r="121" spans="1:26" ht="28.5" customHeight="1" thickTop="1" thickBot="1">
      <c r="A121" s="10" t="s">
        <v>136</v>
      </c>
      <c r="B121" s="32">
        <v>0</v>
      </c>
      <c r="C121" s="10">
        <v>17</v>
      </c>
      <c r="D121" s="11">
        <v>80</v>
      </c>
      <c r="E121" s="12">
        <f t="shared" si="9"/>
        <v>0</v>
      </c>
      <c r="F121" s="12">
        <v>100</v>
      </c>
      <c r="G121" s="12">
        <f t="shared" si="7"/>
        <v>0</v>
      </c>
      <c r="H121" s="12">
        <v>80</v>
      </c>
      <c r="I121" s="12">
        <f t="shared" si="10"/>
        <v>0</v>
      </c>
      <c r="J121" s="13">
        <f t="shared" si="11"/>
        <v>0</v>
      </c>
      <c r="K121" s="14" t="str">
        <f t="shared" si="8"/>
        <v>No</v>
      </c>
      <c r="L121" s="38"/>
      <c r="M121" s="38"/>
      <c r="N121" s="39"/>
      <c r="O121" s="42"/>
      <c r="P121" s="42"/>
      <c r="Q121" s="39"/>
      <c r="R121" s="39"/>
      <c r="S121" s="40"/>
      <c r="T121" s="41"/>
      <c r="U121" s="42"/>
      <c r="V121" s="37"/>
      <c r="W121" s="42"/>
      <c r="X121" s="44"/>
      <c r="Y121" s="42"/>
      <c r="Z121" s="42"/>
    </row>
    <row r="122" spans="1:26" ht="28.5" customHeight="1" thickTop="1" thickBot="1">
      <c r="A122" s="10" t="s">
        <v>137</v>
      </c>
      <c r="B122" s="9">
        <v>0</v>
      </c>
      <c r="C122" s="10">
        <v>1</v>
      </c>
      <c r="D122" s="11">
        <v>80</v>
      </c>
      <c r="E122" s="12">
        <f t="shared" si="9"/>
        <v>0</v>
      </c>
      <c r="F122" s="12">
        <v>100</v>
      </c>
      <c r="G122" s="12">
        <f t="shared" si="7"/>
        <v>0</v>
      </c>
      <c r="H122" s="12">
        <v>80</v>
      </c>
      <c r="I122" s="12">
        <f t="shared" si="10"/>
        <v>0</v>
      </c>
      <c r="J122" s="13">
        <f t="shared" si="11"/>
        <v>0</v>
      </c>
      <c r="K122" s="14" t="str">
        <f t="shared" si="8"/>
        <v>No</v>
      </c>
      <c r="L122" s="38"/>
      <c r="M122" s="38"/>
      <c r="N122" s="39"/>
      <c r="O122" s="42"/>
      <c r="P122" s="42"/>
      <c r="Q122" s="39"/>
      <c r="R122" s="39"/>
      <c r="S122" s="40"/>
      <c r="T122" s="41"/>
      <c r="U122" s="42"/>
      <c r="V122" s="37"/>
      <c r="W122" s="42"/>
      <c r="X122" s="44"/>
      <c r="Y122" s="42"/>
      <c r="Z122" s="42"/>
    </row>
    <row r="123" spans="1:26" ht="28.5" customHeight="1" thickTop="1" thickBot="1">
      <c r="A123" s="10" t="s">
        <v>139</v>
      </c>
      <c r="B123" s="9">
        <v>0</v>
      </c>
      <c r="C123" s="10">
        <v>9</v>
      </c>
      <c r="D123" s="11">
        <v>80</v>
      </c>
      <c r="E123" s="12">
        <f t="shared" si="9"/>
        <v>0</v>
      </c>
      <c r="F123" s="12">
        <v>100</v>
      </c>
      <c r="G123" s="12">
        <f t="shared" si="7"/>
        <v>0</v>
      </c>
      <c r="H123" s="12">
        <v>80</v>
      </c>
      <c r="I123" s="12">
        <f t="shared" si="10"/>
        <v>0</v>
      </c>
      <c r="J123" s="13">
        <f t="shared" si="11"/>
        <v>0</v>
      </c>
      <c r="K123" s="14" t="str">
        <f t="shared" si="8"/>
        <v>No</v>
      </c>
      <c r="L123" s="38"/>
      <c r="M123" s="38"/>
      <c r="N123" s="39"/>
      <c r="O123" s="42"/>
      <c r="P123" s="42"/>
      <c r="Q123" s="39"/>
      <c r="R123" s="39"/>
      <c r="S123" s="40"/>
      <c r="T123" s="41"/>
      <c r="U123" s="42"/>
      <c r="V123" s="42"/>
      <c r="W123" s="42"/>
      <c r="X123" s="44"/>
      <c r="Y123" s="42"/>
      <c r="Z123" s="42"/>
    </row>
    <row r="124" spans="1:26" ht="28.5" customHeight="1" thickTop="1" thickBot="1">
      <c r="A124" s="10" t="s">
        <v>98</v>
      </c>
      <c r="B124" s="9">
        <v>0</v>
      </c>
      <c r="C124" s="10">
        <v>1</v>
      </c>
      <c r="D124" s="11">
        <v>80</v>
      </c>
      <c r="E124" s="12">
        <f t="shared" si="9"/>
        <v>0</v>
      </c>
      <c r="F124" s="12">
        <v>100</v>
      </c>
      <c r="G124" s="12">
        <f t="shared" si="7"/>
        <v>0</v>
      </c>
      <c r="H124" s="12">
        <v>80</v>
      </c>
      <c r="I124" s="12">
        <f t="shared" si="10"/>
        <v>0</v>
      </c>
      <c r="J124" s="13">
        <f t="shared" si="11"/>
        <v>0</v>
      </c>
      <c r="K124" s="14" t="str">
        <f t="shared" si="8"/>
        <v>No</v>
      </c>
      <c r="L124" s="38"/>
      <c r="M124" s="38"/>
      <c r="N124" s="39"/>
      <c r="O124" s="42"/>
      <c r="P124" s="42"/>
      <c r="Q124" s="39"/>
      <c r="R124" s="39"/>
      <c r="S124" s="40"/>
      <c r="T124" s="41"/>
      <c r="U124" s="42"/>
      <c r="V124" s="37"/>
      <c r="W124" s="42"/>
      <c r="X124" s="44"/>
      <c r="Y124" s="42"/>
      <c r="Z124" s="42"/>
    </row>
    <row r="125" spans="1:26" ht="28.5" customHeight="1" thickTop="1" thickBot="1">
      <c r="A125" s="10" t="s">
        <v>99</v>
      </c>
      <c r="B125" s="9">
        <v>0</v>
      </c>
      <c r="C125" s="10">
        <v>2</v>
      </c>
      <c r="D125" s="11">
        <v>80</v>
      </c>
      <c r="E125" s="12">
        <f t="shared" si="9"/>
        <v>0</v>
      </c>
      <c r="F125" s="12">
        <v>100</v>
      </c>
      <c r="G125" s="12">
        <f t="shared" si="7"/>
        <v>0</v>
      </c>
      <c r="H125" s="12">
        <v>80</v>
      </c>
      <c r="I125" s="12">
        <f t="shared" si="10"/>
        <v>0</v>
      </c>
      <c r="J125" s="13">
        <f t="shared" si="11"/>
        <v>0</v>
      </c>
      <c r="K125" s="14" t="str">
        <f t="shared" si="8"/>
        <v>No</v>
      </c>
      <c r="L125" s="38"/>
      <c r="M125" s="38"/>
      <c r="N125" s="39"/>
      <c r="O125" s="42"/>
      <c r="P125" s="42"/>
      <c r="Q125" s="39"/>
      <c r="R125" s="39"/>
      <c r="S125" s="40"/>
      <c r="T125" s="41"/>
      <c r="U125" s="42"/>
      <c r="V125" s="42"/>
      <c r="W125" s="42"/>
      <c r="X125" s="44"/>
      <c r="Y125" s="42"/>
      <c r="Z125" s="42"/>
    </row>
    <row r="126" spans="1:26" ht="28.5" customHeight="1" thickTop="1" thickBot="1">
      <c r="A126" s="10" t="s">
        <v>101</v>
      </c>
      <c r="B126" s="9">
        <v>0</v>
      </c>
      <c r="C126" s="10">
        <v>20</v>
      </c>
      <c r="D126" s="11">
        <v>80</v>
      </c>
      <c r="E126" s="12">
        <f t="shared" si="9"/>
        <v>0</v>
      </c>
      <c r="F126" s="12">
        <v>100</v>
      </c>
      <c r="G126" s="12">
        <f t="shared" si="7"/>
        <v>0</v>
      </c>
      <c r="H126" s="12">
        <v>80</v>
      </c>
      <c r="I126" s="12">
        <f t="shared" si="10"/>
        <v>0</v>
      </c>
      <c r="J126" s="13">
        <f t="shared" si="11"/>
        <v>0</v>
      </c>
      <c r="K126" s="14" t="str">
        <f t="shared" si="8"/>
        <v>No</v>
      </c>
      <c r="L126" s="38"/>
      <c r="M126" s="38"/>
      <c r="N126" s="39"/>
      <c r="O126" s="42"/>
      <c r="P126" s="42"/>
      <c r="Q126" s="39"/>
      <c r="R126" s="39"/>
      <c r="S126" s="40"/>
      <c r="T126" s="41"/>
      <c r="U126" s="42"/>
      <c r="V126" s="42"/>
      <c r="W126" s="42"/>
      <c r="X126" s="44"/>
      <c r="Y126" s="42"/>
      <c r="Z126" s="42"/>
    </row>
    <row r="127" spans="1:26" ht="28.5" customHeight="1" thickTop="1" thickBot="1">
      <c r="A127" s="10" t="s">
        <v>102</v>
      </c>
      <c r="B127" s="9">
        <v>0</v>
      </c>
      <c r="C127" s="10">
        <v>13</v>
      </c>
      <c r="D127" s="11">
        <v>80</v>
      </c>
      <c r="E127" s="12">
        <f t="shared" si="9"/>
        <v>0</v>
      </c>
      <c r="F127" s="12">
        <v>100</v>
      </c>
      <c r="G127" s="12">
        <f t="shared" si="7"/>
        <v>0</v>
      </c>
      <c r="H127" s="12">
        <v>80</v>
      </c>
      <c r="I127" s="12">
        <f t="shared" si="10"/>
        <v>0</v>
      </c>
      <c r="J127" s="13">
        <f t="shared" si="11"/>
        <v>0</v>
      </c>
      <c r="K127" s="14" t="str">
        <f t="shared" si="8"/>
        <v>No</v>
      </c>
      <c r="L127" s="38"/>
      <c r="M127" s="38"/>
      <c r="N127" s="39"/>
      <c r="O127" s="42"/>
      <c r="P127" s="42"/>
      <c r="Q127" s="39"/>
      <c r="R127" s="39"/>
      <c r="S127" s="40"/>
      <c r="T127" s="41"/>
      <c r="U127" s="42"/>
      <c r="V127" s="37"/>
      <c r="W127" s="42"/>
      <c r="X127" s="44"/>
      <c r="Y127" s="42"/>
      <c r="Z127" s="42"/>
    </row>
    <row r="128" spans="1:26" ht="28.5" customHeight="1" thickTop="1" thickBot="1">
      <c r="A128" s="10" t="s">
        <v>140</v>
      </c>
      <c r="B128" s="9">
        <v>0</v>
      </c>
      <c r="C128" s="10">
        <v>7</v>
      </c>
      <c r="D128" s="11">
        <v>80</v>
      </c>
      <c r="E128" s="12">
        <f t="shared" si="9"/>
        <v>0</v>
      </c>
      <c r="F128" s="12">
        <v>100</v>
      </c>
      <c r="G128" s="12">
        <f t="shared" si="7"/>
        <v>0</v>
      </c>
      <c r="H128" s="12">
        <v>80</v>
      </c>
      <c r="I128" s="12">
        <f t="shared" si="10"/>
        <v>0</v>
      </c>
      <c r="J128" s="13">
        <f t="shared" si="11"/>
        <v>0</v>
      </c>
      <c r="K128" s="14" t="str">
        <f t="shared" si="8"/>
        <v>No</v>
      </c>
      <c r="L128" s="38"/>
      <c r="M128" s="38"/>
      <c r="N128" s="39"/>
      <c r="O128" s="42"/>
      <c r="P128" s="42"/>
      <c r="Q128" s="39"/>
      <c r="R128" s="39"/>
      <c r="S128" s="40"/>
      <c r="T128" s="41"/>
      <c r="U128" s="42"/>
      <c r="V128" s="37"/>
      <c r="W128" s="42"/>
      <c r="X128" s="44"/>
      <c r="Y128" s="42"/>
      <c r="Z128" s="42"/>
    </row>
    <row r="129" spans="1:26" ht="28.5" customHeight="1" thickTop="1" thickBot="1">
      <c r="A129" s="10" t="s">
        <v>141</v>
      </c>
      <c r="B129" s="9">
        <v>0</v>
      </c>
      <c r="C129" s="10">
        <v>6</v>
      </c>
      <c r="D129" s="11">
        <v>80</v>
      </c>
      <c r="E129" s="12">
        <f t="shared" si="9"/>
        <v>0</v>
      </c>
      <c r="F129" s="12">
        <v>100</v>
      </c>
      <c r="G129" s="12">
        <f t="shared" si="7"/>
        <v>0</v>
      </c>
      <c r="H129" s="12">
        <v>80</v>
      </c>
      <c r="I129" s="12">
        <f t="shared" si="10"/>
        <v>0</v>
      </c>
      <c r="J129" s="13">
        <f t="shared" si="11"/>
        <v>0</v>
      </c>
      <c r="K129" s="14" t="str">
        <f t="shared" si="8"/>
        <v>No</v>
      </c>
      <c r="L129" s="38"/>
      <c r="M129" s="38"/>
      <c r="N129" s="39"/>
      <c r="O129" s="42"/>
      <c r="P129" s="42"/>
      <c r="Q129" s="39"/>
      <c r="R129" s="39"/>
      <c r="S129" s="40"/>
      <c r="T129" s="41"/>
      <c r="U129" s="42"/>
      <c r="V129" s="42"/>
      <c r="W129" s="42"/>
      <c r="X129" s="44"/>
      <c r="Y129" s="42"/>
      <c r="Z129" s="42"/>
    </row>
    <row r="130" spans="1:26" ht="28.5" customHeight="1" thickTop="1" thickBot="1">
      <c r="A130" s="10" t="s">
        <v>142</v>
      </c>
      <c r="B130" s="9">
        <v>0</v>
      </c>
      <c r="C130" s="10">
        <v>2</v>
      </c>
      <c r="D130" s="11">
        <v>80</v>
      </c>
      <c r="E130" s="12">
        <f t="shared" si="9"/>
        <v>0</v>
      </c>
      <c r="F130" s="12">
        <v>100</v>
      </c>
      <c r="G130" s="12">
        <f t="shared" si="7"/>
        <v>0</v>
      </c>
      <c r="H130" s="12">
        <v>80</v>
      </c>
      <c r="I130" s="12">
        <f t="shared" si="10"/>
        <v>0</v>
      </c>
      <c r="J130" s="13">
        <f t="shared" si="11"/>
        <v>0</v>
      </c>
      <c r="K130" s="14" t="str">
        <f t="shared" si="8"/>
        <v>No</v>
      </c>
      <c r="L130" s="38"/>
      <c r="M130" s="38"/>
      <c r="N130" s="39"/>
      <c r="O130" s="42"/>
      <c r="P130" s="42"/>
      <c r="Q130" s="39"/>
      <c r="R130" s="39"/>
      <c r="S130" s="40"/>
      <c r="T130" s="41"/>
      <c r="U130" s="42"/>
      <c r="V130" s="42"/>
      <c r="W130" s="42"/>
      <c r="X130" s="44"/>
      <c r="Y130" s="42"/>
      <c r="Z130" s="42"/>
    </row>
    <row r="131" spans="1:26" ht="28.5" customHeight="1" thickTop="1" thickBot="1">
      <c r="A131" s="10" t="s">
        <v>143</v>
      </c>
      <c r="B131" s="9">
        <v>0</v>
      </c>
      <c r="C131" s="10">
        <v>8</v>
      </c>
      <c r="D131" s="11">
        <v>80</v>
      </c>
      <c r="E131" s="12">
        <f t="shared" si="9"/>
        <v>0</v>
      </c>
      <c r="F131" s="12">
        <v>100</v>
      </c>
      <c r="G131" s="12">
        <f t="shared" si="7"/>
        <v>0</v>
      </c>
      <c r="H131" s="12">
        <v>80</v>
      </c>
      <c r="I131" s="12">
        <f t="shared" si="10"/>
        <v>0</v>
      </c>
      <c r="J131" s="13">
        <f t="shared" si="11"/>
        <v>0</v>
      </c>
      <c r="K131" s="14" t="str">
        <f t="shared" si="8"/>
        <v>No</v>
      </c>
      <c r="L131" s="38"/>
      <c r="M131" s="38"/>
      <c r="N131" s="39"/>
      <c r="O131" s="42"/>
      <c r="P131" s="42"/>
      <c r="Q131" s="39"/>
      <c r="R131" s="39"/>
      <c r="S131" s="40"/>
      <c r="T131" s="41"/>
      <c r="U131" s="42"/>
      <c r="V131" s="37"/>
      <c r="W131" s="42"/>
      <c r="X131" s="44"/>
      <c r="Y131" s="42"/>
      <c r="Z131" s="42"/>
    </row>
    <row r="132" spans="1:26" ht="28.5" customHeight="1" thickTop="1" thickBot="1">
      <c r="A132" s="10" t="s">
        <v>146</v>
      </c>
      <c r="B132" s="9">
        <v>0</v>
      </c>
      <c r="C132" s="10">
        <v>12</v>
      </c>
      <c r="D132" s="11">
        <v>80</v>
      </c>
      <c r="E132" s="12">
        <f t="shared" si="9"/>
        <v>0</v>
      </c>
      <c r="F132" s="12">
        <v>100</v>
      </c>
      <c r="G132" s="12">
        <f t="shared" ref="G132:G169" si="12">B132/(30*4)</f>
        <v>0</v>
      </c>
      <c r="H132" s="12">
        <v>80</v>
      </c>
      <c r="I132" s="12">
        <f t="shared" si="10"/>
        <v>0</v>
      </c>
      <c r="J132" s="13">
        <f t="shared" si="11"/>
        <v>0</v>
      </c>
      <c r="K132" s="14" t="str">
        <f t="shared" ref="K132:K170" si="13">IF(J132="","",IF(C132&lt;J132,"Yes","No"))</f>
        <v>No</v>
      </c>
      <c r="L132" s="38"/>
      <c r="M132" s="38"/>
      <c r="N132" s="39"/>
      <c r="O132" s="42"/>
      <c r="P132" s="42"/>
      <c r="Q132" s="39"/>
      <c r="R132" s="39"/>
      <c r="S132" s="40"/>
      <c r="T132" s="41"/>
      <c r="U132" s="42"/>
      <c r="V132" s="37"/>
      <c r="W132" s="42"/>
      <c r="X132" s="44"/>
      <c r="Y132" s="42"/>
      <c r="Z132" s="42"/>
    </row>
    <row r="133" spans="1:26" ht="28.5" customHeight="1" thickTop="1" thickBot="1">
      <c r="A133" s="10" t="s">
        <v>147</v>
      </c>
      <c r="B133" s="9">
        <v>0</v>
      </c>
      <c r="C133" s="10">
        <v>17</v>
      </c>
      <c r="D133" s="11">
        <v>80</v>
      </c>
      <c r="E133" s="12">
        <f t="shared" si="9"/>
        <v>0</v>
      </c>
      <c r="F133" s="12">
        <v>100</v>
      </c>
      <c r="G133" s="12">
        <f t="shared" si="12"/>
        <v>0</v>
      </c>
      <c r="H133" s="12">
        <v>80</v>
      </c>
      <c r="I133" s="12">
        <f t="shared" si="10"/>
        <v>0</v>
      </c>
      <c r="J133" s="13">
        <f t="shared" si="11"/>
        <v>0</v>
      </c>
      <c r="K133" s="14" t="str">
        <f t="shared" si="13"/>
        <v>No</v>
      </c>
      <c r="L133" s="38"/>
      <c r="M133" s="38"/>
      <c r="N133" s="39"/>
      <c r="O133" s="42"/>
      <c r="P133" s="42"/>
      <c r="Q133" s="39"/>
      <c r="R133" s="39"/>
      <c r="S133" s="40"/>
      <c r="T133" s="41"/>
      <c r="U133" s="42"/>
      <c r="V133" s="42"/>
      <c r="W133" s="42"/>
      <c r="X133" s="44"/>
      <c r="Y133" s="42"/>
      <c r="Z133" s="42"/>
    </row>
    <row r="134" spans="1:26" ht="28.5" customHeight="1" thickTop="1" thickBot="1">
      <c r="A134" s="10" t="s">
        <v>148</v>
      </c>
      <c r="B134" s="9">
        <v>0</v>
      </c>
      <c r="C134" s="10">
        <v>3</v>
      </c>
      <c r="D134" s="11">
        <v>80</v>
      </c>
      <c r="E134" s="12">
        <f>+G134*1.6</f>
        <v>0</v>
      </c>
      <c r="F134" s="12">
        <v>100</v>
      </c>
      <c r="G134" s="12">
        <f t="shared" si="12"/>
        <v>0</v>
      </c>
      <c r="H134" s="12">
        <v>80</v>
      </c>
      <c r="I134" s="12">
        <f t="shared" si="10"/>
        <v>0</v>
      </c>
      <c r="J134" s="13">
        <f t="shared" si="11"/>
        <v>0</v>
      </c>
      <c r="K134" s="14" t="str">
        <f t="shared" si="13"/>
        <v>No</v>
      </c>
      <c r="L134" s="38"/>
      <c r="M134" s="38"/>
      <c r="N134" s="39"/>
      <c r="O134" s="42"/>
      <c r="P134" s="42"/>
      <c r="Q134" s="39"/>
      <c r="R134" s="39"/>
      <c r="S134" s="40"/>
      <c r="T134" s="41"/>
      <c r="U134" s="42"/>
      <c r="V134" s="37"/>
      <c r="W134" s="42"/>
      <c r="X134" s="44"/>
      <c r="Y134" s="42"/>
      <c r="Z134" s="42"/>
    </row>
    <row r="135" spans="1:26" ht="28.5" customHeight="1" thickTop="1" thickBot="1">
      <c r="A135" s="10" t="s">
        <v>149</v>
      </c>
      <c r="B135" s="9">
        <v>0</v>
      </c>
      <c r="C135" s="10">
        <v>16</v>
      </c>
      <c r="D135" s="11">
        <v>80</v>
      </c>
      <c r="E135" s="12">
        <f>+G135*1.6</f>
        <v>0</v>
      </c>
      <c r="F135" s="12">
        <v>100</v>
      </c>
      <c r="G135" s="12">
        <f t="shared" si="12"/>
        <v>0</v>
      </c>
      <c r="H135" s="12">
        <v>80</v>
      </c>
      <c r="I135" s="12">
        <f t="shared" si="10"/>
        <v>0</v>
      </c>
      <c r="J135" s="13">
        <f t="shared" si="11"/>
        <v>0</v>
      </c>
      <c r="K135" s="14" t="str">
        <f t="shared" si="13"/>
        <v>No</v>
      </c>
      <c r="L135" s="38"/>
      <c r="M135" s="38"/>
      <c r="N135" s="39"/>
      <c r="O135" s="42"/>
      <c r="P135" s="42"/>
      <c r="Q135" s="39"/>
      <c r="R135" s="39"/>
      <c r="S135" s="40"/>
      <c r="T135" s="41"/>
      <c r="U135" s="42"/>
      <c r="V135" s="42"/>
      <c r="W135" s="42"/>
      <c r="X135" s="44"/>
      <c r="Y135" s="42"/>
      <c r="Z135" s="42"/>
    </row>
    <row r="136" spans="1:26" ht="28.5" customHeight="1" thickTop="1" thickBot="1">
      <c r="A136" s="10" t="s">
        <v>104</v>
      </c>
      <c r="B136" s="9">
        <v>0</v>
      </c>
      <c r="C136" s="10">
        <v>9</v>
      </c>
      <c r="D136" s="11">
        <v>80</v>
      </c>
      <c r="E136" s="12">
        <f t="shared" ref="E136:E169" si="14">+G136*1.6</f>
        <v>0</v>
      </c>
      <c r="F136" s="12">
        <v>100</v>
      </c>
      <c r="G136" s="12">
        <f t="shared" si="12"/>
        <v>0</v>
      </c>
      <c r="H136" s="12">
        <v>80</v>
      </c>
      <c r="I136" s="12">
        <f t="shared" si="10"/>
        <v>0</v>
      </c>
      <c r="J136" s="13">
        <f t="shared" si="11"/>
        <v>0</v>
      </c>
      <c r="K136" s="14" t="str">
        <f t="shared" si="13"/>
        <v>No</v>
      </c>
      <c r="L136" s="38"/>
      <c r="M136" s="38"/>
      <c r="N136" s="39"/>
      <c r="O136" s="42"/>
      <c r="P136" s="42"/>
      <c r="Q136" s="39"/>
      <c r="R136" s="39"/>
      <c r="S136" s="40"/>
      <c r="T136" s="41"/>
      <c r="U136" s="42"/>
      <c r="V136" s="42"/>
      <c r="W136" s="42"/>
      <c r="X136" s="44"/>
      <c r="Y136" s="42"/>
      <c r="Z136" s="42"/>
    </row>
    <row r="137" spans="1:26" ht="28.5" customHeight="1" thickTop="1" thickBot="1">
      <c r="A137" s="10" t="s">
        <v>77</v>
      </c>
      <c r="B137" s="9">
        <v>0</v>
      </c>
      <c r="C137" s="10">
        <v>0</v>
      </c>
      <c r="D137" s="11">
        <v>80</v>
      </c>
      <c r="E137" s="12">
        <f t="shared" si="14"/>
        <v>0</v>
      </c>
      <c r="F137" s="12">
        <v>100</v>
      </c>
      <c r="G137" s="12">
        <f t="shared" si="12"/>
        <v>0</v>
      </c>
      <c r="H137" s="12">
        <v>80</v>
      </c>
      <c r="I137" s="12">
        <f t="shared" si="10"/>
        <v>0</v>
      </c>
      <c r="J137" s="13">
        <f t="shared" si="11"/>
        <v>0</v>
      </c>
      <c r="K137" s="14" t="str">
        <f t="shared" si="13"/>
        <v>No</v>
      </c>
      <c r="L137" s="38"/>
      <c r="M137" s="38"/>
      <c r="N137" s="39"/>
      <c r="O137" s="42"/>
      <c r="P137" s="42"/>
      <c r="Q137" s="39"/>
      <c r="R137" s="39"/>
      <c r="S137" s="40"/>
      <c r="T137" s="41"/>
      <c r="U137" s="42"/>
      <c r="V137" s="42"/>
      <c r="W137" s="42"/>
      <c r="X137" s="44"/>
      <c r="Y137" s="42"/>
      <c r="Z137" s="42"/>
    </row>
    <row r="138" spans="1:26" ht="28.5" customHeight="1" thickTop="1" thickBot="1">
      <c r="A138" s="10" t="s">
        <v>150</v>
      </c>
      <c r="B138" s="9">
        <v>0</v>
      </c>
      <c r="C138" s="10">
        <v>4</v>
      </c>
      <c r="D138" s="11">
        <v>80</v>
      </c>
      <c r="E138" s="12">
        <f t="shared" si="14"/>
        <v>0</v>
      </c>
      <c r="F138" s="12">
        <v>100</v>
      </c>
      <c r="G138" s="12">
        <f t="shared" si="12"/>
        <v>0</v>
      </c>
      <c r="H138" s="12">
        <v>80</v>
      </c>
      <c r="I138" s="12">
        <f t="shared" si="10"/>
        <v>0</v>
      </c>
      <c r="J138" s="13">
        <f t="shared" si="11"/>
        <v>0</v>
      </c>
      <c r="K138" s="14" t="str">
        <f t="shared" si="13"/>
        <v>No</v>
      </c>
      <c r="L138" s="38"/>
      <c r="M138" s="38"/>
      <c r="N138" s="39"/>
      <c r="O138" s="42"/>
      <c r="P138" s="42"/>
      <c r="Q138" s="39"/>
      <c r="R138" s="39"/>
      <c r="S138" s="40"/>
      <c r="T138" s="41"/>
      <c r="U138" s="42"/>
      <c r="V138" s="42"/>
      <c r="W138" s="42"/>
      <c r="X138" s="44"/>
      <c r="Y138" s="42"/>
      <c r="Z138" s="42"/>
    </row>
    <row r="139" spans="1:26" ht="28.5" customHeight="1" thickTop="1" thickBot="1">
      <c r="A139" s="10" t="s">
        <v>151</v>
      </c>
      <c r="B139" s="9">
        <v>0</v>
      </c>
      <c r="C139" s="10">
        <v>1</v>
      </c>
      <c r="D139" s="11">
        <v>80</v>
      </c>
      <c r="E139" s="12">
        <f t="shared" si="14"/>
        <v>0</v>
      </c>
      <c r="F139" s="12">
        <v>100</v>
      </c>
      <c r="G139" s="12">
        <f t="shared" si="12"/>
        <v>0</v>
      </c>
      <c r="H139" s="12">
        <v>80</v>
      </c>
      <c r="I139" s="12">
        <f t="shared" si="10"/>
        <v>0</v>
      </c>
      <c r="J139" s="13">
        <f t="shared" si="11"/>
        <v>0</v>
      </c>
      <c r="K139" s="14" t="str">
        <f t="shared" si="13"/>
        <v>No</v>
      </c>
      <c r="L139" s="38"/>
      <c r="M139" s="38"/>
      <c r="N139" s="39"/>
      <c r="O139" s="42"/>
      <c r="P139" s="42"/>
      <c r="Q139" s="39"/>
      <c r="R139" s="39"/>
      <c r="S139" s="40"/>
      <c r="T139" s="41"/>
      <c r="U139" s="42"/>
      <c r="V139" s="37"/>
      <c r="W139" s="42"/>
      <c r="X139" s="44"/>
      <c r="Y139" s="42"/>
      <c r="Z139" s="42"/>
    </row>
    <row r="140" spans="1:26" ht="28.5" customHeight="1" thickTop="1" thickBot="1">
      <c r="A140" s="10" t="s">
        <v>153</v>
      </c>
      <c r="B140" s="9">
        <v>0</v>
      </c>
      <c r="C140" s="10">
        <v>4</v>
      </c>
      <c r="D140" s="11">
        <v>80</v>
      </c>
      <c r="E140" s="12">
        <f t="shared" si="14"/>
        <v>0</v>
      </c>
      <c r="F140" s="12">
        <v>100</v>
      </c>
      <c r="G140" s="12">
        <f t="shared" si="12"/>
        <v>0</v>
      </c>
      <c r="H140" s="12">
        <v>80</v>
      </c>
      <c r="I140" s="12">
        <f t="shared" si="10"/>
        <v>0</v>
      </c>
      <c r="J140" s="13">
        <f t="shared" si="11"/>
        <v>0</v>
      </c>
      <c r="K140" s="14" t="str">
        <f t="shared" si="13"/>
        <v>No</v>
      </c>
      <c r="L140" s="38"/>
      <c r="M140" s="38"/>
      <c r="N140" s="39"/>
      <c r="O140" s="42"/>
      <c r="P140" s="42"/>
      <c r="Q140" s="39"/>
      <c r="R140" s="39"/>
      <c r="S140" s="40"/>
      <c r="T140" s="41"/>
      <c r="U140" s="42"/>
      <c r="V140" s="42"/>
      <c r="W140" s="42"/>
      <c r="X140" s="44"/>
      <c r="Y140" s="42"/>
      <c r="Z140" s="42"/>
    </row>
    <row r="141" spans="1:26" ht="28.5" customHeight="1" thickTop="1" thickBot="1">
      <c r="A141" s="10" t="s">
        <v>194</v>
      </c>
      <c r="B141" s="9">
        <v>0</v>
      </c>
      <c r="C141" s="10">
        <v>3</v>
      </c>
      <c r="D141" s="11">
        <v>80</v>
      </c>
      <c r="E141" s="12">
        <f t="shared" si="14"/>
        <v>0</v>
      </c>
      <c r="F141" s="12">
        <v>100</v>
      </c>
      <c r="G141" s="12">
        <f t="shared" si="12"/>
        <v>0</v>
      </c>
      <c r="H141" s="12">
        <v>80</v>
      </c>
      <c r="I141" s="12">
        <f t="shared" si="10"/>
        <v>0</v>
      </c>
      <c r="J141" s="13">
        <f t="shared" si="11"/>
        <v>0</v>
      </c>
      <c r="K141" s="14" t="str">
        <f t="shared" si="13"/>
        <v>No</v>
      </c>
      <c r="L141" s="38"/>
      <c r="M141" s="38"/>
      <c r="N141" s="39"/>
      <c r="O141" s="42"/>
      <c r="P141" s="42"/>
      <c r="Q141" s="39"/>
      <c r="R141" s="39"/>
      <c r="S141" s="40"/>
      <c r="T141" s="41"/>
      <c r="U141" s="42"/>
      <c r="V141" s="42"/>
      <c r="W141" s="42"/>
      <c r="X141" s="44"/>
      <c r="Y141" s="42"/>
      <c r="Z141" s="42"/>
    </row>
    <row r="142" spans="1:26" ht="28.5" customHeight="1" thickTop="1" thickBot="1">
      <c r="A142" s="10" t="s">
        <v>154</v>
      </c>
      <c r="B142" s="9">
        <v>0</v>
      </c>
      <c r="C142" s="10">
        <v>5</v>
      </c>
      <c r="D142" s="11">
        <v>80</v>
      </c>
      <c r="E142" s="12">
        <f t="shared" si="14"/>
        <v>0</v>
      </c>
      <c r="F142" s="12">
        <v>100</v>
      </c>
      <c r="G142" s="12">
        <f t="shared" si="12"/>
        <v>0</v>
      </c>
      <c r="H142" s="12">
        <v>80</v>
      </c>
      <c r="I142" s="12">
        <f t="shared" si="10"/>
        <v>0</v>
      </c>
      <c r="J142" s="13">
        <f t="shared" si="11"/>
        <v>0</v>
      </c>
      <c r="K142" s="14" t="str">
        <f t="shared" si="13"/>
        <v>No</v>
      </c>
      <c r="L142" s="38"/>
      <c r="M142" s="38"/>
      <c r="N142" s="39"/>
      <c r="O142" s="42"/>
      <c r="P142" s="42"/>
      <c r="Q142" s="39"/>
      <c r="R142" s="39"/>
      <c r="S142" s="40"/>
      <c r="T142" s="41"/>
      <c r="U142" s="42"/>
      <c r="V142" s="42"/>
      <c r="W142" s="42"/>
      <c r="X142" s="44"/>
      <c r="Y142" s="42"/>
      <c r="Z142" s="42"/>
    </row>
    <row r="143" spans="1:26" ht="28.5" customHeight="1" thickTop="1" thickBot="1">
      <c r="A143" s="10" t="s">
        <v>155</v>
      </c>
      <c r="B143" s="9">
        <v>0</v>
      </c>
      <c r="C143" s="10">
        <v>14</v>
      </c>
      <c r="D143" s="11">
        <v>80</v>
      </c>
      <c r="E143" s="12">
        <f t="shared" si="14"/>
        <v>0</v>
      </c>
      <c r="F143" s="12">
        <v>100</v>
      </c>
      <c r="G143" s="12">
        <f t="shared" si="12"/>
        <v>0</v>
      </c>
      <c r="H143" s="12">
        <v>80</v>
      </c>
      <c r="I143" s="12">
        <f t="shared" si="10"/>
        <v>0</v>
      </c>
      <c r="J143" s="13">
        <f t="shared" si="11"/>
        <v>0</v>
      </c>
      <c r="K143" s="14" t="str">
        <f t="shared" si="13"/>
        <v>No</v>
      </c>
      <c r="L143" s="38"/>
      <c r="M143" s="38"/>
      <c r="N143" s="39"/>
      <c r="O143" s="42"/>
      <c r="P143" s="42"/>
      <c r="Q143" s="39"/>
      <c r="R143" s="39"/>
      <c r="S143" s="40"/>
      <c r="T143" s="41"/>
      <c r="U143" s="42"/>
      <c r="V143" s="42"/>
      <c r="W143" s="42"/>
      <c r="X143" s="44"/>
      <c r="Y143" s="42"/>
      <c r="Z143" s="42"/>
    </row>
    <row r="144" spans="1:26" ht="28.5" customHeight="1" thickTop="1" thickBot="1">
      <c r="A144" s="10" t="s">
        <v>157</v>
      </c>
      <c r="B144" s="9">
        <v>0</v>
      </c>
      <c r="C144" s="10">
        <v>6</v>
      </c>
      <c r="D144" s="11">
        <v>80</v>
      </c>
      <c r="E144" s="12">
        <f t="shared" si="14"/>
        <v>0</v>
      </c>
      <c r="F144" s="12">
        <v>100</v>
      </c>
      <c r="G144" s="12">
        <f t="shared" si="12"/>
        <v>0</v>
      </c>
      <c r="H144" s="12">
        <v>80</v>
      </c>
      <c r="I144" s="12">
        <f t="shared" si="10"/>
        <v>0</v>
      </c>
      <c r="J144" s="13">
        <f t="shared" si="11"/>
        <v>0</v>
      </c>
      <c r="K144" s="14" t="str">
        <f t="shared" si="13"/>
        <v>No</v>
      </c>
      <c r="L144" s="38"/>
      <c r="M144" s="38"/>
      <c r="N144" s="39"/>
      <c r="O144" s="42"/>
      <c r="P144" s="42"/>
      <c r="Q144" s="39"/>
      <c r="R144" s="39"/>
      <c r="S144" s="40"/>
      <c r="T144" s="41"/>
      <c r="U144" s="42"/>
      <c r="V144" s="42"/>
      <c r="W144" s="42"/>
      <c r="X144" s="44"/>
      <c r="Y144" s="42"/>
      <c r="Z144" s="42"/>
    </row>
    <row r="145" spans="1:26" ht="28.5" customHeight="1" thickTop="1" thickBot="1">
      <c r="A145" s="10" t="s">
        <v>109</v>
      </c>
      <c r="B145" s="9">
        <v>0</v>
      </c>
      <c r="C145" s="10">
        <v>26</v>
      </c>
      <c r="D145" s="11">
        <v>80</v>
      </c>
      <c r="E145" s="12">
        <f t="shared" si="14"/>
        <v>0</v>
      </c>
      <c r="F145" s="12">
        <v>100</v>
      </c>
      <c r="G145" s="12">
        <f t="shared" si="12"/>
        <v>0</v>
      </c>
      <c r="H145" s="12">
        <v>80</v>
      </c>
      <c r="I145" s="12">
        <f t="shared" si="10"/>
        <v>0</v>
      </c>
      <c r="J145" s="13">
        <f t="shared" si="11"/>
        <v>0</v>
      </c>
      <c r="K145" s="14" t="str">
        <f t="shared" si="13"/>
        <v>No</v>
      </c>
      <c r="L145" s="38"/>
      <c r="M145" s="38"/>
      <c r="N145" s="39"/>
      <c r="O145" s="42"/>
      <c r="P145" s="42"/>
      <c r="Q145" s="39"/>
      <c r="R145" s="39"/>
      <c r="S145" s="40"/>
      <c r="T145" s="41"/>
      <c r="U145" s="42"/>
      <c r="V145" s="37"/>
      <c r="W145" s="42"/>
      <c r="X145" s="43"/>
      <c r="Y145" s="42"/>
      <c r="Z145" s="42"/>
    </row>
    <row r="146" spans="1:26" ht="28.5" customHeight="1" thickTop="1" thickBot="1">
      <c r="A146" s="10" t="s">
        <v>110</v>
      </c>
      <c r="B146" s="9">
        <v>0</v>
      </c>
      <c r="C146" s="10">
        <v>15</v>
      </c>
      <c r="D146" s="11">
        <v>80</v>
      </c>
      <c r="E146" s="12">
        <f t="shared" si="14"/>
        <v>0</v>
      </c>
      <c r="F146" s="12">
        <v>100</v>
      </c>
      <c r="G146" s="12">
        <f t="shared" si="12"/>
        <v>0</v>
      </c>
      <c r="H146" s="12">
        <v>80</v>
      </c>
      <c r="I146" s="12">
        <f t="shared" si="10"/>
        <v>0</v>
      </c>
      <c r="J146" s="13">
        <f t="shared" si="11"/>
        <v>0</v>
      </c>
      <c r="K146" s="14" t="str">
        <f t="shared" si="13"/>
        <v>No</v>
      </c>
      <c r="L146" s="38"/>
      <c r="M146" s="38"/>
      <c r="N146" s="39"/>
      <c r="O146" s="42"/>
      <c r="P146" s="42"/>
      <c r="Q146" s="39"/>
      <c r="R146" s="39"/>
      <c r="S146" s="40"/>
      <c r="T146" s="41"/>
      <c r="U146" s="42"/>
      <c r="V146" s="42"/>
      <c r="W146" s="42"/>
      <c r="X146" s="44"/>
      <c r="Y146" s="42"/>
      <c r="Z146" s="42"/>
    </row>
    <row r="147" spans="1:26" ht="28.5" customHeight="1" thickTop="1" thickBot="1">
      <c r="A147" s="10" t="s">
        <v>111</v>
      </c>
      <c r="B147" s="9">
        <v>0</v>
      </c>
      <c r="C147" s="10">
        <v>1</v>
      </c>
      <c r="D147" s="11">
        <v>80</v>
      </c>
      <c r="E147" s="12">
        <f t="shared" si="14"/>
        <v>0</v>
      </c>
      <c r="F147" s="12">
        <v>100</v>
      </c>
      <c r="G147" s="12">
        <f t="shared" si="12"/>
        <v>0</v>
      </c>
      <c r="H147" s="12">
        <v>80</v>
      </c>
      <c r="I147" s="12">
        <f t="shared" si="10"/>
        <v>0</v>
      </c>
      <c r="J147" s="13">
        <f t="shared" si="11"/>
        <v>0</v>
      </c>
      <c r="K147" s="14" t="str">
        <f t="shared" si="13"/>
        <v>No</v>
      </c>
      <c r="L147" s="38"/>
      <c r="M147" s="38"/>
      <c r="N147" s="39"/>
      <c r="O147" s="42"/>
      <c r="P147" s="42"/>
      <c r="Q147" s="39"/>
      <c r="R147" s="39"/>
      <c r="S147" s="40"/>
      <c r="T147" s="41"/>
      <c r="U147" s="42"/>
      <c r="V147" s="37"/>
      <c r="W147" s="42"/>
      <c r="X147" s="44"/>
      <c r="Y147" s="42"/>
      <c r="Z147" s="42"/>
    </row>
    <row r="148" spans="1:26" ht="28.5" customHeight="1" thickTop="1" thickBot="1">
      <c r="A148" s="10" t="s">
        <v>160</v>
      </c>
      <c r="B148" s="9">
        <v>0</v>
      </c>
      <c r="C148" s="10">
        <v>2</v>
      </c>
      <c r="D148" s="11">
        <v>80</v>
      </c>
      <c r="E148" s="12">
        <f t="shared" si="14"/>
        <v>0</v>
      </c>
      <c r="F148" s="12">
        <v>100</v>
      </c>
      <c r="G148" s="12">
        <f t="shared" si="12"/>
        <v>0</v>
      </c>
      <c r="H148" s="12">
        <v>80</v>
      </c>
      <c r="I148" s="12">
        <f t="shared" si="10"/>
        <v>0</v>
      </c>
      <c r="J148" s="13">
        <f t="shared" si="11"/>
        <v>0</v>
      </c>
      <c r="K148" s="14" t="str">
        <f t="shared" si="13"/>
        <v>No</v>
      </c>
      <c r="L148" s="38"/>
      <c r="M148" s="38"/>
      <c r="N148" s="39"/>
      <c r="O148" s="42"/>
      <c r="P148" s="42"/>
      <c r="Q148" s="39"/>
      <c r="R148" s="39"/>
      <c r="S148" s="40"/>
      <c r="T148" s="41"/>
      <c r="U148" s="42"/>
      <c r="V148" s="37"/>
      <c r="W148" s="42"/>
      <c r="X148" s="44"/>
      <c r="Y148" s="42"/>
      <c r="Z148" s="42"/>
    </row>
    <row r="149" spans="1:26" ht="28.5" customHeight="1" thickTop="1" thickBot="1">
      <c r="A149" s="10" t="s">
        <v>162</v>
      </c>
      <c r="B149" s="9">
        <v>0</v>
      </c>
      <c r="C149" s="10">
        <v>5</v>
      </c>
      <c r="D149" s="11">
        <v>80</v>
      </c>
      <c r="E149" s="12">
        <f t="shared" si="14"/>
        <v>0</v>
      </c>
      <c r="F149" s="12">
        <v>100</v>
      </c>
      <c r="G149" s="12">
        <f t="shared" si="12"/>
        <v>0</v>
      </c>
      <c r="H149" s="12">
        <v>80</v>
      </c>
      <c r="I149" s="12">
        <f t="shared" si="10"/>
        <v>0</v>
      </c>
      <c r="J149" s="13">
        <f t="shared" si="11"/>
        <v>0</v>
      </c>
      <c r="K149" s="14" t="str">
        <f t="shared" si="13"/>
        <v>No</v>
      </c>
      <c r="L149" s="38"/>
      <c r="M149" s="38"/>
      <c r="N149" s="39"/>
      <c r="O149" s="42"/>
      <c r="P149" s="42"/>
      <c r="Q149" s="39"/>
      <c r="R149" s="39"/>
      <c r="S149" s="40"/>
      <c r="T149" s="41"/>
      <c r="U149" s="42"/>
      <c r="V149" s="42"/>
      <c r="W149" s="42"/>
      <c r="X149" s="44"/>
      <c r="Y149" s="42"/>
      <c r="Z149" s="42"/>
    </row>
    <row r="150" spans="1:26" ht="28.5" customHeight="1" thickTop="1" thickBot="1">
      <c r="A150" s="10" t="s">
        <v>195</v>
      </c>
      <c r="B150" s="9">
        <v>0</v>
      </c>
      <c r="C150" s="10">
        <v>15</v>
      </c>
      <c r="D150" s="11">
        <v>80</v>
      </c>
      <c r="E150" s="12">
        <f t="shared" si="14"/>
        <v>0</v>
      </c>
      <c r="F150" s="12">
        <v>100</v>
      </c>
      <c r="G150" s="12">
        <f t="shared" si="12"/>
        <v>0</v>
      </c>
      <c r="H150" s="12">
        <v>80</v>
      </c>
      <c r="I150" s="12">
        <f t="shared" si="10"/>
        <v>0</v>
      </c>
      <c r="J150" s="13">
        <f t="shared" si="11"/>
        <v>0</v>
      </c>
      <c r="K150" s="14" t="str">
        <f t="shared" si="13"/>
        <v>No</v>
      </c>
      <c r="L150" s="38"/>
      <c r="M150" s="38"/>
      <c r="N150" s="39"/>
      <c r="O150" s="42"/>
      <c r="P150" s="42"/>
      <c r="Q150" s="39"/>
      <c r="R150" s="39"/>
      <c r="S150" s="40"/>
      <c r="T150" s="41"/>
      <c r="U150" s="42"/>
      <c r="V150" s="37"/>
      <c r="W150" s="42"/>
      <c r="X150" s="44"/>
      <c r="Y150" s="42"/>
      <c r="Z150" s="42"/>
    </row>
    <row r="151" spans="1:26" ht="28.5" customHeight="1" thickTop="1" thickBot="1">
      <c r="A151" s="10" t="s">
        <v>164</v>
      </c>
      <c r="B151" s="9">
        <v>0</v>
      </c>
      <c r="C151" s="10">
        <v>4</v>
      </c>
      <c r="D151" s="11">
        <v>80</v>
      </c>
      <c r="E151" s="12">
        <f t="shared" si="14"/>
        <v>0</v>
      </c>
      <c r="F151" s="12">
        <v>100</v>
      </c>
      <c r="G151" s="12">
        <f t="shared" si="12"/>
        <v>0</v>
      </c>
      <c r="H151" s="12">
        <v>80</v>
      </c>
      <c r="I151" s="12">
        <f t="shared" si="10"/>
        <v>0</v>
      </c>
      <c r="J151" s="13">
        <f t="shared" si="11"/>
        <v>0</v>
      </c>
      <c r="K151" s="14" t="str">
        <f t="shared" si="13"/>
        <v>No</v>
      </c>
      <c r="L151" s="38"/>
      <c r="M151" s="38"/>
      <c r="N151" s="39"/>
      <c r="O151" s="42"/>
      <c r="P151" s="42"/>
      <c r="Q151" s="39"/>
      <c r="R151" s="39"/>
      <c r="S151" s="40"/>
      <c r="T151" s="41"/>
      <c r="U151" s="42"/>
      <c r="V151" s="42"/>
      <c r="W151" s="42"/>
      <c r="X151" s="44"/>
      <c r="Y151" s="42"/>
      <c r="Z151" s="42"/>
    </row>
    <row r="152" spans="1:26" ht="28.5" customHeight="1" thickTop="1" thickBot="1">
      <c r="A152" s="10" t="s">
        <v>165</v>
      </c>
      <c r="B152" s="9">
        <v>0</v>
      </c>
      <c r="C152" s="10">
        <v>4</v>
      </c>
      <c r="D152" s="11">
        <v>80</v>
      </c>
      <c r="E152" s="12">
        <f t="shared" si="14"/>
        <v>0</v>
      </c>
      <c r="F152" s="12">
        <v>100</v>
      </c>
      <c r="G152" s="12">
        <f t="shared" si="12"/>
        <v>0</v>
      </c>
      <c r="H152" s="12">
        <v>80</v>
      </c>
      <c r="I152" s="12">
        <f t="shared" si="10"/>
        <v>0</v>
      </c>
      <c r="J152" s="13">
        <f t="shared" si="11"/>
        <v>0</v>
      </c>
      <c r="K152" s="14" t="str">
        <f t="shared" si="13"/>
        <v>No</v>
      </c>
      <c r="L152" s="38"/>
      <c r="M152" s="38"/>
      <c r="N152" s="39"/>
      <c r="O152" s="42"/>
      <c r="P152" s="42"/>
      <c r="Q152" s="39"/>
      <c r="R152" s="39"/>
      <c r="S152" s="40"/>
      <c r="T152" s="41"/>
      <c r="U152" s="42"/>
      <c r="V152" s="42"/>
      <c r="W152" s="42"/>
      <c r="X152" s="44"/>
      <c r="Y152" s="42"/>
      <c r="Z152" s="42"/>
    </row>
    <row r="153" spans="1:26" ht="28.5" customHeight="1" thickTop="1" thickBot="1">
      <c r="A153" s="10" t="s">
        <v>166</v>
      </c>
      <c r="B153" s="9">
        <v>0</v>
      </c>
      <c r="C153" s="10">
        <v>8</v>
      </c>
      <c r="D153" s="11">
        <v>80</v>
      </c>
      <c r="E153" s="12">
        <f t="shared" si="14"/>
        <v>0</v>
      </c>
      <c r="F153" s="12">
        <v>100</v>
      </c>
      <c r="G153" s="12">
        <f t="shared" si="12"/>
        <v>0</v>
      </c>
      <c r="H153" s="12">
        <v>80</v>
      </c>
      <c r="I153" s="12">
        <f t="shared" si="10"/>
        <v>0</v>
      </c>
      <c r="J153" s="13">
        <f t="shared" si="11"/>
        <v>0</v>
      </c>
      <c r="K153" s="14" t="str">
        <f t="shared" si="13"/>
        <v>No</v>
      </c>
      <c r="L153" s="38"/>
      <c r="M153" s="38"/>
      <c r="N153" s="39"/>
      <c r="O153" s="42"/>
      <c r="P153" s="42"/>
      <c r="Q153" s="39"/>
      <c r="R153" s="39"/>
      <c r="S153" s="40"/>
      <c r="T153" s="41"/>
      <c r="U153" s="42"/>
      <c r="V153" s="37"/>
      <c r="W153" s="42"/>
      <c r="X153" s="44"/>
      <c r="Y153" s="42"/>
      <c r="Z153" s="42"/>
    </row>
    <row r="154" spans="1:26" ht="28.5" customHeight="1" thickTop="1" thickBot="1">
      <c r="A154" s="10" t="s">
        <v>167</v>
      </c>
      <c r="B154" s="9">
        <v>0</v>
      </c>
      <c r="C154" s="10">
        <v>11</v>
      </c>
      <c r="D154" s="11">
        <v>80</v>
      </c>
      <c r="E154" s="12">
        <f t="shared" si="14"/>
        <v>0</v>
      </c>
      <c r="F154" s="12">
        <v>100</v>
      </c>
      <c r="G154" s="12">
        <f t="shared" si="12"/>
        <v>0</v>
      </c>
      <c r="H154" s="12">
        <v>80</v>
      </c>
      <c r="I154" s="12">
        <f t="shared" si="10"/>
        <v>0</v>
      </c>
      <c r="J154" s="13">
        <f t="shared" si="11"/>
        <v>0</v>
      </c>
      <c r="K154" s="14" t="str">
        <f t="shared" si="13"/>
        <v>No</v>
      </c>
      <c r="L154" s="38"/>
      <c r="M154" s="38"/>
      <c r="N154" s="39"/>
      <c r="O154" s="42"/>
      <c r="P154" s="42"/>
      <c r="Q154" s="39"/>
      <c r="R154" s="39"/>
      <c r="S154" s="40"/>
      <c r="T154" s="41"/>
      <c r="U154" s="42"/>
      <c r="V154" s="42"/>
      <c r="W154" s="42"/>
      <c r="X154" s="44"/>
      <c r="Y154" s="42"/>
      <c r="Z154" s="42"/>
    </row>
    <row r="155" spans="1:26" ht="28.5" customHeight="1" thickTop="1" thickBot="1">
      <c r="A155" s="10" t="s">
        <v>169</v>
      </c>
      <c r="B155" s="9">
        <v>0</v>
      </c>
      <c r="C155" s="10">
        <v>4</v>
      </c>
      <c r="D155" s="11">
        <v>80</v>
      </c>
      <c r="E155" s="12">
        <f t="shared" si="14"/>
        <v>0</v>
      </c>
      <c r="F155" s="12">
        <v>100</v>
      </c>
      <c r="G155" s="12">
        <f t="shared" si="12"/>
        <v>0</v>
      </c>
      <c r="H155" s="12">
        <v>80</v>
      </c>
      <c r="I155" s="12">
        <f t="shared" si="10"/>
        <v>0</v>
      </c>
      <c r="J155" s="13">
        <f t="shared" si="11"/>
        <v>0</v>
      </c>
      <c r="K155" s="14" t="str">
        <f t="shared" si="13"/>
        <v>No</v>
      </c>
      <c r="L155" s="38"/>
      <c r="M155" s="38"/>
      <c r="N155" s="39"/>
      <c r="O155" s="42"/>
      <c r="P155" s="42"/>
      <c r="Q155" s="39"/>
      <c r="R155" s="39"/>
      <c r="S155" s="40"/>
      <c r="T155" s="41"/>
      <c r="U155" s="42"/>
      <c r="V155" s="37"/>
      <c r="W155" s="42"/>
      <c r="X155" s="43"/>
      <c r="Y155" s="42"/>
      <c r="Z155" s="42"/>
    </row>
    <row r="156" spans="1:26" ht="28.5" customHeight="1" thickTop="1" thickBot="1">
      <c r="A156" s="10" t="s">
        <v>127</v>
      </c>
      <c r="B156" s="9">
        <v>0</v>
      </c>
      <c r="C156" s="10">
        <v>15</v>
      </c>
      <c r="D156" s="11">
        <v>80</v>
      </c>
      <c r="E156" s="12">
        <f t="shared" si="14"/>
        <v>0</v>
      </c>
      <c r="F156" s="12">
        <v>100</v>
      </c>
      <c r="G156" s="12">
        <f t="shared" si="12"/>
        <v>0</v>
      </c>
      <c r="H156" s="12">
        <v>80</v>
      </c>
      <c r="I156" s="12">
        <f t="shared" si="10"/>
        <v>0</v>
      </c>
      <c r="J156" s="13">
        <f t="shared" si="11"/>
        <v>0</v>
      </c>
      <c r="K156" s="14" t="str">
        <f t="shared" si="13"/>
        <v>No</v>
      </c>
      <c r="L156" s="38"/>
      <c r="M156" s="38"/>
      <c r="N156" s="39"/>
      <c r="O156" s="42"/>
      <c r="P156" s="42"/>
      <c r="Q156" s="39"/>
      <c r="R156" s="39"/>
      <c r="S156" s="40"/>
      <c r="T156" s="41"/>
      <c r="U156" s="42"/>
      <c r="V156" s="37"/>
      <c r="W156" s="42"/>
      <c r="X156" s="44"/>
      <c r="Y156" s="42"/>
      <c r="Z156" s="42"/>
    </row>
    <row r="157" spans="1:26" ht="28.5" customHeight="1" thickTop="1" thickBot="1">
      <c r="A157" s="10" t="s">
        <v>170</v>
      </c>
      <c r="B157" s="9">
        <v>0</v>
      </c>
      <c r="C157" s="10">
        <v>40</v>
      </c>
      <c r="D157" s="11">
        <v>80</v>
      </c>
      <c r="E157" s="12">
        <f t="shared" si="14"/>
        <v>0</v>
      </c>
      <c r="F157" s="12">
        <v>100</v>
      </c>
      <c r="G157" s="12">
        <f t="shared" si="12"/>
        <v>0</v>
      </c>
      <c r="H157" s="12">
        <v>80</v>
      </c>
      <c r="I157" s="12">
        <f t="shared" si="10"/>
        <v>0</v>
      </c>
      <c r="J157" s="13">
        <f t="shared" si="11"/>
        <v>0</v>
      </c>
      <c r="K157" s="14" t="str">
        <f t="shared" si="13"/>
        <v>No</v>
      </c>
      <c r="L157" s="38"/>
      <c r="M157" s="38"/>
      <c r="N157" s="39"/>
      <c r="O157" s="42"/>
      <c r="P157" s="42"/>
      <c r="Q157" s="39"/>
      <c r="R157" s="39"/>
      <c r="S157" s="40"/>
      <c r="T157" s="41"/>
      <c r="U157" s="42"/>
      <c r="V157" s="42"/>
      <c r="W157" s="42"/>
      <c r="X157" s="44"/>
      <c r="Y157" s="42"/>
      <c r="Z157" s="42"/>
    </row>
    <row r="158" spans="1:26" ht="28.5" customHeight="1" thickTop="1" thickBot="1">
      <c r="A158" s="10" t="s">
        <v>130</v>
      </c>
      <c r="B158" s="9">
        <v>0</v>
      </c>
      <c r="C158" s="10">
        <v>18</v>
      </c>
      <c r="D158" s="11">
        <v>80</v>
      </c>
      <c r="E158" s="12">
        <f t="shared" si="14"/>
        <v>0</v>
      </c>
      <c r="F158" s="12">
        <v>100</v>
      </c>
      <c r="G158" s="12">
        <f t="shared" si="12"/>
        <v>0</v>
      </c>
      <c r="H158" s="12">
        <v>80</v>
      </c>
      <c r="I158" s="12">
        <f t="shared" si="10"/>
        <v>0</v>
      </c>
      <c r="J158" s="13">
        <f t="shared" si="11"/>
        <v>0</v>
      </c>
      <c r="K158" s="14" t="str">
        <f t="shared" si="13"/>
        <v>No</v>
      </c>
      <c r="L158" s="38"/>
      <c r="M158" s="38"/>
      <c r="N158" s="39"/>
      <c r="O158" s="42"/>
      <c r="P158" s="42"/>
      <c r="Q158" s="39"/>
      <c r="R158" s="39"/>
      <c r="S158" s="40"/>
      <c r="T158" s="41"/>
      <c r="U158" s="42"/>
      <c r="V158" s="37"/>
      <c r="W158" s="42"/>
      <c r="X158" s="44"/>
      <c r="Y158" s="42"/>
      <c r="Z158" s="42"/>
    </row>
    <row r="159" spans="1:26" ht="28.5" customHeight="1" thickTop="1" thickBot="1">
      <c r="A159" s="10" t="s">
        <v>171</v>
      </c>
      <c r="B159" s="9">
        <v>0</v>
      </c>
      <c r="C159" s="10">
        <v>5</v>
      </c>
      <c r="D159" s="11">
        <v>80</v>
      </c>
      <c r="E159" s="12">
        <f t="shared" si="14"/>
        <v>0</v>
      </c>
      <c r="F159" s="12">
        <v>100</v>
      </c>
      <c r="G159" s="12">
        <f t="shared" si="12"/>
        <v>0</v>
      </c>
      <c r="H159" s="12">
        <v>80</v>
      </c>
      <c r="I159" s="12">
        <f t="shared" si="10"/>
        <v>0</v>
      </c>
      <c r="J159" s="13">
        <f t="shared" si="11"/>
        <v>0</v>
      </c>
      <c r="K159" s="14" t="str">
        <f t="shared" si="13"/>
        <v>No</v>
      </c>
      <c r="L159" s="38"/>
      <c r="M159" s="38"/>
      <c r="N159" s="39"/>
      <c r="O159" s="42"/>
      <c r="P159" s="42"/>
      <c r="Q159" s="39"/>
      <c r="R159" s="39"/>
      <c r="S159" s="40"/>
      <c r="T159" s="41"/>
      <c r="U159" s="42"/>
      <c r="V159" s="42"/>
      <c r="W159" s="42"/>
      <c r="X159" s="44"/>
      <c r="Y159" s="42"/>
      <c r="Z159" s="42"/>
    </row>
    <row r="160" spans="1:26" ht="28.5" customHeight="1" thickTop="1" thickBot="1">
      <c r="A160" s="10" t="s">
        <v>131</v>
      </c>
      <c r="B160" s="9">
        <v>0</v>
      </c>
      <c r="C160" s="10">
        <v>3</v>
      </c>
      <c r="D160" s="11">
        <v>80</v>
      </c>
      <c r="E160" s="12">
        <f t="shared" si="14"/>
        <v>0</v>
      </c>
      <c r="F160" s="12">
        <v>100</v>
      </c>
      <c r="G160" s="12">
        <f t="shared" si="12"/>
        <v>0</v>
      </c>
      <c r="H160" s="12">
        <v>80</v>
      </c>
      <c r="I160" s="12">
        <f t="shared" si="10"/>
        <v>0</v>
      </c>
      <c r="J160" s="13">
        <f t="shared" si="11"/>
        <v>0</v>
      </c>
      <c r="K160" s="14" t="str">
        <f t="shared" si="13"/>
        <v>No</v>
      </c>
      <c r="L160" s="38"/>
      <c r="M160" s="38"/>
      <c r="N160" s="39"/>
      <c r="O160" s="42"/>
      <c r="P160" s="42"/>
      <c r="Q160" s="39"/>
      <c r="R160" s="39"/>
      <c r="S160" s="40"/>
      <c r="T160" s="41"/>
      <c r="U160" s="42"/>
      <c r="V160" s="37"/>
      <c r="W160" s="42"/>
      <c r="X160" s="44"/>
      <c r="Y160" s="42"/>
      <c r="Z160" s="42"/>
    </row>
    <row r="161" spans="1:26" ht="28.5" customHeight="1" thickTop="1" thickBot="1">
      <c r="A161" s="10" t="s">
        <v>175</v>
      </c>
      <c r="B161" s="9">
        <v>0</v>
      </c>
      <c r="C161" s="10">
        <v>7</v>
      </c>
      <c r="D161" s="11">
        <v>80</v>
      </c>
      <c r="E161" s="12">
        <f t="shared" si="14"/>
        <v>0</v>
      </c>
      <c r="F161" s="12">
        <v>100</v>
      </c>
      <c r="G161" s="12">
        <f t="shared" si="12"/>
        <v>0</v>
      </c>
      <c r="H161" s="12">
        <v>80</v>
      </c>
      <c r="I161" s="12">
        <f t="shared" si="10"/>
        <v>0</v>
      </c>
      <c r="J161" s="13">
        <f t="shared" si="11"/>
        <v>0</v>
      </c>
      <c r="K161" s="14" t="str">
        <f t="shared" si="13"/>
        <v>No</v>
      </c>
      <c r="L161" s="38"/>
      <c r="M161" s="38"/>
      <c r="N161" s="39"/>
      <c r="O161" s="42"/>
      <c r="P161" s="42"/>
      <c r="Q161" s="39"/>
      <c r="R161" s="39"/>
      <c r="S161" s="40"/>
      <c r="T161" s="41"/>
      <c r="U161" s="42"/>
      <c r="V161" s="42"/>
      <c r="W161" s="42"/>
      <c r="X161" s="44"/>
      <c r="Y161" s="42"/>
      <c r="Z161" s="42"/>
    </row>
    <row r="162" spans="1:26" ht="28.5" customHeight="1" thickTop="1" thickBot="1">
      <c r="A162" s="10" t="s">
        <v>176</v>
      </c>
      <c r="B162" s="9">
        <v>0</v>
      </c>
      <c r="C162" s="10">
        <v>4</v>
      </c>
      <c r="D162" s="11">
        <v>80</v>
      </c>
      <c r="E162" s="12">
        <f t="shared" si="14"/>
        <v>0</v>
      </c>
      <c r="F162" s="12">
        <v>100</v>
      </c>
      <c r="G162" s="12">
        <f t="shared" si="12"/>
        <v>0</v>
      </c>
      <c r="H162" s="12">
        <v>80</v>
      </c>
      <c r="I162" s="12">
        <f t="shared" si="10"/>
        <v>0</v>
      </c>
      <c r="J162" s="13">
        <f t="shared" si="11"/>
        <v>0</v>
      </c>
      <c r="K162" s="14" t="str">
        <f t="shared" si="13"/>
        <v>No</v>
      </c>
      <c r="L162" s="38"/>
      <c r="M162" s="38"/>
      <c r="N162" s="39"/>
      <c r="O162" s="42"/>
      <c r="P162" s="42"/>
      <c r="Q162" s="39"/>
      <c r="R162" s="39"/>
      <c r="S162" s="40"/>
      <c r="T162" s="41"/>
      <c r="U162" s="42"/>
      <c r="V162" s="42"/>
      <c r="W162" s="42"/>
      <c r="X162" s="44"/>
      <c r="Y162" s="42"/>
      <c r="Z162" s="42"/>
    </row>
    <row r="163" spans="1:26" ht="28.5" customHeight="1" thickTop="1" thickBot="1">
      <c r="A163" s="10" t="s">
        <v>177</v>
      </c>
      <c r="B163" s="9">
        <v>0</v>
      </c>
      <c r="C163" s="10">
        <v>5</v>
      </c>
      <c r="D163" s="11">
        <v>80</v>
      </c>
      <c r="E163" s="12">
        <f t="shared" si="14"/>
        <v>0</v>
      </c>
      <c r="F163" s="12">
        <v>100</v>
      </c>
      <c r="G163" s="12">
        <f t="shared" si="12"/>
        <v>0</v>
      </c>
      <c r="H163" s="12">
        <v>80</v>
      </c>
      <c r="I163" s="12">
        <f t="shared" si="10"/>
        <v>0</v>
      </c>
      <c r="J163" s="13">
        <f t="shared" si="11"/>
        <v>0</v>
      </c>
      <c r="K163" s="14" t="str">
        <f t="shared" si="13"/>
        <v>No</v>
      </c>
      <c r="L163" s="38"/>
      <c r="M163" s="38"/>
      <c r="N163" s="39"/>
      <c r="O163" s="42"/>
      <c r="P163" s="42"/>
      <c r="Q163" s="39"/>
      <c r="R163" s="39"/>
      <c r="S163" s="40"/>
      <c r="T163" s="41"/>
      <c r="U163" s="42"/>
      <c r="V163" s="42"/>
      <c r="W163" s="42"/>
      <c r="X163" s="44"/>
      <c r="Y163" s="42"/>
      <c r="Z163" s="42"/>
    </row>
    <row r="164" spans="1:26" ht="28.5" customHeight="1" thickTop="1" thickBot="1">
      <c r="A164" s="10" t="s">
        <v>178</v>
      </c>
      <c r="B164" s="9">
        <v>0</v>
      </c>
      <c r="C164" s="10">
        <v>6</v>
      </c>
      <c r="D164" s="11">
        <v>80</v>
      </c>
      <c r="E164" s="12">
        <f t="shared" si="14"/>
        <v>0</v>
      </c>
      <c r="F164" s="12">
        <v>100</v>
      </c>
      <c r="G164" s="12">
        <f t="shared" si="12"/>
        <v>0</v>
      </c>
      <c r="H164" s="12">
        <v>80</v>
      </c>
      <c r="I164" s="12">
        <f t="shared" si="10"/>
        <v>0</v>
      </c>
      <c r="J164" s="13">
        <f t="shared" si="11"/>
        <v>0</v>
      </c>
      <c r="K164" s="14" t="str">
        <f t="shared" si="13"/>
        <v>No</v>
      </c>
      <c r="L164" s="38"/>
      <c r="M164" s="38"/>
      <c r="N164" s="39"/>
      <c r="O164" s="42"/>
      <c r="P164" s="42"/>
      <c r="Q164" s="39"/>
      <c r="R164" s="39"/>
      <c r="S164" s="40"/>
      <c r="T164" s="41"/>
      <c r="U164" s="42"/>
      <c r="V164" s="42"/>
      <c r="W164" s="42"/>
      <c r="X164" s="44"/>
      <c r="Y164" s="42"/>
      <c r="Z164" s="42"/>
    </row>
    <row r="165" spans="1:26" ht="28.5" customHeight="1" thickTop="1" thickBot="1">
      <c r="A165" s="10" t="s">
        <v>179</v>
      </c>
      <c r="B165" s="9">
        <v>0</v>
      </c>
      <c r="C165" s="10">
        <v>9</v>
      </c>
      <c r="D165" s="11">
        <v>80</v>
      </c>
      <c r="E165" s="12">
        <f t="shared" si="14"/>
        <v>0</v>
      </c>
      <c r="F165" s="12">
        <v>100</v>
      </c>
      <c r="G165" s="12">
        <f t="shared" si="12"/>
        <v>0</v>
      </c>
      <c r="H165" s="12">
        <v>80</v>
      </c>
      <c r="I165" s="12">
        <f t="shared" ref="I165:I170" si="15">+(E165*F165)-(H165*G165)</f>
        <v>0</v>
      </c>
      <c r="J165" s="13">
        <f t="shared" ref="J165:J170" si="16">IF(ISBLANK(C165),"",(D165*G165)+(E165*F165-G165*H165))</f>
        <v>0</v>
      </c>
      <c r="K165" s="14" t="str">
        <f t="shared" si="13"/>
        <v>No</v>
      </c>
      <c r="L165" s="38"/>
      <c r="M165" s="38"/>
      <c r="N165" s="39"/>
      <c r="O165" s="42"/>
      <c r="P165" s="42"/>
      <c r="Q165" s="39"/>
      <c r="R165" s="39"/>
      <c r="S165" s="40"/>
      <c r="T165" s="41"/>
      <c r="U165" s="42"/>
      <c r="V165" s="42"/>
      <c r="W165" s="42"/>
      <c r="X165" s="44"/>
      <c r="Y165" s="42"/>
      <c r="Z165" s="42"/>
    </row>
    <row r="166" spans="1:26" ht="28.5" customHeight="1" thickTop="1" thickBot="1">
      <c r="A166" s="10" t="s">
        <v>180</v>
      </c>
      <c r="B166" s="9">
        <v>0</v>
      </c>
      <c r="C166" s="10">
        <v>4</v>
      </c>
      <c r="D166" s="11">
        <v>80</v>
      </c>
      <c r="E166" s="12">
        <f t="shared" si="14"/>
        <v>0</v>
      </c>
      <c r="F166" s="12">
        <v>100</v>
      </c>
      <c r="G166" s="12">
        <f t="shared" si="12"/>
        <v>0</v>
      </c>
      <c r="H166" s="12">
        <v>80</v>
      </c>
      <c r="I166" s="12">
        <f t="shared" si="15"/>
        <v>0</v>
      </c>
      <c r="J166" s="13">
        <f t="shared" si="16"/>
        <v>0</v>
      </c>
      <c r="K166" s="14" t="str">
        <f t="shared" si="13"/>
        <v>No</v>
      </c>
      <c r="L166" s="38"/>
      <c r="M166" s="38"/>
      <c r="N166" s="39"/>
      <c r="O166" s="42"/>
      <c r="P166" s="42"/>
      <c r="Q166" s="39"/>
      <c r="R166" s="39"/>
      <c r="S166" s="40"/>
      <c r="T166" s="41"/>
      <c r="U166" s="42"/>
      <c r="V166" s="42"/>
      <c r="W166" s="42"/>
      <c r="X166" s="44"/>
      <c r="Y166" s="42"/>
      <c r="Z166" s="42"/>
    </row>
    <row r="167" spans="1:26" ht="28.5" customHeight="1" thickTop="1" thickBot="1">
      <c r="A167" s="10" t="s">
        <v>181</v>
      </c>
      <c r="B167" s="9">
        <v>0</v>
      </c>
      <c r="C167" s="10">
        <v>4</v>
      </c>
      <c r="D167" s="11">
        <v>80</v>
      </c>
      <c r="E167" s="12">
        <f t="shared" si="14"/>
        <v>0</v>
      </c>
      <c r="F167" s="12">
        <v>100</v>
      </c>
      <c r="G167" s="12">
        <f t="shared" si="12"/>
        <v>0</v>
      </c>
      <c r="H167" s="12">
        <v>80</v>
      </c>
      <c r="I167" s="12">
        <f t="shared" si="15"/>
        <v>0</v>
      </c>
      <c r="J167" s="13">
        <f t="shared" si="16"/>
        <v>0</v>
      </c>
      <c r="K167" s="14" t="str">
        <f t="shared" si="13"/>
        <v>No</v>
      </c>
      <c r="L167" s="38"/>
      <c r="M167" s="38"/>
      <c r="N167" s="39"/>
      <c r="O167" s="42"/>
      <c r="P167" s="42"/>
      <c r="Q167" s="39"/>
      <c r="R167" s="39"/>
      <c r="S167" s="40"/>
      <c r="T167" s="41"/>
      <c r="U167" s="42"/>
      <c r="V167" s="42"/>
      <c r="W167" s="42"/>
      <c r="X167" s="44"/>
      <c r="Y167" s="42"/>
      <c r="Z167" s="42"/>
    </row>
    <row r="168" spans="1:26" ht="28.5" customHeight="1" thickTop="1" thickBot="1">
      <c r="A168" s="10" t="s">
        <v>183</v>
      </c>
      <c r="B168" s="9">
        <v>0</v>
      </c>
      <c r="C168" s="10">
        <v>12</v>
      </c>
      <c r="D168" s="11">
        <v>80</v>
      </c>
      <c r="E168" s="12">
        <f t="shared" si="14"/>
        <v>0</v>
      </c>
      <c r="F168" s="12">
        <v>100</v>
      </c>
      <c r="G168" s="12">
        <f t="shared" si="12"/>
        <v>0</v>
      </c>
      <c r="H168" s="12">
        <v>80</v>
      </c>
      <c r="I168" s="12">
        <f t="shared" si="15"/>
        <v>0</v>
      </c>
      <c r="J168" s="13">
        <f t="shared" si="16"/>
        <v>0</v>
      </c>
      <c r="K168" s="14" t="str">
        <f t="shared" si="13"/>
        <v>No</v>
      </c>
      <c r="L168" s="38"/>
      <c r="M168" s="38"/>
      <c r="N168" s="39"/>
      <c r="O168" s="42"/>
      <c r="P168" s="42"/>
      <c r="Q168" s="39"/>
      <c r="R168" s="39"/>
      <c r="S168" s="40"/>
      <c r="T168" s="41"/>
      <c r="U168" s="42"/>
      <c r="V168" s="42"/>
      <c r="W168" s="42"/>
      <c r="X168" s="44"/>
      <c r="Y168" s="42"/>
      <c r="Z168" s="42"/>
    </row>
    <row r="169" spans="1:26" ht="28.5" customHeight="1" thickTop="1" thickBot="1">
      <c r="A169" s="10" t="s">
        <v>185</v>
      </c>
      <c r="B169" s="9">
        <v>0</v>
      </c>
      <c r="C169" s="10">
        <v>13</v>
      </c>
      <c r="D169" s="11">
        <v>80</v>
      </c>
      <c r="E169" s="18">
        <f t="shared" si="14"/>
        <v>0</v>
      </c>
      <c r="F169" s="12">
        <v>100</v>
      </c>
      <c r="G169" s="12">
        <f t="shared" si="12"/>
        <v>0</v>
      </c>
      <c r="H169" s="12">
        <v>80</v>
      </c>
      <c r="I169" s="23">
        <f t="shared" si="15"/>
        <v>0</v>
      </c>
      <c r="J169" s="24">
        <f t="shared" si="16"/>
        <v>0</v>
      </c>
      <c r="K169" s="14" t="str">
        <f t="shared" si="13"/>
        <v>No</v>
      </c>
      <c r="L169" s="38"/>
      <c r="M169" s="38"/>
      <c r="N169" s="39"/>
      <c r="O169" s="42"/>
      <c r="P169" s="42"/>
      <c r="Q169" s="39"/>
      <c r="R169" s="39"/>
      <c r="S169" s="40"/>
      <c r="T169" s="41"/>
      <c r="U169" s="42"/>
      <c r="V169" s="37"/>
      <c r="W169" s="42"/>
      <c r="X169" s="44"/>
      <c r="Y169" s="42"/>
      <c r="Z169" s="42"/>
    </row>
    <row r="170" spans="1:26" ht="28.5" customHeight="1" thickTop="1" thickBot="1">
      <c r="A170" s="8" t="s">
        <v>187</v>
      </c>
      <c r="B170" s="9">
        <v>-3</v>
      </c>
      <c r="C170" s="10">
        <v>34</v>
      </c>
      <c r="D170" s="11"/>
      <c r="E170" s="18"/>
      <c r="F170" s="12"/>
      <c r="G170" s="12"/>
      <c r="H170" s="12"/>
      <c r="I170" s="23">
        <f t="shared" si="15"/>
        <v>0</v>
      </c>
      <c r="J170" s="24">
        <f t="shared" si="16"/>
        <v>0</v>
      </c>
      <c r="K170" s="14" t="str">
        <f t="shared" si="13"/>
        <v>No</v>
      </c>
      <c r="L170" s="38"/>
      <c r="M170" s="38"/>
      <c r="N170" s="39"/>
      <c r="O170" s="42"/>
      <c r="P170" s="42"/>
      <c r="Q170" s="39"/>
      <c r="R170" s="39"/>
      <c r="S170" s="40"/>
      <c r="T170" s="41"/>
      <c r="U170" s="42"/>
      <c r="V170" s="42"/>
      <c r="W170" s="42"/>
      <c r="X170" s="44"/>
      <c r="Y170" s="42"/>
      <c r="Z170" s="42"/>
    </row>
    <row r="171" spans="1:26" ht="28.5" customHeight="1" thickTop="1" thickBot="1">
      <c r="A171" s="10"/>
      <c r="B171" s="9"/>
      <c r="C171" s="10"/>
      <c r="D171" s="11"/>
      <c r="E171" s="18"/>
      <c r="F171" s="12"/>
      <c r="G171" s="12"/>
      <c r="H171" s="12"/>
      <c r="I171" s="23"/>
      <c r="J171" s="24"/>
      <c r="K171" s="14"/>
      <c r="L171" s="38"/>
      <c r="M171" s="38"/>
      <c r="N171" s="39"/>
      <c r="O171" s="42"/>
      <c r="P171" s="42"/>
      <c r="Q171" s="39"/>
      <c r="R171" s="39"/>
      <c r="S171" s="40"/>
      <c r="T171" s="41"/>
      <c r="U171" s="42"/>
      <c r="V171" s="42"/>
      <c r="W171" s="42"/>
      <c r="X171" s="44"/>
      <c r="Y171" s="42"/>
      <c r="Z171" s="42"/>
    </row>
    <row r="172" spans="1:26" ht="28.5" customHeight="1" thickTop="1" thickBot="1">
      <c r="A172" s="8"/>
      <c r="B172" s="9"/>
      <c r="C172" s="10"/>
      <c r="D172" s="11"/>
      <c r="E172" s="18"/>
      <c r="F172" s="12"/>
      <c r="G172" s="12"/>
      <c r="H172" s="12"/>
      <c r="I172" s="23"/>
      <c r="J172" s="24"/>
      <c r="K172" s="14"/>
      <c r="L172" s="38"/>
      <c r="M172" s="38"/>
      <c r="N172" s="39"/>
      <c r="O172" s="42"/>
      <c r="P172" s="42"/>
      <c r="Q172" s="39"/>
      <c r="R172" s="39"/>
      <c r="S172" s="40"/>
      <c r="T172" s="41"/>
      <c r="U172" s="42"/>
      <c r="V172" s="42"/>
      <c r="W172" s="42"/>
      <c r="X172" s="44"/>
      <c r="Y172" s="42"/>
      <c r="Z172" s="42"/>
    </row>
    <row r="173" spans="1:26" ht="28.5" customHeight="1" thickTop="1" thickBot="1">
      <c r="A173" s="8"/>
      <c r="B173" s="9"/>
      <c r="C173" s="10"/>
      <c r="D173" s="11"/>
      <c r="E173" s="18"/>
      <c r="F173" s="12"/>
      <c r="G173" s="12"/>
      <c r="H173" s="12"/>
      <c r="I173" s="23"/>
      <c r="J173" s="24"/>
      <c r="K173" s="14"/>
      <c r="L173" s="38"/>
      <c r="M173" s="38"/>
      <c r="N173" s="39"/>
      <c r="O173" s="42"/>
      <c r="P173" s="42"/>
      <c r="Q173" s="39"/>
      <c r="R173" s="39"/>
      <c r="S173" s="40"/>
      <c r="T173" s="41"/>
      <c r="U173" s="42"/>
      <c r="V173" s="37"/>
      <c r="W173" s="42"/>
      <c r="X173" s="44"/>
      <c r="Y173" s="42"/>
      <c r="Z173" s="42"/>
    </row>
    <row r="174" spans="1:26" ht="28.5" customHeight="1" thickTop="1" thickBot="1">
      <c r="A174" s="10"/>
      <c r="B174" s="9"/>
      <c r="C174" s="10"/>
      <c r="D174" s="11"/>
      <c r="E174" s="18"/>
      <c r="F174" s="12"/>
      <c r="G174" s="12"/>
      <c r="H174" s="12"/>
      <c r="I174" s="23"/>
      <c r="J174" s="24"/>
      <c r="K174" s="14"/>
      <c r="L174" s="38"/>
      <c r="M174" s="38"/>
      <c r="N174" s="39"/>
      <c r="O174" s="42"/>
      <c r="P174" s="42"/>
      <c r="Q174" s="39"/>
      <c r="R174" s="39"/>
      <c r="S174" s="40"/>
      <c r="T174" s="41"/>
      <c r="U174" s="42"/>
      <c r="V174" s="42"/>
      <c r="W174" s="42"/>
      <c r="X174" s="44"/>
      <c r="Y174" s="42"/>
      <c r="Z174" s="42"/>
    </row>
    <row r="175" spans="1:26" ht="28.5" customHeight="1" thickTop="1" thickBot="1">
      <c r="A175" s="8"/>
      <c r="B175" s="9"/>
      <c r="C175" s="10"/>
      <c r="D175" s="11"/>
      <c r="E175" s="18"/>
      <c r="F175" s="12"/>
      <c r="G175" s="12"/>
      <c r="H175" s="12"/>
      <c r="I175" s="23"/>
      <c r="J175" s="24"/>
      <c r="K175" s="14"/>
      <c r="L175" s="38"/>
      <c r="M175" s="38"/>
      <c r="N175" s="39"/>
      <c r="O175" s="42"/>
      <c r="P175" s="42"/>
      <c r="Q175" s="39"/>
      <c r="R175" s="39"/>
      <c r="S175" s="40"/>
      <c r="T175" s="41"/>
      <c r="U175" s="42"/>
      <c r="V175" s="42"/>
      <c r="W175" s="42"/>
      <c r="X175" s="44"/>
      <c r="Y175" s="42"/>
      <c r="Z175" s="42"/>
    </row>
    <row r="176" spans="1:26" ht="28.5" customHeight="1" thickTop="1" thickBot="1">
      <c r="A176" s="8"/>
      <c r="B176" s="9"/>
      <c r="C176" s="10"/>
      <c r="D176" s="11"/>
      <c r="E176" s="18"/>
      <c r="F176" s="12"/>
      <c r="G176" s="12"/>
      <c r="H176" s="12"/>
      <c r="I176" s="23"/>
      <c r="J176" s="24"/>
      <c r="K176" s="14"/>
      <c r="L176" s="38"/>
      <c r="M176" s="38"/>
      <c r="N176" s="39"/>
      <c r="O176" s="42"/>
      <c r="P176" s="42"/>
      <c r="Q176" s="39"/>
      <c r="R176" s="39"/>
      <c r="S176" s="40"/>
      <c r="T176" s="41"/>
      <c r="U176" s="42"/>
      <c r="V176" s="37"/>
      <c r="W176" s="42"/>
      <c r="X176" s="44"/>
      <c r="Y176" s="42"/>
      <c r="Z176" s="42"/>
    </row>
    <row r="177" spans="1:26" ht="28.5" customHeight="1" thickTop="1" thickBot="1">
      <c r="A177" s="8"/>
      <c r="B177" s="9"/>
      <c r="C177" s="10"/>
      <c r="D177" s="11"/>
      <c r="E177" s="18"/>
      <c r="F177" s="12"/>
      <c r="G177" s="12"/>
      <c r="H177" s="12"/>
      <c r="I177" s="23"/>
      <c r="J177" s="24"/>
      <c r="K177" s="14"/>
      <c r="L177" s="38"/>
      <c r="M177" s="38"/>
      <c r="N177" s="39"/>
      <c r="O177" s="42"/>
      <c r="P177" s="42"/>
      <c r="Q177" s="39"/>
      <c r="R177" s="39"/>
      <c r="S177" s="40"/>
      <c r="T177" s="41"/>
      <c r="U177" s="42"/>
      <c r="V177" s="42"/>
      <c r="W177" s="42"/>
      <c r="X177" s="44"/>
      <c r="Y177" s="42"/>
      <c r="Z177" s="42"/>
    </row>
    <row r="178" spans="1:26" ht="28.5" customHeight="1" thickTop="1" thickBot="1">
      <c r="A178" s="10"/>
      <c r="B178" s="10"/>
      <c r="C178" s="10"/>
      <c r="D178" s="11"/>
      <c r="E178" s="18"/>
      <c r="F178" s="12"/>
      <c r="G178" s="12"/>
      <c r="H178" s="12"/>
      <c r="I178" s="23"/>
      <c r="J178" s="24"/>
      <c r="K178" s="14"/>
      <c r="L178" s="38"/>
      <c r="M178" s="38"/>
      <c r="N178" s="39"/>
      <c r="O178" s="42"/>
      <c r="P178" s="42"/>
      <c r="Q178" s="39"/>
      <c r="R178" s="39"/>
      <c r="S178" s="40"/>
      <c r="T178" s="41"/>
      <c r="U178" s="42"/>
      <c r="V178" s="37"/>
      <c r="W178" s="42"/>
      <c r="X178" s="44"/>
      <c r="Y178" s="42"/>
      <c r="Z178" s="42"/>
    </row>
    <row r="179" spans="1:26" ht="28.5" customHeight="1" thickTop="1" thickBot="1">
      <c r="A179" s="10"/>
      <c r="B179" s="10"/>
      <c r="C179" s="10"/>
      <c r="D179" s="11"/>
      <c r="E179" s="18"/>
      <c r="F179" s="12"/>
      <c r="G179" s="12"/>
      <c r="H179" s="12"/>
      <c r="I179" s="23"/>
      <c r="J179" s="24"/>
      <c r="K179" s="14"/>
      <c r="L179" s="38"/>
      <c r="M179" s="38"/>
      <c r="N179" s="39"/>
      <c r="O179" s="42"/>
      <c r="P179" s="42"/>
      <c r="Q179" s="39"/>
      <c r="R179" s="39"/>
      <c r="S179" s="40"/>
      <c r="T179" s="41"/>
      <c r="U179" s="42"/>
      <c r="V179" s="42"/>
      <c r="W179" s="42"/>
      <c r="X179" s="44"/>
      <c r="Y179" s="42"/>
      <c r="Z179" s="42"/>
    </row>
    <row r="180" spans="1:26" ht="28.5" customHeight="1" thickTop="1" thickBot="1">
      <c r="A180" s="10"/>
      <c r="B180" s="10"/>
      <c r="C180" s="10"/>
      <c r="D180" s="11"/>
      <c r="E180" s="18"/>
      <c r="F180" s="12"/>
      <c r="G180" s="12"/>
      <c r="H180" s="12"/>
      <c r="I180" s="23"/>
      <c r="J180" s="24"/>
      <c r="K180" s="14"/>
      <c r="L180" s="15"/>
      <c r="M180" s="15"/>
      <c r="N180" s="16"/>
      <c r="O180" s="34"/>
      <c r="P180" s="34"/>
      <c r="Q180" s="46"/>
      <c r="R180" s="46"/>
      <c r="S180" s="47"/>
      <c r="T180" s="48"/>
      <c r="U180" s="34"/>
      <c r="V180" s="33"/>
      <c r="W180" s="34"/>
      <c r="X180" s="49"/>
      <c r="Y180" s="34"/>
      <c r="Z180" s="34"/>
    </row>
    <row r="181" spans="1:26" ht="24" customHeight="1" thickTop="1" thickBot="1">
      <c r="A181" s="10"/>
      <c r="B181" s="10"/>
      <c r="C181" s="10"/>
      <c r="D181" s="11"/>
      <c r="E181" s="18"/>
      <c r="F181" s="12"/>
      <c r="G181" s="18"/>
      <c r="H181" s="12"/>
      <c r="I181" s="23"/>
      <c r="J181" s="24"/>
      <c r="K181" s="14"/>
      <c r="L181" s="15"/>
      <c r="M181" s="15"/>
      <c r="N181" s="16"/>
      <c r="O181" s="34"/>
      <c r="P181" s="34"/>
      <c r="Q181" s="46"/>
      <c r="R181" s="46"/>
      <c r="S181" s="47"/>
      <c r="T181" s="48"/>
      <c r="U181" s="34"/>
      <c r="V181" s="34"/>
      <c r="W181" s="34"/>
      <c r="X181" s="34"/>
      <c r="Y181" s="34"/>
      <c r="Z181" s="34"/>
    </row>
    <row r="182" spans="1:26" ht="16.5" thickTop="1" thickBot="1">
      <c r="A182" s="10"/>
      <c r="B182" s="10"/>
      <c r="C182" s="10"/>
      <c r="I182" s="23"/>
      <c r="J182" s="24"/>
      <c r="K182" s="14"/>
      <c r="L182" s="34"/>
      <c r="M182" s="34"/>
      <c r="N182" s="46"/>
      <c r="O182" s="34"/>
      <c r="P182" s="34"/>
      <c r="Q182" s="46"/>
      <c r="R182" s="46"/>
      <c r="S182" s="47"/>
      <c r="T182" s="48"/>
      <c r="U182" s="34"/>
      <c r="V182" s="34"/>
      <c r="W182" s="34"/>
      <c r="X182" s="34"/>
      <c r="Y182" s="34"/>
      <c r="Z182" s="34"/>
    </row>
    <row r="183" spans="1:26" ht="16.5" thickTop="1" thickBot="1">
      <c r="A183" s="10"/>
      <c r="B183" s="10"/>
      <c r="C183" s="10"/>
      <c r="I183" s="23"/>
      <c r="J183" s="24"/>
      <c r="K183" s="14"/>
      <c r="L183" s="34"/>
      <c r="M183" s="34"/>
      <c r="N183" s="46"/>
      <c r="O183" s="34"/>
      <c r="P183" s="34"/>
      <c r="Q183" s="46"/>
      <c r="R183" s="46"/>
      <c r="S183" s="47"/>
      <c r="T183" s="48"/>
      <c r="U183" s="34"/>
      <c r="V183" s="34"/>
      <c r="W183" s="34"/>
      <c r="X183" s="34"/>
      <c r="Y183" s="34"/>
      <c r="Z183" s="34"/>
    </row>
    <row r="184" spans="1:26" ht="15.75" thickTop="1"/>
  </sheetData>
  <conditionalFormatting sqref="K23 N23 L180:N181 K180:K183 K5:N6 K24:N29 K2:K4 K8:N22 K7 N7 K31:N179">
    <cfRule type="containsText" dxfId="335" priority="15" stopIfTrue="1" operator="containsText" text="No">
      <formula>NOT(ISERROR(FIND(UPPER("No"),UPPER(K2))))</formula>
      <formula>"No"</formula>
    </cfRule>
    <cfRule type="containsText" dxfId="334" priority="16" stopIfTrue="1" operator="containsText" text="Yes">
      <formula>NOT(ISERROR(FIND(UPPER("Yes"),UPPER(K2))))</formula>
      <formula>"Yes"</formula>
    </cfRule>
  </conditionalFormatting>
  <conditionalFormatting sqref="L23">
    <cfRule type="containsText" dxfId="333" priority="13" stopIfTrue="1" operator="containsText" text="No">
      <formula>NOT(ISERROR(FIND(UPPER("No"),UPPER(L23))))</formula>
      <formula>"No"</formula>
    </cfRule>
    <cfRule type="containsText" dxfId="332" priority="14" stopIfTrue="1" operator="containsText" text="Yes">
      <formula>NOT(ISERROR(FIND(UPPER("Yes"),UPPER(L23))))</formula>
      <formula>"Yes"</formula>
    </cfRule>
  </conditionalFormatting>
  <conditionalFormatting sqref="O5">
    <cfRule type="containsText" dxfId="331" priority="11" stopIfTrue="1" operator="containsText" text="No">
      <formula>NOT(ISERROR(FIND(UPPER("No"),UPPER(O5))))</formula>
      <formula>"No"</formula>
    </cfRule>
    <cfRule type="containsText" dxfId="330" priority="12" stopIfTrue="1" operator="containsText" text="Yes">
      <formula>NOT(ISERROR(FIND(UPPER("Yes"),UPPER(O5))))</formula>
      <formula>"Yes"</formula>
    </cfRule>
  </conditionalFormatting>
  <conditionalFormatting sqref="M23">
    <cfRule type="containsText" dxfId="329" priority="9" stopIfTrue="1" operator="containsText" text="No">
      <formula>NOT(ISERROR(FIND(UPPER("No"),UPPER(M23))))</formula>
      <formula>"No"</formula>
    </cfRule>
    <cfRule type="containsText" dxfId="328" priority="10" stopIfTrue="1" operator="containsText" text="Yes">
      <formula>NOT(ISERROR(FIND(UPPER("Yes"),UPPER(M23))))</formula>
      <formula>"Yes"</formula>
    </cfRule>
  </conditionalFormatting>
  <conditionalFormatting sqref="L2:N2">
    <cfRule type="containsText" dxfId="327" priority="7" stopIfTrue="1" operator="containsText" text="No">
      <formula>NOT(ISERROR(FIND(UPPER("No"),UPPER(L2))))</formula>
      <formula>"No"</formula>
    </cfRule>
    <cfRule type="containsText" dxfId="326" priority="8" stopIfTrue="1" operator="containsText" text="Yes">
      <formula>NOT(ISERROR(FIND(UPPER("Yes"),UPPER(L2))))</formula>
      <formula>"Yes"</formula>
    </cfRule>
  </conditionalFormatting>
  <conditionalFormatting sqref="L4:N4">
    <cfRule type="containsText" dxfId="325" priority="3" stopIfTrue="1" operator="containsText" text="No">
      <formula>NOT(ISERROR(FIND(UPPER("No"),UPPER(L4))))</formula>
      <formula>"No"</formula>
    </cfRule>
    <cfRule type="containsText" dxfId="324" priority="4" stopIfTrue="1" operator="containsText" text="Yes">
      <formula>NOT(ISERROR(FIND(UPPER("Yes"),UPPER(L4))))</formula>
      <formula>"Yes"</formula>
    </cfRule>
  </conditionalFormatting>
  <conditionalFormatting sqref="K30:N30">
    <cfRule type="containsText" dxfId="323" priority="1" stopIfTrue="1" operator="containsText" text="No">
      <formula>NOT(ISERROR(FIND(UPPER("No"),UPPER(K30))))</formula>
      <formula>"No"</formula>
    </cfRule>
    <cfRule type="containsText" dxfId="322" priority="2" stopIfTrue="1" operator="containsText" text="Yes">
      <formula>NOT(ISERROR(FIND(UPPER("Yes"),UPPER(K30))))</formula>
      <formula>"Yes"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F3624-69D5-4EE4-B026-09546ABD7F29}">
  <dimension ref="A1:Z184"/>
  <sheetViews>
    <sheetView workbookViewId="0">
      <pane ySplit="1" topLeftCell="A2" activePane="bottomLeft" state="frozen"/>
      <selection pane="bottomLeft" sqref="A1:XFD1048576"/>
    </sheetView>
  </sheetViews>
  <sheetFormatPr defaultRowHeight="15"/>
  <cols>
    <col min="1" max="1" width="25.140625" customWidth="1"/>
    <col min="2" max="2" width="8.5703125" customWidth="1"/>
    <col min="3" max="3" width="10.42578125" customWidth="1"/>
    <col min="4" max="4" width="7.28515625" hidden="1" customWidth="1"/>
    <col min="5" max="5" width="12" hidden="1" customWidth="1"/>
    <col min="6" max="6" width="8.28515625" hidden="1" customWidth="1"/>
    <col min="7" max="7" width="19.5703125" hidden="1" customWidth="1"/>
    <col min="8" max="8" width="18.42578125" hidden="1" customWidth="1"/>
    <col min="9" max="9" width="9.42578125" customWidth="1"/>
    <col min="10" max="10" width="10.28515625" style="25" customWidth="1"/>
    <col min="11" max="11" width="7" bestFit="1" customWidth="1"/>
    <col min="12" max="12" width="18.7109375" customWidth="1"/>
    <col min="13" max="13" width="15.140625" style="35" customWidth="1"/>
    <col min="14" max="14" width="15.140625" style="36" customWidth="1"/>
    <col min="15" max="15" width="18.5703125" customWidth="1"/>
    <col min="16" max="16" width="12.85546875" customWidth="1"/>
    <col min="17" max="17" width="10.7109375" style="26" customWidth="1"/>
    <col min="18" max="18" width="13.85546875" style="26" customWidth="1"/>
    <col min="19" max="19" width="12.28515625" style="27" customWidth="1"/>
    <col min="20" max="20" width="15.7109375" style="31" customWidth="1"/>
    <col min="21" max="21" width="10.5703125" customWidth="1"/>
    <col min="22" max="22" width="9.85546875" customWidth="1"/>
    <col min="23" max="23" width="9.28515625" bestFit="1" customWidth="1"/>
    <col min="24" max="24" width="10.85546875" customWidth="1"/>
    <col min="25" max="25" width="9.28515625" bestFit="1" customWidth="1"/>
    <col min="26" max="26" width="9.5703125" customWidth="1"/>
  </cols>
  <sheetData>
    <row r="1" spans="1:26" ht="61.5" thickTop="1" thickBo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5" t="s">
        <v>11</v>
      </c>
      <c r="P1" s="5" t="s">
        <v>12</v>
      </c>
      <c r="Q1" s="6" t="s">
        <v>14</v>
      </c>
      <c r="R1" s="5" t="s">
        <v>11</v>
      </c>
      <c r="S1" s="7" t="s">
        <v>12</v>
      </c>
      <c r="T1" s="30" t="s">
        <v>14</v>
      </c>
      <c r="U1" s="5" t="s">
        <v>15</v>
      </c>
      <c r="V1" s="5" t="s">
        <v>16</v>
      </c>
      <c r="W1" s="5" t="s">
        <v>15</v>
      </c>
      <c r="X1" s="5" t="s">
        <v>16</v>
      </c>
      <c r="Y1" s="5" t="s">
        <v>15</v>
      </c>
      <c r="Z1" s="5" t="s">
        <v>16</v>
      </c>
    </row>
    <row r="2" spans="1:26" ht="28.5" customHeight="1" thickTop="1" thickBot="1">
      <c r="A2" s="8" t="s">
        <v>17</v>
      </c>
      <c r="B2" s="9">
        <v>131</v>
      </c>
      <c r="C2" s="10">
        <v>47</v>
      </c>
      <c r="D2" s="11">
        <v>80</v>
      </c>
      <c r="E2" s="12">
        <f>+G2*1.6</f>
        <v>1.7466666666666666</v>
      </c>
      <c r="F2" s="12">
        <v>100</v>
      </c>
      <c r="G2" s="12">
        <f t="shared" ref="G2:G67" si="0">B2/(30*4)</f>
        <v>1.0916666666666666</v>
      </c>
      <c r="H2" s="12">
        <v>80</v>
      </c>
      <c r="I2" s="12">
        <f t="shared" ref="I2:I35" si="1">+(E2*F2)-(H2*G2)</f>
        <v>87.333333333333329</v>
      </c>
      <c r="J2" s="13">
        <f t="shared" ref="J2:J35" si="2">IF(ISBLANK(C2),"",(D2*G2)+(E2*F2-G2*H2))</f>
        <v>174.66666666666666</v>
      </c>
      <c r="K2" s="14" t="str">
        <f t="shared" ref="K2:K67" si="3">IF(J2="","",IF(C2&lt;J2,"Yes","No"))</f>
        <v>Yes</v>
      </c>
      <c r="L2" s="38" t="s">
        <v>189</v>
      </c>
      <c r="M2" s="38"/>
      <c r="N2" s="39">
        <v>35</v>
      </c>
      <c r="O2" s="39" t="s">
        <v>19</v>
      </c>
      <c r="P2" s="40">
        <v>44160</v>
      </c>
      <c r="Q2" s="39">
        <v>105</v>
      </c>
      <c r="R2" s="39"/>
      <c r="S2" s="40"/>
      <c r="T2" s="41"/>
      <c r="U2" s="42"/>
      <c r="V2" s="37"/>
      <c r="W2" s="42"/>
      <c r="X2" s="43"/>
      <c r="Y2" s="42"/>
      <c r="Z2" s="42"/>
    </row>
    <row r="3" spans="1:26" ht="28.5" customHeight="1" thickTop="1" thickBot="1">
      <c r="A3" s="8" t="s">
        <v>23</v>
      </c>
      <c r="B3" s="9">
        <v>67</v>
      </c>
      <c r="C3" s="10">
        <v>11</v>
      </c>
      <c r="D3" s="11">
        <v>80</v>
      </c>
      <c r="E3" s="12">
        <f t="shared" ref="E3:E76" si="4">+G3*1.6</f>
        <v>0.89333333333333342</v>
      </c>
      <c r="F3" s="12">
        <v>100</v>
      </c>
      <c r="G3" s="12">
        <f t="shared" si="0"/>
        <v>0.55833333333333335</v>
      </c>
      <c r="H3" s="12">
        <v>80</v>
      </c>
      <c r="I3" s="12">
        <f t="shared" si="1"/>
        <v>44.666666666666671</v>
      </c>
      <c r="J3" s="13">
        <f t="shared" si="2"/>
        <v>89.333333333333343</v>
      </c>
      <c r="K3" s="14" t="str">
        <f t="shared" si="3"/>
        <v>Yes</v>
      </c>
      <c r="L3" s="42" t="s">
        <v>19</v>
      </c>
      <c r="M3" s="37">
        <v>44160</v>
      </c>
      <c r="N3" s="39">
        <v>70</v>
      </c>
      <c r="O3" s="39" t="s">
        <v>19</v>
      </c>
      <c r="P3" s="40">
        <v>43860</v>
      </c>
      <c r="Q3" s="41">
        <v>70</v>
      </c>
      <c r="R3" s="39"/>
      <c r="S3" s="40"/>
      <c r="T3" s="41"/>
      <c r="U3" s="42">
        <v>12</v>
      </c>
      <c r="V3" s="37" t="s">
        <v>224</v>
      </c>
      <c r="W3" s="42"/>
      <c r="X3" s="43"/>
      <c r="Y3" s="42"/>
      <c r="Z3" s="42"/>
    </row>
    <row r="4" spans="1:26" ht="28.5" customHeight="1" thickTop="1" thickBot="1">
      <c r="A4" s="8" t="s">
        <v>20</v>
      </c>
      <c r="B4" s="9">
        <v>63</v>
      </c>
      <c r="C4" s="10">
        <v>38</v>
      </c>
      <c r="D4" s="11">
        <v>80</v>
      </c>
      <c r="E4" s="12">
        <f t="shared" si="4"/>
        <v>0.84000000000000008</v>
      </c>
      <c r="F4" s="12">
        <v>100</v>
      </c>
      <c r="G4" s="12">
        <f t="shared" si="0"/>
        <v>0.52500000000000002</v>
      </c>
      <c r="H4" s="12">
        <v>80</v>
      </c>
      <c r="I4" s="12">
        <f t="shared" si="1"/>
        <v>42.000000000000014</v>
      </c>
      <c r="J4" s="13">
        <f t="shared" si="2"/>
        <v>84.000000000000014</v>
      </c>
      <c r="K4" s="14" t="str">
        <f t="shared" si="3"/>
        <v>Yes</v>
      </c>
      <c r="L4" s="38" t="s">
        <v>19</v>
      </c>
      <c r="M4" s="38" t="s">
        <v>210</v>
      </c>
      <c r="N4" s="39">
        <v>40</v>
      </c>
      <c r="O4" s="37"/>
      <c r="P4" s="37"/>
      <c r="Q4" s="39"/>
      <c r="R4" s="39"/>
      <c r="S4" s="40"/>
      <c r="T4" s="41"/>
      <c r="U4" s="42"/>
      <c r="V4" s="37"/>
      <c r="W4" s="42"/>
      <c r="X4" s="44"/>
      <c r="Y4" s="42"/>
      <c r="Z4" s="42"/>
    </row>
    <row r="5" spans="1:26" ht="28.5" customHeight="1" thickTop="1" thickBot="1">
      <c r="A5" s="8" t="s">
        <v>25</v>
      </c>
      <c r="B5" s="9">
        <v>63</v>
      </c>
      <c r="C5" s="10">
        <v>17</v>
      </c>
      <c r="D5" s="11">
        <v>80</v>
      </c>
      <c r="E5" s="12">
        <f t="shared" si="4"/>
        <v>0.84000000000000008</v>
      </c>
      <c r="F5" s="12">
        <v>100</v>
      </c>
      <c r="G5" s="12">
        <f t="shared" si="0"/>
        <v>0.52500000000000002</v>
      </c>
      <c r="H5" s="12">
        <v>80</v>
      </c>
      <c r="I5" s="12">
        <f t="shared" si="1"/>
        <v>42.000000000000014</v>
      </c>
      <c r="J5" s="13">
        <f t="shared" si="2"/>
        <v>84.000000000000014</v>
      </c>
      <c r="K5" s="14" t="str">
        <f t="shared" si="3"/>
        <v>Yes</v>
      </c>
      <c r="L5" s="38" t="s">
        <v>189</v>
      </c>
      <c r="M5" s="38"/>
      <c r="N5" s="39">
        <v>70</v>
      </c>
      <c r="O5" s="38"/>
      <c r="P5" s="37"/>
      <c r="Q5" s="39"/>
      <c r="R5" s="39"/>
      <c r="S5" s="40"/>
      <c r="T5" s="41"/>
      <c r="U5" s="42"/>
      <c r="V5" s="37"/>
      <c r="W5" s="42"/>
      <c r="X5" s="43"/>
      <c r="Y5" s="42"/>
      <c r="Z5" s="42"/>
    </row>
    <row r="6" spans="1:26" ht="28.5" customHeight="1" thickTop="1" thickBot="1">
      <c r="A6" s="8" t="s">
        <v>36</v>
      </c>
      <c r="B6" s="9">
        <v>41</v>
      </c>
      <c r="C6" s="10">
        <v>4</v>
      </c>
      <c r="D6" s="11">
        <v>80</v>
      </c>
      <c r="E6" s="12">
        <f t="shared" si="4"/>
        <v>0.54666666666666675</v>
      </c>
      <c r="F6" s="12">
        <v>100</v>
      </c>
      <c r="G6" s="12">
        <f t="shared" si="0"/>
        <v>0.34166666666666667</v>
      </c>
      <c r="H6" s="12">
        <v>80</v>
      </c>
      <c r="I6" s="12">
        <f t="shared" si="1"/>
        <v>27.333333333333336</v>
      </c>
      <c r="J6" s="13">
        <f t="shared" si="2"/>
        <v>54.666666666666671</v>
      </c>
      <c r="K6" s="14" t="str">
        <f t="shared" si="3"/>
        <v>Yes</v>
      </c>
      <c r="L6" s="38" t="s">
        <v>19</v>
      </c>
      <c r="M6" s="38" t="s">
        <v>223</v>
      </c>
      <c r="N6" s="39">
        <v>50</v>
      </c>
      <c r="O6" s="42"/>
      <c r="P6" s="37"/>
      <c r="Q6" s="39"/>
      <c r="R6" s="39"/>
      <c r="S6" s="40"/>
      <c r="T6" s="41"/>
      <c r="U6" s="42">
        <v>70</v>
      </c>
      <c r="V6" s="37" t="s">
        <v>224</v>
      </c>
      <c r="W6" s="42"/>
      <c r="X6" s="43"/>
      <c r="Y6" s="42"/>
      <c r="Z6" s="37"/>
    </row>
    <row r="7" spans="1:26" ht="28.5" customHeight="1" thickTop="1" thickBot="1">
      <c r="A7" s="8" t="s">
        <v>26</v>
      </c>
      <c r="B7" s="9">
        <v>36</v>
      </c>
      <c r="C7" s="10">
        <v>18</v>
      </c>
      <c r="D7" s="11">
        <v>80</v>
      </c>
      <c r="E7" s="12">
        <f t="shared" si="4"/>
        <v>0.48</v>
      </c>
      <c r="F7" s="12">
        <v>100</v>
      </c>
      <c r="G7" s="12">
        <f t="shared" si="0"/>
        <v>0.3</v>
      </c>
      <c r="H7" s="12">
        <v>80</v>
      </c>
      <c r="I7" s="12">
        <f t="shared" si="1"/>
        <v>24</v>
      </c>
      <c r="J7" s="13">
        <f t="shared" si="2"/>
        <v>48</v>
      </c>
      <c r="K7" s="14" t="str">
        <f t="shared" si="3"/>
        <v>Yes</v>
      </c>
      <c r="L7" s="42" t="s">
        <v>19</v>
      </c>
      <c r="M7" s="37">
        <v>44160</v>
      </c>
      <c r="N7" s="39">
        <v>70</v>
      </c>
      <c r="O7" s="39" t="s">
        <v>19</v>
      </c>
      <c r="P7" s="40">
        <v>43860</v>
      </c>
      <c r="Q7" s="39">
        <v>70</v>
      </c>
      <c r="R7" s="39"/>
      <c r="S7" s="40"/>
      <c r="T7" s="41"/>
      <c r="U7" s="42">
        <v>6</v>
      </c>
      <c r="V7" s="37" t="s">
        <v>224</v>
      </c>
      <c r="W7" s="42"/>
      <c r="X7" s="43"/>
      <c r="Y7" s="42"/>
      <c r="Z7" s="42"/>
    </row>
    <row r="8" spans="1:26" ht="28.5" customHeight="1" thickTop="1" thickBot="1">
      <c r="A8" s="8" t="s">
        <v>24</v>
      </c>
      <c r="B8" s="9">
        <v>34</v>
      </c>
      <c r="C8" s="10">
        <v>17</v>
      </c>
      <c r="D8" s="11">
        <v>80</v>
      </c>
      <c r="E8" s="12">
        <f t="shared" si="4"/>
        <v>0.45333333333333337</v>
      </c>
      <c r="F8" s="12">
        <v>100</v>
      </c>
      <c r="G8" s="12">
        <f t="shared" si="0"/>
        <v>0.28333333333333333</v>
      </c>
      <c r="H8" s="12">
        <v>80</v>
      </c>
      <c r="I8" s="12">
        <f t="shared" si="1"/>
        <v>22.666666666666671</v>
      </c>
      <c r="J8" s="13">
        <f t="shared" si="2"/>
        <v>45.333333333333336</v>
      </c>
      <c r="K8" s="14" t="str">
        <f t="shared" si="3"/>
        <v>Yes</v>
      </c>
      <c r="L8" s="38" t="s">
        <v>189</v>
      </c>
      <c r="M8" s="37">
        <v>44160</v>
      </c>
      <c r="N8" s="39">
        <v>76</v>
      </c>
      <c r="O8" s="42" t="s">
        <v>19</v>
      </c>
      <c r="P8" s="37">
        <v>43874</v>
      </c>
      <c r="Q8" s="39">
        <v>40</v>
      </c>
      <c r="R8" s="39"/>
      <c r="S8" s="40"/>
      <c r="T8" s="41"/>
      <c r="U8" s="41">
        <v>19</v>
      </c>
      <c r="V8" s="37">
        <v>43904</v>
      </c>
      <c r="W8" s="42">
        <v>10</v>
      </c>
      <c r="X8" s="43">
        <v>43944</v>
      </c>
      <c r="Y8" s="42">
        <v>20</v>
      </c>
      <c r="Z8" s="37">
        <v>43944</v>
      </c>
    </row>
    <row r="9" spans="1:26" ht="28.5" customHeight="1" thickTop="1" thickBot="1">
      <c r="A9" s="8" t="s">
        <v>33</v>
      </c>
      <c r="B9" s="9">
        <v>32</v>
      </c>
      <c r="C9" s="10">
        <v>38</v>
      </c>
      <c r="D9" s="11">
        <v>80</v>
      </c>
      <c r="E9" s="12">
        <f t="shared" si="4"/>
        <v>0.42666666666666669</v>
      </c>
      <c r="F9" s="12">
        <v>100</v>
      </c>
      <c r="G9" s="12">
        <f t="shared" si="0"/>
        <v>0.26666666666666666</v>
      </c>
      <c r="H9" s="12">
        <v>80</v>
      </c>
      <c r="I9" s="12">
        <f t="shared" si="1"/>
        <v>21.333333333333339</v>
      </c>
      <c r="J9" s="13">
        <f t="shared" si="2"/>
        <v>42.666666666666671</v>
      </c>
      <c r="K9" s="14" t="str">
        <f t="shared" si="3"/>
        <v>Yes</v>
      </c>
      <c r="L9" s="38" t="s">
        <v>19</v>
      </c>
      <c r="M9" s="38" t="s">
        <v>210</v>
      </c>
      <c r="N9" s="39">
        <v>40</v>
      </c>
      <c r="O9" s="42"/>
      <c r="P9" s="42"/>
      <c r="Q9" s="39"/>
      <c r="R9" s="39"/>
      <c r="S9" s="40"/>
      <c r="T9" s="41"/>
      <c r="U9" s="42"/>
      <c r="V9" s="37"/>
      <c r="W9" s="42"/>
      <c r="X9" s="43"/>
      <c r="Y9" s="42"/>
      <c r="Z9" s="37"/>
    </row>
    <row r="10" spans="1:26" ht="28.5" customHeight="1" thickTop="1" thickBot="1">
      <c r="A10" s="8" t="s">
        <v>34</v>
      </c>
      <c r="B10" s="9">
        <v>28</v>
      </c>
      <c r="C10" s="10">
        <v>10</v>
      </c>
      <c r="D10" s="11">
        <v>80</v>
      </c>
      <c r="E10" s="12">
        <f t="shared" si="4"/>
        <v>0.37333333333333335</v>
      </c>
      <c r="F10" s="12">
        <v>100</v>
      </c>
      <c r="G10" s="12">
        <f t="shared" si="0"/>
        <v>0.23333333333333334</v>
      </c>
      <c r="H10" s="12">
        <v>80</v>
      </c>
      <c r="I10" s="12">
        <f t="shared" si="1"/>
        <v>18.666666666666668</v>
      </c>
      <c r="J10" s="13">
        <f t="shared" si="2"/>
        <v>37.333333333333336</v>
      </c>
      <c r="K10" s="14" t="str">
        <f t="shared" si="3"/>
        <v>Yes</v>
      </c>
      <c r="L10" s="38" t="s">
        <v>189</v>
      </c>
      <c r="M10" s="38"/>
      <c r="N10" s="39">
        <v>20</v>
      </c>
      <c r="O10" s="42"/>
      <c r="P10" s="37"/>
      <c r="Q10" s="39"/>
      <c r="R10" s="39"/>
      <c r="S10" s="40"/>
      <c r="T10" s="41"/>
      <c r="U10" s="42">
        <v>20</v>
      </c>
      <c r="V10" s="37">
        <v>43913</v>
      </c>
      <c r="W10" s="42">
        <v>5</v>
      </c>
      <c r="X10" s="43">
        <v>43944</v>
      </c>
      <c r="Y10" s="42"/>
      <c r="Z10" s="42"/>
    </row>
    <row r="11" spans="1:26" ht="28.5" customHeight="1" thickTop="1" thickBot="1">
      <c r="A11" s="8" t="s">
        <v>29</v>
      </c>
      <c r="B11" s="9">
        <v>26</v>
      </c>
      <c r="C11" s="10">
        <v>36</v>
      </c>
      <c r="D11" s="11">
        <v>80</v>
      </c>
      <c r="E11" s="12">
        <f t="shared" si="4"/>
        <v>0.34666666666666668</v>
      </c>
      <c r="F11" s="12">
        <v>100</v>
      </c>
      <c r="G11" s="12">
        <f t="shared" si="0"/>
        <v>0.21666666666666667</v>
      </c>
      <c r="H11" s="12">
        <v>80</v>
      </c>
      <c r="I11" s="12">
        <f t="shared" si="1"/>
        <v>17.333333333333336</v>
      </c>
      <c r="J11" s="13">
        <f t="shared" si="2"/>
        <v>34.666666666666671</v>
      </c>
      <c r="K11" s="14" t="str">
        <f t="shared" si="3"/>
        <v>No</v>
      </c>
      <c r="L11" s="38" t="s">
        <v>189</v>
      </c>
      <c r="M11" s="38"/>
      <c r="N11" s="39">
        <v>45</v>
      </c>
      <c r="O11" s="42"/>
      <c r="P11" s="37"/>
      <c r="Q11" s="39"/>
      <c r="R11" s="39"/>
      <c r="S11" s="40"/>
      <c r="T11" s="41"/>
      <c r="U11" s="42">
        <v>30</v>
      </c>
      <c r="V11" s="37">
        <v>43944</v>
      </c>
      <c r="W11" s="42"/>
      <c r="X11" s="43"/>
      <c r="Y11" s="42"/>
      <c r="Z11" s="42"/>
    </row>
    <row r="12" spans="1:26" ht="28.5" customHeight="1" thickTop="1" thickBot="1">
      <c r="A12" s="8" t="s">
        <v>27</v>
      </c>
      <c r="B12" s="9">
        <v>25</v>
      </c>
      <c r="C12" s="10">
        <v>25</v>
      </c>
      <c r="D12" s="11">
        <v>80</v>
      </c>
      <c r="E12" s="12">
        <f t="shared" si="4"/>
        <v>0.33333333333333337</v>
      </c>
      <c r="F12" s="12">
        <v>100</v>
      </c>
      <c r="G12" s="12">
        <f t="shared" si="0"/>
        <v>0.20833333333333334</v>
      </c>
      <c r="H12" s="12">
        <v>80</v>
      </c>
      <c r="I12" s="12">
        <f t="shared" si="1"/>
        <v>16.666666666666668</v>
      </c>
      <c r="J12" s="13">
        <f t="shared" si="2"/>
        <v>33.333333333333336</v>
      </c>
      <c r="K12" s="14" t="str">
        <f t="shared" si="3"/>
        <v>Yes</v>
      </c>
      <c r="L12" s="38"/>
      <c r="M12" s="38"/>
      <c r="N12" s="39"/>
      <c r="O12" s="42"/>
      <c r="P12" s="37"/>
      <c r="Q12" s="39"/>
      <c r="R12" s="39"/>
      <c r="S12" s="40"/>
      <c r="T12" s="41"/>
      <c r="U12" s="42"/>
      <c r="V12" s="37"/>
      <c r="W12" s="42"/>
      <c r="X12" s="44"/>
      <c r="Y12" s="42"/>
      <c r="Z12" s="42"/>
    </row>
    <row r="13" spans="1:26" ht="28.5" customHeight="1" thickTop="1" thickBot="1">
      <c r="A13" s="8" t="s">
        <v>31</v>
      </c>
      <c r="B13" s="9">
        <v>24</v>
      </c>
      <c r="C13" s="10">
        <v>75</v>
      </c>
      <c r="D13" s="11">
        <v>80</v>
      </c>
      <c r="E13" s="12">
        <f t="shared" si="4"/>
        <v>0.32000000000000006</v>
      </c>
      <c r="F13" s="12">
        <v>100</v>
      </c>
      <c r="G13" s="12">
        <f t="shared" si="0"/>
        <v>0.2</v>
      </c>
      <c r="H13" s="12">
        <v>80</v>
      </c>
      <c r="I13" s="12">
        <f t="shared" si="1"/>
        <v>16.000000000000007</v>
      </c>
      <c r="J13" s="13">
        <f t="shared" si="2"/>
        <v>32.000000000000007</v>
      </c>
      <c r="K13" s="14" t="str">
        <f t="shared" si="3"/>
        <v>No</v>
      </c>
      <c r="L13" s="38"/>
      <c r="M13" s="38"/>
      <c r="N13" s="39"/>
      <c r="O13" s="42"/>
      <c r="P13" s="37"/>
      <c r="Q13" s="39"/>
      <c r="R13" s="39"/>
      <c r="S13" s="40"/>
      <c r="T13" s="41"/>
      <c r="U13" s="42">
        <v>29</v>
      </c>
      <c r="V13" s="37" t="s">
        <v>224</v>
      </c>
      <c r="W13" s="42"/>
      <c r="X13" s="43"/>
      <c r="Y13" s="42"/>
      <c r="Z13" s="42"/>
    </row>
    <row r="14" spans="1:26" ht="28.5" customHeight="1" thickTop="1" thickBot="1">
      <c r="A14" s="8" t="s">
        <v>28</v>
      </c>
      <c r="B14" s="9">
        <v>24</v>
      </c>
      <c r="C14" s="10">
        <v>48</v>
      </c>
      <c r="D14" s="11">
        <v>80</v>
      </c>
      <c r="E14" s="12">
        <f t="shared" si="4"/>
        <v>0.32000000000000006</v>
      </c>
      <c r="F14" s="12">
        <v>100</v>
      </c>
      <c r="G14" s="12">
        <f t="shared" si="0"/>
        <v>0.2</v>
      </c>
      <c r="H14" s="12">
        <v>80</v>
      </c>
      <c r="I14" s="12">
        <f t="shared" si="1"/>
        <v>16.000000000000007</v>
      </c>
      <c r="J14" s="13">
        <f t="shared" si="2"/>
        <v>32.000000000000007</v>
      </c>
      <c r="K14" s="14" t="str">
        <f t="shared" si="3"/>
        <v>No</v>
      </c>
      <c r="L14" s="38" t="s">
        <v>19</v>
      </c>
      <c r="M14" s="38" t="s">
        <v>210</v>
      </c>
      <c r="N14" s="39">
        <v>30</v>
      </c>
      <c r="O14" s="42" t="s">
        <v>19</v>
      </c>
      <c r="P14" s="37">
        <v>43901</v>
      </c>
      <c r="Q14" s="39">
        <v>30</v>
      </c>
      <c r="R14" s="39"/>
      <c r="S14" s="40"/>
      <c r="T14" s="41"/>
      <c r="U14" s="42"/>
      <c r="V14" s="37"/>
      <c r="W14" s="42"/>
      <c r="X14" s="43"/>
      <c r="Y14" s="42"/>
      <c r="Z14" s="42"/>
    </row>
    <row r="15" spans="1:26" ht="28.5" customHeight="1" thickTop="1" thickBot="1">
      <c r="A15" s="8" t="s">
        <v>85</v>
      </c>
      <c r="B15" s="9">
        <v>24</v>
      </c>
      <c r="C15" s="10">
        <v>43</v>
      </c>
      <c r="D15" s="11">
        <v>80</v>
      </c>
      <c r="E15" s="12">
        <f t="shared" si="4"/>
        <v>0.32000000000000006</v>
      </c>
      <c r="F15" s="12">
        <v>100</v>
      </c>
      <c r="G15" s="12">
        <f t="shared" si="0"/>
        <v>0.2</v>
      </c>
      <c r="H15" s="12">
        <v>80</v>
      </c>
      <c r="I15" s="12">
        <f t="shared" si="1"/>
        <v>16.000000000000007</v>
      </c>
      <c r="J15" s="13">
        <f t="shared" si="2"/>
        <v>32.000000000000007</v>
      </c>
      <c r="K15" s="14" t="str">
        <f t="shared" si="3"/>
        <v>No</v>
      </c>
      <c r="L15" s="38" t="s">
        <v>19</v>
      </c>
      <c r="M15" s="38" t="s">
        <v>210</v>
      </c>
      <c r="N15" s="39">
        <v>40</v>
      </c>
      <c r="O15" s="42"/>
      <c r="P15" s="37"/>
      <c r="Q15" s="39"/>
      <c r="R15" s="39"/>
      <c r="S15" s="40"/>
      <c r="T15" s="41"/>
      <c r="U15" s="42"/>
      <c r="V15" s="37"/>
      <c r="W15" s="42"/>
      <c r="X15" s="43"/>
      <c r="Y15" s="42"/>
      <c r="Z15" s="42"/>
    </row>
    <row r="16" spans="1:26" ht="28.5" customHeight="1" thickTop="1" thickBot="1">
      <c r="A16" s="8" t="s">
        <v>39</v>
      </c>
      <c r="B16" s="9">
        <v>23</v>
      </c>
      <c r="C16" s="10">
        <v>29</v>
      </c>
      <c r="D16" s="11">
        <v>80</v>
      </c>
      <c r="E16" s="12">
        <f t="shared" si="4"/>
        <v>0.3066666666666667</v>
      </c>
      <c r="F16" s="12">
        <v>100</v>
      </c>
      <c r="G16" s="12">
        <f t="shared" si="0"/>
        <v>0.19166666666666668</v>
      </c>
      <c r="H16" s="12">
        <v>80</v>
      </c>
      <c r="I16" s="12">
        <f t="shared" si="1"/>
        <v>15.333333333333337</v>
      </c>
      <c r="J16" s="13">
        <f t="shared" si="2"/>
        <v>30.666666666666671</v>
      </c>
      <c r="K16" s="14" t="str">
        <f t="shared" si="3"/>
        <v>Yes</v>
      </c>
      <c r="L16" s="38"/>
      <c r="M16" s="38"/>
      <c r="N16" s="39"/>
      <c r="O16" s="42"/>
      <c r="P16" s="37"/>
      <c r="Q16" s="39"/>
      <c r="R16" s="39"/>
      <c r="S16" s="40"/>
      <c r="T16" s="41"/>
      <c r="U16" s="42"/>
      <c r="V16" s="37"/>
      <c r="W16" s="42"/>
      <c r="X16" s="44"/>
      <c r="Y16" s="42"/>
      <c r="Z16" s="42"/>
    </row>
    <row r="17" spans="1:26" ht="28.5" customHeight="1" thickTop="1" thickBot="1">
      <c r="A17" s="8" t="s">
        <v>56</v>
      </c>
      <c r="B17" s="9">
        <v>22</v>
      </c>
      <c r="C17" s="10">
        <v>52</v>
      </c>
      <c r="D17" s="11">
        <v>80</v>
      </c>
      <c r="E17" s="12">
        <f t="shared" si="4"/>
        <v>0.29333333333333333</v>
      </c>
      <c r="F17" s="12">
        <v>100</v>
      </c>
      <c r="G17" s="12">
        <f t="shared" si="0"/>
        <v>0.18333333333333332</v>
      </c>
      <c r="H17" s="12">
        <v>80</v>
      </c>
      <c r="I17" s="12">
        <f t="shared" si="1"/>
        <v>14.666666666666666</v>
      </c>
      <c r="J17" s="13">
        <f t="shared" si="2"/>
        <v>29.333333333333332</v>
      </c>
      <c r="K17" s="14" t="str">
        <f t="shared" si="3"/>
        <v>No</v>
      </c>
      <c r="L17" s="38"/>
      <c r="M17" s="38"/>
      <c r="N17" s="39"/>
      <c r="O17" s="42"/>
      <c r="P17" s="37"/>
      <c r="Q17" s="39"/>
      <c r="R17" s="39"/>
      <c r="S17" s="40"/>
      <c r="T17" s="41"/>
      <c r="U17" s="42"/>
      <c r="V17" s="37"/>
      <c r="W17" s="42"/>
      <c r="X17" s="44"/>
      <c r="Y17" s="42"/>
      <c r="Z17" s="42"/>
    </row>
    <row r="18" spans="1:26" ht="28.5" customHeight="1" thickTop="1" thickBot="1">
      <c r="A18" s="8" t="s">
        <v>21</v>
      </c>
      <c r="B18" s="9">
        <v>22</v>
      </c>
      <c r="C18" s="10">
        <v>0</v>
      </c>
      <c r="D18" s="11">
        <v>80</v>
      </c>
      <c r="E18" s="12">
        <f t="shared" si="4"/>
        <v>0.29333333333333333</v>
      </c>
      <c r="F18" s="12">
        <v>100</v>
      </c>
      <c r="G18" s="12">
        <f t="shared" si="0"/>
        <v>0.18333333333333332</v>
      </c>
      <c r="H18" s="12">
        <v>80</v>
      </c>
      <c r="I18" s="12">
        <f t="shared" si="1"/>
        <v>14.666666666666666</v>
      </c>
      <c r="J18" s="13">
        <f t="shared" si="2"/>
        <v>29.333333333333332</v>
      </c>
      <c r="K18" s="14" t="str">
        <f t="shared" si="3"/>
        <v>Yes</v>
      </c>
      <c r="L18" s="38" t="s">
        <v>19</v>
      </c>
      <c r="M18" s="38" t="s">
        <v>210</v>
      </c>
      <c r="N18" s="39">
        <v>50</v>
      </c>
      <c r="O18" s="42"/>
      <c r="P18" s="37"/>
      <c r="Q18" s="39"/>
      <c r="R18" s="39"/>
      <c r="S18" s="40"/>
      <c r="T18" s="41"/>
      <c r="U18" s="42">
        <v>38</v>
      </c>
      <c r="V18" s="37" t="s">
        <v>224</v>
      </c>
      <c r="W18" s="42"/>
      <c r="X18" s="44"/>
      <c r="Y18" s="42"/>
      <c r="Z18" s="42"/>
    </row>
    <row r="19" spans="1:26" ht="28.5" customHeight="1" thickTop="1" thickBot="1">
      <c r="A19" s="8" t="s">
        <v>35</v>
      </c>
      <c r="B19" s="9">
        <v>21</v>
      </c>
      <c r="C19" s="10">
        <v>10</v>
      </c>
      <c r="D19" s="11">
        <v>80</v>
      </c>
      <c r="E19" s="12">
        <f t="shared" si="4"/>
        <v>0.27999999999999997</v>
      </c>
      <c r="F19" s="12">
        <v>100</v>
      </c>
      <c r="G19" s="12">
        <f t="shared" si="0"/>
        <v>0.17499999999999999</v>
      </c>
      <c r="H19" s="12">
        <v>80</v>
      </c>
      <c r="I19" s="12">
        <f t="shared" si="1"/>
        <v>13.999999999999996</v>
      </c>
      <c r="J19" s="13">
        <f t="shared" si="2"/>
        <v>27.999999999999996</v>
      </c>
      <c r="K19" s="14" t="str">
        <f t="shared" si="3"/>
        <v>Yes</v>
      </c>
      <c r="L19" s="38" t="s">
        <v>189</v>
      </c>
      <c r="M19" s="38"/>
      <c r="N19" s="39">
        <v>5</v>
      </c>
      <c r="O19" s="42" t="s">
        <v>19</v>
      </c>
      <c r="P19" s="37">
        <v>43874</v>
      </c>
      <c r="Q19" s="39">
        <v>25</v>
      </c>
      <c r="R19" s="39"/>
      <c r="S19" s="40"/>
      <c r="T19" s="41"/>
      <c r="U19" s="42">
        <v>20</v>
      </c>
      <c r="V19" s="37">
        <v>43944</v>
      </c>
      <c r="W19" s="42"/>
      <c r="X19" s="43"/>
      <c r="Y19" s="42"/>
      <c r="Z19" s="42"/>
    </row>
    <row r="20" spans="1:26" ht="28.5" customHeight="1" thickTop="1" thickBot="1">
      <c r="A20" s="8" t="s">
        <v>58</v>
      </c>
      <c r="B20" s="9">
        <v>20</v>
      </c>
      <c r="C20" s="10">
        <v>18</v>
      </c>
      <c r="D20" s="11">
        <v>80</v>
      </c>
      <c r="E20" s="12">
        <f t="shared" si="4"/>
        <v>0.26666666666666666</v>
      </c>
      <c r="F20" s="12">
        <v>100</v>
      </c>
      <c r="G20" s="12">
        <f t="shared" si="0"/>
        <v>0.16666666666666666</v>
      </c>
      <c r="H20" s="12">
        <v>80</v>
      </c>
      <c r="I20" s="12">
        <f t="shared" si="1"/>
        <v>13.333333333333336</v>
      </c>
      <c r="J20" s="13">
        <f t="shared" si="2"/>
        <v>26.666666666666668</v>
      </c>
      <c r="K20" s="14" t="str">
        <f t="shared" si="3"/>
        <v>Yes</v>
      </c>
      <c r="L20" s="38"/>
      <c r="M20" s="38"/>
      <c r="N20" s="39"/>
      <c r="O20" s="42"/>
      <c r="P20" s="37"/>
      <c r="Q20" s="39"/>
      <c r="R20" s="39"/>
      <c r="S20" s="40"/>
      <c r="T20" s="41"/>
      <c r="U20" s="42"/>
      <c r="V20" s="37"/>
      <c r="W20" s="42"/>
      <c r="X20" s="43"/>
      <c r="Y20" s="42"/>
      <c r="Z20" s="37"/>
    </row>
    <row r="21" spans="1:26" ht="28.5" customHeight="1" thickTop="1" thickBot="1">
      <c r="A21" s="8" t="s">
        <v>43</v>
      </c>
      <c r="B21" s="9">
        <v>19</v>
      </c>
      <c r="C21" s="10">
        <v>21</v>
      </c>
      <c r="D21" s="11">
        <v>80</v>
      </c>
      <c r="E21" s="12">
        <f t="shared" si="4"/>
        <v>0.25333333333333335</v>
      </c>
      <c r="F21" s="12">
        <v>100</v>
      </c>
      <c r="G21" s="12">
        <f t="shared" si="0"/>
        <v>0.15833333333333333</v>
      </c>
      <c r="H21" s="12">
        <v>80</v>
      </c>
      <c r="I21" s="12">
        <f t="shared" si="1"/>
        <v>12.66666666666667</v>
      </c>
      <c r="J21" s="13">
        <f t="shared" si="2"/>
        <v>25.333333333333336</v>
      </c>
      <c r="K21" s="14" t="str">
        <f t="shared" si="3"/>
        <v>Yes</v>
      </c>
      <c r="L21" s="38"/>
      <c r="M21" s="38"/>
      <c r="N21" s="39"/>
      <c r="O21" s="42"/>
      <c r="P21" s="42"/>
      <c r="Q21" s="39"/>
      <c r="R21" s="39"/>
      <c r="S21" s="40"/>
      <c r="T21" s="41"/>
      <c r="U21" s="42">
        <v>20</v>
      </c>
      <c r="V21" s="37" t="s">
        <v>224</v>
      </c>
      <c r="W21" s="42"/>
      <c r="X21" s="43"/>
      <c r="Y21" s="42"/>
      <c r="Z21" s="42"/>
    </row>
    <row r="22" spans="1:26" ht="28.5" customHeight="1" thickTop="1" thickBot="1">
      <c r="A22" s="8" t="s">
        <v>44</v>
      </c>
      <c r="B22" s="9">
        <v>18</v>
      </c>
      <c r="C22" s="10">
        <v>20</v>
      </c>
      <c r="D22" s="11">
        <v>80</v>
      </c>
      <c r="E22" s="12">
        <f t="shared" si="4"/>
        <v>0.24</v>
      </c>
      <c r="F22" s="12">
        <v>100</v>
      </c>
      <c r="G22" s="12">
        <f t="shared" si="0"/>
        <v>0.15</v>
      </c>
      <c r="H22" s="12">
        <v>80</v>
      </c>
      <c r="I22" s="12">
        <f t="shared" si="1"/>
        <v>12</v>
      </c>
      <c r="J22" s="13">
        <f t="shared" si="2"/>
        <v>24</v>
      </c>
      <c r="K22" s="14" t="str">
        <f t="shared" si="3"/>
        <v>Yes</v>
      </c>
      <c r="L22" s="38"/>
      <c r="M22" s="38"/>
      <c r="N22" s="39"/>
      <c r="O22" s="42"/>
      <c r="P22" s="42"/>
      <c r="Q22" s="39"/>
      <c r="R22" s="39"/>
      <c r="S22" s="40"/>
      <c r="T22" s="45"/>
      <c r="U22" s="39"/>
      <c r="V22" s="42"/>
      <c r="W22" s="42"/>
      <c r="X22" s="43"/>
      <c r="Y22" s="42"/>
      <c r="Z22" s="42"/>
    </row>
    <row r="23" spans="1:26" ht="28.5" customHeight="1" thickTop="1" thickBot="1">
      <c r="A23" s="8" t="s">
        <v>60</v>
      </c>
      <c r="B23" s="9">
        <v>18</v>
      </c>
      <c r="C23" s="10">
        <v>6</v>
      </c>
      <c r="D23" s="11">
        <v>80</v>
      </c>
      <c r="E23" s="12">
        <f t="shared" si="4"/>
        <v>0.24</v>
      </c>
      <c r="F23" s="12">
        <v>100</v>
      </c>
      <c r="G23" s="12">
        <f t="shared" si="0"/>
        <v>0.15</v>
      </c>
      <c r="H23" s="12">
        <v>80</v>
      </c>
      <c r="I23" s="12">
        <f t="shared" si="1"/>
        <v>12</v>
      </c>
      <c r="J23" s="13">
        <f t="shared" si="2"/>
        <v>24</v>
      </c>
      <c r="K23" s="14" t="str">
        <f t="shared" si="3"/>
        <v>Yes</v>
      </c>
      <c r="L23" s="38" t="s">
        <v>19</v>
      </c>
      <c r="M23" s="38" t="s">
        <v>210</v>
      </c>
      <c r="N23" s="39">
        <v>40</v>
      </c>
      <c r="O23" s="42"/>
      <c r="P23" s="37"/>
      <c r="Q23" s="39"/>
      <c r="R23" s="39"/>
      <c r="S23" s="40"/>
      <c r="T23" s="41"/>
      <c r="U23" s="42"/>
      <c r="V23" s="37"/>
      <c r="W23" s="42"/>
      <c r="X23" s="43"/>
      <c r="Y23" s="42"/>
      <c r="Z23" s="37"/>
    </row>
    <row r="24" spans="1:26" ht="28.5" customHeight="1" thickTop="1" thickBot="1">
      <c r="A24" s="8" t="s">
        <v>40</v>
      </c>
      <c r="B24" s="9">
        <v>17</v>
      </c>
      <c r="C24" s="10">
        <v>16</v>
      </c>
      <c r="D24" s="11">
        <v>80</v>
      </c>
      <c r="E24" s="12">
        <f t="shared" si="4"/>
        <v>0.22666666666666668</v>
      </c>
      <c r="F24" s="12">
        <v>100</v>
      </c>
      <c r="G24" s="12">
        <f t="shared" si="0"/>
        <v>0.14166666666666666</v>
      </c>
      <c r="H24" s="12">
        <v>80</v>
      </c>
      <c r="I24" s="12">
        <f t="shared" si="1"/>
        <v>11.333333333333336</v>
      </c>
      <c r="J24" s="13">
        <f t="shared" si="2"/>
        <v>22.666666666666668</v>
      </c>
      <c r="K24" s="14" t="str">
        <f t="shared" si="3"/>
        <v>Yes</v>
      </c>
      <c r="L24" s="38" t="s">
        <v>189</v>
      </c>
      <c r="M24" s="38"/>
      <c r="N24" s="39">
        <v>15</v>
      </c>
      <c r="O24" s="42"/>
      <c r="P24" s="42"/>
      <c r="Q24" s="39"/>
      <c r="R24" s="39"/>
      <c r="S24" s="40"/>
      <c r="T24" s="41"/>
      <c r="U24" s="42">
        <v>15</v>
      </c>
      <c r="V24" s="37">
        <v>43904</v>
      </c>
      <c r="W24" s="42">
        <v>15</v>
      </c>
      <c r="X24" s="43">
        <v>43913</v>
      </c>
      <c r="Y24" s="42">
        <v>20</v>
      </c>
      <c r="Z24" s="37">
        <v>43944</v>
      </c>
    </row>
    <row r="25" spans="1:26" ht="28.5" customHeight="1" thickTop="1" thickBot="1">
      <c r="A25" s="8" t="s">
        <v>32</v>
      </c>
      <c r="B25" s="9">
        <v>17</v>
      </c>
      <c r="C25" s="10">
        <v>4</v>
      </c>
      <c r="D25" s="11">
        <v>80</v>
      </c>
      <c r="E25" s="12">
        <f t="shared" si="4"/>
        <v>0.22666666666666668</v>
      </c>
      <c r="F25" s="12">
        <v>100</v>
      </c>
      <c r="G25" s="12">
        <f t="shared" si="0"/>
        <v>0.14166666666666666</v>
      </c>
      <c r="H25" s="12">
        <v>80</v>
      </c>
      <c r="I25" s="12">
        <f t="shared" si="1"/>
        <v>11.333333333333336</v>
      </c>
      <c r="J25" s="13">
        <f t="shared" si="2"/>
        <v>22.666666666666668</v>
      </c>
      <c r="K25" s="14" t="str">
        <f t="shared" si="3"/>
        <v>Yes</v>
      </c>
      <c r="L25" s="38" t="s">
        <v>189</v>
      </c>
      <c r="M25" s="38"/>
      <c r="N25" s="39">
        <v>30</v>
      </c>
      <c r="O25" s="42" t="s">
        <v>19</v>
      </c>
      <c r="P25" s="37">
        <v>43874</v>
      </c>
      <c r="Q25" s="39">
        <v>40</v>
      </c>
      <c r="R25" s="39"/>
      <c r="S25" s="40"/>
      <c r="T25" s="41"/>
      <c r="U25" s="42">
        <v>5</v>
      </c>
      <c r="V25" s="37">
        <v>43904</v>
      </c>
      <c r="W25" s="42">
        <v>20</v>
      </c>
      <c r="X25" s="43">
        <v>43944</v>
      </c>
      <c r="Y25" s="42"/>
      <c r="Z25" s="37"/>
    </row>
    <row r="26" spans="1:26" ht="28.5" customHeight="1" thickTop="1" thickBot="1">
      <c r="A26" s="8" t="s">
        <v>51</v>
      </c>
      <c r="B26" s="9">
        <v>16</v>
      </c>
      <c r="C26" s="10">
        <v>24</v>
      </c>
      <c r="D26" s="11">
        <v>80</v>
      </c>
      <c r="E26" s="12">
        <f t="shared" si="4"/>
        <v>0.21333333333333335</v>
      </c>
      <c r="F26" s="12">
        <v>100</v>
      </c>
      <c r="G26" s="12">
        <f t="shared" si="0"/>
        <v>0.13333333333333333</v>
      </c>
      <c r="H26" s="12">
        <v>80</v>
      </c>
      <c r="I26" s="12">
        <f t="shared" si="1"/>
        <v>10.66666666666667</v>
      </c>
      <c r="J26" s="13">
        <f t="shared" si="2"/>
        <v>21.333333333333336</v>
      </c>
      <c r="K26" s="14" t="str">
        <f t="shared" si="3"/>
        <v>No</v>
      </c>
      <c r="L26" s="38" t="s">
        <v>189</v>
      </c>
      <c r="M26" s="38"/>
      <c r="N26" s="39">
        <v>50</v>
      </c>
      <c r="O26" s="42"/>
      <c r="P26" s="37"/>
      <c r="Q26" s="39"/>
      <c r="R26" s="39"/>
      <c r="S26" s="40"/>
      <c r="T26" s="41"/>
      <c r="U26" s="42"/>
      <c r="V26" s="37"/>
      <c r="W26" s="42"/>
      <c r="X26" s="44"/>
      <c r="Y26" s="42"/>
      <c r="Z26" s="42"/>
    </row>
    <row r="27" spans="1:26" ht="28.5" customHeight="1" thickTop="1" thickBot="1">
      <c r="A27" s="8" t="s">
        <v>84</v>
      </c>
      <c r="B27" s="9">
        <v>15</v>
      </c>
      <c r="C27" s="10">
        <v>0</v>
      </c>
      <c r="D27" s="11">
        <v>80</v>
      </c>
      <c r="E27" s="12">
        <f t="shared" si="4"/>
        <v>0.2</v>
      </c>
      <c r="F27" s="12">
        <v>100</v>
      </c>
      <c r="G27" s="12">
        <f t="shared" si="0"/>
        <v>0.125</v>
      </c>
      <c r="H27" s="12">
        <v>80</v>
      </c>
      <c r="I27" s="12">
        <f t="shared" si="1"/>
        <v>10</v>
      </c>
      <c r="J27" s="13">
        <f t="shared" si="2"/>
        <v>20</v>
      </c>
      <c r="K27" s="14" t="str">
        <f t="shared" si="3"/>
        <v>Yes</v>
      </c>
      <c r="L27" s="38" t="s">
        <v>19</v>
      </c>
      <c r="M27" s="38" t="s">
        <v>210</v>
      </c>
      <c r="N27" s="39">
        <v>20</v>
      </c>
      <c r="O27" s="42"/>
      <c r="P27" s="37"/>
      <c r="Q27" s="39"/>
      <c r="R27" s="39"/>
      <c r="S27" s="40"/>
      <c r="T27" s="41"/>
      <c r="U27" s="42"/>
      <c r="V27" s="37"/>
      <c r="W27" s="42"/>
      <c r="X27" s="43"/>
      <c r="Y27" s="42"/>
      <c r="Z27" s="42"/>
    </row>
    <row r="28" spans="1:26" ht="28.5" customHeight="1" thickTop="1" thickBot="1">
      <c r="A28" s="8" t="s">
        <v>42</v>
      </c>
      <c r="B28" s="9">
        <v>14</v>
      </c>
      <c r="C28" s="10">
        <v>53</v>
      </c>
      <c r="D28" s="11">
        <v>80</v>
      </c>
      <c r="E28" s="12">
        <f t="shared" si="4"/>
        <v>0.18666666666666668</v>
      </c>
      <c r="F28" s="12">
        <v>100</v>
      </c>
      <c r="G28" s="12">
        <f t="shared" si="0"/>
        <v>0.11666666666666667</v>
      </c>
      <c r="H28" s="12">
        <v>80</v>
      </c>
      <c r="I28" s="12">
        <f t="shared" si="1"/>
        <v>9.3333333333333339</v>
      </c>
      <c r="J28" s="13">
        <f t="shared" si="2"/>
        <v>18.666666666666668</v>
      </c>
      <c r="K28" s="14" t="str">
        <f t="shared" si="3"/>
        <v>No</v>
      </c>
      <c r="L28" s="38"/>
      <c r="M28" s="38"/>
      <c r="N28" s="39"/>
      <c r="O28" s="42"/>
      <c r="P28" s="42"/>
      <c r="Q28" s="39"/>
      <c r="R28" s="39"/>
      <c r="S28" s="40"/>
      <c r="T28" s="41"/>
      <c r="U28" s="42">
        <v>20</v>
      </c>
      <c r="V28" s="37" t="s">
        <v>224</v>
      </c>
      <c r="W28" s="42"/>
      <c r="X28" s="43"/>
      <c r="Y28" s="42"/>
      <c r="Z28" s="42"/>
    </row>
    <row r="29" spans="1:26" ht="28.5" customHeight="1" thickTop="1" thickBot="1">
      <c r="A29" s="8" t="s">
        <v>66</v>
      </c>
      <c r="B29" s="9">
        <v>13</v>
      </c>
      <c r="C29" s="10">
        <v>8</v>
      </c>
      <c r="D29" s="11">
        <v>80</v>
      </c>
      <c r="E29" s="12">
        <f t="shared" si="4"/>
        <v>0.17333333333333334</v>
      </c>
      <c r="F29" s="12">
        <v>100</v>
      </c>
      <c r="G29" s="12">
        <f t="shared" si="0"/>
        <v>0.10833333333333334</v>
      </c>
      <c r="H29" s="12">
        <v>80</v>
      </c>
      <c r="I29" s="12">
        <f t="shared" si="1"/>
        <v>8.6666666666666679</v>
      </c>
      <c r="J29" s="13">
        <f t="shared" si="2"/>
        <v>17.333333333333336</v>
      </c>
      <c r="K29" s="14" t="str">
        <f t="shared" si="3"/>
        <v>Yes</v>
      </c>
      <c r="L29" s="38" t="s">
        <v>19</v>
      </c>
      <c r="M29" s="38" t="s">
        <v>225</v>
      </c>
      <c r="N29" s="39">
        <v>40</v>
      </c>
      <c r="O29" s="42"/>
      <c r="P29" s="42"/>
      <c r="Q29" s="39"/>
      <c r="R29" s="39"/>
      <c r="S29" s="40"/>
      <c r="T29" s="41"/>
      <c r="U29" s="42"/>
      <c r="V29" s="37"/>
      <c r="W29" s="42"/>
      <c r="X29" s="43"/>
      <c r="Y29" s="42"/>
      <c r="Z29" s="42"/>
    </row>
    <row r="30" spans="1:26" ht="28.5" customHeight="1" thickTop="1" thickBot="1">
      <c r="A30" s="8" t="s">
        <v>62</v>
      </c>
      <c r="B30" s="9">
        <v>13</v>
      </c>
      <c r="C30" s="10">
        <v>1</v>
      </c>
      <c r="D30" s="11">
        <v>80</v>
      </c>
      <c r="E30" s="12">
        <f t="shared" si="4"/>
        <v>0.17333333333333334</v>
      </c>
      <c r="F30" s="12">
        <v>100</v>
      </c>
      <c r="G30" s="12">
        <f t="shared" si="0"/>
        <v>0.10833333333333334</v>
      </c>
      <c r="H30" s="12">
        <v>80</v>
      </c>
      <c r="I30" s="12">
        <f t="shared" si="1"/>
        <v>8.6666666666666679</v>
      </c>
      <c r="J30" s="13">
        <f t="shared" si="2"/>
        <v>17.333333333333336</v>
      </c>
      <c r="K30" s="14" t="str">
        <f t="shared" si="3"/>
        <v>Yes</v>
      </c>
      <c r="L30" s="38" t="s">
        <v>19</v>
      </c>
      <c r="M30" s="38" t="s">
        <v>210</v>
      </c>
      <c r="N30" s="39">
        <v>30</v>
      </c>
      <c r="O30" s="42"/>
      <c r="P30" s="42"/>
      <c r="Q30" s="39"/>
      <c r="R30" s="39"/>
      <c r="S30" s="40"/>
      <c r="T30" s="41"/>
      <c r="U30" s="42"/>
      <c r="V30" s="37"/>
      <c r="W30" s="42"/>
      <c r="X30" s="44"/>
      <c r="Y30" s="42"/>
      <c r="Z30" s="42"/>
    </row>
    <row r="31" spans="1:26" ht="28.5" customHeight="1" thickTop="1" thickBot="1">
      <c r="A31" s="8" t="s">
        <v>41</v>
      </c>
      <c r="B31" s="9">
        <v>12</v>
      </c>
      <c r="C31" s="10">
        <v>0</v>
      </c>
      <c r="D31" s="11">
        <v>80</v>
      </c>
      <c r="E31" s="12">
        <f t="shared" si="4"/>
        <v>0.16000000000000003</v>
      </c>
      <c r="F31" s="12">
        <v>100</v>
      </c>
      <c r="G31" s="12">
        <f t="shared" si="0"/>
        <v>0.1</v>
      </c>
      <c r="H31" s="12">
        <v>80</v>
      </c>
      <c r="I31" s="12">
        <f t="shared" si="1"/>
        <v>8.0000000000000036</v>
      </c>
      <c r="J31" s="13">
        <f t="shared" si="2"/>
        <v>16.000000000000004</v>
      </c>
      <c r="K31" s="14" t="str">
        <f t="shared" si="3"/>
        <v>Yes</v>
      </c>
      <c r="L31" s="38"/>
      <c r="M31" s="38"/>
      <c r="N31" s="39"/>
      <c r="O31" s="42"/>
      <c r="P31" s="42"/>
      <c r="Q31" s="39"/>
      <c r="R31" s="39"/>
      <c r="S31" s="40"/>
      <c r="T31" s="41"/>
      <c r="U31" s="42">
        <v>15</v>
      </c>
      <c r="V31" s="37">
        <v>43904</v>
      </c>
      <c r="W31" s="42">
        <v>25</v>
      </c>
      <c r="X31" s="43">
        <v>43913</v>
      </c>
      <c r="Y31" s="42"/>
      <c r="Z31" s="42"/>
    </row>
    <row r="32" spans="1:26" ht="28.5" customHeight="1" thickTop="1" thickBot="1">
      <c r="A32" s="8" t="s">
        <v>53</v>
      </c>
      <c r="B32" s="9">
        <v>12</v>
      </c>
      <c r="C32" s="10">
        <v>17</v>
      </c>
      <c r="D32" s="11">
        <v>80</v>
      </c>
      <c r="E32" s="12">
        <f t="shared" si="4"/>
        <v>0.16000000000000003</v>
      </c>
      <c r="F32" s="12">
        <v>100</v>
      </c>
      <c r="G32" s="12">
        <f t="shared" si="0"/>
        <v>0.1</v>
      </c>
      <c r="H32" s="12">
        <v>80</v>
      </c>
      <c r="I32" s="12">
        <f t="shared" si="1"/>
        <v>8.0000000000000036</v>
      </c>
      <c r="J32" s="13">
        <f t="shared" si="2"/>
        <v>16.000000000000004</v>
      </c>
      <c r="K32" s="14" t="str">
        <f t="shared" si="3"/>
        <v>No</v>
      </c>
      <c r="L32" s="38"/>
      <c r="M32" s="38"/>
      <c r="N32" s="39"/>
      <c r="O32" s="42"/>
      <c r="P32" s="42"/>
      <c r="Q32" s="39"/>
      <c r="R32" s="39"/>
      <c r="S32" s="40"/>
      <c r="T32" s="41"/>
      <c r="U32" s="42">
        <v>50</v>
      </c>
      <c r="V32" s="37" t="s">
        <v>224</v>
      </c>
      <c r="W32" s="42"/>
      <c r="X32" s="43"/>
      <c r="Y32" s="42"/>
      <c r="Z32" s="42"/>
    </row>
    <row r="33" spans="1:26" ht="28.5" customHeight="1" thickTop="1" thickBot="1">
      <c r="A33" s="8" t="s">
        <v>46</v>
      </c>
      <c r="B33" s="9">
        <v>12</v>
      </c>
      <c r="C33" s="10">
        <v>33</v>
      </c>
      <c r="D33" s="11"/>
      <c r="E33" s="12">
        <f t="shared" si="4"/>
        <v>0.16000000000000003</v>
      </c>
      <c r="F33" s="12"/>
      <c r="G33" s="12">
        <f t="shared" si="0"/>
        <v>0.1</v>
      </c>
      <c r="H33" s="12"/>
      <c r="I33" s="12">
        <f t="shared" si="1"/>
        <v>0</v>
      </c>
      <c r="J33" s="13">
        <f t="shared" si="2"/>
        <v>0</v>
      </c>
      <c r="K33" s="14" t="str">
        <f t="shared" si="3"/>
        <v>No</v>
      </c>
      <c r="L33" s="38"/>
      <c r="M33" s="38"/>
      <c r="N33" s="39"/>
      <c r="O33" s="42"/>
      <c r="P33" s="42"/>
      <c r="Q33" s="39"/>
      <c r="R33" s="39"/>
      <c r="S33" s="40"/>
      <c r="T33" s="41"/>
      <c r="U33" s="42">
        <v>20</v>
      </c>
      <c r="V33" s="37" t="s">
        <v>224</v>
      </c>
      <c r="W33" s="42"/>
      <c r="X33" s="43"/>
      <c r="Y33" s="42"/>
      <c r="Z33" s="42"/>
    </row>
    <row r="34" spans="1:26" ht="28.5" customHeight="1" thickTop="1" thickBot="1">
      <c r="A34" s="8" t="s">
        <v>38</v>
      </c>
      <c r="B34" s="9">
        <v>11</v>
      </c>
      <c r="C34" s="10">
        <v>33</v>
      </c>
      <c r="D34" s="11">
        <v>80</v>
      </c>
      <c r="E34" s="12">
        <f t="shared" si="4"/>
        <v>0.14666666666666667</v>
      </c>
      <c r="F34" s="12">
        <v>100</v>
      </c>
      <c r="G34" s="12">
        <f t="shared" si="0"/>
        <v>9.166666666666666E-2</v>
      </c>
      <c r="H34" s="12">
        <v>80</v>
      </c>
      <c r="I34" s="12">
        <f t="shared" si="1"/>
        <v>7.333333333333333</v>
      </c>
      <c r="J34" s="13">
        <f t="shared" si="2"/>
        <v>14.666666666666666</v>
      </c>
      <c r="K34" s="14" t="str">
        <f t="shared" si="3"/>
        <v>No</v>
      </c>
      <c r="L34" s="38"/>
      <c r="M34" s="38"/>
      <c r="N34" s="39"/>
      <c r="O34" s="42"/>
      <c r="P34" s="42"/>
      <c r="Q34" s="39"/>
      <c r="R34" s="39"/>
      <c r="S34" s="40"/>
      <c r="T34" s="45"/>
      <c r="U34" s="39"/>
      <c r="V34" s="37"/>
      <c r="W34" s="42"/>
      <c r="X34" s="43"/>
      <c r="Y34" s="42"/>
      <c r="Z34" s="42"/>
    </row>
    <row r="35" spans="1:26" ht="28.5" customHeight="1" thickTop="1" thickBot="1">
      <c r="A35" s="8" t="s">
        <v>50</v>
      </c>
      <c r="B35" s="9">
        <v>11</v>
      </c>
      <c r="C35" s="10">
        <v>10</v>
      </c>
      <c r="D35" s="11">
        <v>80</v>
      </c>
      <c r="E35" s="12">
        <f t="shared" si="4"/>
        <v>0.14666666666666667</v>
      </c>
      <c r="F35" s="12">
        <v>100</v>
      </c>
      <c r="G35" s="12">
        <f t="shared" si="0"/>
        <v>9.166666666666666E-2</v>
      </c>
      <c r="H35" s="12">
        <v>80</v>
      </c>
      <c r="I35" s="12">
        <f t="shared" si="1"/>
        <v>7.333333333333333</v>
      </c>
      <c r="J35" s="13">
        <f t="shared" si="2"/>
        <v>14.666666666666666</v>
      </c>
      <c r="K35" s="14" t="str">
        <f t="shared" si="3"/>
        <v>Yes</v>
      </c>
      <c r="L35" s="38" t="s">
        <v>19</v>
      </c>
      <c r="M35" s="38" t="s">
        <v>210</v>
      </c>
      <c r="N35" s="39">
        <v>20</v>
      </c>
      <c r="O35" s="42"/>
      <c r="P35" s="42"/>
      <c r="Q35" s="39"/>
      <c r="R35" s="39"/>
      <c r="S35" s="40"/>
      <c r="T35" s="41"/>
      <c r="U35" s="42"/>
      <c r="V35" s="37"/>
      <c r="W35" s="42"/>
      <c r="X35" s="43"/>
      <c r="Y35" s="42"/>
      <c r="Z35" s="42"/>
    </row>
    <row r="36" spans="1:26" ht="28.5" customHeight="1" thickTop="1" thickBot="1">
      <c r="A36" s="8" t="s">
        <v>67</v>
      </c>
      <c r="B36" s="9">
        <v>11</v>
      </c>
      <c r="C36" s="10">
        <v>5</v>
      </c>
      <c r="D36" s="11">
        <v>80</v>
      </c>
      <c r="E36" s="12">
        <f t="shared" si="4"/>
        <v>0.14666666666666667</v>
      </c>
      <c r="F36" s="12">
        <v>100</v>
      </c>
      <c r="G36" s="12">
        <f t="shared" si="0"/>
        <v>9.166666666666666E-2</v>
      </c>
      <c r="H36" s="12">
        <v>80</v>
      </c>
      <c r="I36" s="12">
        <v>14.63</v>
      </c>
      <c r="J36" s="13">
        <v>28.88</v>
      </c>
      <c r="K36" s="14" t="str">
        <f t="shared" si="3"/>
        <v>Yes</v>
      </c>
      <c r="L36" s="38"/>
      <c r="M36" s="38"/>
      <c r="N36" s="39"/>
      <c r="O36" s="42"/>
      <c r="P36" s="42"/>
      <c r="Q36" s="39"/>
      <c r="R36" s="39"/>
      <c r="S36" s="40"/>
      <c r="T36" s="41"/>
      <c r="U36" s="42"/>
      <c r="V36" s="37"/>
      <c r="W36" s="42"/>
      <c r="X36" s="43"/>
      <c r="Y36" s="42"/>
      <c r="Z36" s="42"/>
    </row>
    <row r="37" spans="1:26" ht="28.5" customHeight="1" thickTop="1" thickBot="1">
      <c r="A37" s="8" t="s">
        <v>48</v>
      </c>
      <c r="B37" s="9">
        <v>11</v>
      </c>
      <c r="C37" s="10">
        <v>6</v>
      </c>
      <c r="D37" s="11">
        <v>80</v>
      </c>
      <c r="E37" s="12">
        <f t="shared" si="4"/>
        <v>0.14666666666666667</v>
      </c>
      <c r="F37" s="12">
        <v>100</v>
      </c>
      <c r="G37" s="12">
        <f t="shared" si="0"/>
        <v>9.166666666666666E-2</v>
      </c>
      <c r="H37" s="12">
        <v>80</v>
      </c>
      <c r="I37" s="12">
        <f t="shared" ref="I37:I100" si="5">+(E37*F37)-(H37*G37)</f>
        <v>7.333333333333333</v>
      </c>
      <c r="J37" s="13">
        <f t="shared" ref="J37:J100" si="6">IF(ISBLANK(C37),"",(D37*G37)+(E37*F37-G37*H37))</f>
        <v>14.666666666666666</v>
      </c>
      <c r="K37" s="14" t="str">
        <f t="shared" si="3"/>
        <v>Yes</v>
      </c>
      <c r="L37" s="38"/>
      <c r="M37" s="38"/>
      <c r="N37" s="39"/>
      <c r="O37" s="42"/>
      <c r="P37" s="42"/>
      <c r="Q37" s="39"/>
      <c r="R37" s="39"/>
      <c r="S37" s="40"/>
      <c r="T37" s="41"/>
      <c r="U37" s="42"/>
      <c r="V37" s="37"/>
      <c r="W37" s="42"/>
      <c r="X37" s="44"/>
      <c r="Y37" s="42"/>
      <c r="Z37" s="42"/>
    </row>
    <row r="38" spans="1:26" ht="28.5" customHeight="1" thickTop="1" thickBot="1">
      <c r="A38" s="8" t="s">
        <v>81</v>
      </c>
      <c r="B38" s="9">
        <v>10</v>
      </c>
      <c r="C38" s="10">
        <v>20</v>
      </c>
      <c r="D38" s="11">
        <v>80</v>
      </c>
      <c r="E38" s="12">
        <f t="shared" si="4"/>
        <v>0.13333333333333333</v>
      </c>
      <c r="F38" s="12">
        <v>100</v>
      </c>
      <c r="G38" s="12">
        <f t="shared" si="0"/>
        <v>8.3333333333333329E-2</v>
      </c>
      <c r="H38" s="12">
        <v>80</v>
      </c>
      <c r="I38" s="12">
        <f t="shared" si="5"/>
        <v>6.6666666666666679</v>
      </c>
      <c r="J38" s="13">
        <f t="shared" si="6"/>
        <v>13.333333333333334</v>
      </c>
      <c r="K38" s="14" t="str">
        <f t="shared" si="3"/>
        <v>No</v>
      </c>
      <c r="L38" s="38"/>
      <c r="M38" s="38"/>
      <c r="N38" s="39"/>
      <c r="O38" s="42"/>
      <c r="P38" s="42"/>
      <c r="Q38" s="39"/>
      <c r="R38" s="39"/>
      <c r="S38" s="40"/>
      <c r="T38" s="41"/>
      <c r="U38" s="42"/>
      <c r="V38" s="37"/>
      <c r="W38" s="42"/>
      <c r="X38" s="44"/>
      <c r="Y38" s="42"/>
      <c r="Z38" s="42"/>
    </row>
    <row r="39" spans="1:26" ht="28.5" customHeight="1" thickTop="1" thickBot="1">
      <c r="A39" s="8" t="s">
        <v>52</v>
      </c>
      <c r="B39" s="9">
        <v>10</v>
      </c>
      <c r="C39" s="10">
        <v>8</v>
      </c>
      <c r="D39" s="11">
        <v>80</v>
      </c>
      <c r="E39" s="12">
        <f t="shared" si="4"/>
        <v>0.13333333333333333</v>
      </c>
      <c r="F39" s="12">
        <v>100</v>
      </c>
      <c r="G39" s="12">
        <f t="shared" si="0"/>
        <v>8.3333333333333329E-2</v>
      </c>
      <c r="H39" s="12">
        <v>80</v>
      </c>
      <c r="I39" s="12">
        <f t="shared" si="5"/>
        <v>6.6666666666666679</v>
      </c>
      <c r="J39" s="13">
        <f t="shared" si="6"/>
        <v>13.333333333333334</v>
      </c>
      <c r="K39" s="14" t="str">
        <f t="shared" si="3"/>
        <v>Yes</v>
      </c>
      <c r="L39" s="38" t="s">
        <v>189</v>
      </c>
      <c r="M39" s="38"/>
      <c r="N39" s="39">
        <v>10</v>
      </c>
      <c r="O39" s="42"/>
      <c r="P39" s="37"/>
      <c r="Q39" s="39"/>
      <c r="R39" s="39"/>
      <c r="S39" s="40"/>
      <c r="T39" s="41"/>
      <c r="U39" s="42">
        <v>10</v>
      </c>
      <c r="V39" s="37">
        <v>43944</v>
      </c>
      <c r="W39" s="42"/>
      <c r="X39" s="43"/>
      <c r="Y39" s="42"/>
      <c r="Z39" s="42"/>
    </row>
    <row r="40" spans="1:26" ht="28.5" customHeight="1" thickTop="1" thickBot="1">
      <c r="A40" s="8" t="s">
        <v>74</v>
      </c>
      <c r="B40" s="9">
        <v>10</v>
      </c>
      <c r="C40" s="10">
        <v>3</v>
      </c>
      <c r="D40" s="11">
        <v>80</v>
      </c>
      <c r="E40" s="12">
        <f t="shared" si="4"/>
        <v>0.13333333333333333</v>
      </c>
      <c r="F40" s="12">
        <v>100</v>
      </c>
      <c r="G40" s="12">
        <f t="shared" si="0"/>
        <v>8.3333333333333329E-2</v>
      </c>
      <c r="H40" s="12">
        <v>80</v>
      </c>
      <c r="I40" s="12">
        <f t="shared" si="5"/>
        <v>6.6666666666666679</v>
      </c>
      <c r="J40" s="13">
        <f t="shared" si="6"/>
        <v>13.333333333333334</v>
      </c>
      <c r="K40" s="14" t="str">
        <f t="shared" si="3"/>
        <v>Yes</v>
      </c>
      <c r="L40" s="38" t="s">
        <v>189</v>
      </c>
      <c r="M40" s="38"/>
      <c r="N40" s="39">
        <v>20</v>
      </c>
      <c r="O40" s="42"/>
      <c r="P40" s="37"/>
      <c r="Q40" s="39"/>
      <c r="R40" s="39"/>
      <c r="S40" s="40"/>
      <c r="T40" s="41"/>
      <c r="U40" s="42"/>
      <c r="V40" s="37"/>
      <c r="W40" s="42"/>
      <c r="X40" s="43"/>
      <c r="Y40" s="42"/>
      <c r="Z40" s="42"/>
    </row>
    <row r="41" spans="1:26" ht="28.5" customHeight="1" thickTop="1" thickBot="1">
      <c r="A41" s="8" t="s">
        <v>37</v>
      </c>
      <c r="B41" s="9">
        <v>10</v>
      </c>
      <c r="C41" s="10">
        <v>13</v>
      </c>
      <c r="D41" s="11">
        <v>80</v>
      </c>
      <c r="E41" s="12">
        <f t="shared" si="4"/>
        <v>0.13333333333333333</v>
      </c>
      <c r="F41" s="12">
        <v>100</v>
      </c>
      <c r="G41" s="12">
        <f t="shared" si="0"/>
        <v>8.3333333333333329E-2</v>
      </c>
      <c r="H41" s="12">
        <v>80</v>
      </c>
      <c r="I41" s="12">
        <f t="shared" si="5"/>
        <v>6.6666666666666679</v>
      </c>
      <c r="J41" s="13">
        <f t="shared" si="6"/>
        <v>13.333333333333334</v>
      </c>
      <c r="K41" s="14" t="str">
        <f t="shared" si="3"/>
        <v>Yes</v>
      </c>
      <c r="L41" s="38" t="s">
        <v>189</v>
      </c>
      <c r="M41" s="38"/>
      <c r="N41" s="39">
        <v>40</v>
      </c>
      <c r="O41" s="42"/>
      <c r="P41" s="42"/>
      <c r="Q41" s="39"/>
      <c r="R41" s="39"/>
      <c r="S41" s="40"/>
      <c r="T41" s="45"/>
      <c r="U41" s="39">
        <v>15</v>
      </c>
      <c r="V41" s="37">
        <v>43904</v>
      </c>
      <c r="W41" s="41">
        <v>10</v>
      </c>
      <c r="X41" s="37">
        <v>43944</v>
      </c>
      <c r="Y41" s="42"/>
      <c r="Z41" s="42"/>
    </row>
    <row r="42" spans="1:26" ht="28.5" customHeight="1" thickTop="1" thickBot="1">
      <c r="A42" s="8" t="s">
        <v>54</v>
      </c>
      <c r="B42" s="9">
        <v>10</v>
      </c>
      <c r="C42" s="10">
        <v>2</v>
      </c>
      <c r="D42" s="11">
        <v>80</v>
      </c>
      <c r="E42" s="12">
        <f t="shared" si="4"/>
        <v>0.13333333333333333</v>
      </c>
      <c r="F42" s="12">
        <v>100</v>
      </c>
      <c r="G42" s="12">
        <f t="shared" si="0"/>
        <v>8.3333333333333329E-2</v>
      </c>
      <c r="H42" s="12">
        <v>80</v>
      </c>
      <c r="I42" s="12">
        <f t="shared" si="5"/>
        <v>6.6666666666666679</v>
      </c>
      <c r="J42" s="13">
        <f t="shared" si="6"/>
        <v>13.333333333333334</v>
      </c>
      <c r="K42" s="14" t="str">
        <f t="shared" si="3"/>
        <v>Yes</v>
      </c>
      <c r="L42" s="38" t="s">
        <v>19</v>
      </c>
      <c r="M42" s="38" t="s">
        <v>30</v>
      </c>
      <c r="N42" s="39">
        <v>20</v>
      </c>
      <c r="O42" s="42"/>
      <c r="P42" s="42"/>
      <c r="Q42" s="39"/>
      <c r="R42" s="39"/>
      <c r="S42" s="40"/>
      <c r="T42" s="41"/>
      <c r="U42" s="42"/>
      <c r="V42" s="37"/>
      <c r="W42" s="42"/>
      <c r="X42" s="44"/>
      <c r="Y42" s="42"/>
      <c r="Z42" s="42"/>
    </row>
    <row r="43" spans="1:26" ht="28.5" customHeight="1" thickTop="1" thickBot="1">
      <c r="A43" s="8" t="s">
        <v>76</v>
      </c>
      <c r="B43" s="9">
        <v>9</v>
      </c>
      <c r="C43" s="10">
        <v>12</v>
      </c>
      <c r="D43" s="11">
        <v>80</v>
      </c>
      <c r="E43" s="12">
        <f t="shared" si="4"/>
        <v>0.12</v>
      </c>
      <c r="F43" s="12">
        <v>100</v>
      </c>
      <c r="G43" s="12">
        <f t="shared" si="0"/>
        <v>7.4999999999999997E-2</v>
      </c>
      <c r="H43" s="12">
        <v>80</v>
      </c>
      <c r="I43" s="12">
        <f t="shared" si="5"/>
        <v>6</v>
      </c>
      <c r="J43" s="13">
        <f t="shared" si="6"/>
        <v>12</v>
      </c>
      <c r="K43" s="14" t="str">
        <f t="shared" si="3"/>
        <v>No</v>
      </c>
      <c r="L43" s="38"/>
      <c r="M43" s="38"/>
      <c r="N43" s="39"/>
      <c r="O43" s="42"/>
      <c r="P43" s="42"/>
      <c r="Q43" s="39"/>
      <c r="R43" s="39"/>
      <c r="S43" s="40"/>
      <c r="T43" s="41"/>
      <c r="U43" s="42">
        <v>20</v>
      </c>
      <c r="V43" s="37" t="s">
        <v>224</v>
      </c>
      <c r="W43" s="42"/>
      <c r="X43" s="44"/>
      <c r="Y43" s="42"/>
      <c r="Z43" s="42"/>
    </row>
    <row r="44" spans="1:26" ht="28.5" customHeight="1" thickTop="1" thickBot="1">
      <c r="A44" s="8" t="s">
        <v>69</v>
      </c>
      <c r="B44" s="9">
        <v>9</v>
      </c>
      <c r="C44" s="10">
        <v>10</v>
      </c>
      <c r="D44" s="11">
        <v>80</v>
      </c>
      <c r="E44" s="12">
        <f t="shared" si="4"/>
        <v>0.12</v>
      </c>
      <c r="F44" s="12">
        <v>100</v>
      </c>
      <c r="G44" s="12">
        <f t="shared" si="0"/>
        <v>7.4999999999999997E-2</v>
      </c>
      <c r="H44" s="12">
        <v>80</v>
      </c>
      <c r="I44" s="12">
        <f t="shared" si="5"/>
        <v>6</v>
      </c>
      <c r="J44" s="13">
        <f t="shared" si="6"/>
        <v>12</v>
      </c>
      <c r="K44" s="14" t="str">
        <f t="shared" si="3"/>
        <v>Yes</v>
      </c>
      <c r="L44" s="38" t="s">
        <v>19</v>
      </c>
      <c r="M44" s="38" t="s">
        <v>210</v>
      </c>
      <c r="N44" s="39">
        <v>20</v>
      </c>
      <c r="O44" s="42"/>
      <c r="P44" s="42"/>
      <c r="Q44" s="39"/>
      <c r="R44" s="39"/>
      <c r="S44" s="40"/>
      <c r="T44" s="41"/>
      <c r="U44" s="42">
        <v>8</v>
      </c>
      <c r="V44" s="37">
        <v>43910</v>
      </c>
      <c r="W44" s="42"/>
      <c r="X44" s="44"/>
      <c r="Y44" s="42"/>
      <c r="Z44" s="42"/>
    </row>
    <row r="45" spans="1:26" ht="28.5" customHeight="1" thickTop="1" thickBot="1">
      <c r="A45" s="8" t="s">
        <v>61</v>
      </c>
      <c r="B45" s="9">
        <v>9</v>
      </c>
      <c r="C45" s="10">
        <v>20</v>
      </c>
      <c r="D45" s="11">
        <v>80</v>
      </c>
      <c r="E45" s="12">
        <f t="shared" si="4"/>
        <v>0.12</v>
      </c>
      <c r="F45" s="12">
        <v>100</v>
      </c>
      <c r="G45" s="12">
        <f t="shared" si="0"/>
        <v>7.4999999999999997E-2</v>
      </c>
      <c r="H45" s="12">
        <v>80</v>
      </c>
      <c r="I45" s="12">
        <f t="shared" si="5"/>
        <v>6</v>
      </c>
      <c r="J45" s="13">
        <f t="shared" si="6"/>
        <v>12</v>
      </c>
      <c r="K45" s="14" t="str">
        <f t="shared" si="3"/>
        <v>No</v>
      </c>
      <c r="L45" s="38"/>
      <c r="M45" s="38"/>
      <c r="N45" s="39"/>
      <c r="O45" s="42"/>
      <c r="P45" s="37"/>
      <c r="Q45" s="39"/>
      <c r="R45" s="39"/>
      <c r="S45" s="40"/>
      <c r="T45" s="41"/>
      <c r="U45" s="42"/>
      <c r="V45" s="37"/>
      <c r="W45" s="42"/>
      <c r="X45" s="43"/>
      <c r="Y45" s="42"/>
      <c r="Z45" s="37"/>
    </row>
    <row r="46" spans="1:26" ht="28.5" customHeight="1" thickTop="1" thickBot="1">
      <c r="A46" s="8" t="s">
        <v>57</v>
      </c>
      <c r="B46" s="9">
        <v>8</v>
      </c>
      <c r="C46" s="10">
        <v>33</v>
      </c>
      <c r="D46" s="11">
        <v>80</v>
      </c>
      <c r="E46" s="12">
        <f t="shared" si="4"/>
        <v>0.10666666666666667</v>
      </c>
      <c r="F46" s="12">
        <v>100</v>
      </c>
      <c r="G46" s="12">
        <f t="shared" si="0"/>
        <v>6.6666666666666666E-2</v>
      </c>
      <c r="H46" s="12">
        <v>80</v>
      </c>
      <c r="I46" s="12">
        <f t="shared" si="5"/>
        <v>5.3333333333333348</v>
      </c>
      <c r="J46" s="13">
        <f t="shared" si="6"/>
        <v>10.666666666666668</v>
      </c>
      <c r="K46" s="14" t="str">
        <f t="shared" si="3"/>
        <v>No</v>
      </c>
      <c r="L46" s="38"/>
      <c r="M46" s="38"/>
      <c r="N46" s="39"/>
      <c r="O46" s="42"/>
      <c r="P46" s="42"/>
      <c r="Q46" s="39"/>
      <c r="R46" s="39"/>
      <c r="S46" s="40"/>
      <c r="T46" s="41"/>
      <c r="U46" s="42"/>
      <c r="V46" s="37"/>
      <c r="W46" s="42"/>
      <c r="X46" s="43"/>
      <c r="Y46" s="42"/>
      <c r="Z46" s="42"/>
    </row>
    <row r="47" spans="1:26" ht="28.5" customHeight="1" thickTop="1" thickBot="1">
      <c r="A47" s="8" t="s">
        <v>55</v>
      </c>
      <c r="B47" s="9">
        <v>7</v>
      </c>
      <c r="C47" s="10">
        <v>15</v>
      </c>
      <c r="D47" s="11">
        <v>80</v>
      </c>
      <c r="E47" s="12">
        <f t="shared" si="4"/>
        <v>9.3333333333333338E-2</v>
      </c>
      <c r="F47" s="12">
        <v>100</v>
      </c>
      <c r="G47" s="12">
        <f t="shared" si="0"/>
        <v>5.8333333333333334E-2</v>
      </c>
      <c r="H47" s="12">
        <v>80</v>
      </c>
      <c r="I47" s="12">
        <f t="shared" si="5"/>
        <v>4.666666666666667</v>
      </c>
      <c r="J47" s="13">
        <f t="shared" si="6"/>
        <v>9.3333333333333339</v>
      </c>
      <c r="K47" s="14" t="str">
        <f t="shared" si="3"/>
        <v>No</v>
      </c>
      <c r="L47" s="38"/>
      <c r="M47" s="38"/>
      <c r="N47" s="39"/>
      <c r="O47" s="42"/>
      <c r="P47" s="42"/>
      <c r="Q47" s="39"/>
      <c r="R47" s="39"/>
      <c r="S47" s="40"/>
      <c r="T47" s="41"/>
      <c r="U47" s="42"/>
      <c r="V47" s="37"/>
      <c r="W47" s="42"/>
      <c r="X47" s="44"/>
      <c r="Y47" s="42"/>
      <c r="Z47" s="42"/>
    </row>
    <row r="48" spans="1:26" ht="28.5" customHeight="1" thickTop="1" thickBot="1">
      <c r="A48" s="8" t="s">
        <v>45</v>
      </c>
      <c r="B48" s="9">
        <v>7</v>
      </c>
      <c r="C48" s="10">
        <v>33</v>
      </c>
      <c r="D48" s="11">
        <v>80</v>
      </c>
      <c r="E48" s="12">
        <f t="shared" si="4"/>
        <v>9.3333333333333338E-2</v>
      </c>
      <c r="F48" s="12">
        <v>100</v>
      </c>
      <c r="G48" s="12">
        <f t="shared" si="0"/>
        <v>5.8333333333333334E-2</v>
      </c>
      <c r="H48" s="12">
        <v>80</v>
      </c>
      <c r="I48" s="12">
        <f t="shared" si="5"/>
        <v>4.666666666666667</v>
      </c>
      <c r="J48" s="13">
        <f t="shared" si="6"/>
        <v>9.3333333333333339</v>
      </c>
      <c r="K48" s="14" t="str">
        <f t="shared" si="3"/>
        <v>No</v>
      </c>
      <c r="L48" s="38"/>
      <c r="M48" s="38"/>
      <c r="N48" s="39"/>
      <c r="O48" s="42"/>
      <c r="P48" s="37"/>
      <c r="Q48" s="39"/>
      <c r="R48" s="39"/>
      <c r="S48" s="40"/>
      <c r="T48" s="41"/>
      <c r="U48" s="42"/>
      <c r="V48" s="37"/>
      <c r="W48" s="42"/>
      <c r="X48" s="44"/>
      <c r="Y48" s="42"/>
      <c r="Z48" s="42"/>
    </row>
    <row r="49" spans="1:26" ht="28.5" customHeight="1" thickTop="1" thickBot="1">
      <c r="A49" s="8" t="s">
        <v>93</v>
      </c>
      <c r="B49" s="9">
        <v>7</v>
      </c>
      <c r="C49" s="10">
        <v>17</v>
      </c>
      <c r="D49" s="11">
        <v>80</v>
      </c>
      <c r="E49" s="12">
        <f t="shared" si="4"/>
        <v>9.3333333333333338E-2</v>
      </c>
      <c r="F49" s="12">
        <v>100</v>
      </c>
      <c r="G49" s="12">
        <f t="shared" si="0"/>
        <v>5.8333333333333334E-2</v>
      </c>
      <c r="H49" s="12">
        <v>80</v>
      </c>
      <c r="I49" s="12">
        <f t="shared" si="5"/>
        <v>4.666666666666667</v>
      </c>
      <c r="J49" s="13">
        <f t="shared" si="6"/>
        <v>9.3333333333333339</v>
      </c>
      <c r="K49" s="14" t="str">
        <f t="shared" si="3"/>
        <v>No</v>
      </c>
      <c r="L49" s="38" t="s">
        <v>19</v>
      </c>
      <c r="M49" s="38" t="s">
        <v>210</v>
      </c>
      <c r="N49" s="39">
        <v>10</v>
      </c>
      <c r="O49" s="42"/>
      <c r="P49" s="37"/>
      <c r="Q49" s="39"/>
      <c r="R49" s="39"/>
      <c r="S49" s="40"/>
      <c r="T49" s="45"/>
      <c r="U49" s="39"/>
      <c r="V49" s="37"/>
      <c r="W49" s="42"/>
      <c r="X49" s="43"/>
      <c r="Y49" s="42"/>
      <c r="Z49" s="42"/>
    </row>
    <row r="50" spans="1:26" ht="28.5" customHeight="1" thickTop="1" thickBot="1">
      <c r="A50" s="8" t="s">
        <v>159</v>
      </c>
      <c r="B50" s="9">
        <v>7</v>
      </c>
      <c r="C50" s="10">
        <v>10</v>
      </c>
      <c r="D50" s="11">
        <v>80</v>
      </c>
      <c r="E50" s="12">
        <f t="shared" si="4"/>
        <v>9.3333333333333338E-2</v>
      </c>
      <c r="F50" s="12">
        <v>100</v>
      </c>
      <c r="G50" s="12">
        <f t="shared" si="0"/>
        <v>5.8333333333333334E-2</v>
      </c>
      <c r="H50" s="12">
        <v>80</v>
      </c>
      <c r="I50" s="12">
        <f t="shared" si="5"/>
        <v>4.666666666666667</v>
      </c>
      <c r="J50" s="13">
        <f t="shared" si="6"/>
        <v>9.3333333333333339</v>
      </c>
      <c r="K50" s="14" t="str">
        <f t="shared" si="3"/>
        <v>No</v>
      </c>
      <c r="L50" s="38"/>
      <c r="M50" s="38"/>
      <c r="N50" s="39"/>
      <c r="O50" s="42"/>
      <c r="P50" s="42"/>
      <c r="Q50" s="39"/>
      <c r="R50" s="39"/>
      <c r="S50" s="40"/>
      <c r="T50" s="41"/>
      <c r="U50" s="42">
        <v>2</v>
      </c>
      <c r="V50" s="37">
        <v>43910</v>
      </c>
      <c r="W50" s="42"/>
      <c r="X50" s="44"/>
      <c r="Y50" s="42"/>
      <c r="Z50" s="42"/>
    </row>
    <row r="51" spans="1:26" ht="28.5" customHeight="1" thickTop="1" thickBot="1">
      <c r="A51" s="8" t="s">
        <v>47</v>
      </c>
      <c r="B51" s="9">
        <v>7</v>
      </c>
      <c r="C51" s="10">
        <v>27</v>
      </c>
      <c r="D51" s="11">
        <v>80</v>
      </c>
      <c r="E51" s="12">
        <f t="shared" si="4"/>
        <v>9.3333333333333338E-2</v>
      </c>
      <c r="F51" s="12">
        <v>100</v>
      </c>
      <c r="G51" s="12">
        <f t="shared" si="0"/>
        <v>5.8333333333333334E-2</v>
      </c>
      <c r="H51" s="12">
        <v>80</v>
      </c>
      <c r="I51" s="12">
        <f t="shared" si="5"/>
        <v>4.666666666666667</v>
      </c>
      <c r="J51" s="13">
        <f t="shared" si="6"/>
        <v>9.3333333333333339</v>
      </c>
      <c r="K51" s="14" t="str">
        <f t="shared" si="3"/>
        <v>No</v>
      </c>
      <c r="L51" s="38"/>
      <c r="M51" s="38"/>
      <c r="N51" s="39"/>
      <c r="O51" s="42"/>
      <c r="P51" s="42"/>
      <c r="Q51" s="39"/>
      <c r="R51" s="39"/>
      <c r="S51" s="40"/>
      <c r="T51" s="41"/>
      <c r="U51" s="42"/>
      <c r="V51" s="37"/>
      <c r="W51" s="42"/>
      <c r="X51" s="43"/>
      <c r="Y51" s="42"/>
      <c r="Z51" s="37"/>
    </row>
    <row r="52" spans="1:26" ht="28.5" customHeight="1" thickTop="1" thickBot="1">
      <c r="A52" s="8" t="s">
        <v>64</v>
      </c>
      <c r="B52" s="9">
        <v>7</v>
      </c>
      <c r="C52" s="10">
        <v>15</v>
      </c>
      <c r="D52" s="11">
        <v>80</v>
      </c>
      <c r="E52" s="12">
        <f t="shared" si="4"/>
        <v>9.3333333333333338E-2</v>
      </c>
      <c r="F52" s="12">
        <v>100</v>
      </c>
      <c r="G52" s="12">
        <f t="shared" si="0"/>
        <v>5.8333333333333334E-2</v>
      </c>
      <c r="H52" s="12">
        <v>80</v>
      </c>
      <c r="I52" s="12">
        <f t="shared" si="5"/>
        <v>4.666666666666667</v>
      </c>
      <c r="J52" s="13">
        <f t="shared" si="6"/>
        <v>9.3333333333333339</v>
      </c>
      <c r="K52" s="14" t="str">
        <f t="shared" si="3"/>
        <v>No</v>
      </c>
      <c r="L52" s="38"/>
      <c r="M52" s="38"/>
      <c r="N52" s="39"/>
      <c r="O52" s="42"/>
      <c r="P52" s="37"/>
      <c r="Q52" s="39"/>
      <c r="R52" s="39"/>
      <c r="S52" s="40"/>
      <c r="T52" s="41"/>
      <c r="U52" s="42"/>
      <c r="V52" s="37"/>
      <c r="W52" s="42"/>
      <c r="X52" s="44"/>
      <c r="Y52" s="42"/>
      <c r="Z52" s="42"/>
    </row>
    <row r="53" spans="1:26" ht="28.5" customHeight="1" thickTop="1" thickBot="1">
      <c r="A53" s="8" t="s">
        <v>125</v>
      </c>
      <c r="B53" s="9">
        <v>7</v>
      </c>
      <c r="C53" s="10">
        <v>6</v>
      </c>
      <c r="D53" s="11">
        <v>80</v>
      </c>
      <c r="E53" s="12">
        <f t="shared" si="4"/>
        <v>9.3333333333333338E-2</v>
      </c>
      <c r="F53" s="12">
        <v>100</v>
      </c>
      <c r="G53" s="12">
        <f t="shared" si="0"/>
        <v>5.8333333333333334E-2</v>
      </c>
      <c r="H53" s="12">
        <v>80</v>
      </c>
      <c r="I53" s="12">
        <f t="shared" si="5"/>
        <v>4.666666666666667</v>
      </c>
      <c r="J53" s="13">
        <f t="shared" si="6"/>
        <v>9.3333333333333339</v>
      </c>
      <c r="K53" s="14" t="str">
        <f t="shared" si="3"/>
        <v>Yes</v>
      </c>
      <c r="L53" s="38"/>
      <c r="M53" s="38"/>
      <c r="N53" s="39"/>
      <c r="O53" s="42"/>
      <c r="P53" s="42"/>
      <c r="Q53" s="39"/>
      <c r="R53" s="39"/>
      <c r="S53" s="40"/>
      <c r="T53" s="41"/>
      <c r="U53" s="42"/>
      <c r="V53" s="37"/>
      <c r="W53" s="42"/>
      <c r="X53" s="43"/>
      <c r="Y53" s="42"/>
      <c r="Z53" s="42"/>
    </row>
    <row r="54" spans="1:26" ht="28.5" customHeight="1" thickTop="1" thickBot="1">
      <c r="A54" s="8" t="s">
        <v>75</v>
      </c>
      <c r="B54" s="9">
        <v>7</v>
      </c>
      <c r="C54" s="10">
        <v>8</v>
      </c>
      <c r="D54" s="11">
        <v>80</v>
      </c>
      <c r="E54" s="12">
        <f t="shared" si="4"/>
        <v>9.3333333333333338E-2</v>
      </c>
      <c r="F54" s="12">
        <v>100</v>
      </c>
      <c r="G54" s="12">
        <f t="shared" si="0"/>
        <v>5.8333333333333334E-2</v>
      </c>
      <c r="H54" s="12">
        <v>80</v>
      </c>
      <c r="I54" s="12">
        <f t="shared" si="5"/>
        <v>4.666666666666667</v>
      </c>
      <c r="J54" s="13">
        <f t="shared" si="6"/>
        <v>9.3333333333333339</v>
      </c>
      <c r="K54" s="14" t="str">
        <f t="shared" si="3"/>
        <v>Yes</v>
      </c>
      <c r="L54" s="38"/>
      <c r="M54" s="38"/>
      <c r="N54" s="39"/>
      <c r="O54" s="42"/>
      <c r="P54" s="42"/>
      <c r="Q54" s="39"/>
      <c r="R54" s="39"/>
      <c r="S54" s="40"/>
      <c r="T54" s="41"/>
      <c r="U54" s="42"/>
      <c r="V54" s="37"/>
      <c r="W54" s="42"/>
      <c r="X54" s="44"/>
      <c r="Y54" s="42"/>
      <c r="Z54" s="42"/>
    </row>
    <row r="55" spans="1:26" ht="28.5" customHeight="1" thickTop="1" thickBot="1">
      <c r="A55" s="8" t="s">
        <v>115</v>
      </c>
      <c r="B55" s="9">
        <v>7</v>
      </c>
      <c r="C55" s="10">
        <v>29</v>
      </c>
      <c r="D55" s="11">
        <v>80</v>
      </c>
      <c r="E55" s="12">
        <f t="shared" si="4"/>
        <v>9.3333333333333338E-2</v>
      </c>
      <c r="F55" s="12">
        <v>100</v>
      </c>
      <c r="G55" s="12">
        <f t="shared" si="0"/>
        <v>5.8333333333333334E-2</v>
      </c>
      <c r="H55" s="12">
        <v>80</v>
      </c>
      <c r="I55" s="12">
        <f t="shared" si="5"/>
        <v>4.666666666666667</v>
      </c>
      <c r="J55" s="13">
        <f t="shared" si="6"/>
        <v>9.3333333333333339</v>
      </c>
      <c r="K55" s="14" t="str">
        <f t="shared" si="3"/>
        <v>No</v>
      </c>
      <c r="L55" s="38"/>
      <c r="M55" s="38"/>
      <c r="N55" s="39"/>
      <c r="O55" s="42"/>
      <c r="P55" s="42"/>
      <c r="Q55" s="39"/>
      <c r="R55" s="39"/>
      <c r="S55" s="40"/>
      <c r="T55" s="41"/>
      <c r="U55" s="42">
        <v>30</v>
      </c>
      <c r="V55" s="37" t="s">
        <v>224</v>
      </c>
      <c r="W55" s="42"/>
      <c r="X55" s="43"/>
      <c r="Y55" s="42"/>
      <c r="Z55" s="37"/>
    </row>
    <row r="56" spans="1:26" ht="28.5" customHeight="1" thickTop="1" thickBot="1">
      <c r="A56" s="8" t="s">
        <v>82</v>
      </c>
      <c r="B56" s="9">
        <v>6</v>
      </c>
      <c r="C56" s="10">
        <v>13</v>
      </c>
      <c r="D56" s="11">
        <v>80</v>
      </c>
      <c r="E56" s="12">
        <f t="shared" si="4"/>
        <v>8.0000000000000016E-2</v>
      </c>
      <c r="F56" s="12">
        <v>100</v>
      </c>
      <c r="G56" s="12">
        <f t="shared" si="0"/>
        <v>0.05</v>
      </c>
      <c r="H56" s="12">
        <v>80</v>
      </c>
      <c r="I56" s="12">
        <f t="shared" si="5"/>
        <v>4.0000000000000018</v>
      </c>
      <c r="J56" s="13">
        <f t="shared" si="6"/>
        <v>8.0000000000000018</v>
      </c>
      <c r="K56" s="14" t="str">
        <f t="shared" si="3"/>
        <v>No</v>
      </c>
      <c r="L56" s="38"/>
      <c r="M56" s="38"/>
      <c r="N56" s="39"/>
      <c r="O56" s="42"/>
      <c r="P56" s="42"/>
      <c r="Q56" s="39"/>
      <c r="R56" s="39"/>
      <c r="S56" s="40"/>
      <c r="T56" s="41"/>
      <c r="U56" s="42"/>
      <c r="V56" s="37"/>
      <c r="W56" s="42"/>
      <c r="X56" s="44"/>
      <c r="Y56" s="42"/>
      <c r="Z56" s="42"/>
    </row>
    <row r="57" spans="1:26" ht="28.5" customHeight="1" thickTop="1" thickBot="1">
      <c r="A57" s="8" t="s">
        <v>118</v>
      </c>
      <c r="B57" s="9">
        <v>6</v>
      </c>
      <c r="C57" s="10">
        <v>23</v>
      </c>
      <c r="D57" s="11">
        <v>80</v>
      </c>
      <c r="E57" s="12">
        <f t="shared" si="4"/>
        <v>8.0000000000000016E-2</v>
      </c>
      <c r="F57" s="12">
        <v>100</v>
      </c>
      <c r="G57" s="12">
        <f t="shared" si="0"/>
        <v>0.05</v>
      </c>
      <c r="H57" s="12">
        <v>80</v>
      </c>
      <c r="I57" s="12">
        <f t="shared" si="5"/>
        <v>4.0000000000000018</v>
      </c>
      <c r="J57" s="13">
        <f t="shared" si="6"/>
        <v>8.0000000000000018</v>
      </c>
      <c r="K57" s="14" t="str">
        <f t="shared" si="3"/>
        <v>No</v>
      </c>
      <c r="L57" s="38"/>
      <c r="M57" s="38"/>
      <c r="N57" s="39"/>
      <c r="O57" s="42"/>
      <c r="P57" s="42"/>
      <c r="Q57" s="39"/>
      <c r="R57" s="39"/>
      <c r="S57" s="40"/>
      <c r="T57" s="45"/>
      <c r="U57" s="39"/>
      <c r="V57" s="37"/>
      <c r="W57" s="42"/>
      <c r="X57" s="43"/>
      <c r="Y57" s="42"/>
      <c r="Z57" s="37"/>
    </row>
    <row r="58" spans="1:26" ht="28.5" customHeight="1" thickTop="1" thickBot="1">
      <c r="A58" s="8" t="s">
        <v>70</v>
      </c>
      <c r="B58" s="9">
        <v>6</v>
      </c>
      <c r="C58" s="10">
        <v>9</v>
      </c>
      <c r="D58" s="11">
        <v>80</v>
      </c>
      <c r="E58" s="12">
        <f t="shared" si="4"/>
        <v>8.0000000000000016E-2</v>
      </c>
      <c r="F58" s="12">
        <v>100</v>
      </c>
      <c r="G58" s="12">
        <f t="shared" si="0"/>
        <v>0.05</v>
      </c>
      <c r="H58" s="12">
        <v>80</v>
      </c>
      <c r="I58" s="12">
        <f t="shared" si="5"/>
        <v>4.0000000000000018</v>
      </c>
      <c r="J58" s="13">
        <f t="shared" si="6"/>
        <v>8.0000000000000018</v>
      </c>
      <c r="K58" s="14" t="str">
        <f t="shared" si="3"/>
        <v>No</v>
      </c>
      <c r="L58" s="38" t="s">
        <v>19</v>
      </c>
      <c r="M58" s="38" t="s">
        <v>210</v>
      </c>
      <c r="N58" s="39">
        <v>20</v>
      </c>
      <c r="O58" s="42"/>
      <c r="P58" s="42"/>
      <c r="Q58" s="39"/>
      <c r="R58" s="39"/>
      <c r="S58" s="40"/>
      <c r="T58" s="41"/>
      <c r="U58" s="42"/>
      <c r="V58" s="37"/>
      <c r="W58" s="42"/>
      <c r="X58" s="44"/>
      <c r="Y58" s="42"/>
      <c r="Z58" s="42"/>
    </row>
    <row r="59" spans="1:26" ht="28.5" customHeight="1" thickTop="1" thickBot="1">
      <c r="A59" s="8" t="s">
        <v>71</v>
      </c>
      <c r="B59" s="9">
        <v>6</v>
      </c>
      <c r="C59" s="10">
        <v>2</v>
      </c>
      <c r="D59" s="11">
        <v>80</v>
      </c>
      <c r="E59" s="12">
        <f t="shared" si="4"/>
        <v>8.0000000000000016E-2</v>
      </c>
      <c r="F59" s="12">
        <v>100</v>
      </c>
      <c r="G59" s="12">
        <f t="shared" si="0"/>
        <v>0.05</v>
      </c>
      <c r="H59" s="12">
        <v>80</v>
      </c>
      <c r="I59" s="12">
        <f t="shared" si="5"/>
        <v>4.0000000000000018</v>
      </c>
      <c r="J59" s="13">
        <f t="shared" si="6"/>
        <v>8.0000000000000018</v>
      </c>
      <c r="K59" s="14" t="str">
        <f t="shared" si="3"/>
        <v>Yes</v>
      </c>
      <c r="L59" s="38" t="s">
        <v>19</v>
      </c>
      <c r="M59" s="38" t="s">
        <v>204</v>
      </c>
      <c r="N59" s="39">
        <v>40</v>
      </c>
      <c r="O59" s="42" t="s">
        <v>19</v>
      </c>
      <c r="P59" s="37">
        <v>43874</v>
      </c>
      <c r="Q59" s="39">
        <v>30</v>
      </c>
      <c r="R59" s="39"/>
      <c r="S59" s="40"/>
      <c r="T59" s="41"/>
      <c r="U59" s="42"/>
      <c r="V59" s="42"/>
      <c r="W59" s="42"/>
      <c r="X59" s="44"/>
      <c r="Y59" s="42"/>
      <c r="Z59" s="42"/>
    </row>
    <row r="60" spans="1:26" ht="28.5" customHeight="1" thickTop="1" thickBot="1">
      <c r="A60" s="8" t="s">
        <v>116</v>
      </c>
      <c r="B60" s="9">
        <v>6</v>
      </c>
      <c r="C60" s="10">
        <v>2</v>
      </c>
      <c r="D60" s="11">
        <v>80</v>
      </c>
      <c r="E60" s="12">
        <f t="shared" si="4"/>
        <v>8.0000000000000016E-2</v>
      </c>
      <c r="F60" s="12">
        <v>100</v>
      </c>
      <c r="G60" s="12">
        <f t="shared" si="0"/>
        <v>0.05</v>
      </c>
      <c r="H60" s="12">
        <v>80</v>
      </c>
      <c r="I60" s="12">
        <f t="shared" si="5"/>
        <v>4.0000000000000018</v>
      </c>
      <c r="J60" s="13">
        <f t="shared" si="6"/>
        <v>8.0000000000000018</v>
      </c>
      <c r="K60" s="14" t="str">
        <f t="shared" si="3"/>
        <v>Yes</v>
      </c>
      <c r="L60" s="38" t="s">
        <v>19</v>
      </c>
      <c r="M60" s="38" t="s">
        <v>210</v>
      </c>
      <c r="N60" s="39">
        <v>20</v>
      </c>
      <c r="O60" s="42"/>
      <c r="P60" s="42"/>
      <c r="Q60" s="39"/>
      <c r="R60" s="39"/>
      <c r="S60" s="40"/>
      <c r="T60" s="41"/>
      <c r="U60" s="42"/>
      <c r="V60" s="37"/>
      <c r="W60" s="42"/>
      <c r="X60" s="44"/>
      <c r="Y60" s="42"/>
      <c r="Z60" s="42"/>
    </row>
    <row r="61" spans="1:26" ht="28.5" customHeight="1" thickTop="1" thickBot="1">
      <c r="A61" s="8" t="s">
        <v>72</v>
      </c>
      <c r="B61" s="9">
        <v>5</v>
      </c>
      <c r="C61" s="10">
        <v>22</v>
      </c>
      <c r="D61" s="11">
        <v>80</v>
      </c>
      <c r="E61" s="12">
        <f t="shared" si="4"/>
        <v>6.6666666666666666E-2</v>
      </c>
      <c r="F61" s="12">
        <v>100</v>
      </c>
      <c r="G61" s="12">
        <f t="shared" si="0"/>
        <v>4.1666666666666664E-2</v>
      </c>
      <c r="H61" s="12">
        <v>80</v>
      </c>
      <c r="I61" s="12">
        <f t="shared" si="5"/>
        <v>3.3333333333333339</v>
      </c>
      <c r="J61" s="13">
        <f t="shared" si="6"/>
        <v>6.666666666666667</v>
      </c>
      <c r="K61" s="14" t="str">
        <f t="shared" si="3"/>
        <v>No</v>
      </c>
      <c r="L61" s="38"/>
      <c r="M61" s="38"/>
      <c r="N61" s="39"/>
      <c r="O61" s="42"/>
      <c r="P61" s="37"/>
      <c r="Q61" s="39"/>
      <c r="R61" s="39"/>
      <c r="S61" s="40"/>
      <c r="T61" s="41"/>
      <c r="U61" s="42"/>
      <c r="V61" s="37"/>
      <c r="W61" s="42"/>
      <c r="X61" s="44"/>
      <c r="Y61" s="42"/>
      <c r="Z61" s="42"/>
    </row>
    <row r="62" spans="1:26" ht="28.5" customHeight="1" thickTop="1" thickBot="1">
      <c r="A62" s="8" t="s">
        <v>73</v>
      </c>
      <c r="B62" s="9">
        <v>5</v>
      </c>
      <c r="C62" s="10">
        <v>1</v>
      </c>
      <c r="D62" s="11">
        <v>80</v>
      </c>
      <c r="E62" s="12">
        <f t="shared" si="4"/>
        <v>6.6666666666666666E-2</v>
      </c>
      <c r="F62" s="12">
        <v>100</v>
      </c>
      <c r="G62" s="12">
        <f t="shared" si="0"/>
        <v>4.1666666666666664E-2</v>
      </c>
      <c r="H62" s="12">
        <v>80</v>
      </c>
      <c r="I62" s="12">
        <f t="shared" si="5"/>
        <v>3.3333333333333339</v>
      </c>
      <c r="J62" s="13">
        <f t="shared" si="6"/>
        <v>6.666666666666667</v>
      </c>
      <c r="K62" s="14" t="str">
        <f t="shared" si="3"/>
        <v>Yes</v>
      </c>
      <c r="L62" s="38"/>
      <c r="M62" s="38"/>
      <c r="N62" s="39"/>
      <c r="O62" s="42"/>
      <c r="P62" s="42"/>
      <c r="Q62" s="39"/>
      <c r="R62" s="39"/>
      <c r="S62" s="40"/>
      <c r="T62" s="45"/>
      <c r="U62" s="39"/>
      <c r="V62" s="37"/>
      <c r="W62" s="42"/>
      <c r="X62" s="43"/>
      <c r="Y62" s="42"/>
      <c r="Z62" s="42"/>
    </row>
    <row r="63" spans="1:26" ht="28.5" customHeight="1" thickTop="1" thickBot="1">
      <c r="A63" s="8" t="s">
        <v>78</v>
      </c>
      <c r="B63" s="9">
        <v>5</v>
      </c>
      <c r="C63" s="10">
        <v>4</v>
      </c>
      <c r="D63" s="11">
        <v>80</v>
      </c>
      <c r="E63" s="12">
        <f t="shared" si="4"/>
        <v>6.6666666666666666E-2</v>
      </c>
      <c r="F63" s="12">
        <v>100</v>
      </c>
      <c r="G63" s="12">
        <f t="shared" si="0"/>
        <v>4.1666666666666664E-2</v>
      </c>
      <c r="H63" s="12">
        <v>80</v>
      </c>
      <c r="I63" s="12">
        <f t="shared" si="5"/>
        <v>3.3333333333333339</v>
      </c>
      <c r="J63" s="13">
        <f t="shared" si="6"/>
        <v>6.666666666666667</v>
      </c>
      <c r="K63" s="14" t="str">
        <f t="shared" si="3"/>
        <v>Yes</v>
      </c>
      <c r="L63" s="38"/>
      <c r="M63" s="38"/>
      <c r="N63" s="39"/>
      <c r="O63" s="42"/>
      <c r="P63" s="42"/>
      <c r="Q63" s="39"/>
      <c r="R63" s="39"/>
      <c r="S63" s="40"/>
      <c r="T63" s="41"/>
      <c r="U63" s="42"/>
      <c r="V63" s="42"/>
      <c r="W63" s="42"/>
      <c r="X63" s="44"/>
      <c r="Y63" s="42"/>
      <c r="Z63" s="42"/>
    </row>
    <row r="64" spans="1:26" ht="28.5" customHeight="1" thickTop="1" thickBot="1">
      <c r="A64" s="8" t="s">
        <v>83</v>
      </c>
      <c r="B64" s="9">
        <v>5</v>
      </c>
      <c r="C64" s="10">
        <v>3</v>
      </c>
      <c r="D64" s="11">
        <v>80</v>
      </c>
      <c r="E64" s="12">
        <f t="shared" si="4"/>
        <v>6.6666666666666666E-2</v>
      </c>
      <c r="F64" s="12">
        <v>100</v>
      </c>
      <c r="G64" s="12">
        <f t="shared" si="0"/>
        <v>4.1666666666666664E-2</v>
      </c>
      <c r="H64" s="12">
        <v>80</v>
      </c>
      <c r="I64" s="12">
        <f t="shared" si="5"/>
        <v>3.3333333333333339</v>
      </c>
      <c r="J64" s="13">
        <f t="shared" si="6"/>
        <v>6.666666666666667</v>
      </c>
      <c r="K64" s="14" t="str">
        <f t="shared" si="3"/>
        <v>Yes</v>
      </c>
      <c r="L64" s="38"/>
      <c r="M64" s="38"/>
      <c r="N64" s="39"/>
      <c r="O64" s="42"/>
      <c r="P64" s="42"/>
      <c r="Q64" s="39"/>
      <c r="R64" s="39"/>
      <c r="S64" s="40"/>
      <c r="T64" s="41"/>
      <c r="U64" s="42"/>
      <c r="V64" s="37"/>
      <c r="W64" s="42"/>
      <c r="X64" s="44"/>
      <c r="Y64" s="42"/>
      <c r="Z64" s="42"/>
    </row>
    <row r="65" spans="1:26" ht="28.5" customHeight="1" thickTop="1" thickBot="1">
      <c r="A65" s="8" t="s">
        <v>88</v>
      </c>
      <c r="B65" s="9">
        <v>5</v>
      </c>
      <c r="C65" s="10">
        <v>14</v>
      </c>
      <c r="D65" s="11">
        <v>80</v>
      </c>
      <c r="E65" s="12">
        <f t="shared" si="4"/>
        <v>6.6666666666666666E-2</v>
      </c>
      <c r="F65" s="12">
        <v>100</v>
      </c>
      <c r="G65" s="12">
        <f t="shared" si="0"/>
        <v>4.1666666666666664E-2</v>
      </c>
      <c r="H65" s="12">
        <v>80</v>
      </c>
      <c r="I65" s="12">
        <f t="shared" si="5"/>
        <v>3.3333333333333339</v>
      </c>
      <c r="J65" s="13">
        <f t="shared" si="6"/>
        <v>6.666666666666667</v>
      </c>
      <c r="K65" s="14" t="str">
        <f t="shared" si="3"/>
        <v>No</v>
      </c>
      <c r="L65" s="38"/>
      <c r="M65" s="38"/>
      <c r="N65" s="39"/>
      <c r="O65" s="42"/>
      <c r="P65" s="42"/>
      <c r="Q65" s="39"/>
      <c r="R65" s="39"/>
      <c r="S65" s="40"/>
      <c r="T65" s="41"/>
      <c r="U65" s="42"/>
      <c r="V65" s="37"/>
      <c r="W65" s="42"/>
      <c r="X65" s="43"/>
      <c r="Y65" s="42"/>
      <c r="Z65" s="42"/>
    </row>
    <row r="66" spans="1:26" ht="28.5" customHeight="1" thickTop="1" thickBot="1">
      <c r="A66" s="8" t="s">
        <v>86</v>
      </c>
      <c r="B66" s="9">
        <v>4</v>
      </c>
      <c r="C66" s="10">
        <v>30</v>
      </c>
      <c r="D66" s="11">
        <v>80</v>
      </c>
      <c r="E66" s="12">
        <f t="shared" si="4"/>
        <v>5.3333333333333337E-2</v>
      </c>
      <c r="F66" s="12">
        <v>100</v>
      </c>
      <c r="G66" s="12">
        <f t="shared" si="0"/>
        <v>3.3333333333333333E-2</v>
      </c>
      <c r="H66" s="12">
        <v>80</v>
      </c>
      <c r="I66" s="12">
        <f t="shared" si="5"/>
        <v>2.6666666666666674</v>
      </c>
      <c r="J66" s="13">
        <f t="shared" si="6"/>
        <v>5.3333333333333339</v>
      </c>
      <c r="K66" s="14" t="str">
        <f t="shared" si="3"/>
        <v>No</v>
      </c>
      <c r="L66" s="38"/>
      <c r="M66" s="38"/>
      <c r="N66" s="39"/>
      <c r="O66" s="42"/>
      <c r="P66" s="42"/>
      <c r="Q66" s="39"/>
      <c r="R66" s="39"/>
      <c r="S66" s="40"/>
      <c r="T66" s="41"/>
      <c r="U66" s="42"/>
      <c r="V66" s="37"/>
      <c r="W66" s="42"/>
      <c r="X66" s="43"/>
      <c r="Y66" s="42"/>
      <c r="Z66" s="42"/>
    </row>
    <row r="67" spans="1:26" ht="28.5" customHeight="1" thickTop="1" thickBot="1">
      <c r="A67" s="8" t="s">
        <v>91</v>
      </c>
      <c r="B67" s="9">
        <v>4</v>
      </c>
      <c r="C67" s="10">
        <v>12</v>
      </c>
      <c r="D67" s="11">
        <v>80</v>
      </c>
      <c r="E67" s="12">
        <f t="shared" si="4"/>
        <v>5.3333333333333337E-2</v>
      </c>
      <c r="F67" s="12">
        <v>100</v>
      </c>
      <c r="G67" s="12">
        <f t="shared" si="0"/>
        <v>3.3333333333333333E-2</v>
      </c>
      <c r="H67" s="12">
        <v>80</v>
      </c>
      <c r="I67" s="12">
        <f t="shared" si="5"/>
        <v>2.6666666666666674</v>
      </c>
      <c r="J67" s="13">
        <f t="shared" si="6"/>
        <v>5.3333333333333339</v>
      </c>
      <c r="K67" s="14" t="str">
        <f t="shared" si="3"/>
        <v>No</v>
      </c>
      <c r="L67" s="38"/>
      <c r="M67" s="38"/>
      <c r="N67" s="39"/>
      <c r="O67" s="42"/>
      <c r="P67" s="37"/>
      <c r="Q67" s="39"/>
      <c r="R67" s="39"/>
      <c r="S67" s="40"/>
      <c r="T67" s="45"/>
      <c r="U67" s="39"/>
      <c r="V67" s="42"/>
      <c r="W67" s="42"/>
      <c r="X67" s="44"/>
      <c r="Y67" s="42"/>
      <c r="Z67" s="42"/>
    </row>
    <row r="68" spans="1:26" ht="28.5" customHeight="1" thickTop="1" thickBot="1">
      <c r="A68" s="8" t="s">
        <v>49</v>
      </c>
      <c r="B68" s="9">
        <v>4</v>
      </c>
      <c r="C68" s="10">
        <v>18</v>
      </c>
      <c r="D68" s="11">
        <v>80</v>
      </c>
      <c r="E68" s="12">
        <f t="shared" si="4"/>
        <v>5.3333333333333337E-2</v>
      </c>
      <c r="F68" s="12">
        <v>100</v>
      </c>
      <c r="G68" s="12">
        <f t="shared" ref="G68:G131" si="7">B68/(30*4)</f>
        <v>3.3333333333333333E-2</v>
      </c>
      <c r="H68" s="12">
        <v>80</v>
      </c>
      <c r="I68" s="12">
        <f t="shared" si="5"/>
        <v>2.6666666666666674</v>
      </c>
      <c r="J68" s="13">
        <f t="shared" si="6"/>
        <v>5.3333333333333339</v>
      </c>
      <c r="K68" s="14" t="str">
        <f t="shared" ref="K68:K131" si="8">IF(J68="","",IF(C68&lt;J68,"Yes","No"))</f>
        <v>No</v>
      </c>
      <c r="L68" s="38"/>
      <c r="M68" s="38"/>
      <c r="N68" s="39"/>
      <c r="O68" s="42"/>
      <c r="P68" s="42"/>
      <c r="Q68" s="39"/>
      <c r="R68" s="39"/>
      <c r="S68" s="40"/>
      <c r="T68" s="41"/>
      <c r="U68" s="42">
        <v>11</v>
      </c>
      <c r="V68" s="37" t="s">
        <v>224</v>
      </c>
      <c r="W68" s="42"/>
      <c r="X68" s="44"/>
      <c r="Y68" s="42"/>
      <c r="Z68" s="42"/>
    </row>
    <row r="69" spans="1:26" ht="28.5" customHeight="1" thickTop="1" thickBot="1">
      <c r="A69" s="8" t="s">
        <v>59</v>
      </c>
      <c r="B69" s="9">
        <v>4</v>
      </c>
      <c r="C69" s="10">
        <v>10</v>
      </c>
      <c r="D69" s="11">
        <v>80</v>
      </c>
      <c r="E69" s="12">
        <f t="shared" si="4"/>
        <v>5.3333333333333337E-2</v>
      </c>
      <c r="F69" s="12">
        <v>100</v>
      </c>
      <c r="G69" s="12">
        <f t="shared" si="7"/>
        <v>3.3333333333333333E-2</v>
      </c>
      <c r="H69" s="12">
        <v>80</v>
      </c>
      <c r="I69" s="12">
        <f t="shared" si="5"/>
        <v>2.6666666666666674</v>
      </c>
      <c r="J69" s="13">
        <f t="shared" si="6"/>
        <v>5.3333333333333339</v>
      </c>
      <c r="K69" s="14" t="str">
        <f t="shared" si="8"/>
        <v>No</v>
      </c>
      <c r="L69" s="38" t="s">
        <v>19</v>
      </c>
      <c r="M69" s="38" t="s">
        <v>22</v>
      </c>
      <c r="N69" s="39">
        <v>20</v>
      </c>
      <c r="O69" s="42"/>
      <c r="P69" s="37"/>
      <c r="Q69" s="39"/>
      <c r="R69" s="39"/>
      <c r="S69" s="40"/>
      <c r="T69" s="41"/>
      <c r="U69" s="42"/>
      <c r="V69" s="37"/>
      <c r="W69" s="42"/>
      <c r="X69" s="44"/>
      <c r="Y69" s="42"/>
      <c r="Z69" s="42"/>
    </row>
    <row r="70" spans="1:26" ht="28.5" customHeight="1" thickTop="1" thickBot="1">
      <c r="A70" s="8" t="s">
        <v>156</v>
      </c>
      <c r="B70" s="9">
        <v>4</v>
      </c>
      <c r="C70" s="10">
        <v>15</v>
      </c>
      <c r="D70" s="11">
        <v>80</v>
      </c>
      <c r="E70" s="12">
        <f t="shared" si="4"/>
        <v>5.3333333333333337E-2</v>
      </c>
      <c r="F70" s="12">
        <v>100</v>
      </c>
      <c r="G70" s="12">
        <f t="shared" si="7"/>
        <v>3.3333333333333333E-2</v>
      </c>
      <c r="H70" s="12">
        <v>80</v>
      </c>
      <c r="I70" s="12">
        <f t="shared" si="5"/>
        <v>2.6666666666666674</v>
      </c>
      <c r="J70" s="13">
        <f t="shared" si="6"/>
        <v>5.3333333333333339</v>
      </c>
      <c r="K70" s="14" t="str">
        <f t="shared" si="8"/>
        <v>No</v>
      </c>
      <c r="L70" s="38"/>
      <c r="M70" s="38"/>
      <c r="N70" s="39"/>
      <c r="O70" s="42"/>
      <c r="P70" s="42"/>
      <c r="Q70" s="39"/>
      <c r="R70" s="39"/>
      <c r="S70" s="40"/>
      <c r="T70" s="41"/>
      <c r="U70" s="42"/>
      <c r="V70" s="37"/>
      <c r="W70" s="42"/>
      <c r="X70" s="44"/>
      <c r="Y70" s="42"/>
      <c r="Z70" s="42"/>
    </row>
    <row r="71" spans="1:26" ht="28.5" customHeight="1" thickTop="1" thickBot="1">
      <c r="A71" s="8" t="s">
        <v>108</v>
      </c>
      <c r="B71" s="9">
        <v>4</v>
      </c>
      <c r="C71" s="10">
        <v>26</v>
      </c>
      <c r="D71" s="11">
        <v>80</v>
      </c>
      <c r="E71" s="12">
        <f t="shared" si="4"/>
        <v>5.3333333333333337E-2</v>
      </c>
      <c r="F71" s="12">
        <v>100</v>
      </c>
      <c r="G71" s="12">
        <f t="shared" si="7"/>
        <v>3.3333333333333333E-2</v>
      </c>
      <c r="H71" s="12">
        <v>80</v>
      </c>
      <c r="I71" s="12">
        <f t="shared" si="5"/>
        <v>2.6666666666666674</v>
      </c>
      <c r="J71" s="13">
        <f t="shared" si="6"/>
        <v>5.3333333333333339</v>
      </c>
      <c r="K71" s="14" t="str">
        <f t="shared" si="8"/>
        <v>No</v>
      </c>
      <c r="L71" s="38"/>
      <c r="M71" s="38"/>
      <c r="N71" s="39"/>
      <c r="O71" s="42"/>
      <c r="P71" s="42"/>
      <c r="Q71" s="39"/>
      <c r="R71" s="39"/>
      <c r="S71" s="40"/>
      <c r="T71" s="41"/>
      <c r="U71" s="42"/>
      <c r="V71" s="37"/>
      <c r="W71" s="42"/>
      <c r="X71" s="44"/>
      <c r="Y71" s="42"/>
      <c r="Z71" s="42"/>
    </row>
    <row r="72" spans="1:26" ht="28.5" customHeight="1" thickTop="1" thickBot="1">
      <c r="A72" s="8" t="s">
        <v>87</v>
      </c>
      <c r="B72" s="9">
        <v>4</v>
      </c>
      <c r="C72" s="10">
        <v>1</v>
      </c>
      <c r="D72" s="11">
        <v>80</v>
      </c>
      <c r="E72" s="12">
        <f t="shared" si="4"/>
        <v>5.3333333333333337E-2</v>
      </c>
      <c r="F72" s="12">
        <v>100</v>
      </c>
      <c r="G72" s="12">
        <f t="shared" si="7"/>
        <v>3.3333333333333333E-2</v>
      </c>
      <c r="H72" s="12">
        <v>80</v>
      </c>
      <c r="I72" s="12">
        <f t="shared" si="5"/>
        <v>2.6666666666666674</v>
      </c>
      <c r="J72" s="13">
        <f t="shared" si="6"/>
        <v>5.3333333333333339</v>
      </c>
      <c r="K72" s="14" t="str">
        <f t="shared" si="8"/>
        <v>Yes</v>
      </c>
      <c r="L72" s="38" t="s">
        <v>19</v>
      </c>
      <c r="M72" s="38" t="s">
        <v>210</v>
      </c>
      <c r="N72" s="39">
        <v>10</v>
      </c>
      <c r="O72" s="42"/>
      <c r="P72" s="42"/>
      <c r="Q72" s="39"/>
      <c r="R72" s="39"/>
      <c r="S72" s="40"/>
      <c r="T72" s="41"/>
      <c r="U72" s="42"/>
      <c r="V72" s="42"/>
      <c r="W72" s="42"/>
      <c r="X72" s="44"/>
      <c r="Y72" s="42"/>
      <c r="Z72" s="42"/>
    </row>
    <row r="73" spans="1:26" ht="28.5" customHeight="1" thickTop="1" thickBot="1">
      <c r="A73" s="8" t="s">
        <v>158</v>
      </c>
      <c r="B73" s="9">
        <v>4</v>
      </c>
      <c r="C73" s="10">
        <v>22</v>
      </c>
      <c r="D73" s="11">
        <v>80</v>
      </c>
      <c r="E73" s="12">
        <f t="shared" si="4"/>
        <v>5.3333333333333337E-2</v>
      </c>
      <c r="F73" s="12">
        <v>100</v>
      </c>
      <c r="G73" s="12">
        <f t="shared" si="7"/>
        <v>3.3333333333333333E-2</v>
      </c>
      <c r="H73" s="12">
        <v>80</v>
      </c>
      <c r="I73" s="12">
        <f t="shared" si="5"/>
        <v>2.6666666666666674</v>
      </c>
      <c r="J73" s="13">
        <f t="shared" si="6"/>
        <v>5.3333333333333339</v>
      </c>
      <c r="K73" s="14" t="str">
        <f t="shared" si="8"/>
        <v>No</v>
      </c>
      <c r="L73" s="38"/>
      <c r="M73" s="38"/>
      <c r="N73" s="39"/>
      <c r="O73" s="42"/>
      <c r="P73" s="42"/>
      <c r="Q73" s="39"/>
      <c r="R73" s="39"/>
      <c r="S73" s="40"/>
      <c r="T73" s="41"/>
      <c r="U73" s="42"/>
      <c r="V73" s="37"/>
      <c r="W73" s="42"/>
      <c r="X73" s="44"/>
      <c r="Y73" s="42"/>
      <c r="Z73" s="42"/>
    </row>
    <row r="74" spans="1:26" ht="28.5" customHeight="1" thickTop="1" thickBot="1">
      <c r="A74" s="8" t="s">
        <v>79</v>
      </c>
      <c r="B74" s="9">
        <v>4</v>
      </c>
      <c r="C74" s="10">
        <v>26</v>
      </c>
      <c r="D74" s="11">
        <v>80</v>
      </c>
      <c r="E74" s="12">
        <f t="shared" si="4"/>
        <v>5.3333333333333337E-2</v>
      </c>
      <c r="F74" s="12">
        <v>100</v>
      </c>
      <c r="G74" s="12">
        <f t="shared" si="7"/>
        <v>3.3333333333333333E-2</v>
      </c>
      <c r="H74" s="12">
        <v>80</v>
      </c>
      <c r="I74" s="12">
        <f t="shared" si="5"/>
        <v>2.6666666666666674</v>
      </c>
      <c r="J74" s="13">
        <f t="shared" si="6"/>
        <v>5.3333333333333339</v>
      </c>
      <c r="K74" s="14" t="str">
        <f t="shared" si="8"/>
        <v>No</v>
      </c>
      <c r="L74" s="38"/>
      <c r="M74" s="38"/>
      <c r="N74" s="39"/>
      <c r="O74" s="42"/>
      <c r="P74" s="42"/>
      <c r="Q74" s="39"/>
      <c r="R74" s="39"/>
      <c r="S74" s="40"/>
      <c r="T74" s="41"/>
      <c r="U74" s="42"/>
      <c r="V74" s="37"/>
      <c r="W74" s="42"/>
      <c r="X74" s="43"/>
      <c r="Y74" s="42"/>
      <c r="Z74" s="42"/>
    </row>
    <row r="75" spans="1:26" ht="28.5" customHeight="1" thickTop="1" thickBot="1">
      <c r="A75" s="8" t="s">
        <v>80</v>
      </c>
      <c r="B75" s="9">
        <v>4</v>
      </c>
      <c r="C75" s="10">
        <v>23</v>
      </c>
      <c r="D75" s="11">
        <v>80</v>
      </c>
      <c r="E75" s="12">
        <f t="shared" si="4"/>
        <v>5.3333333333333337E-2</v>
      </c>
      <c r="F75" s="12">
        <v>100</v>
      </c>
      <c r="G75" s="12">
        <f t="shared" si="7"/>
        <v>3.3333333333333333E-2</v>
      </c>
      <c r="H75" s="12">
        <v>80</v>
      </c>
      <c r="I75" s="12">
        <f t="shared" si="5"/>
        <v>2.6666666666666674</v>
      </c>
      <c r="J75" s="13">
        <f t="shared" si="6"/>
        <v>5.3333333333333339</v>
      </c>
      <c r="K75" s="14" t="str">
        <f t="shared" si="8"/>
        <v>No</v>
      </c>
      <c r="L75" s="38"/>
      <c r="M75" s="38"/>
      <c r="N75" s="39"/>
      <c r="O75" s="42"/>
      <c r="P75" s="42"/>
      <c r="Q75" s="39"/>
      <c r="R75" s="39"/>
      <c r="S75" s="40"/>
      <c r="T75" s="45"/>
      <c r="U75" s="41">
        <v>2</v>
      </c>
      <c r="V75" s="37">
        <v>43910</v>
      </c>
      <c r="W75" s="42"/>
      <c r="X75" s="43"/>
      <c r="Y75" s="42"/>
      <c r="Z75" s="42"/>
    </row>
    <row r="76" spans="1:26" ht="28.5" customHeight="1" thickTop="1" thickBot="1">
      <c r="A76" s="8" t="s">
        <v>123</v>
      </c>
      <c r="B76" s="9">
        <v>4</v>
      </c>
      <c r="C76" s="10">
        <v>3</v>
      </c>
      <c r="D76" s="11">
        <v>80</v>
      </c>
      <c r="E76" s="12">
        <f t="shared" si="4"/>
        <v>5.3333333333333337E-2</v>
      </c>
      <c r="F76" s="12">
        <v>100</v>
      </c>
      <c r="G76" s="12">
        <f t="shared" si="7"/>
        <v>3.3333333333333333E-2</v>
      </c>
      <c r="H76" s="12">
        <v>80</v>
      </c>
      <c r="I76" s="12">
        <f t="shared" si="5"/>
        <v>2.6666666666666674</v>
      </c>
      <c r="J76" s="13">
        <f t="shared" si="6"/>
        <v>5.3333333333333339</v>
      </c>
      <c r="K76" s="14" t="str">
        <f t="shared" si="8"/>
        <v>Yes</v>
      </c>
      <c r="L76" s="38"/>
      <c r="M76" s="38"/>
      <c r="N76" s="39"/>
      <c r="O76" s="42"/>
      <c r="P76" s="42"/>
      <c r="Q76" s="39"/>
      <c r="R76" s="39"/>
      <c r="S76" s="40"/>
      <c r="T76" s="41"/>
      <c r="U76" s="42"/>
      <c r="V76" s="37"/>
      <c r="W76" s="42"/>
      <c r="X76" s="44"/>
      <c r="Y76" s="42"/>
      <c r="Z76" s="42"/>
    </row>
    <row r="77" spans="1:26" ht="28.5" customHeight="1" thickTop="1" thickBot="1">
      <c r="A77" s="8" t="s">
        <v>63</v>
      </c>
      <c r="B77" s="9">
        <v>4</v>
      </c>
      <c r="C77" s="10">
        <v>3</v>
      </c>
      <c r="D77" s="11">
        <v>80</v>
      </c>
      <c r="E77" s="12">
        <f t="shared" ref="E77:E133" si="9">+G77*1.6</f>
        <v>5.3333333333333337E-2</v>
      </c>
      <c r="F77" s="12">
        <v>100</v>
      </c>
      <c r="G77" s="12">
        <f t="shared" si="7"/>
        <v>3.3333333333333333E-2</v>
      </c>
      <c r="H77" s="12">
        <v>80</v>
      </c>
      <c r="I77" s="12">
        <f t="shared" si="5"/>
        <v>2.6666666666666674</v>
      </c>
      <c r="J77" s="13">
        <f t="shared" si="6"/>
        <v>5.3333333333333339</v>
      </c>
      <c r="K77" s="14" t="str">
        <f t="shared" si="8"/>
        <v>Yes</v>
      </c>
      <c r="L77" s="38" t="s">
        <v>189</v>
      </c>
      <c r="M77" s="38"/>
      <c r="N77" s="39">
        <v>20</v>
      </c>
      <c r="O77" s="42"/>
      <c r="P77" s="42"/>
      <c r="Q77" s="39"/>
      <c r="R77" s="39"/>
      <c r="S77" s="40"/>
      <c r="T77" s="41"/>
      <c r="U77" s="42">
        <v>12</v>
      </c>
      <c r="V77" s="37">
        <v>43910</v>
      </c>
      <c r="W77" s="42">
        <v>1</v>
      </c>
      <c r="X77" s="43">
        <v>43904</v>
      </c>
      <c r="Y77" s="42">
        <v>10</v>
      </c>
      <c r="Z77" s="37">
        <v>43913</v>
      </c>
    </row>
    <row r="78" spans="1:26" ht="28.5" customHeight="1" thickTop="1" thickBot="1">
      <c r="A78" s="8" t="s">
        <v>97</v>
      </c>
      <c r="B78" s="9">
        <v>4</v>
      </c>
      <c r="C78" s="10">
        <v>3</v>
      </c>
      <c r="D78" s="11">
        <v>80</v>
      </c>
      <c r="E78" s="12">
        <f t="shared" si="9"/>
        <v>5.3333333333333337E-2</v>
      </c>
      <c r="F78" s="12">
        <v>100</v>
      </c>
      <c r="G78" s="12">
        <f t="shared" si="7"/>
        <v>3.3333333333333333E-2</v>
      </c>
      <c r="H78" s="12">
        <v>80</v>
      </c>
      <c r="I78" s="12">
        <f t="shared" si="5"/>
        <v>2.6666666666666674</v>
      </c>
      <c r="J78" s="13">
        <f t="shared" si="6"/>
        <v>5.3333333333333339</v>
      </c>
      <c r="K78" s="14" t="str">
        <f t="shared" si="8"/>
        <v>Yes</v>
      </c>
      <c r="L78" s="38"/>
      <c r="M78" s="38"/>
      <c r="N78" s="39"/>
      <c r="O78" s="42"/>
      <c r="P78" s="42"/>
      <c r="Q78" s="39"/>
      <c r="R78" s="39"/>
      <c r="S78" s="40"/>
      <c r="T78" s="41"/>
      <c r="U78" s="42"/>
      <c r="V78" s="42"/>
      <c r="W78" s="42"/>
      <c r="X78" s="44"/>
      <c r="Y78" s="42"/>
      <c r="Z78" s="42"/>
    </row>
    <row r="79" spans="1:26" ht="28.5" customHeight="1" thickTop="1" thickBot="1">
      <c r="A79" s="8" t="s">
        <v>135</v>
      </c>
      <c r="B79" s="9">
        <v>4</v>
      </c>
      <c r="C79" s="10">
        <v>6</v>
      </c>
      <c r="D79" s="11">
        <v>80</v>
      </c>
      <c r="E79" s="12">
        <f t="shared" si="9"/>
        <v>5.3333333333333337E-2</v>
      </c>
      <c r="F79" s="12">
        <v>100</v>
      </c>
      <c r="G79" s="12">
        <f t="shared" si="7"/>
        <v>3.3333333333333333E-2</v>
      </c>
      <c r="H79" s="12">
        <v>80</v>
      </c>
      <c r="I79" s="12">
        <f t="shared" si="5"/>
        <v>2.6666666666666674</v>
      </c>
      <c r="J79" s="13">
        <f t="shared" si="6"/>
        <v>5.3333333333333339</v>
      </c>
      <c r="K79" s="14" t="str">
        <f t="shared" si="8"/>
        <v>No</v>
      </c>
      <c r="L79" s="38" t="s">
        <v>19</v>
      </c>
      <c r="M79" s="38" t="s">
        <v>210</v>
      </c>
      <c r="N79" s="39">
        <v>15</v>
      </c>
      <c r="O79" s="42"/>
      <c r="P79" s="37"/>
      <c r="Q79" s="39"/>
      <c r="R79" s="39"/>
      <c r="S79" s="40"/>
      <c r="T79" s="41"/>
      <c r="U79" s="42"/>
      <c r="V79" s="37"/>
      <c r="W79" s="42"/>
      <c r="X79" s="44"/>
      <c r="Y79" s="42"/>
      <c r="Z79" s="42"/>
    </row>
    <row r="80" spans="1:26" ht="28.5" customHeight="1" thickTop="1" thickBot="1">
      <c r="A80" s="8" t="s">
        <v>138</v>
      </c>
      <c r="B80" s="9">
        <v>3</v>
      </c>
      <c r="C80" s="10">
        <v>30</v>
      </c>
      <c r="D80" s="11">
        <v>80</v>
      </c>
      <c r="E80" s="12">
        <f t="shared" si="9"/>
        <v>4.0000000000000008E-2</v>
      </c>
      <c r="F80" s="12">
        <v>100</v>
      </c>
      <c r="G80" s="12">
        <f t="shared" si="7"/>
        <v>2.5000000000000001E-2</v>
      </c>
      <c r="H80" s="12">
        <v>80</v>
      </c>
      <c r="I80" s="12">
        <f t="shared" si="5"/>
        <v>2.0000000000000009</v>
      </c>
      <c r="J80" s="13">
        <f t="shared" si="6"/>
        <v>4.0000000000000009</v>
      </c>
      <c r="K80" s="14" t="str">
        <f t="shared" si="8"/>
        <v>No</v>
      </c>
      <c r="L80" s="38"/>
      <c r="M80" s="38"/>
      <c r="N80" s="39"/>
      <c r="O80" s="42"/>
      <c r="P80" s="42"/>
      <c r="Q80" s="39"/>
      <c r="R80" s="39"/>
      <c r="S80" s="40"/>
      <c r="T80" s="41"/>
      <c r="U80" s="42"/>
      <c r="V80" s="42"/>
      <c r="W80" s="42"/>
      <c r="X80" s="44"/>
      <c r="Y80" s="42"/>
      <c r="Z80" s="42"/>
    </row>
    <row r="81" spans="1:26" ht="28.5" customHeight="1" thickTop="1" thickBot="1">
      <c r="A81" s="8" t="s">
        <v>92</v>
      </c>
      <c r="B81" s="9">
        <v>3</v>
      </c>
      <c r="C81" s="10">
        <v>6</v>
      </c>
      <c r="D81" s="11">
        <v>80</v>
      </c>
      <c r="E81" s="12">
        <f t="shared" si="9"/>
        <v>4.0000000000000008E-2</v>
      </c>
      <c r="F81" s="12">
        <v>100</v>
      </c>
      <c r="G81" s="12">
        <f t="shared" si="7"/>
        <v>2.5000000000000001E-2</v>
      </c>
      <c r="H81" s="12">
        <v>80</v>
      </c>
      <c r="I81" s="12">
        <f t="shared" si="5"/>
        <v>2.0000000000000009</v>
      </c>
      <c r="J81" s="13">
        <f t="shared" si="6"/>
        <v>4.0000000000000009</v>
      </c>
      <c r="K81" s="14" t="str">
        <f t="shared" si="8"/>
        <v>No</v>
      </c>
      <c r="L81" s="38"/>
      <c r="M81" s="38"/>
      <c r="N81" s="39"/>
      <c r="O81" s="42"/>
      <c r="P81" s="42"/>
      <c r="Q81" s="39"/>
      <c r="R81" s="39"/>
      <c r="S81" s="40"/>
      <c r="T81" s="41"/>
      <c r="U81" s="42"/>
      <c r="V81" s="37"/>
      <c r="W81" s="42"/>
      <c r="X81" s="44"/>
      <c r="Y81" s="42"/>
      <c r="Z81" s="42"/>
    </row>
    <row r="82" spans="1:26" ht="28.5" customHeight="1" thickTop="1" thickBot="1">
      <c r="A82" s="8" t="s">
        <v>106</v>
      </c>
      <c r="B82" s="9">
        <v>3</v>
      </c>
      <c r="C82" s="10">
        <v>4</v>
      </c>
      <c r="D82" s="11">
        <v>80</v>
      </c>
      <c r="E82" s="12">
        <f t="shared" si="9"/>
        <v>4.0000000000000008E-2</v>
      </c>
      <c r="F82" s="12">
        <v>100</v>
      </c>
      <c r="G82" s="12">
        <f t="shared" si="7"/>
        <v>2.5000000000000001E-2</v>
      </c>
      <c r="H82" s="12">
        <v>80</v>
      </c>
      <c r="I82" s="12">
        <f t="shared" si="5"/>
        <v>2.0000000000000009</v>
      </c>
      <c r="J82" s="13">
        <f t="shared" si="6"/>
        <v>4.0000000000000009</v>
      </c>
      <c r="K82" s="14" t="str">
        <f t="shared" si="8"/>
        <v>No</v>
      </c>
      <c r="L82" s="38" t="s">
        <v>19</v>
      </c>
      <c r="M82" s="38" t="s">
        <v>210</v>
      </c>
      <c r="N82" s="39">
        <v>20</v>
      </c>
      <c r="O82" s="42"/>
      <c r="P82" s="42"/>
      <c r="Q82" s="39"/>
      <c r="R82" s="39"/>
      <c r="S82" s="40"/>
      <c r="T82" s="41"/>
      <c r="U82" s="42">
        <v>4</v>
      </c>
      <c r="V82" s="37" t="s">
        <v>224</v>
      </c>
      <c r="W82" s="42"/>
      <c r="X82" s="44"/>
      <c r="Y82" s="42"/>
      <c r="Z82" s="42"/>
    </row>
    <row r="83" spans="1:26" ht="28.5" customHeight="1" thickTop="1" thickBot="1">
      <c r="A83" s="8" t="s">
        <v>152</v>
      </c>
      <c r="B83" s="9">
        <v>3</v>
      </c>
      <c r="C83" s="10">
        <v>2</v>
      </c>
      <c r="D83" s="11">
        <v>80</v>
      </c>
      <c r="E83" s="12">
        <f t="shared" si="9"/>
        <v>4.0000000000000008E-2</v>
      </c>
      <c r="F83" s="12">
        <v>100</v>
      </c>
      <c r="G83" s="12">
        <f t="shared" si="7"/>
        <v>2.5000000000000001E-2</v>
      </c>
      <c r="H83" s="12">
        <v>80</v>
      </c>
      <c r="I83" s="12">
        <f t="shared" si="5"/>
        <v>2.0000000000000009</v>
      </c>
      <c r="J83" s="13">
        <f t="shared" si="6"/>
        <v>4.0000000000000009</v>
      </c>
      <c r="K83" s="14" t="str">
        <f t="shared" si="8"/>
        <v>Yes</v>
      </c>
      <c r="L83" s="38"/>
      <c r="M83" s="38"/>
      <c r="N83" s="39"/>
      <c r="O83" s="42"/>
      <c r="P83" s="42"/>
      <c r="Q83" s="39"/>
      <c r="R83" s="39"/>
      <c r="S83" s="40"/>
      <c r="T83" s="41"/>
      <c r="U83" s="42"/>
      <c r="V83" s="37"/>
      <c r="W83" s="42"/>
      <c r="X83" s="44"/>
      <c r="Y83" s="42"/>
      <c r="Z83" s="42"/>
    </row>
    <row r="84" spans="1:26" ht="28.5" customHeight="1" thickTop="1" thickBot="1">
      <c r="A84" s="8" t="s">
        <v>119</v>
      </c>
      <c r="B84" s="9">
        <v>3</v>
      </c>
      <c r="C84" s="10">
        <v>1</v>
      </c>
      <c r="D84" s="11">
        <v>80</v>
      </c>
      <c r="E84" s="12">
        <f t="shared" si="9"/>
        <v>4.0000000000000008E-2</v>
      </c>
      <c r="F84" s="12">
        <v>100</v>
      </c>
      <c r="G84" s="12">
        <f t="shared" si="7"/>
        <v>2.5000000000000001E-2</v>
      </c>
      <c r="H84" s="12">
        <v>80</v>
      </c>
      <c r="I84" s="12">
        <f t="shared" si="5"/>
        <v>2.0000000000000009</v>
      </c>
      <c r="J84" s="13">
        <f t="shared" si="6"/>
        <v>4.0000000000000009</v>
      </c>
      <c r="K84" s="14" t="str">
        <f t="shared" si="8"/>
        <v>Yes</v>
      </c>
      <c r="L84" s="38"/>
      <c r="M84" s="38"/>
      <c r="N84" s="39"/>
      <c r="O84" s="42"/>
      <c r="P84" s="42"/>
      <c r="Q84" s="39"/>
      <c r="R84" s="39"/>
      <c r="S84" s="40"/>
      <c r="T84" s="41"/>
      <c r="U84" s="42"/>
      <c r="V84" s="37"/>
      <c r="W84" s="42"/>
      <c r="X84" s="43"/>
      <c r="Y84" s="42"/>
      <c r="Z84" s="42"/>
    </row>
    <row r="85" spans="1:26" ht="28.5" customHeight="1" thickTop="1" thickBot="1">
      <c r="A85" s="8" t="s">
        <v>96</v>
      </c>
      <c r="B85" s="9">
        <v>3</v>
      </c>
      <c r="C85" s="10">
        <v>8</v>
      </c>
      <c r="D85" s="11">
        <v>80</v>
      </c>
      <c r="E85" s="12">
        <f t="shared" si="9"/>
        <v>4.0000000000000008E-2</v>
      </c>
      <c r="F85" s="12">
        <v>100</v>
      </c>
      <c r="G85" s="12">
        <f t="shared" si="7"/>
        <v>2.5000000000000001E-2</v>
      </c>
      <c r="H85" s="12">
        <v>80</v>
      </c>
      <c r="I85" s="12">
        <f t="shared" si="5"/>
        <v>2.0000000000000009</v>
      </c>
      <c r="J85" s="13">
        <f t="shared" si="6"/>
        <v>4.0000000000000009</v>
      </c>
      <c r="K85" s="14" t="str">
        <f t="shared" si="8"/>
        <v>No</v>
      </c>
      <c r="L85" s="38"/>
      <c r="M85" s="38"/>
      <c r="N85" s="39"/>
      <c r="O85" s="42"/>
      <c r="P85" s="42"/>
      <c r="Q85" s="39"/>
      <c r="R85" s="39"/>
      <c r="S85" s="40"/>
      <c r="T85" s="41"/>
      <c r="U85" s="42"/>
      <c r="V85" s="37"/>
      <c r="W85" s="42"/>
      <c r="X85" s="44"/>
      <c r="Y85" s="42"/>
      <c r="Z85" s="42"/>
    </row>
    <row r="86" spans="1:26" ht="28.5" customHeight="1" thickTop="1" thickBot="1">
      <c r="A86" s="8" t="s">
        <v>174</v>
      </c>
      <c r="B86" s="9">
        <v>3</v>
      </c>
      <c r="C86" s="10">
        <v>11</v>
      </c>
      <c r="D86" s="11">
        <v>80</v>
      </c>
      <c r="E86" s="12">
        <f t="shared" si="9"/>
        <v>4.0000000000000008E-2</v>
      </c>
      <c r="F86" s="12">
        <v>100</v>
      </c>
      <c r="G86" s="12">
        <f t="shared" si="7"/>
        <v>2.5000000000000001E-2</v>
      </c>
      <c r="H86" s="12">
        <v>80</v>
      </c>
      <c r="I86" s="12">
        <f t="shared" si="5"/>
        <v>2.0000000000000009</v>
      </c>
      <c r="J86" s="13">
        <f t="shared" si="6"/>
        <v>4.0000000000000009</v>
      </c>
      <c r="K86" s="14" t="str">
        <f t="shared" si="8"/>
        <v>No</v>
      </c>
      <c r="L86" s="38"/>
      <c r="M86" s="38"/>
      <c r="N86" s="39"/>
      <c r="O86" s="42"/>
      <c r="P86" s="42"/>
      <c r="Q86" s="39"/>
      <c r="R86" s="39"/>
      <c r="S86" s="40"/>
      <c r="T86" s="41"/>
      <c r="U86" s="42"/>
      <c r="V86" s="37"/>
      <c r="W86" s="42"/>
      <c r="X86" s="44"/>
      <c r="Y86" s="42"/>
      <c r="Z86" s="42"/>
    </row>
    <row r="87" spans="1:26" ht="28.5" customHeight="1" thickTop="1" thickBot="1">
      <c r="A87" s="8" t="s">
        <v>89</v>
      </c>
      <c r="B87" s="9">
        <v>3</v>
      </c>
      <c r="C87" s="10">
        <v>13</v>
      </c>
      <c r="D87" s="11">
        <v>80</v>
      </c>
      <c r="E87" s="12">
        <f t="shared" si="9"/>
        <v>4.0000000000000008E-2</v>
      </c>
      <c r="F87" s="12">
        <v>100</v>
      </c>
      <c r="G87" s="12">
        <f t="shared" si="7"/>
        <v>2.5000000000000001E-2</v>
      </c>
      <c r="H87" s="12">
        <v>80</v>
      </c>
      <c r="I87" s="12">
        <f t="shared" si="5"/>
        <v>2.0000000000000009</v>
      </c>
      <c r="J87" s="13">
        <f t="shared" si="6"/>
        <v>4.0000000000000009</v>
      </c>
      <c r="K87" s="14" t="str">
        <f t="shared" si="8"/>
        <v>No</v>
      </c>
      <c r="L87" s="38"/>
      <c r="M87" s="38"/>
      <c r="N87" s="39"/>
      <c r="O87" s="42"/>
      <c r="P87" s="42"/>
      <c r="Q87" s="39"/>
      <c r="R87" s="39"/>
      <c r="S87" s="40"/>
      <c r="T87" s="41"/>
      <c r="U87" s="42"/>
      <c r="V87" s="42"/>
      <c r="W87" s="42"/>
      <c r="X87" s="44"/>
      <c r="Y87" s="42"/>
      <c r="Z87" s="42"/>
    </row>
    <row r="88" spans="1:26" ht="28.5" customHeight="1" thickTop="1" thickBot="1">
      <c r="A88" s="8" t="s">
        <v>200</v>
      </c>
      <c r="B88" s="9">
        <v>2</v>
      </c>
      <c r="C88" s="10">
        <v>0</v>
      </c>
      <c r="D88" s="11">
        <v>80</v>
      </c>
      <c r="E88" s="12">
        <f t="shared" si="9"/>
        <v>2.6666666666666668E-2</v>
      </c>
      <c r="F88" s="12">
        <v>100</v>
      </c>
      <c r="G88" s="12">
        <f t="shared" si="7"/>
        <v>1.6666666666666666E-2</v>
      </c>
      <c r="H88" s="12">
        <v>80</v>
      </c>
      <c r="I88" s="12">
        <f t="shared" si="5"/>
        <v>1.3333333333333337</v>
      </c>
      <c r="J88" s="13">
        <f t="shared" si="6"/>
        <v>2.666666666666667</v>
      </c>
      <c r="K88" s="14" t="str">
        <f t="shared" si="8"/>
        <v>Yes</v>
      </c>
      <c r="L88" s="38" t="s">
        <v>19</v>
      </c>
      <c r="M88" s="38" t="s">
        <v>210</v>
      </c>
      <c r="N88" s="39">
        <v>10</v>
      </c>
      <c r="O88" s="42"/>
      <c r="P88" s="42"/>
      <c r="Q88" s="39"/>
      <c r="R88" s="39"/>
      <c r="S88" s="40"/>
      <c r="T88" s="41"/>
      <c r="U88" s="42"/>
      <c r="V88" s="37"/>
      <c r="W88" s="42"/>
      <c r="X88" s="44"/>
      <c r="Y88" s="42"/>
      <c r="Z88" s="42"/>
    </row>
    <row r="89" spans="1:26" ht="28.5" customHeight="1" thickTop="1" thickBot="1">
      <c r="A89" s="8" t="s">
        <v>207</v>
      </c>
      <c r="B89" s="9">
        <v>2</v>
      </c>
      <c r="C89" s="10">
        <v>0</v>
      </c>
      <c r="D89" s="11">
        <v>80</v>
      </c>
      <c r="E89" s="12">
        <f t="shared" si="9"/>
        <v>2.6666666666666668E-2</v>
      </c>
      <c r="F89" s="12">
        <v>100</v>
      </c>
      <c r="G89" s="12">
        <f t="shared" si="7"/>
        <v>1.6666666666666666E-2</v>
      </c>
      <c r="H89" s="12">
        <v>80</v>
      </c>
      <c r="I89" s="12">
        <f t="shared" si="5"/>
        <v>1.3333333333333337</v>
      </c>
      <c r="J89" s="13">
        <f t="shared" si="6"/>
        <v>2.666666666666667</v>
      </c>
      <c r="K89" s="14" t="str">
        <f t="shared" si="8"/>
        <v>Yes</v>
      </c>
      <c r="L89" s="38"/>
      <c r="M89" s="38"/>
      <c r="N89" s="39"/>
      <c r="O89" s="42"/>
      <c r="P89" s="42"/>
      <c r="Q89" s="39"/>
      <c r="R89" s="39"/>
      <c r="S89" s="40"/>
      <c r="T89" s="41"/>
      <c r="U89" s="42"/>
      <c r="V89" s="42"/>
      <c r="W89" s="42"/>
      <c r="X89" s="44"/>
      <c r="Y89" s="42"/>
      <c r="Z89" s="42"/>
    </row>
    <row r="90" spans="1:26" ht="28.5" customHeight="1" thickTop="1" thickBot="1">
      <c r="A90" s="8" t="s">
        <v>77</v>
      </c>
      <c r="B90" s="9">
        <v>2</v>
      </c>
      <c r="C90" s="10">
        <v>0</v>
      </c>
      <c r="D90" s="11">
        <v>80</v>
      </c>
      <c r="E90" s="12">
        <f t="shared" si="9"/>
        <v>2.6666666666666668E-2</v>
      </c>
      <c r="F90" s="12">
        <v>100</v>
      </c>
      <c r="G90" s="12">
        <f t="shared" si="7"/>
        <v>1.6666666666666666E-2</v>
      </c>
      <c r="H90" s="12">
        <v>80</v>
      </c>
      <c r="I90" s="12">
        <f t="shared" si="5"/>
        <v>1.3333333333333337</v>
      </c>
      <c r="J90" s="13">
        <f t="shared" si="6"/>
        <v>2.666666666666667</v>
      </c>
      <c r="K90" s="14" t="str">
        <f t="shared" si="8"/>
        <v>Yes</v>
      </c>
      <c r="L90" s="38"/>
      <c r="M90" s="38"/>
      <c r="N90" s="39"/>
      <c r="O90" s="42"/>
      <c r="P90" s="42"/>
      <c r="Q90" s="39"/>
      <c r="R90" s="39"/>
      <c r="S90" s="40"/>
      <c r="T90" s="41"/>
      <c r="U90" s="42"/>
      <c r="V90" s="37"/>
      <c r="W90" s="42"/>
      <c r="X90" s="43"/>
      <c r="Y90" s="42"/>
      <c r="Z90" s="42"/>
    </row>
    <row r="91" spans="1:26" ht="28.5" customHeight="1" thickTop="1" thickBot="1">
      <c r="A91" s="8" t="s">
        <v>105</v>
      </c>
      <c r="B91" s="9">
        <v>2</v>
      </c>
      <c r="C91" s="10">
        <v>8</v>
      </c>
      <c r="D91" s="11">
        <v>80</v>
      </c>
      <c r="E91" s="12">
        <f t="shared" si="9"/>
        <v>2.6666666666666668E-2</v>
      </c>
      <c r="F91" s="12">
        <v>100</v>
      </c>
      <c r="G91" s="12">
        <f t="shared" si="7"/>
        <v>1.6666666666666666E-2</v>
      </c>
      <c r="H91" s="12">
        <v>80</v>
      </c>
      <c r="I91" s="12">
        <f t="shared" si="5"/>
        <v>1.3333333333333337</v>
      </c>
      <c r="J91" s="13">
        <f t="shared" si="6"/>
        <v>2.666666666666667</v>
      </c>
      <c r="K91" s="14" t="str">
        <f t="shared" si="8"/>
        <v>No</v>
      </c>
      <c r="L91" s="38"/>
      <c r="M91" s="38"/>
      <c r="N91" s="39"/>
      <c r="O91" s="42"/>
      <c r="P91" s="42"/>
      <c r="Q91" s="39"/>
      <c r="R91" s="39"/>
      <c r="S91" s="40"/>
      <c r="T91" s="41"/>
      <c r="U91" s="42"/>
      <c r="V91" s="37"/>
      <c r="W91" s="42"/>
      <c r="X91" s="44"/>
      <c r="Y91" s="42"/>
      <c r="Z91" s="42"/>
    </row>
    <row r="92" spans="1:26" ht="28.5" customHeight="1" thickTop="1" thickBot="1">
      <c r="A92" s="8" t="s">
        <v>107</v>
      </c>
      <c r="B92" s="9">
        <v>2</v>
      </c>
      <c r="C92" s="10">
        <v>7</v>
      </c>
      <c r="D92" s="11">
        <v>80</v>
      </c>
      <c r="E92" s="12">
        <f t="shared" si="9"/>
        <v>2.6666666666666668E-2</v>
      </c>
      <c r="F92" s="12">
        <v>100</v>
      </c>
      <c r="G92" s="12">
        <f t="shared" si="7"/>
        <v>1.6666666666666666E-2</v>
      </c>
      <c r="H92" s="12">
        <v>80</v>
      </c>
      <c r="I92" s="12">
        <f t="shared" si="5"/>
        <v>1.3333333333333337</v>
      </c>
      <c r="J92" s="13">
        <f t="shared" si="6"/>
        <v>2.666666666666667</v>
      </c>
      <c r="K92" s="14" t="str">
        <f t="shared" si="8"/>
        <v>No</v>
      </c>
      <c r="L92" s="38"/>
      <c r="M92" s="38"/>
      <c r="N92" s="39"/>
      <c r="O92" s="42"/>
      <c r="P92" s="42"/>
      <c r="Q92" s="39"/>
      <c r="R92" s="39"/>
      <c r="S92" s="40"/>
      <c r="T92" s="41"/>
      <c r="U92" s="42"/>
      <c r="V92" s="42"/>
      <c r="W92" s="42"/>
      <c r="X92" s="44"/>
      <c r="Y92" s="42"/>
      <c r="Z92" s="42"/>
    </row>
    <row r="93" spans="1:26" ht="28.5" customHeight="1" thickTop="1" thickBot="1">
      <c r="A93" s="8" t="s">
        <v>161</v>
      </c>
      <c r="B93" s="9">
        <v>2</v>
      </c>
      <c r="C93" s="10">
        <v>1</v>
      </c>
      <c r="D93" s="11">
        <v>80</v>
      </c>
      <c r="E93" s="12">
        <f t="shared" si="9"/>
        <v>2.6666666666666668E-2</v>
      </c>
      <c r="F93" s="12">
        <v>100</v>
      </c>
      <c r="G93" s="12">
        <f t="shared" si="7"/>
        <v>1.6666666666666666E-2</v>
      </c>
      <c r="H93" s="12">
        <v>80</v>
      </c>
      <c r="I93" s="12">
        <f t="shared" si="5"/>
        <v>1.3333333333333337</v>
      </c>
      <c r="J93" s="13">
        <f t="shared" si="6"/>
        <v>2.666666666666667</v>
      </c>
      <c r="K93" s="14" t="str">
        <f t="shared" si="8"/>
        <v>Yes</v>
      </c>
      <c r="L93" s="38" t="s">
        <v>19</v>
      </c>
      <c r="M93" s="38" t="s">
        <v>210</v>
      </c>
      <c r="N93" s="39">
        <v>10</v>
      </c>
      <c r="O93" s="42"/>
      <c r="P93" s="42"/>
      <c r="Q93" s="39"/>
      <c r="R93" s="39"/>
      <c r="S93" s="40"/>
      <c r="T93" s="41"/>
      <c r="U93" s="42"/>
      <c r="V93" s="42"/>
      <c r="W93" s="42"/>
      <c r="X93" s="44"/>
      <c r="Y93" s="42"/>
      <c r="Z93" s="42"/>
    </row>
    <row r="94" spans="1:26" ht="28.5" customHeight="1" thickTop="1" thickBot="1">
      <c r="A94" s="8" t="s">
        <v>112</v>
      </c>
      <c r="B94" s="9">
        <v>2</v>
      </c>
      <c r="C94" s="10">
        <v>2</v>
      </c>
      <c r="D94" s="11">
        <v>80</v>
      </c>
      <c r="E94" s="12">
        <f t="shared" si="9"/>
        <v>2.6666666666666668E-2</v>
      </c>
      <c r="F94" s="12">
        <v>100</v>
      </c>
      <c r="G94" s="12">
        <f t="shared" si="7"/>
        <v>1.6666666666666666E-2</v>
      </c>
      <c r="H94" s="12">
        <v>80</v>
      </c>
      <c r="I94" s="12">
        <f t="shared" si="5"/>
        <v>1.3333333333333337</v>
      </c>
      <c r="J94" s="13">
        <f t="shared" si="6"/>
        <v>2.666666666666667</v>
      </c>
      <c r="K94" s="14" t="str">
        <f t="shared" si="8"/>
        <v>Yes</v>
      </c>
      <c r="L94" s="38"/>
      <c r="M94" s="38"/>
      <c r="N94" s="39"/>
      <c r="O94" s="42"/>
      <c r="P94" s="42"/>
      <c r="Q94" s="39"/>
      <c r="R94" s="39"/>
      <c r="S94" s="40"/>
      <c r="T94" s="41"/>
      <c r="U94" s="42"/>
      <c r="V94" s="42"/>
      <c r="W94" s="42"/>
      <c r="X94" s="44"/>
      <c r="Y94" s="42"/>
      <c r="Z94" s="42"/>
    </row>
    <row r="95" spans="1:26" ht="28.5" customHeight="1" thickTop="1" thickBot="1">
      <c r="A95" s="8" t="s">
        <v>121</v>
      </c>
      <c r="B95" s="9">
        <v>2</v>
      </c>
      <c r="C95" s="10">
        <v>33</v>
      </c>
      <c r="D95" s="11">
        <v>80</v>
      </c>
      <c r="E95" s="12">
        <f t="shared" si="9"/>
        <v>2.6666666666666668E-2</v>
      </c>
      <c r="F95" s="12">
        <v>100</v>
      </c>
      <c r="G95" s="12">
        <f t="shared" si="7"/>
        <v>1.6666666666666666E-2</v>
      </c>
      <c r="H95" s="12">
        <v>80</v>
      </c>
      <c r="I95" s="12">
        <f t="shared" si="5"/>
        <v>1.3333333333333337</v>
      </c>
      <c r="J95" s="13">
        <f t="shared" si="6"/>
        <v>2.666666666666667</v>
      </c>
      <c r="K95" s="14" t="str">
        <f t="shared" si="8"/>
        <v>No</v>
      </c>
      <c r="L95" s="38"/>
      <c r="M95" s="38"/>
      <c r="N95" s="39"/>
      <c r="O95" s="42"/>
      <c r="P95" s="42"/>
      <c r="Q95" s="39"/>
      <c r="R95" s="39"/>
      <c r="S95" s="40"/>
      <c r="T95" s="41"/>
      <c r="U95" s="42"/>
      <c r="V95" s="37"/>
      <c r="W95" s="42"/>
      <c r="X95" s="44"/>
      <c r="Y95" s="42"/>
      <c r="Z95" s="42"/>
    </row>
    <row r="96" spans="1:26" ht="28.5" customHeight="1" thickTop="1" thickBot="1">
      <c r="A96" s="8" t="s">
        <v>94</v>
      </c>
      <c r="B96" s="9">
        <v>2</v>
      </c>
      <c r="C96" s="10">
        <v>4</v>
      </c>
      <c r="D96" s="11">
        <v>80</v>
      </c>
      <c r="E96" s="12">
        <f t="shared" si="9"/>
        <v>2.6666666666666668E-2</v>
      </c>
      <c r="F96" s="12">
        <v>100</v>
      </c>
      <c r="G96" s="12">
        <f t="shared" si="7"/>
        <v>1.6666666666666666E-2</v>
      </c>
      <c r="H96" s="12">
        <v>80</v>
      </c>
      <c r="I96" s="12">
        <f t="shared" si="5"/>
        <v>1.3333333333333337</v>
      </c>
      <c r="J96" s="13">
        <f t="shared" si="6"/>
        <v>2.666666666666667</v>
      </c>
      <c r="K96" s="14" t="str">
        <f t="shared" si="8"/>
        <v>No</v>
      </c>
      <c r="L96" s="38" t="s">
        <v>189</v>
      </c>
      <c r="M96" s="38"/>
      <c r="N96" s="39">
        <v>1</v>
      </c>
      <c r="O96" s="42"/>
      <c r="P96" s="42"/>
      <c r="Q96" s="39"/>
      <c r="R96" s="39"/>
      <c r="S96" s="40"/>
      <c r="T96" s="41"/>
      <c r="U96" s="42">
        <v>7</v>
      </c>
      <c r="V96" s="37">
        <v>43944</v>
      </c>
      <c r="W96" s="42"/>
      <c r="X96" s="44"/>
      <c r="Y96" s="42"/>
      <c r="Z96" s="42"/>
    </row>
    <row r="97" spans="1:26" ht="28.5" customHeight="1" thickTop="1" thickBot="1">
      <c r="A97" s="8" t="s">
        <v>68</v>
      </c>
      <c r="B97" s="9">
        <v>2</v>
      </c>
      <c r="C97" s="10">
        <v>0</v>
      </c>
      <c r="D97" s="11">
        <v>80</v>
      </c>
      <c r="E97" s="12">
        <f t="shared" si="9"/>
        <v>2.6666666666666668E-2</v>
      </c>
      <c r="F97" s="12">
        <v>100</v>
      </c>
      <c r="G97" s="12">
        <f t="shared" si="7"/>
        <v>1.6666666666666666E-2</v>
      </c>
      <c r="H97" s="12">
        <v>80</v>
      </c>
      <c r="I97" s="12">
        <f t="shared" si="5"/>
        <v>1.3333333333333337</v>
      </c>
      <c r="J97" s="13">
        <f t="shared" si="6"/>
        <v>2.666666666666667</v>
      </c>
      <c r="K97" s="14" t="str">
        <f t="shared" si="8"/>
        <v>Yes</v>
      </c>
      <c r="L97" s="38"/>
      <c r="M97" s="38"/>
      <c r="N97" s="39"/>
      <c r="O97" s="42"/>
      <c r="P97" s="42"/>
      <c r="Q97" s="39"/>
      <c r="R97" s="39"/>
      <c r="S97" s="40"/>
      <c r="T97" s="41"/>
      <c r="U97" s="42"/>
      <c r="V97" s="37"/>
      <c r="W97" s="42"/>
      <c r="X97" s="44"/>
      <c r="Y97" s="42"/>
      <c r="Z97" s="42"/>
    </row>
    <row r="98" spans="1:26" ht="28.5" customHeight="1" thickTop="1" thickBot="1">
      <c r="A98" s="8" t="s">
        <v>124</v>
      </c>
      <c r="B98" s="9">
        <v>2</v>
      </c>
      <c r="C98" s="10">
        <v>1</v>
      </c>
      <c r="D98" s="11">
        <v>80</v>
      </c>
      <c r="E98" s="12">
        <f t="shared" si="9"/>
        <v>2.6666666666666668E-2</v>
      </c>
      <c r="F98" s="12">
        <v>100</v>
      </c>
      <c r="G98" s="12">
        <f t="shared" si="7"/>
        <v>1.6666666666666666E-2</v>
      </c>
      <c r="H98" s="12">
        <v>80</v>
      </c>
      <c r="I98" s="12">
        <f t="shared" si="5"/>
        <v>1.3333333333333337</v>
      </c>
      <c r="J98" s="13">
        <f t="shared" si="6"/>
        <v>2.666666666666667</v>
      </c>
      <c r="K98" s="14" t="str">
        <f t="shared" si="8"/>
        <v>Yes</v>
      </c>
      <c r="L98" s="38"/>
      <c r="M98" s="38"/>
      <c r="N98" s="39"/>
      <c r="O98" s="42"/>
      <c r="P98" s="42"/>
      <c r="Q98" s="39"/>
      <c r="R98" s="39"/>
      <c r="S98" s="40"/>
      <c r="T98" s="41"/>
      <c r="U98" s="42"/>
      <c r="V98" s="37"/>
      <c r="W98" s="42"/>
      <c r="X98" s="44"/>
      <c r="Y98" s="42"/>
      <c r="Z98" s="42"/>
    </row>
    <row r="99" spans="1:26" ht="28.5" customHeight="1" thickTop="1" thickBot="1">
      <c r="A99" s="8" t="s">
        <v>164</v>
      </c>
      <c r="B99" s="9">
        <v>2</v>
      </c>
      <c r="C99" s="10">
        <v>4</v>
      </c>
      <c r="D99" s="11">
        <v>80</v>
      </c>
      <c r="E99" s="12">
        <f t="shared" si="9"/>
        <v>2.6666666666666668E-2</v>
      </c>
      <c r="F99" s="12">
        <v>100</v>
      </c>
      <c r="G99" s="12">
        <f t="shared" si="7"/>
        <v>1.6666666666666666E-2</v>
      </c>
      <c r="H99" s="12">
        <v>80</v>
      </c>
      <c r="I99" s="12">
        <f t="shared" si="5"/>
        <v>1.3333333333333337</v>
      </c>
      <c r="J99" s="13">
        <f t="shared" si="6"/>
        <v>2.666666666666667</v>
      </c>
      <c r="K99" s="14" t="str">
        <f t="shared" si="8"/>
        <v>No</v>
      </c>
      <c r="L99" s="38"/>
      <c r="M99" s="38"/>
      <c r="N99" s="39"/>
      <c r="O99" s="42"/>
      <c r="P99" s="42"/>
      <c r="Q99" s="39"/>
      <c r="R99" s="39"/>
      <c r="S99" s="40"/>
      <c r="T99" s="41"/>
      <c r="U99" s="42"/>
      <c r="V99" s="37"/>
      <c r="W99" s="42"/>
      <c r="X99" s="44"/>
      <c r="Y99" s="42"/>
      <c r="Z99" s="42"/>
    </row>
    <row r="100" spans="1:26" ht="28.5" customHeight="1" thickTop="1" thickBot="1">
      <c r="A100" s="8" t="s">
        <v>168</v>
      </c>
      <c r="B100" s="9">
        <v>2</v>
      </c>
      <c r="C100" s="10">
        <v>3</v>
      </c>
      <c r="D100" s="11">
        <v>80</v>
      </c>
      <c r="E100" s="12">
        <f t="shared" si="9"/>
        <v>2.6666666666666668E-2</v>
      </c>
      <c r="F100" s="12">
        <v>100</v>
      </c>
      <c r="G100" s="12">
        <f t="shared" si="7"/>
        <v>1.6666666666666666E-2</v>
      </c>
      <c r="H100" s="12">
        <v>80</v>
      </c>
      <c r="I100" s="12">
        <f t="shared" si="5"/>
        <v>1.3333333333333337</v>
      </c>
      <c r="J100" s="13">
        <f t="shared" si="6"/>
        <v>2.666666666666667</v>
      </c>
      <c r="K100" s="14" t="str">
        <f t="shared" si="8"/>
        <v>No</v>
      </c>
      <c r="L100" s="38"/>
      <c r="M100" s="38"/>
      <c r="N100" s="39"/>
      <c r="O100" s="42"/>
      <c r="P100" s="42"/>
      <c r="Q100" s="39"/>
      <c r="R100" s="39"/>
      <c r="S100" s="40"/>
      <c r="T100" s="41"/>
      <c r="U100" s="42"/>
      <c r="V100" s="37"/>
      <c r="W100" s="42"/>
      <c r="X100" s="44"/>
      <c r="Y100" s="42"/>
      <c r="Z100" s="42"/>
    </row>
    <row r="101" spans="1:26" ht="28.5" customHeight="1" thickTop="1" thickBot="1">
      <c r="A101" s="8" t="s">
        <v>126</v>
      </c>
      <c r="B101" s="9">
        <v>2</v>
      </c>
      <c r="C101" s="10">
        <v>11</v>
      </c>
      <c r="D101" s="11">
        <v>80</v>
      </c>
      <c r="E101" s="12">
        <f t="shared" si="9"/>
        <v>2.6666666666666668E-2</v>
      </c>
      <c r="F101" s="12">
        <v>100</v>
      </c>
      <c r="G101" s="12">
        <f t="shared" si="7"/>
        <v>1.6666666666666666E-2</v>
      </c>
      <c r="H101" s="12">
        <v>80</v>
      </c>
      <c r="I101" s="12">
        <f t="shared" ref="I101:I164" si="10">+(E101*F101)-(H101*G101)</f>
        <v>1.3333333333333337</v>
      </c>
      <c r="J101" s="13">
        <f t="shared" ref="J101:J164" si="11">IF(ISBLANK(C101),"",(D101*G101)+(E101*F101-G101*H101))</f>
        <v>2.666666666666667</v>
      </c>
      <c r="K101" s="14" t="str">
        <f t="shared" si="8"/>
        <v>No</v>
      </c>
      <c r="L101" s="38"/>
      <c r="M101" s="38"/>
      <c r="N101" s="39"/>
      <c r="O101" s="42"/>
      <c r="P101" s="42"/>
      <c r="Q101" s="39"/>
      <c r="R101" s="39"/>
      <c r="S101" s="40"/>
      <c r="T101" s="41"/>
      <c r="U101" s="42"/>
      <c r="V101" s="37"/>
      <c r="W101" s="42"/>
      <c r="X101" s="44"/>
      <c r="Y101" s="42"/>
      <c r="Z101" s="42"/>
    </row>
    <row r="102" spans="1:26" ht="28.5" customHeight="1" thickTop="1" thickBot="1">
      <c r="A102" s="8" t="s">
        <v>113</v>
      </c>
      <c r="B102" s="9">
        <v>2</v>
      </c>
      <c r="C102" s="10">
        <v>1</v>
      </c>
      <c r="D102" s="11">
        <v>80</v>
      </c>
      <c r="E102" s="12">
        <f t="shared" si="9"/>
        <v>2.6666666666666668E-2</v>
      </c>
      <c r="F102" s="12">
        <v>100</v>
      </c>
      <c r="G102" s="12">
        <f t="shared" si="7"/>
        <v>1.6666666666666666E-2</v>
      </c>
      <c r="H102" s="12">
        <v>80</v>
      </c>
      <c r="I102" s="12">
        <f t="shared" si="10"/>
        <v>1.3333333333333337</v>
      </c>
      <c r="J102" s="13">
        <f t="shared" si="11"/>
        <v>2.666666666666667</v>
      </c>
      <c r="K102" s="14" t="str">
        <f t="shared" si="8"/>
        <v>Yes</v>
      </c>
      <c r="L102" s="38" t="s">
        <v>189</v>
      </c>
      <c r="M102" s="38"/>
      <c r="N102" s="39">
        <v>15</v>
      </c>
      <c r="O102" s="42"/>
      <c r="P102" s="42"/>
      <c r="Q102" s="39"/>
      <c r="R102" s="39"/>
      <c r="S102" s="40"/>
      <c r="T102" s="41"/>
      <c r="U102" s="42"/>
      <c r="V102" s="37"/>
      <c r="W102" s="42"/>
      <c r="X102" s="44"/>
      <c r="Y102" s="42"/>
      <c r="Z102" s="42"/>
    </row>
    <row r="103" spans="1:26" ht="28.5" customHeight="1" thickTop="1" thickBot="1">
      <c r="A103" s="8" t="s">
        <v>114</v>
      </c>
      <c r="B103" s="9">
        <v>2</v>
      </c>
      <c r="C103" s="10">
        <v>3</v>
      </c>
      <c r="D103" s="11">
        <v>80</v>
      </c>
      <c r="E103" s="12">
        <f t="shared" si="9"/>
        <v>2.6666666666666668E-2</v>
      </c>
      <c r="F103" s="12">
        <v>100</v>
      </c>
      <c r="G103" s="12">
        <f t="shared" si="7"/>
        <v>1.6666666666666666E-2</v>
      </c>
      <c r="H103" s="12">
        <v>80</v>
      </c>
      <c r="I103" s="12">
        <f t="shared" si="10"/>
        <v>1.3333333333333337</v>
      </c>
      <c r="J103" s="13">
        <f t="shared" si="11"/>
        <v>2.666666666666667</v>
      </c>
      <c r="K103" s="14" t="str">
        <f t="shared" si="8"/>
        <v>No</v>
      </c>
      <c r="L103" s="38"/>
      <c r="M103" s="38"/>
      <c r="N103" s="39"/>
      <c r="O103" s="42"/>
      <c r="P103" s="42"/>
      <c r="Q103" s="39"/>
      <c r="R103" s="39"/>
      <c r="S103" s="40"/>
      <c r="T103" s="41"/>
      <c r="U103" s="42"/>
      <c r="V103" s="42"/>
      <c r="W103" s="42"/>
      <c r="X103" s="44"/>
      <c r="Y103" s="42"/>
      <c r="Z103" s="42"/>
    </row>
    <row r="104" spans="1:26" ht="28.5" customHeight="1" thickTop="1" thickBot="1">
      <c r="A104" s="8" t="s">
        <v>186</v>
      </c>
      <c r="B104" s="9">
        <v>2</v>
      </c>
      <c r="C104" s="10">
        <v>0</v>
      </c>
      <c r="D104" s="11">
        <v>80</v>
      </c>
      <c r="E104" s="12">
        <f t="shared" si="9"/>
        <v>2.6666666666666668E-2</v>
      </c>
      <c r="F104" s="12">
        <v>100</v>
      </c>
      <c r="G104" s="12">
        <f t="shared" si="7"/>
        <v>1.6666666666666666E-2</v>
      </c>
      <c r="H104" s="12">
        <v>80</v>
      </c>
      <c r="I104" s="12">
        <f t="shared" si="10"/>
        <v>1.3333333333333337</v>
      </c>
      <c r="J104" s="13">
        <f t="shared" si="11"/>
        <v>2.666666666666667</v>
      </c>
      <c r="K104" s="14" t="str">
        <f t="shared" si="8"/>
        <v>Yes</v>
      </c>
      <c r="L104" s="38"/>
      <c r="M104" s="38"/>
      <c r="N104" s="39"/>
      <c r="O104" s="42"/>
      <c r="P104" s="42"/>
      <c r="Q104" s="39"/>
      <c r="R104" s="39"/>
      <c r="S104" s="40"/>
      <c r="T104" s="41"/>
      <c r="U104" s="42"/>
      <c r="V104" s="37"/>
      <c r="W104" s="42"/>
      <c r="X104" s="44"/>
      <c r="Y104" s="42"/>
      <c r="Z104" s="42"/>
    </row>
    <row r="105" spans="1:26" ht="28.5" customHeight="1" thickTop="1" thickBot="1">
      <c r="A105" s="8" t="s">
        <v>129</v>
      </c>
      <c r="B105" s="9">
        <v>2</v>
      </c>
      <c r="C105" s="10">
        <v>0</v>
      </c>
      <c r="D105" s="11">
        <v>80</v>
      </c>
      <c r="E105" s="12">
        <f t="shared" si="9"/>
        <v>2.6666666666666668E-2</v>
      </c>
      <c r="F105" s="12">
        <v>100</v>
      </c>
      <c r="G105" s="12">
        <f t="shared" si="7"/>
        <v>1.6666666666666666E-2</v>
      </c>
      <c r="H105" s="12">
        <v>80</v>
      </c>
      <c r="I105" s="12">
        <f t="shared" si="10"/>
        <v>1.3333333333333337</v>
      </c>
      <c r="J105" s="13">
        <f t="shared" si="11"/>
        <v>2.666666666666667</v>
      </c>
      <c r="K105" s="14" t="str">
        <f t="shared" si="8"/>
        <v>Yes</v>
      </c>
      <c r="L105" s="38" t="s">
        <v>19</v>
      </c>
      <c r="M105" s="38" t="s">
        <v>210</v>
      </c>
      <c r="N105" s="39">
        <v>20</v>
      </c>
      <c r="O105" s="42"/>
      <c r="P105" s="42"/>
      <c r="Q105" s="39"/>
      <c r="R105" s="39"/>
      <c r="S105" s="40"/>
      <c r="T105" s="41"/>
      <c r="U105" s="42"/>
      <c r="V105" s="42"/>
      <c r="W105" s="42"/>
      <c r="X105" s="44"/>
      <c r="Y105" s="42"/>
      <c r="Z105" s="42"/>
    </row>
    <row r="106" spans="1:26" ht="28.5" customHeight="1" thickTop="1" thickBot="1">
      <c r="A106" s="8" t="s">
        <v>117</v>
      </c>
      <c r="B106" s="9">
        <v>1</v>
      </c>
      <c r="C106" s="10">
        <v>1</v>
      </c>
      <c r="D106" s="11">
        <v>80</v>
      </c>
      <c r="E106" s="12">
        <f t="shared" si="9"/>
        <v>1.3333333333333334E-2</v>
      </c>
      <c r="F106" s="12">
        <v>100</v>
      </c>
      <c r="G106" s="12">
        <f t="shared" si="7"/>
        <v>8.3333333333333332E-3</v>
      </c>
      <c r="H106" s="12">
        <v>80</v>
      </c>
      <c r="I106" s="12">
        <f t="shared" si="10"/>
        <v>0.66666666666666685</v>
      </c>
      <c r="J106" s="13">
        <f t="shared" si="11"/>
        <v>1.3333333333333335</v>
      </c>
      <c r="K106" s="14" t="str">
        <f t="shared" si="8"/>
        <v>Yes</v>
      </c>
      <c r="L106" s="38"/>
      <c r="M106" s="38"/>
      <c r="N106" s="39"/>
      <c r="O106" s="42"/>
      <c r="P106" s="42"/>
      <c r="Q106" s="39"/>
      <c r="R106" s="39"/>
      <c r="S106" s="40"/>
      <c r="T106" s="41"/>
      <c r="U106" s="42"/>
      <c r="V106" s="37"/>
      <c r="W106" s="42"/>
      <c r="X106" s="44"/>
      <c r="Y106" s="42"/>
      <c r="Z106" s="42"/>
    </row>
    <row r="107" spans="1:26" ht="28.5" customHeight="1" thickTop="1" thickBot="1">
      <c r="A107" s="8" t="s">
        <v>90</v>
      </c>
      <c r="B107" s="9">
        <v>1</v>
      </c>
      <c r="C107" s="10">
        <v>6</v>
      </c>
      <c r="D107" s="11">
        <v>80</v>
      </c>
      <c r="E107" s="12">
        <f t="shared" si="9"/>
        <v>1.3333333333333334E-2</v>
      </c>
      <c r="F107" s="12">
        <v>100</v>
      </c>
      <c r="G107" s="12">
        <f t="shared" si="7"/>
        <v>8.3333333333333332E-3</v>
      </c>
      <c r="H107" s="12">
        <v>80</v>
      </c>
      <c r="I107" s="12">
        <f t="shared" si="10"/>
        <v>0.66666666666666685</v>
      </c>
      <c r="J107" s="13">
        <f t="shared" si="11"/>
        <v>1.3333333333333335</v>
      </c>
      <c r="K107" s="14" t="str">
        <f t="shared" si="8"/>
        <v>No</v>
      </c>
      <c r="L107" s="38"/>
      <c r="M107" s="38"/>
      <c r="N107" s="39"/>
      <c r="O107" s="42"/>
      <c r="P107" s="42"/>
      <c r="Q107" s="39"/>
      <c r="R107" s="39"/>
      <c r="S107" s="40"/>
      <c r="T107" s="41"/>
      <c r="U107" s="42"/>
      <c r="V107" s="37"/>
      <c r="W107" s="42"/>
      <c r="X107" s="44"/>
      <c r="Y107" s="42"/>
      <c r="Z107" s="42"/>
    </row>
    <row r="108" spans="1:26" ht="28.5" customHeight="1" thickTop="1" thickBot="1">
      <c r="A108" s="8" t="s">
        <v>103</v>
      </c>
      <c r="B108" s="9">
        <v>1</v>
      </c>
      <c r="C108" s="10">
        <v>0</v>
      </c>
      <c r="D108" s="11">
        <v>80</v>
      </c>
      <c r="E108" s="12">
        <f t="shared" si="9"/>
        <v>1.3333333333333334E-2</v>
      </c>
      <c r="F108" s="12">
        <v>100</v>
      </c>
      <c r="G108" s="12">
        <f t="shared" si="7"/>
        <v>8.3333333333333332E-3</v>
      </c>
      <c r="H108" s="12">
        <v>80</v>
      </c>
      <c r="I108" s="12">
        <f t="shared" si="10"/>
        <v>0.66666666666666685</v>
      </c>
      <c r="J108" s="13">
        <f t="shared" si="11"/>
        <v>1.3333333333333335</v>
      </c>
      <c r="K108" s="14" t="str">
        <f t="shared" si="8"/>
        <v>Yes</v>
      </c>
      <c r="L108" s="38" t="s">
        <v>189</v>
      </c>
      <c r="M108" s="38"/>
      <c r="N108" s="39">
        <v>15</v>
      </c>
      <c r="O108" s="42"/>
      <c r="P108" s="42"/>
      <c r="Q108" s="39"/>
      <c r="R108" s="39"/>
      <c r="S108" s="40"/>
      <c r="T108" s="41"/>
      <c r="U108" s="42"/>
      <c r="V108" s="37"/>
      <c r="W108" s="42"/>
      <c r="X108" s="44"/>
      <c r="Y108" s="42"/>
      <c r="Z108" s="42"/>
    </row>
    <row r="109" spans="1:26" ht="28.5" customHeight="1" thickTop="1" thickBot="1">
      <c r="A109" s="8" t="s">
        <v>144</v>
      </c>
      <c r="B109" s="9">
        <v>1</v>
      </c>
      <c r="C109" s="10">
        <v>12</v>
      </c>
      <c r="D109" s="11">
        <v>80</v>
      </c>
      <c r="E109" s="12">
        <f t="shared" si="9"/>
        <v>1.3333333333333334E-2</v>
      </c>
      <c r="F109" s="12">
        <v>100</v>
      </c>
      <c r="G109" s="12">
        <f t="shared" si="7"/>
        <v>8.3333333333333332E-3</v>
      </c>
      <c r="H109" s="12">
        <v>80</v>
      </c>
      <c r="I109" s="12">
        <f t="shared" si="10"/>
        <v>0.66666666666666685</v>
      </c>
      <c r="J109" s="13">
        <f t="shared" si="11"/>
        <v>1.3333333333333335</v>
      </c>
      <c r="K109" s="14" t="str">
        <f t="shared" si="8"/>
        <v>No</v>
      </c>
      <c r="L109" s="38"/>
      <c r="M109" s="38"/>
      <c r="N109" s="39"/>
      <c r="O109" s="42"/>
      <c r="P109" s="42"/>
      <c r="Q109" s="39"/>
      <c r="R109" s="39"/>
      <c r="S109" s="40"/>
      <c r="T109" s="41"/>
      <c r="U109" s="42"/>
      <c r="V109" s="37"/>
      <c r="W109" s="42"/>
      <c r="X109" s="44"/>
      <c r="Y109" s="42"/>
      <c r="Z109" s="42"/>
    </row>
    <row r="110" spans="1:26" ht="28.5" customHeight="1" thickTop="1" thickBot="1">
      <c r="A110" s="8" t="s">
        <v>145</v>
      </c>
      <c r="B110" s="9">
        <v>1</v>
      </c>
      <c r="C110" s="10">
        <v>9</v>
      </c>
      <c r="D110" s="11">
        <v>80</v>
      </c>
      <c r="E110" s="12">
        <f t="shared" si="9"/>
        <v>1.3333333333333334E-2</v>
      </c>
      <c r="F110" s="12">
        <v>100</v>
      </c>
      <c r="G110" s="12">
        <f t="shared" si="7"/>
        <v>8.3333333333333332E-3</v>
      </c>
      <c r="H110" s="12">
        <v>80</v>
      </c>
      <c r="I110" s="12">
        <f t="shared" si="10"/>
        <v>0.66666666666666685</v>
      </c>
      <c r="J110" s="13">
        <f t="shared" si="11"/>
        <v>1.3333333333333335</v>
      </c>
      <c r="K110" s="14" t="str">
        <f t="shared" si="8"/>
        <v>No</v>
      </c>
      <c r="L110" s="38"/>
      <c r="M110" s="38"/>
      <c r="N110" s="39"/>
      <c r="O110" s="42"/>
      <c r="P110" s="42"/>
      <c r="Q110" s="39"/>
      <c r="R110" s="39"/>
      <c r="S110" s="40"/>
      <c r="T110" s="41"/>
      <c r="U110" s="42"/>
      <c r="V110" s="37"/>
      <c r="W110" s="42"/>
      <c r="X110" s="44"/>
      <c r="Y110" s="42"/>
      <c r="Z110" s="42"/>
    </row>
    <row r="111" spans="1:26" ht="28.5" customHeight="1" thickTop="1" thickBot="1">
      <c r="A111" s="8" t="s">
        <v>120</v>
      </c>
      <c r="B111" s="9">
        <v>1</v>
      </c>
      <c r="C111" s="10">
        <v>3</v>
      </c>
      <c r="D111" s="11">
        <v>80</v>
      </c>
      <c r="E111" s="12">
        <f t="shared" si="9"/>
        <v>1.3333333333333334E-2</v>
      </c>
      <c r="F111" s="12">
        <v>100</v>
      </c>
      <c r="G111" s="12">
        <f t="shared" si="7"/>
        <v>8.3333333333333332E-3</v>
      </c>
      <c r="H111" s="12">
        <v>80</v>
      </c>
      <c r="I111" s="12">
        <f t="shared" si="10"/>
        <v>0.66666666666666685</v>
      </c>
      <c r="J111" s="13">
        <f t="shared" si="11"/>
        <v>1.3333333333333335</v>
      </c>
      <c r="K111" s="14" t="str">
        <f t="shared" si="8"/>
        <v>No</v>
      </c>
      <c r="L111" s="38"/>
      <c r="M111" s="38"/>
      <c r="N111" s="39"/>
      <c r="O111" s="42"/>
      <c r="P111" s="42"/>
      <c r="Q111" s="39"/>
      <c r="R111" s="39"/>
      <c r="S111" s="40"/>
      <c r="T111" s="41"/>
      <c r="U111" s="42"/>
      <c r="V111" s="42"/>
      <c r="W111" s="42"/>
      <c r="X111" s="44"/>
      <c r="Y111" s="42"/>
      <c r="Z111" s="42"/>
    </row>
    <row r="112" spans="1:26" ht="28.5" customHeight="1" thickTop="1" thickBot="1">
      <c r="A112" s="8" t="s">
        <v>122</v>
      </c>
      <c r="B112" s="9">
        <v>1</v>
      </c>
      <c r="C112" s="10">
        <v>0</v>
      </c>
      <c r="D112" s="11">
        <v>80</v>
      </c>
      <c r="E112" s="12">
        <f t="shared" si="9"/>
        <v>1.3333333333333334E-2</v>
      </c>
      <c r="F112" s="12">
        <v>100</v>
      </c>
      <c r="G112" s="12">
        <f t="shared" si="7"/>
        <v>8.3333333333333332E-3</v>
      </c>
      <c r="H112" s="12">
        <v>80</v>
      </c>
      <c r="I112" s="12">
        <f t="shared" si="10"/>
        <v>0.66666666666666685</v>
      </c>
      <c r="J112" s="13">
        <f t="shared" si="11"/>
        <v>1.3333333333333335</v>
      </c>
      <c r="K112" s="14" t="str">
        <f t="shared" si="8"/>
        <v>Yes</v>
      </c>
      <c r="L112" s="38"/>
      <c r="M112" s="38"/>
      <c r="N112" s="39"/>
      <c r="O112" s="42"/>
      <c r="P112" s="42"/>
      <c r="Q112" s="39"/>
      <c r="R112" s="39"/>
      <c r="S112" s="40"/>
      <c r="T112" s="41"/>
      <c r="U112" s="42"/>
      <c r="V112" s="37"/>
      <c r="W112" s="42"/>
      <c r="X112" s="44"/>
      <c r="Y112" s="42"/>
      <c r="Z112" s="42"/>
    </row>
    <row r="113" spans="1:26" ht="28.5" customHeight="1" thickTop="1" thickBot="1">
      <c r="A113" s="8" t="s">
        <v>195</v>
      </c>
      <c r="B113" s="9">
        <v>1</v>
      </c>
      <c r="C113" s="10">
        <v>14</v>
      </c>
      <c r="D113" s="11">
        <v>80</v>
      </c>
      <c r="E113" s="12">
        <f t="shared" si="9"/>
        <v>1.3333333333333334E-2</v>
      </c>
      <c r="F113" s="12">
        <v>100</v>
      </c>
      <c r="G113" s="12">
        <f t="shared" si="7"/>
        <v>8.3333333333333332E-3</v>
      </c>
      <c r="H113" s="12">
        <v>80</v>
      </c>
      <c r="I113" s="12">
        <f t="shared" si="10"/>
        <v>0.66666666666666685</v>
      </c>
      <c r="J113" s="13">
        <f t="shared" si="11"/>
        <v>1.3333333333333335</v>
      </c>
      <c r="K113" s="14" t="str">
        <f t="shared" si="8"/>
        <v>No</v>
      </c>
      <c r="L113" s="38"/>
      <c r="M113" s="38"/>
      <c r="N113" s="39"/>
      <c r="O113" s="42"/>
      <c r="P113" s="42"/>
      <c r="Q113" s="39"/>
      <c r="R113" s="39"/>
      <c r="S113" s="40"/>
      <c r="T113" s="41"/>
      <c r="U113" s="42"/>
      <c r="V113" s="37"/>
      <c r="W113" s="42"/>
      <c r="X113" s="44"/>
      <c r="Y113" s="42"/>
      <c r="Z113" s="42"/>
    </row>
    <row r="114" spans="1:26" ht="28.5" customHeight="1" thickTop="1" thickBot="1">
      <c r="A114" s="8" t="s">
        <v>163</v>
      </c>
      <c r="B114" s="9">
        <v>1</v>
      </c>
      <c r="C114" s="10">
        <v>13</v>
      </c>
      <c r="D114" s="11">
        <v>80</v>
      </c>
      <c r="E114" s="12">
        <f t="shared" si="9"/>
        <v>1.3333333333333334E-2</v>
      </c>
      <c r="F114" s="12">
        <v>100</v>
      </c>
      <c r="G114" s="12">
        <f t="shared" si="7"/>
        <v>8.3333333333333332E-3</v>
      </c>
      <c r="H114" s="12">
        <v>80</v>
      </c>
      <c r="I114" s="12">
        <f t="shared" si="10"/>
        <v>0.66666666666666685</v>
      </c>
      <c r="J114" s="13">
        <f t="shared" si="11"/>
        <v>1.3333333333333335</v>
      </c>
      <c r="K114" s="14" t="str">
        <f t="shared" si="8"/>
        <v>No</v>
      </c>
      <c r="L114" s="38"/>
      <c r="M114" s="38"/>
      <c r="N114" s="39"/>
      <c r="O114" s="42"/>
      <c r="P114" s="42"/>
      <c r="Q114" s="39"/>
      <c r="R114" s="39"/>
      <c r="S114" s="40"/>
      <c r="T114" s="41"/>
      <c r="U114" s="42"/>
      <c r="V114" s="42"/>
      <c r="W114" s="42"/>
      <c r="X114" s="44"/>
      <c r="Y114" s="42"/>
      <c r="Z114" s="42"/>
    </row>
    <row r="115" spans="1:26" ht="28.5" customHeight="1" thickTop="1" thickBot="1">
      <c r="A115" s="8" t="s">
        <v>95</v>
      </c>
      <c r="B115" s="9">
        <v>1</v>
      </c>
      <c r="C115" s="10">
        <v>13</v>
      </c>
      <c r="D115" s="11">
        <v>80</v>
      </c>
      <c r="E115" s="12">
        <f t="shared" si="9"/>
        <v>1.3333333333333334E-2</v>
      </c>
      <c r="F115" s="12">
        <v>100</v>
      </c>
      <c r="G115" s="12">
        <f t="shared" si="7"/>
        <v>8.3333333333333332E-3</v>
      </c>
      <c r="H115" s="12">
        <v>80</v>
      </c>
      <c r="I115" s="12">
        <f t="shared" si="10"/>
        <v>0.66666666666666685</v>
      </c>
      <c r="J115" s="13">
        <f t="shared" si="11"/>
        <v>1.3333333333333335</v>
      </c>
      <c r="K115" s="14" t="str">
        <f t="shared" si="8"/>
        <v>No</v>
      </c>
      <c r="L115" s="38"/>
      <c r="M115" s="38"/>
      <c r="N115" s="39"/>
      <c r="O115" s="42"/>
      <c r="P115" s="42"/>
      <c r="Q115" s="39"/>
      <c r="R115" s="39"/>
      <c r="S115" s="40"/>
      <c r="T115" s="41"/>
      <c r="U115" s="42"/>
      <c r="V115" s="37"/>
      <c r="W115" s="42"/>
      <c r="X115" s="44"/>
      <c r="Y115" s="42"/>
      <c r="Z115" s="42"/>
    </row>
    <row r="116" spans="1:26" ht="28.5" customHeight="1" thickTop="1" thickBot="1">
      <c r="A116" s="8" t="s">
        <v>128</v>
      </c>
      <c r="B116" s="9">
        <v>1</v>
      </c>
      <c r="C116" s="10">
        <v>59</v>
      </c>
      <c r="D116" s="11">
        <v>80</v>
      </c>
      <c r="E116" s="12">
        <f t="shared" si="9"/>
        <v>1.3333333333333334E-2</v>
      </c>
      <c r="F116" s="12">
        <v>100</v>
      </c>
      <c r="G116" s="12">
        <f t="shared" si="7"/>
        <v>8.3333333333333332E-3</v>
      </c>
      <c r="H116" s="12">
        <v>80</v>
      </c>
      <c r="I116" s="12">
        <f t="shared" si="10"/>
        <v>0.66666666666666685</v>
      </c>
      <c r="J116" s="13">
        <f t="shared" si="11"/>
        <v>1.3333333333333335</v>
      </c>
      <c r="K116" s="14" t="str">
        <f t="shared" si="8"/>
        <v>No</v>
      </c>
      <c r="L116" s="38"/>
      <c r="M116" s="38"/>
      <c r="N116" s="39"/>
      <c r="O116" s="42"/>
      <c r="P116" s="42"/>
      <c r="Q116" s="39"/>
      <c r="R116" s="39"/>
      <c r="S116" s="40"/>
      <c r="T116" s="41"/>
      <c r="U116" s="42"/>
      <c r="V116" s="37"/>
      <c r="W116" s="42"/>
      <c r="X116" s="44"/>
      <c r="Y116" s="42"/>
      <c r="Z116" s="42"/>
    </row>
    <row r="117" spans="1:26" ht="28.5" customHeight="1" thickTop="1" thickBot="1">
      <c r="A117" s="8" t="s">
        <v>173</v>
      </c>
      <c r="B117" s="9">
        <v>1</v>
      </c>
      <c r="C117" s="10">
        <v>1</v>
      </c>
      <c r="D117" s="11">
        <v>80</v>
      </c>
      <c r="E117" s="12">
        <f t="shared" si="9"/>
        <v>1.3333333333333334E-2</v>
      </c>
      <c r="F117" s="12">
        <v>100</v>
      </c>
      <c r="G117" s="12">
        <f t="shared" si="7"/>
        <v>8.3333333333333332E-3</v>
      </c>
      <c r="H117" s="12">
        <v>80</v>
      </c>
      <c r="I117" s="12">
        <f t="shared" si="10"/>
        <v>0.66666666666666685</v>
      </c>
      <c r="J117" s="13">
        <f t="shared" si="11"/>
        <v>1.3333333333333335</v>
      </c>
      <c r="K117" s="14" t="str">
        <f t="shared" si="8"/>
        <v>Yes</v>
      </c>
      <c r="L117" s="38"/>
      <c r="M117" s="38"/>
      <c r="N117" s="39"/>
      <c r="O117" s="42"/>
      <c r="P117" s="42"/>
      <c r="Q117" s="39"/>
      <c r="R117" s="39"/>
      <c r="S117" s="40"/>
      <c r="T117" s="41"/>
      <c r="U117" s="42"/>
      <c r="V117" s="37"/>
      <c r="W117" s="42"/>
      <c r="X117" s="44"/>
      <c r="Y117" s="42"/>
      <c r="Z117" s="42"/>
    </row>
    <row r="118" spans="1:26" ht="28.5" customHeight="1" thickTop="1" thickBot="1">
      <c r="A118" s="8" t="s">
        <v>132</v>
      </c>
      <c r="B118" s="9">
        <v>1</v>
      </c>
      <c r="C118" s="10">
        <v>11</v>
      </c>
      <c r="D118" s="11">
        <v>80</v>
      </c>
      <c r="E118" s="12">
        <f t="shared" si="9"/>
        <v>1.3333333333333334E-2</v>
      </c>
      <c r="F118" s="12">
        <v>100</v>
      </c>
      <c r="G118" s="12">
        <f t="shared" si="7"/>
        <v>8.3333333333333332E-3</v>
      </c>
      <c r="H118" s="12">
        <v>80</v>
      </c>
      <c r="I118" s="12">
        <f t="shared" si="10"/>
        <v>0.66666666666666685</v>
      </c>
      <c r="J118" s="13">
        <f t="shared" si="11"/>
        <v>1.3333333333333335</v>
      </c>
      <c r="K118" s="14" t="str">
        <f t="shared" si="8"/>
        <v>No</v>
      </c>
      <c r="L118" s="38"/>
      <c r="M118" s="38"/>
      <c r="N118" s="39"/>
      <c r="O118" s="42"/>
      <c r="P118" s="42"/>
      <c r="Q118" s="39"/>
      <c r="R118" s="39"/>
      <c r="S118" s="40"/>
      <c r="T118" s="41"/>
      <c r="U118" s="42"/>
      <c r="V118" s="37"/>
      <c r="W118" s="42"/>
      <c r="X118" s="44"/>
      <c r="Y118" s="42"/>
      <c r="Z118" s="42"/>
    </row>
    <row r="119" spans="1:26" ht="28.5" customHeight="1" thickTop="1" thickBot="1">
      <c r="A119" s="8" t="s">
        <v>182</v>
      </c>
      <c r="B119" s="9">
        <v>1</v>
      </c>
      <c r="C119" s="10">
        <v>0</v>
      </c>
      <c r="D119" s="11">
        <v>80</v>
      </c>
      <c r="E119" s="12">
        <f t="shared" si="9"/>
        <v>1.3333333333333334E-2</v>
      </c>
      <c r="F119" s="12">
        <v>100</v>
      </c>
      <c r="G119" s="12">
        <f t="shared" si="7"/>
        <v>8.3333333333333332E-3</v>
      </c>
      <c r="H119" s="12">
        <v>80</v>
      </c>
      <c r="I119" s="12">
        <f t="shared" si="10"/>
        <v>0.66666666666666685</v>
      </c>
      <c r="J119" s="13">
        <f t="shared" si="11"/>
        <v>1.3333333333333335</v>
      </c>
      <c r="K119" s="14" t="str">
        <f t="shared" si="8"/>
        <v>Yes</v>
      </c>
      <c r="L119" s="38"/>
      <c r="M119" s="38"/>
      <c r="N119" s="39"/>
      <c r="O119" s="42"/>
      <c r="P119" s="42"/>
      <c r="Q119" s="39"/>
      <c r="R119" s="39"/>
      <c r="S119" s="40"/>
      <c r="T119" s="41"/>
      <c r="U119" s="42"/>
      <c r="V119" s="42"/>
      <c r="W119" s="42"/>
      <c r="X119" s="44"/>
      <c r="Y119" s="42"/>
      <c r="Z119" s="42"/>
    </row>
    <row r="120" spans="1:26" ht="28.5" customHeight="1" thickTop="1" thickBot="1">
      <c r="A120" s="8" t="s">
        <v>184</v>
      </c>
      <c r="B120" s="9">
        <v>1</v>
      </c>
      <c r="C120" s="10">
        <v>4</v>
      </c>
      <c r="D120" s="11">
        <v>80</v>
      </c>
      <c r="E120" s="12">
        <f t="shared" si="9"/>
        <v>1.3333333333333334E-2</v>
      </c>
      <c r="F120" s="12">
        <v>100</v>
      </c>
      <c r="G120" s="12">
        <f t="shared" si="7"/>
        <v>8.3333333333333332E-3</v>
      </c>
      <c r="H120" s="12">
        <v>80</v>
      </c>
      <c r="I120" s="12">
        <f t="shared" si="10"/>
        <v>0.66666666666666685</v>
      </c>
      <c r="J120" s="13">
        <f t="shared" si="11"/>
        <v>1.3333333333333335</v>
      </c>
      <c r="K120" s="14" t="str">
        <f t="shared" si="8"/>
        <v>No</v>
      </c>
      <c r="L120" s="38"/>
      <c r="M120" s="38"/>
      <c r="N120" s="39"/>
      <c r="O120" s="42"/>
      <c r="P120" s="42"/>
      <c r="Q120" s="39"/>
      <c r="R120" s="39"/>
      <c r="S120" s="40"/>
      <c r="T120" s="41"/>
      <c r="U120" s="42"/>
      <c r="V120" s="42"/>
      <c r="W120" s="42"/>
      <c r="X120" s="44"/>
      <c r="Y120" s="42"/>
      <c r="Z120" s="42"/>
    </row>
    <row r="121" spans="1:26" ht="28.5" customHeight="1" thickTop="1" thickBot="1">
      <c r="A121" s="10" t="s">
        <v>136</v>
      </c>
      <c r="B121" s="9">
        <v>0</v>
      </c>
      <c r="C121" s="10">
        <v>17</v>
      </c>
      <c r="D121" s="11">
        <v>80</v>
      </c>
      <c r="E121" s="12">
        <f t="shared" si="9"/>
        <v>0</v>
      </c>
      <c r="F121" s="12">
        <v>100</v>
      </c>
      <c r="G121" s="12">
        <f t="shared" si="7"/>
        <v>0</v>
      </c>
      <c r="H121" s="12">
        <v>80</v>
      </c>
      <c r="I121" s="12">
        <f t="shared" si="10"/>
        <v>0</v>
      </c>
      <c r="J121" s="13">
        <f t="shared" si="11"/>
        <v>0</v>
      </c>
      <c r="K121" s="14" t="str">
        <f t="shared" si="8"/>
        <v>No</v>
      </c>
      <c r="L121" s="38"/>
      <c r="M121" s="38"/>
      <c r="N121" s="39"/>
      <c r="O121" s="42"/>
      <c r="P121" s="42"/>
      <c r="Q121" s="39"/>
      <c r="R121" s="39"/>
      <c r="S121" s="40"/>
      <c r="T121" s="41"/>
      <c r="U121" s="42"/>
      <c r="V121" s="37"/>
      <c r="W121" s="42"/>
      <c r="X121" s="44"/>
      <c r="Y121" s="42"/>
      <c r="Z121" s="42"/>
    </row>
    <row r="122" spans="1:26" ht="28.5" customHeight="1" thickTop="1" thickBot="1">
      <c r="A122" s="10" t="s">
        <v>137</v>
      </c>
      <c r="B122" s="9">
        <v>0</v>
      </c>
      <c r="C122" s="10">
        <v>4</v>
      </c>
      <c r="D122" s="11">
        <v>80</v>
      </c>
      <c r="E122" s="12">
        <f t="shared" si="9"/>
        <v>0</v>
      </c>
      <c r="F122" s="12">
        <v>100</v>
      </c>
      <c r="G122" s="12">
        <f t="shared" si="7"/>
        <v>0</v>
      </c>
      <c r="H122" s="12">
        <v>80</v>
      </c>
      <c r="I122" s="12">
        <f t="shared" si="10"/>
        <v>0</v>
      </c>
      <c r="J122" s="13">
        <f t="shared" si="11"/>
        <v>0</v>
      </c>
      <c r="K122" s="14" t="str">
        <f t="shared" si="8"/>
        <v>No</v>
      </c>
      <c r="L122" s="38"/>
      <c r="M122" s="38"/>
      <c r="N122" s="39"/>
      <c r="O122" s="42"/>
      <c r="P122" s="42"/>
      <c r="Q122" s="39"/>
      <c r="R122" s="39"/>
      <c r="S122" s="40"/>
      <c r="T122" s="41"/>
      <c r="U122" s="42"/>
      <c r="V122" s="37"/>
      <c r="W122" s="42"/>
      <c r="X122" s="44"/>
      <c r="Y122" s="42"/>
      <c r="Z122" s="42"/>
    </row>
    <row r="123" spans="1:26" ht="28.5" customHeight="1" thickTop="1" thickBot="1">
      <c r="A123" s="10" t="s">
        <v>139</v>
      </c>
      <c r="B123" s="9">
        <v>0</v>
      </c>
      <c r="C123" s="10">
        <v>9</v>
      </c>
      <c r="D123" s="11">
        <v>80</v>
      </c>
      <c r="E123" s="12">
        <f t="shared" si="9"/>
        <v>0</v>
      </c>
      <c r="F123" s="12">
        <v>100</v>
      </c>
      <c r="G123" s="12">
        <f t="shared" si="7"/>
        <v>0</v>
      </c>
      <c r="H123" s="12">
        <v>80</v>
      </c>
      <c r="I123" s="12">
        <f t="shared" si="10"/>
        <v>0</v>
      </c>
      <c r="J123" s="13">
        <f t="shared" si="11"/>
        <v>0</v>
      </c>
      <c r="K123" s="14" t="str">
        <f t="shared" si="8"/>
        <v>No</v>
      </c>
      <c r="L123" s="38"/>
      <c r="M123" s="38"/>
      <c r="N123" s="39"/>
      <c r="O123" s="42"/>
      <c r="P123" s="42"/>
      <c r="Q123" s="39"/>
      <c r="R123" s="39"/>
      <c r="S123" s="40"/>
      <c r="T123" s="41"/>
      <c r="U123" s="42"/>
      <c r="V123" s="42"/>
      <c r="W123" s="42"/>
      <c r="X123" s="44"/>
      <c r="Y123" s="42"/>
      <c r="Z123" s="42"/>
    </row>
    <row r="124" spans="1:26" ht="28.5" customHeight="1" thickTop="1" thickBot="1">
      <c r="A124" s="10" t="s">
        <v>98</v>
      </c>
      <c r="B124" s="9">
        <v>0</v>
      </c>
      <c r="C124" s="10">
        <v>1</v>
      </c>
      <c r="D124" s="11">
        <v>80</v>
      </c>
      <c r="E124" s="12">
        <f t="shared" si="9"/>
        <v>0</v>
      </c>
      <c r="F124" s="12">
        <v>100</v>
      </c>
      <c r="G124" s="12">
        <f t="shared" si="7"/>
        <v>0</v>
      </c>
      <c r="H124" s="12">
        <v>80</v>
      </c>
      <c r="I124" s="12">
        <f t="shared" si="10"/>
        <v>0</v>
      </c>
      <c r="J124" s="13">
        <f t="shared" si="11"/>
        <v>0</v>
      </c>
      <c r="K124" s="14" t="str">
        <f t="shared" si="8"/>
        <v>No</v>
      </c>
      <c r="L124" s="38"/>
      <c r="M124" s="38"/>
      <c r="N124" s="39"/>
      <c r="O124" s="42"/>
      <c r="P124" s="42"/>
      <c r="Q124" s="39"/>
      <c r="R124" s="39"/>
      <c r="S124" s="40"/>
      <c r="T124" s="41"/>
      <c r="U124" s="42"/>
      <c r="V124" s="37"/>
      <c r="W124" s="42"/>
      <c r="X124" s="44"/>
      <c r="Y124" s="42"/>
      <c r="Z124" s="42"/>
    </row>
    <row r="125" spans="1:26" ht="28.5" customHeight="1" thickTop="1" thickBot="1">
      <c r="A125" s="10" t="s">
        <v>99</v>
      </c>
      <c r="B125" s="9">
        <v>0</v>
      </c>
      <c r="C125" s="10">
        <v>2</v>
      </c>
      <c r="D125" s="11">
        <v>80</v>
      </c>
      <c r="E125" s="12">
        <f t="shared" si="9"/>
        <v>0</v>
      </c>
      <c r="F125" s="12">
        <v>100</v>
      </c>
      <c r="G125" s="12">
        <f t="shared" si="7"/>
        <v>0</v>
      </c>
      <c r="H125" s="12">
        <v>80</v>
      </c>
      <c r="I125" s="12">
        <f t="shared" si="10"/>
        <v>0</v>
      </c>
      <c r="J125" s="13">
        <f t="shared" si="11"/>
        <v>0</v>
      </c>
      <c r="K125" s="14" t="str">
        <f t="shared" si="8"/>
        <v>No</v>
      </c>
      <c r="L125" s="38"/>
      <c r="M125" s="38"/>
      <c r="N125" s="39"/>
      <c r="O125" s="42"/>
      <c r="P125" s="42"/>
      <c r="Q125" s="39"/>
      <c r="R125" s="39"/>
      <c r="S125" s="40"/>
      <c r="T125" s="41"/>
      <c r="U125" s="42"/>
      <c r="V125" s="42"/>
      <c r="W125" s="42"/>
      <c r="X125" s="44"/>
      <c r="Y125" s="42"/>
      <c r="Z125" s="42"/>
    </row>
    <row r="126" spans="1:26" ht="28.5" customHeight="1" thickTop="1" thickBot="1">
      <c r="A126" s="10" t="s">
        <v>100</v>
      </c>
      <c r="B126" s="9">
        <v>0</v>
      </c>
      <c r="C126" s="10">
        <v>4</v>
      </c>
      <c r="D126" s="11">
        <v>80</v>
      </c>
      <c r="E126" s="12">
        <f t="shared" si="9"/>
        <v>0</v>
      </c>
      <c r="F126" s="12">
        <v>100</v>
      </c>
      <c r="G126" s="12">
        <f t="shared" si="7"/>
        <v>0</v>
      </c>
      <c r="H126" s="12">
        <v>80</v>
      </c>
      <c r="I126" s="12">
        <f t="shared" si="10"/>
        <v>0</v>
      </c>
      <c r="J126" s="13">
        <f t="shared" si="11"/>
        <v>0</v>
      </c>
      <c r="K126" s="14" t="str">
        <f t="shared" si="8"/>
        <v>No</v>
      </c>
      <c r="L126" s="38"/>
      <c r="M126" s="38"/>
      <c r="N126" s="39"/>
      <c r="O126" s="42"/>
      <c r="P126" s="42"/>
      <c r="Q126" s="39"/>
      <c r="R126" s="39"/>
      <c r="S126" s="40"/>
      <c r="T126" s="41"/>
      <c r="U126" s="42"/>
      <c r="V126" s="42"/>
      <c r="W126" s="42"/>
      <c r="X126" s="44"/>
      <c r="Y126" s="42"/>
      <c r="Z126" s="42"/>
    </row>
    <row r="127" spans="1:26" ht="28.5" customHeight="1" thickTop="1" thickBot="1">
      <c r="A127" s="10" t="s">
        <v>101</v>
      </c>
      <c r="B127" s="9">
        <v>0</v>
      </c>
      <c r="C127" s="10">
        <v>18</v>
      </c>
      <c r="D127" s="11">
        <v>80</v>
      </c>
      <c r="E127" s="12">
        <f t="shared" si="9"/>
        <v>0</v>
      </c>
      <c r="F127" s="12">
        <v>100</v>
      </c>
      <c r="G127" s="12">
        <f t="shared" si="7"/>
        <v>0</v>
      </c>
      <c r="H127" s="12">
        <v>80</v>
      </c>
      <c r="I127" s="12">
        <f t="shared" si="10"/>
        <v>0</v>
      </c>
      <c r="J127" s="13">
        <f t="shared" si="11"/>
        <v>0</v>
      </c>
      <c r="K127" s="14" t="str">
        <f t="shared" si="8"/>
        <v>No</v>
      </c>
      <c r="L127" s="38"/>
      <c r="M127" s="38"/>
      <c r="N127" s="39"/>
      <c r="O127" s="42"/>
      <c r="P127" s="42"/>
      <c r="Q127" s="39"/>
      <c r="R127" s="39"/>
      <c r="S127" s="40"/>
      <c r="T127" s="41"/>
      <c r="U127" s="42"/>
      <c r="V127" s="37"/>
      <c r="W127" s="42"/>
      <c r="X127" s="44"/>
      <c r="Y127" s="42"/>
      <c r="Z127" s="42"/>
    </row>
    <row r="128" spans="1:26" ht="28.5" customHeight="1" thickTop="1" thickBot="1">
      <c r="A128" s="10" t="s">
        <v>213</v>
      </c>
      <c r="B128" s="9">
        <v>0</v>
      </c>
      <c r="C128" s="10">
        <v>17</v>
      </c>
      <c r="D128" s="11">
        <v>80</v>
      </c>
      <c r="E128" s="12">
        <f t="shared" si="9"/>
        <v>0</v>
      </c>
      <c r="F128" s="12">
        <v>100</v>
      </c>
      <c r="G128" s="12">
        <f t="shared" si="7"/>
        <v>0</v>
      </c>
      <c r="H128" s="12">
        <v>80</v>
      </c>
      <c r="I128" s="12">
        <f t="shared" si="10"/>
        <v>0</v>
      </c>
      <c r="J128" s="13">
        <f t="shared" si="11"/>
        <v>0</v>
      </c>
      <c r="K128" s="14" t="str">
        <f t="shared" si="8"/>
        <v>No</v>
      </c>
      <c r="L128" s="38"/>
      <c r="M128" s="38"/>
      <c r="N128" s="39"/>
      <c r="O128" s="42"/>
      <c r="P128" s="42"/>
      <c r="Q128" s="39"/>
      <c r="R128" s="39"/>
      <c r="S128" s="40"/>
      <c r="T128" s="41"/>
      <c r="U128" s="42"/>
      <c r="V128" s="37"/>
      <c r="W128" s="42"/>
      <c r="X128" s="44"/>
      <c r="Y128" s="42"/>
      <c r="Z128" s="42"/>
    </row>
    <row r="129" spans="1:26" ht="28.5" customHeight="1" thickTop="1" thickBot="1">
      <c r="A129" s="10" t="s">
        <v>102</v>
      </c>
      <c r="B129" s="9">
        <v>0</v>
      </c>
      <c r="C129" s="10">
        <v>13</v>
      </c>
      <c r="D129" s="11">
        <v>80</v>
      </c>
      <c r="E129" s="12">
        <f t="shared" si="9"/>
        <v>0</v>
      </c>
      <c r="F129" s="12">
        <v>100</v>
      </c>
      <c r="G129" s="12">
        <f t="shared" si="7"/>
        <v>0</v>
      </c>
      <c r="H129" s="12">
        <v>80</v>
      </c>
      <c r="I129" s="12">
        <f t="shared" si="10"/>
        <v>0</v>
      </c>
      <c r="J129" s="13">
        <f t="shared" si="11"/>
        <v>0</v>
      </c>
      <c r="K129" s="14" t="str">
        <f t="shared" si="8"/>
        <v>No</v>
      </c>
      <c r="L129" s="38"/>
      <c r="M129" s="38"/>
      <c r="N129" s="39"/>
      <c r="O129" s="42"/>
      <c r="P129" s="42"/>
      <c r="Q129" s="39"/>
      <c r="R129" s="39"/>
      <c r="S129" s="40"/>
      <c r="T129" s="41"/>
      <c r="U129" s="42"/>
      <c r="V129" s="42"/>
      <c r="W129" s="42"/>
      <c r="X129" s="44"/>
      <c r="Y129" s="42"/>
      <c r="Z129" s="42"/>
    </row>
    <row r="130" spans="1:26" ht="28.5" customHeight="1" thickTop="1" thickBot="1">
      <c r="A130" s="10" t="s">
        <v>214</v>
      </c>
      <c r="B130" s="9">
        <v>0</v>
      </c>
      <c r="C130" s="10">
        <v>26</v>
      </c>
      <c r="D130" s="11">
        <v>80</v>
      </c>
      <c r="E130" s="12">
        <f t="shared" si="9"/>
        <v>0</v>
      </c>
      <c r="F130" s="12">
        <v>100</v>
      </c>
      <c r="G130" s="12">
        <f t="shared" si="7"/>
        <v>0</v>
      </c>
      <c r="H130" s="12">
        <v>80</v>
      </c>
      <c r="I130" s="12">
        <f t="shared" si="10"/>
        <v>0</v>
      </c>
      <c r="J130" s="13">
        <f t="shared" si="11"/>
        <v>0</v>
      </c>
      <c r="K130" s="14" t="str">
        <f t="shared" si="8"/>
        <v>No</v>
      </c>
      <c r="L130" s="38"/>
      <c r="M130" s="38"/>
      <c r="N130" s="39"/>
      <c r="O130" s="42"/>
      <c r="P130" s="42"/>
      <c r="Q130" s="39"/>
      <c r="R130" s="39"/>
      <c r="S130" s="40"/>
      <c r="T130" s="41"/>
      <c r="U130" s="42"/>
      <c r="V130" s="42"/>
      <c r="W130" s="42"/>
      <c r="X130" s="44"/>
      <c r="Y130" s="42"/>
      <c r="Z130" s="42"/>
    </row>
    <row r="131" spans="1:26" ht="28.5" customHeight="1" thickTop="1" thickBot="1">
      <c r="A131" s="10" t="s">
        <v>140</v>
      </c>
      <c r="B131" s="9">
        <v>0</v>
      </c>
      <c r="C131" s="10">
        <v>7</v>
      </c>
      <c r="D131" s="11">
        <v>80</v>
      </c>
      <c r="E131" s="12">
        <f t="shared" si="9"/>
        <v>0</v>
      </c>
      <c r="F131" s="12">
        <v>100</v>
      </c>
      <c r="G131" s="12">
        <f t="shared" si="7"/>
        <v>0</v>
      </c>
      <c r="H131" s="12">
        <v>80</v>
      </c>
      <c r="I131" s="12">
        <f t="shared" si="10"/>
        <v>0</v>
      </c>
      <c r="J131" s="13">
        <f t="shared" si="11"/>
        <v>0</v>
      </c>
      <c r="K131" s="14" t="str">
        <f t="shared" si="8"/>
        <v>No</v>
      </c>
      <c r="L131" s="38"/>
      <c r="M131" s="38"/>
      <c r="N131" s="39"/>
      <c r="O131" s="42"/>
      <c r="P131" s="42"/>
      <c r="Q131" s="39"/>
      <c r="R131" s="39"/>
      <c r="S131" s="40"/>
      <c r="T131" s="41"/>
      <c r="U131" s="42"/>
      <c r="V131" s="37"/>
      <c r="W131" s="42"/>
      <c r="X131" s="44"/>
      <c r="Y131" s="42"/>
      <c r="Z131" s="42"/>
    </row>
    <row r="132" spans="1:26" ht="28.5" customHeight="1" thickTop="1" thickBot="1">
      <c r="A132" s="10" t="s">
        <v>141</v>
      </c>
      <c r="B132" s="9">
        <v>0</v>
      </c>
      <c r="C132" s="10">
        <v>6</v>
      </c>
      <c r="D132" s="11">
        <v>80</v>
      </c>
      <c r="E132" s="12">
        <f t="shared" si="9"/>
        <v>0</v>
      </c>
      <c r="F132" s="12">
        <v>100</v>
      </c>
      <c r="G132" s="12">
        <f t="shared" ref="G132:G178" si="12">B132/(30*4)</f>
        <v>0</v>
      </c>
      <c r="H132" s="12">
        <v>80</v>
      </c>
      <c r="I132" s="12">
        <f t="shared" si="10"/>
        <v>0</v>
      </c>
      <c r="J132" s="13">
        <f t="shared" si="11"/>
        <v>0</v>
      </c>
      <c r="K132" s="14" t="str">
        <f t="shared" ref="K132:K178" si="13">IF(J132="","",IF(C132&lt;J132,"Yes","No"))</f>
        <v>No</v>
      </c>
      <c r="L132" s="38"/>
      <c r="M132" s="38"/>
      <c r="N132" s="39"/>
      <c r="O132" s="42"/>
      <c r="P132" s="42"/>
      <c r="Q132" s="39"/>
      <c r="R132" s="39"/>
      <c r="S132" s="40"/>
      <c r="T132" s="41"/>
      <c r="U132" s="42"/>
      <c r="V132" s="37"/>
      <c r="W132" s="42"/>
      <c r="X132" s="44"/>
      <c r="Y132" s="42"/>
      <c r="Z132" s="42"/>
    </row>
    <row r="133" spans="1:26" ht="28.5" customHeight="1" thickTop="1" thickBot="1">
      <c r="A133" s="10" t="s">
        <v>142</v>
      </c>
      <c r="B133" s="9">
        <v>0</v>
      </c>
      <c r="C133" s="10">
        <v>2</v>
      </c>
      <c r="D133" s="11">
        <v>80</v>
      </c>
      <c r="E133" s="12">
        <f t="shared" si="9"/>
        <v>0</v>
      </c>
      <c r="F133" s="12">
        <v>100</v>
      </c>
      <c r="G133" s="12">
        <f t="shared" si="12"/>
        <v>0</v>
      </c>
      <c r="H133" s="12">
        <v>80</v>
      </c>
      <c r="I133" s="12">
        <f t="shared" si="10"/>
        <v>0</v>
      </c>
      <c r="J133" s="13">
        <f t="shared" si="11"/>
        <v>0</v>
      </c>
      <c r="K133" s="14" t="str">
        <f t="shared" si="13"/>
        <v>No</v>
      </c>
      <c r="L133" s="38"/>
      <c r="M133" s="38"/>
      <c r="N133" s="39"/>
      <c r="O133" s="42"/>
      <c r="P133" s="42"/>
      <c r="Q133" s="39"/>
      <c r="R133" s="39"/>
      <c r="S133" s="40"/>
      <c r="T133" s="41"/>
      <c r="U133" s="42"/>
      <c r="V133" s="42"/>
      <c r="W133" s="42"/>
      <c r="X133" s="44"/>
      <c r="Y133" s="42"/>
      <c r="Z133" s="42"/>
    </row>
    <row r="134" spans="1:26" ht="28.5" customHeight="1" thickTop="1" thickBot="1">
      <c r="A134" s="10" t="s">
        <v>143</v>
      </c>
      <c r="B134" s="9">
        <v>0</v>
      </c>
      <c r="C134" s="10">
        <v>8</v>
      </c>
      <c r="D134" s="11">
        <v>80</v>
      </c>
      <c r="E134" s="12">
        <f>+G134*1.6</f>
        <v>0</v>
      </c>
      <c r="F134" s="12">
        <v>100</v>
      </c>
      <c r="G134" s="12">
        <f t="shared" si="12"/>
        <v>0</v>
      </c>
      <c r="H134" s="12">
        <v>80</v>
      </c>
      <c r="I134" s="12">
        <f t="shared" si="10"/>
        <v>0</v>
      </c>
      <c r="J134" s="13">
        <f t="shared" si="11"/>
        <v>0</v>
      </c>
      <c r="K134" s="14" t="str">
        <f t="shared" si="13"/>
        <v>No</v>
      </c>
      <c r="L134" s="38"/>
      <c r="M134" s="38"/>
      <c r="N134" s="39"/>
      <c r="O134" s="42"/>
      <c r="P134" s="42"/>
      <c r="Q134" s="39"/>
      <c r="R134" s="39"/>
      <c r="S134" s="40"/>
      <c r="T134" s="41"/>
      <c r="U134" s="42"/>
      <c r="V134" s="37"/>
      <c r="W134" s="42"/>
      <c r="X134" s="44"/>
      <c r="Y134" s="42"/>
      <c r="Z134" s="42"/>
    </row>
    <row r="135" spans="1:26" ht="28.5" customHeight="1" thickTop="1" thickBot="1">
      <c r="A135" s="10" t="s">
        <v>146</v>
      </c>
      <c r="B135" s="9">
        <v>0</v>
      </c>
      <c r="C135" s="10">
        <v>12</v>
      </c>
      <c r="D135" s="11">
        <v>80</v>
      </c>
      <c r="E135" s="12">
        <f>+G135*1.6</f>
        <v>0</v>
      </c>
      <c r="F135" s="12">
        <v>100</v>
      </c>
      <c r="G135" s="12">
        <f t="shared" si="12"/>
        <v>0</v>
      </c>
      <c r="H135" s="12">
        <v>80</v>
      </c>
      <c r="I135" s="12">
        <f t="shared" si="10"/>
        <v>0</v>
      </c>
      <c r="J135" s="13">
        <f t="shared" si="11"/>
        <v>0</v>
      </c>
      <c r="K135" s="14" t="str">
        <f t="shared" si="13"/>
        <v>No</v>
      </c>
      <c r="L135" s="38"/>
      <c r="M135" s="38"/>
      <c r="N135" s="39"/>
      <c r="O135" s="42"/>
      <c r="P135" s="42"/>
      <c r="Q135" s="39"/>
      <c r="R135" s="39"/>
      <c r="S135" s="40"/>
      <c r="T135" s="41"/>
      <c r="U135" s="42"/>
      <c r="V135" s="42"/>
      <c r="W135" s="42"/>
      <c r="X135" s="44"/>
      <c r="Y135" s="42"/>
      <c r="Z135" s="42"/>
    </row>
    <row r="136" spans="1:26" ht="28.5" customHeight="1" thickTop="1" thickBot="1">
      <c r="A136" s="10" t="s">
        <v>147</v>
      </c>
      <c r="B136" s="9">
        <v>0</v>
      </c>
      <c r="C136" s="10">
        <v>17</v>
      </c>
      <c r="D136" s="11">
        <v>80</v>
      </c>
      <c r="E136" s="12">
        <f t="shared" ref="E136:E178" si="14">+G136*1.6</f>
        <v>0</v>
      </c>
      <c r="F136" s="12">
        <v>100</v>
      </c>
      <c r="G136" s="12">
        <f t="shared" si="12"/>
        <v>0</v>
      </c>
      <c r="H136" s="12">
        <v>80</v>
      </c>
      <c r="I136" s="12">
        <f t="shared" si="10"/>
        <v>0</v>
      </c>
      <c r="J136" s="13">
        <f t="shared" si="11"/>
        <v>0</v>
      </c>
      <c r="K136" s="14" t="str">
        <f t="shared" si="13"/>
        <v>No</v>
      </c>
      <c r="L136" s="38"/>
      <c r="M136" s="38"/>
      <c r="N136" s="39"/>
      <c r="O136" s="42"/>
      <c r="P136" s="42"/>
      <c r="Q136" s="39"/>
      <c r="R136" s="39"/>
      <c r="S136" s="40"/>
      <c r="T136" s="41"/>
      <c r="U136" s="42"/>
      <c r="V136" s="42"/>
      <c r="W136" s="42"/>
      <c r="X136" s="44"/>
      <c r="Y136" s="42"/>
      <c r="Z136" s="42"/>
    </row>
    <row r="137" spans="1:26" ht="28.5" customHeight="1" thickTop="1" thickBot="1">
      <c r="A137" s="10" t="s">
        <v>148</v>
      </c>
      <c r="B137" s="9">
        <v>0</v>
      </c>
      <c r="C137" s="10">
        <v>3</v>
      </c>
      <c r="D137" s="11">
        <v>80</v>
      </c>
      <c r="E137" s="12">
        <f t="shared" si="14"/>
        <v>0</v>
      </c>
      <c r="F137" s="12">
        <v>100</v>
      </c>
      <c r="G137" s="12">
        <f t="shared" si="12"/>
        <v>0</v>
      </c>
      <c r="H137" s="12">
        <v>80</v>
      </c>
      <c r="I137" s="12">
        <f t="shared" si="10"/>
        <v>0</v>
      </c>
      <c r="J137" s="13">
        <f t="shared" si="11"/>
        <v>0</v>
      </c>
      <c r="K137" s="14" t="str">
        <f t="shared" si="13"/>
        <v>No</v>
      </c>
      <c r="L137" s="38"/>
      <c r="M137" s="38"/>
      <c r="N137" s="39"/>
      <c r="O137" s="42"/>
      <c r="P137" s="42"/>
      <c r="Q137" s="39"/>
      <c r="R137" s="39"/>
      <c r="S137" s="40"/>
      <c r="T137" s="41"/>
      <c r="U137" s="42"/>
      <c r="V137" s="42"/>
      <c r="W137" s="42"/>
      <c r="X137" s="44"/>
      <c r="Y137" s="42"/>
      <c r="Z137" s="42"/>
    </row>
    <row r="138" spans="1:26" ht="28.5" customHeight="1" thickTop="1" thickBot="1">
      <c r="A138" s="10" t="s">
        <v>149</v>
      </c>
      <c r="B138" s="9">
        <v>0</v>
      </c>
      <c r="C138" s="10">
        <v>16</v>
      </c>
      <c r="D138" s="11">
        <v>80</v>
      </c>
      <c r="E138" s="12">
        <f t="shared" si="14"/>
        <v>0</v>
      </c>
      <c r="F138" s="12">
        <v>100</v>
      </c>
      <c r="G138" s="12">
        <f t="shared" si="12"/>
        <v>0</v>
      </c>
      <c r="H138" s="12">
        <v>80</v>
      </c>
      <c r="I138" s="12">
        <f t="shared" si="10"/>
        <v>0</v>
      </c>
      <c r="J138" s="13">
        <f t="shared" si="11"/>
        <v>0</v>
      </c>
      <c r="K138" s="14" t="str">
        <f t="shared" si="13"/>
        <v>No</v>
      </c>
      <c r="L138" s="38"/>
      <c r="M138" s="38"/>
      <c r="N138" s="39"/>
      <c r="O138" s="42"/>
      <c r="P138" s="42"/>
      <c r="Q138" s="39"/>
      <c r="R138" s="39"/>
      <c r="S138" s="40"/>
      <c r="T138" s="41"/>
      <c r="U138" s="42"/>
      <c r="V138" s="42"/>
      <c r="W138" s="42"/>
      <c r="X138" s="44"/>
      <c r="Y138" s="42"/>
      <c r="Z138" s="42"/>
    </row>
    <row r="139" spans="1:26" ht="28.5" customHeight="1" thickTop="1" thickBot="1">
      <c r="A139" s="10" t="s">
        <v>104</v>
      </c>
      <c r="B139" s="9">
        <v>0</v>
      </c>
      <c r="C139" s="10">
        <v>9</v>
      </c>
      <c r="D139" s="11">
        <v>80</v>
      </c>
      <c r="E139" s="12">
        <f t="shared" si="14"/>
        <v>0</v>
      </c>
      <c r="F139" s="12">
        <v>100</v>
      </c>
      <c r="G139" s="12">
        <f t="shared" si="12"/>
        <v>0</v>
      </c>
      <c r="H139" s="12">
        <v>80</v>
      </c>
      <c r="I139" s="12">
        <f t="shared" si="10"/>
        <v>0</v>
      </c>
      <c r="J139" s="13">
        <f t="shared" si="11"/>
        <v>0</v>
      </c>
      <c r="K139" s="14" t="str">
        <f t="shared" si="13"/>
        <v>No</v>
      </c>
      <c r="L139" s="38"/>
      <c r="M139" s="38"/>
      <c r="N139" s="39"/>
      <c r="O139" s="42"/>
      <c r="P139" s="42"/>
      <c r="Q139" s="39"/>
      <c r="R139" s="39"/>
      <c r="S139" s="40"/>
      <c r="T139" s="41"/>
      <c r="U139" s="42"/>
      <c r="V139" s="37"/>
      <c r="W139" s="42"/>
      <c r="X139" s="44"/>
      <c r="Y139" s="42"/>
      <c r="Z139" s="42"/>
    </row>
    <row r="140" spans="1:26" ht="28.5" customHeight="1" thickTop="1" thickBot="1">
      <c r="A140" s="10" t="s">
        <v>215</v>
      </c>
      <c r="B140" s="9">
        <v>0</v>
      </c>
      <c r="C140" s="10">
        <v>8</v>
      </c>
      <c r="D140" s="11">
        <v>80</v>
      </c>
      <c r="E140" s="12">
        <f t="shared" si="14"/>
        <v>0</v>
      </c>
      <c r="F140" s="12">
        <v>100</v>
      </c>
      <c r="G140" s="12">
        <f t="shared" si="12"/>
        <v>0</v>
      </c>
      <c r="H140" s="12">
        <v>80</v>
      </c>
      <c r="I140" s="12">
        <f t="shared" si="10"/>
        <v>0</v>
      </c>
      <c r="J140" s="13">
        <f t="shared" si="11"/>
        <v>0</v>
      </c>
      <c r="K140" s="14" t="str">
        <f t="shared" si="13"/>
        <v>No</v>
      </c>
      <c r="L140" s="38"/>
      <c r="M140" s="38"/>
      <c r="N140" s="39"/>
      <c r="O140" s="42"/>
      <c r="P140" s="42"/>
      <c r="Q140" s="39"/>
      <c r="R140" s="39"/>
      <c r="S140" s="40"/>
      <c r="T140" s="41"/>
      <c r="U140" s="42"/>
      <c r="V140" s="42"/>
      <c r="W140" s="42"/>
      <c r="X140" s="44"/>
      <c r="Y140" s="42"/>
      <c r="Z140" s="42"/>
    </row>
    <row r="141" spans="1:26" ht="28.5" customHeight="1" thickTop="1" thickBot="1">
      <c r="A141" s="10" t="s">
        <v>216</v>
      </c>
      <c r="B141" s="9">
        <v>0</v>
      </c>
      <c r="C141" s="10">
        <v>34</v>
      </c>
      <c r="D141" s="11">
        <v>80</v>
      </c>
      <c r="E141" s="12">
        <f t="shared" si="14"/>
        <v>0</v>
      </c>
      <c r="F141" s="12">
        <v>100</v>
      </c>
      <c r="G141" s="12">
        <f t="shared" si="12"/>
        <v>0</v>
      </c>
      <c r="H141" s="12">
        <v>80</v>
      </c>
      <c r="I141" s="12">
        <f t="shared" si="10"/>
        <v>0</v>
      </c>
      <c r="J141" s="13">
        <f t="shared" si="11"/>
        <v>0</v>
      </c>
      <c r="K141" s="14" t="str">
        <f t="shared" si="13"/>
        <v>No</v>
      </c>
      <c r="L141" s="38"/>
      <c r="M141" s="38"/>
      <c r="N141" s="39"/>
      <c r="O141" s="42"/>
      <c r="P141" s="42"/>
      <c r="Q141" s="39"/>
      <c r="R141" s="39"/>
      <c r="S141" s="40"/>
      <c r="T141" s="41"/>
      <c r="U141" s="42"/>
      <c r="V141" s="42"/>
      <c r="W141" s="42"/>
      <c r="X141" s="44"/>
      <c r="Y141" s="42"/>
      <c r="Z141" s="42"/>
    </row>
    <row r="142" spans="1:26" ht="28.5" customHeight="1" thickTop="1" thickBot="1">
      <c r="A142" s="10" t="s">
        <v>150</v>
      </c>
      <c r="B142" s="9">
        <v>0</v>
      </c>
      <c r="C142" s="10">
        <v>4</v>
      </c>
      <c r="D142" s="11">
        <v>80</v>
      </c>
      <c r="E142" s="12">
        <f t="shared" si="14"/>
        <v>0</v>
      </c>
      <c r="F142" s="12">
        <v>100</v>
      </c>
      <c r="G142" s="12">
        <f t="shared" si="12"/>
        <v>0</v>
      </c>
      <c r="H142" s="12">
        <v>80</v>
      </c>
      <c r="I142" s="12">
        <f t="shared" si="10"/>
        <v>0</v>
      </c>
      <c r="J142" s="13">
        <f t="shared" si="11"/>
        <v>0</v>
      </c>
      <c r="K142" s="14" t="str">
        <f t="shared" si="13"/>
        <v>No</v>
      </c>
      <c r="L142" s="38"/>
      <c r="M142" s="38"/>
      <c r="N142" s="39"/>
      <c r="O142" s="42"/>
      <c r="P142" s="42"/>
      <c r="Q142" s="39"/>
      <c r="R142" s="39"/>
      <c r="S142" s="40"/>
      <c r="T142" s="41"/>
      <c r="U142" s="42"/>
      <c r="V142" s="42"/>
      <c r="W142" s="42"/>
      <c r="X142" s="44"/>
      <c r="Y142" s="42"/>
      <c r="Z142" s="42"/>
    </row>
    <row r="143" spans="1:26" ht="28.5" customHeight="1" thickTop="1" thickBot="1">
      <c r="A143" s="10" t="s">
        <v>151</v>
      </c>
      <c r="B143" s="9">
        <v>0</v>
      </c>
      <c r="C143" s="10">
        <v>1</v>
      </c>
      <c r="D143" s="11">
        <v>80</v>
      </c>
      <c r="E143" s="12">
        <f t="shared" si="14"/>
        <v>0</v>
      </c>
      <c r="F143" s="12">
        <v>100</v>
      </c>
      <c r="G143" s="12">
        <f t="shared" si="12"/>
        <v>0</v>
      </c>
      <c r="H143" s="12">
        <v>80</v>
      </c>
      <c r="I143" s="12">
        <f t="shared" si="10"/>
        <v>0</v>
      </c>
      <c r="J143" s="13">
        <f t="shared" si="11"/>
        <v>0</v>
      </c>
      <c r="K143" s="14" t="str">
        <f t="shared" si="13"/>
        <v>No</v>
      </c>
      <c r="L143" s="38"/>
      <c r="M143" s="38"/>
      <c r="N143" s="39"/>
      <c r="O143" s="42"/>
      <c r="P143" s="42"/>
      <c r="Q143" s="39"/>
      <c r="R143" s="39"/>
      <c r="S143" s="40"/>
      <c r="T143" s="41"/>
      <c r="U143" s="42"/>
      <c r="V143" s="42"/>
      <c r="W143" s="42"/>
      <c r="X143" s="44"/>
      <c r="Y143" s="42"/>
      <c r="Z143" s="42"/>
    </row>
    <row r="144" spans="1:26" ht="28.5" customHeight="1" thickTop="1" thickBot="1">
      <c r="A144" s="10" t="s">
        <v>153</v>
      </c>
      <c r="B144" s="9">
        <v>0</v>
      </c>
      <c r="C144" s="10">
        <v>5</v>
      </c>
      <c r="D144" s="11">
        <v>80</v>
      </c>
      <c r="E144" s="12">
        <f t="shared" si="14"/>
        <v>0</v>
      </c>
      <c r="F144" s="12">
        <v>100</v>
      </c>
      <c r="G144" s="12">
        <f t="shared" si="12"/>
        <v>0</v>
      </c>
      <c r="H144" s="12">
        <v>80</v>
      </c>
      <c r="I144" s="12">
        <f t="shared" si="10"/>
        <v>0</v>
      </c>
      <c r="J144" s="13">
        <f t="shared" si="11"/>
        <v>0</v>
      </c>
      <c r="K144" s="14" t="str">
        <f t="shared" si="13"/>
        <v>No</v>
      </c>
      <c r="L144" s="38"/>
      <c r="M144" s="38"/>
      <c r="N144" s="39"/>
      <c r="O144" s="42"/>
      <c r="P144" s="42"/>
      <c r="Q144" s="39"/>
      <c r="R144" s="39"/>
      <c r="S144" s="40"/>
      <c r="T144" s="41"/>
      <c r="U144" s="42"/>
      <c r="V144" s="42"/>
      <c r="W144" s="42"/>
      <c r="X144" s="44"/>
      <c r="Y144" s="42"/>
      <c r="Z144" s="42"/>
    </row>
    <row r="145" spans="1:26" ht="28.5" customHeight="1" thickTop="1" thickBot="1">
      <c r="A145" s="10" t="s">
        <v>194</v>
      </c>
      <c r="B145" s="9">
        <v>0</v>
      </c>
      <c r="C145" s="10">
        <v>3</v>
      </c>
      <c r="D145" s="11">
        <v>80</v>
      </c>
      <c r="E145" s="12">
        <f t="shared" si="14"/>
        <v>0</v>
      </c>
      <c r="F145" s="12">
        <v>100</v>
      </c>
      <c r="G145" s="12">
        <f t="shared" si="12"/>
        <v>0</v>
      </c>
      <c r="H145" s="12">
        <v>80</v>
      </c>
      <c r="I145" s="12">
        <f t="shared" si="10"/>
        <v>0</v>
      </c>
      <c r="J145" s="13">
        <f t="shared" si="11"/>
        <v>0</v>
      </c>
      <c r="K145" s="14" t="str">
        <f t="shared" si="13"/>
        <v>No</v>
      </c>
      <c r="L145" s="38"/>
      <c r="M145" s="38"/>
      <c r="N145" s="39"/>
      <c r="O145" s="42"/>
      <c r="P145" s="42"/>
      <c r="Q145" s="39"/>
      <c r="R145" s="39"/>
      <c r="S145" s="40"/>
      <c r="T145" s="41"/>
      <c r="U145" s="42"/>
      <c r="V145" s="37"/>
      <c r="W145" s="42"/>
      <c r="X145" s="43"/>
      <c r="Y145" s="42"/>
      <c r="Z145" s="42"/>
    </row>
    <row r="146" spans="1:26" ht="28.5" customHeight="1" thickTop="1" thickBot="1">
      <c r="A146" s="10" t="s">
        <v>154</v>
      </c>
      <c r="B146" s="9">
        <v>0</v>
      </c>
      <c r="C146" s="10">
        <v>5</v>
      </c>
      <c r="D146" s="11">
        <v>80</v>
      </c>
      <c r="E146" s="12">
        <f t="shared" si="14"/>
        <v>0</v>
      </c>
      <c r="F146" s="12">
        <v>100</v>
      </c>
      <c r="G146" s="12">
        <f t="shared" si="12"/>
        <v>0</v>
      </c>
      <c r="H146" s="12">
        <v>80</v>
      </c>
      <c r="I146" s="12">
        <f t="shared" si="10"/>
        <v>0</v>
      </c>
      <c r="J146" s="13">
        <f t="shared" si="11"/>
        <v>0</v>
      </c>
      <c r="K146" s="14" t="str">
        <f t="shared" si="13"/>
        <v>No</v>
      </c>
      <c r="L146" s="38"/>
      <c r="M146" s="38"/>
      <c r="N146" s="39"/>
      <c r="O146" s="42"/>
      <c r="P146" s="42"/>
      <c r="Q146" s="39"/>
      <c r="R146" s="39"/>
      <c r="S146" s="40"/>
      <c r="T146" s="41"/>
      <c r="U146" s="42"/>
      <c r="V146" s="42"/>
      <c r="W146" s="42"/>
      <c r="X146" s="44"/>
      <c r="Y146" s="42"/>
      <c r="Z146" s="42"/>
    </row>
    <row r="147" spans="1:26" ht="28.5" customHeight="1" thickTop="1" thickBot="1">
      <c r="A147" s="10" t="s">
        <v>155</v>
      </c>
      <c r="B147" s="9">
        <v>0</v>
      </c>
      <c r="C147" s="10">
        <v>14</v>
      </c>
      <c r="D147" s="11">
        <v>80</v>
      </c>
      <c r="E147" s="12">
        <f t="shared" si="14"/>
        <v>0</v>
      </c>
      <c r="F147" s="12">
        <v>100</v>
      </c>
      <c r="G147" s="12">
        <f t="shared" si="12"/>
        <v>0</v>
      </c>
      <c r="H147" s="12">
        <v>80</v>
      </c>
      <c r="I147" s="12">
        <f t="shared" si="10"/>
        <v>0</v>
      </c>
      <c r="J147" s="13">
        <f t="shared" si="11"/>
        <v>0</v>
      </c>
      <c r="K147" s="14" t="str">
        <f t="shared" si="13"/>
        <v>No</v>
      </c>
      <c r="L147" s="38"/>
      <c r="M147" s="38"/>
      <c r="N147" s="39"/>
      <c r="O147" s="42"/>
      <c r="P147" s="42"/>
      <c r="Q147" s="39"/>
      <c r="R147" s="39"/>
      <c r="S147" s="40"/>
      <c r="T147" s="41"/>
      <c r="U147" s="42"/>
      <c r="V147" s="37"/>
      <c r="W147" s="42"/>
      <c r="X147" s="44"/>
      <c r="Y147" s="42"/>
      <c r="Z147" s="42"/>
    </row>
    <row r="148" spans="1:26" ht="28.5" customHeight="1" thickTop="1" thickBot="1">
      <c r="A148" s="10" t="s">
        <v>157</v>
      </c>
      <c r="B148" s="9">
        <v>0</v>
      </c>
      <c r="C148" s="10">
        <v>6</v>
      </c>
      <c r="D148" s="11">
        <v>80</v>
      </c>
      <c r="E148" s="12">
        <f t="shared" si="14"/>
        <v>0</v>
      </c>
      <c r="F148" s="12">
        <v>100</v>
      </c>
      <c r="G148" s="12">
        <f t="shared" si="12"/>
        <v>0</v>
      </c>
      <c r="H148" s="12">
        <v>80</v>
      </c>
      <c r="I148" s="12">
        <f t="shared" si="10"/>
        <v>0</v>
      </c>
      <c r="J148" s="13">
        <f t="shared" si="11"/>
        <v>0</v>
      </c>
      <c r="K148" s="14" t="str">
        <f t="shared" si="13"/>
        <v>No</v>
      </c>
      <c r="L148" s="38"/>
      <c r="M148" s="38"/>
      <c r="N148" s="39"/>
      <c r="O148" s="42"/>
      <c r="P148" s="42"/>
      <c r="Q148" s="39"/>
      <c r="R148" s="39"/>
      <c r="S148" s="40"/>
      <c r="T148" s="41"/>
      <c r="U148" s="42"/>
      <c r="V148" s="37"/>
      <c r="W148" s="42"/>
      <c r="X148" s="44"/>
      <c r="Y148" s="42"/>
      <c r="Z148" s="42"/>
    </row>
    <row r="149" spans="1:26" ht="28.5" customHeight="1" thickTop="1" thickBot="1">
      <c r="A149" s="10" t="s">
        <v>109</v>
      </c>
      <c r="B149" s="9">
        <v>0</v>
      </c>
      <c r="C149" s="10">
        <v>26</v>
      </c>
      <c r="D149" s="11">
        <v>80</v>
      </c>
      <c r="E149" s="12">
        <f t="shared" si="14"/>
        <v>0</v>
      </c>
      <c r="F149" s="12">
        <v>100</v>
      </c>
      <c r="G149" s="12">
        <f t="shared" si="12"/>
        <v>0</v>
      </c>
      <c r="H149" s="12">
        <v>80</v>
      </c>
      <c r="I149" s="12">
        <f t="shared" si="10"/>
        <v>0</v>
      </c>
      <c r="J149" s="13">
        <f t="shared" si="11"/>
        <v>0</v>
      </c>
      <c r="K149" s="14" t="str">
        <f t="shared" si="13"/>
        <v>No</v>
      </c>
      <c r="L149" s="38"/>
      <c r="M149" s="38"/>
      <c r="N149" s="39"/>
      <c r="O149" s="42"/>
      <c r="P149" s="42"/>
      <c r="Q149" s="39"/>
      <c r="R149" s="39"/>
      <c r="S149" s="40"/>
      <c r="T149" s="41"/>
      <c r="U149" s="42"/>
      <c r="V149" s="42"/>
      <c r="W149" s="42"/>
      <c r="X149" s="44"/>
      <c r="Y149" s="42"/>
      <c r="Z149" s="42"/>
    </row>
    <row r="150" spans="1:26" ht="28.5" customHeight="1" thickTop="1" thickBot="1">
      <c r="A150" s="10" t="s">
        <v>110</v>
      </c>
      <c r="B150" s="9">
        <v>0</v>
      </c>
      <c r="C150" s="10">
        <v>15</v>
      </c>
      <c r="D150" s="11">
        <v>80</v>
      </c>
      <c r="E150" s="12">
        <f t="shared" si="14"/>
        <v>0</v>
      </c>
      <c r="F150" s="12">
        <v>100</v>
      </c>
      <c r="G150" s="12">
        <f t="shared" si="12"/>
        <v>0</v>
      </c>
      <c r="H150" s="12">
        <v>80</v>
      </c>
      <c r="I150" s="12">
        <f t="shared" si="10"/>
        <v>0</v>
      </c>
      <c r="J150" s="13">
        <f t="shared" si="11"/>
        <v>0</v>
      </c>
      <c r="K150" s="14" t="str">
        <f t="shared" si="13"/>
        <v>No</v>
      </c>
      <c r="L150" s="38"/>
      <c r="M150" s="38"/>
      <c r="N150" s="39"/>
      <c r="O150" s="42"/>
      <c r="P150" s="42"/>
      <c r="Q150" s="39"/>
      <c r="R150" s="39"/>
      <c r="S150" s="40"/>
      <c r="T150" s="41"/>
      <c r="U150" s="42"/>
      <c r="V150" s="37"/>
      <c r="W150" s="42"/>
      <c r="X150" s="44"/>
      <c r="Y150" s="42"/>
      <c r="Z150" s="42"/>
    </row>
    <row r="151" spans="1:26" ht="28.5" customHeight="1" thickTop="1" thickBot="1">
      <c r="A151" s="10" t="s">
        <v>111</v>
      </c>
      <c r="B151" s="9">
        <v>0</v>
      </c>
      <c r="C151" s="10">
        <v>2</v>
      </c>
      <c r="D151" s="11">
        <v>80</v>
      </c>
      <c r="E151" s="12">
        <f t="shared" si="14"/>
        <v>0</v>
      </c>
      <c r="F151" s="12">
        <v>100</v>
      </c>
      <c r="G151" s="12">
        <f t="shared" si="12"/>
        <v>0</v>
      </c>
      <c r="H151" s="12">
        <v>80</v>
      </c>
      <c r="I151" s="12">
        <f t="shared" si="10"/>
        <v>0</v>
      </c>
      <c r="J151" s="13">
        <f t="shared" si="11"/>
        <v>0</v>
      </c>
      <c r="K151" s="14" t="str">
        <f t="shared" si="13"/>
        <v>No</v>
      </c>
      <c r="L151" s="38"/>
      <c r="M151" s="38"/>
      <c r="N151" s="39"/>
      <c r="O151" s="42"/>
      <c r="P151" s="42"/>
      <c r="Q151" s="39"/>
      <c r="R151" s="39"/>
      <c r="S151" s="40"/>
      <c r="T151" s="41"/>
      <c r="U151" s="42"/>
      <c r="V151" s="42"/>
      <c r="W151" s="42"/>
      <c r="X151" s="44"/>
      <c r="Y151" s="42"/>
      <c r="Z151" s="42"/>
    </row>
    <row r="152" spans="1:26" ht="28.5" customHeight="1" thickTop="1" thickBot="1">
      <c r="A152" s="10" t="s">
        <v>160</v>
      </c>
      <c r="B152" s="9">
        <v>0</v>
      </c>
      <c r="C152" s="10">
        <v>2</v>
      </c>
      <c r="D152" s="11">
        <v>80</v>
      </c>
      <c r="E152" s="12">
        <f t="shared" si="14"/>
        <v>0</v>
      </c>
      <c r="F152" s="12">
        <v>100</v>
      </c>
      <c r="G152" s="12">
        <f t="shared" si="12"/>
        <v>0</v>
      </c>
      <c r="H152" s="12">
        <v>80</v>
      </c>
      <c r="I152" s="12">
        <f t="shared" si="10"/>
        <v>0</v>
      </c>
      <c r="J152" s="13">
        <f t="shared" si="11"/>
        <v>0</v>
      </c>
      <c r="K152" s="14" t="str">
        <f t="shared" si="13"/>
        <v>No</v>
      </c>
      <c r="L152" s="38"/>
      <c r="M152" s="38"/>
      <c r="N152" s="39"/>
      <c r="O152" s="42"/>
      <c r="P152" s="42"/>
      <c r="Q152" s="39"/>
      <c r="R152" s="39"/>
      <c r="S152" s="40"/>
      <c r="T152" s="41"/>
      <c r="U152" s="42"/>
      <c r="V152" s="42"/>
      <c r="W152" s="42"/>
      <c r="X152" s="44"/>
      <c r="Y152" s="42"/>
      <c r="Z152" s="42"/>
    </row>
    <row r="153" spans="1:26" ht="28.5" customHeight="1" thickTop="1" thickBot="1">
      <c r="A153" s="10" t="s">
        <v>162</v>
      </c>
      <c r="B153" s="9">
        <v>0</v>
      </c>
      <c r="C153" s="10">
        <v>5</v>
      </c>
      <c r="D153" s="11">
        <v>80</v>
      </c>
      <c r="E153" s="12">
        <f t="shared" si="14"/>
        <v>0</v>
      </c>
      <c r="F153" s="12">
        <v>100</v>
      </c>
      <c r="G153" s="12">
        <f t="shared" si="12"/>
        <v>0</v>
      </c>
      <c r="H153" s="12">
        <v>80</v>
      </c>
      <c r="I153" s="12">
        <f t="shared" si="10"/>
        <v>0</v>
      </c>
      <c r="J153" s="13">
        <f t="shared" si="11"/>
        <v>0</v>
      </c>
      <c r="K153" s="14" t="str">
        <f t="shared" si="13"/>
        <v>No</v>
      </c>
      <c r="L153" s="38"/>
      <c r="M153" s="38"/>
      <c r="N153" s="39"/>
      <c r="O153" s="42"/>
      <c r="P153" s="42"/>
      <c r="Q153" s="39"/>
      <c r="R153" s="39"/>
      <c r="S153" s="40"/>
      <c r="T153" s="41"/>
      <c r="U153" s="42"/>
      <c r="V153" s="37"/>
      <c r="W153" s="42"/>
      <c r="X153" s="44"/>
      <c r="Y153" s="42"/>
      <c r="Z153" s="42"/>
    </row>
    <row r="154" spans="1:26" ht="28.5" customHeight="1" thickTop="1" thickBot="1">
      <c r="A154" s="10" t="s">
        <v>165</v>
      </c>
      <c r="B154" s="9">
        <v>0</v>
      </c>
      <c r="C154" s="10">
        <v>4</v>
      </c>
      <c r="D154" s="11">
        <v>80</v>
      </c>
      <c r="E154" s="12">
        <f t="shared" si="14"/>
        <v>0</v>
      </c>
      <c r="F154" s="12">
        <v>100</v>
      </c>
      <c r="G154" s="12">
        <f t="shared" si="12"/>
        <v>0</v>
      </c>
      <c r="H154" s="12">
        <v>80</v>
      </c>
      <c r="I154" s="12">
        <f t="shared" si="10"/>
        <v>0</v>
      </c>
      <c r="J154" s="13">
        <f t="shared" si="11"/>
        <v>0</v>
      </c>
      <c r="K154" s="14" t="str">
        <f t="shared" si="13"/>
        <v>No</v>
      </c>
      <c r="L154" s="38"/>
      <c r="M154" s="38"/>
      <c r="N154" s="39"/>
      <c r="O154" s="42"/>
      <c r="P154" s="42"/>
      <c r="Q154" s="39"/>
      <c r="R154" s="39"/>
      <c r="S154" s="40"/>
      <c r="T154" s="41"/>
      <c r="U154" s="42"/>
      <c r="V154" s="42"/>
      <c r="W154" s="42"/>
      <c r="X154" s="44"/>
      <c r="Y154" s="42"/>
      <c r="Z154" s="42"/>
    </row>
    <row r="155" spans="1:26" ht="28.5" customHeight="1" thickTop="1" thickBot="1">
      <c r="A155" s="10" t="s">
        <v>166</v>
      </c>
      <c r="B155" s="9">
        <v>0</v>
      </c>
      <c r="C155" s="10">
        <v>8</v>
      </c>
      <c r="D155" s="11">
        <v>80</v>
      </c>
      <c r="E155" s="12">
        <f t="shared" si="14"/>
        <v>0</v>
      </c>
      <c r="F155" s="12">
        <v>100</v>
      </c>
      <c r="G155" s="12">
        <f t="shared" si="12"/>
        <v>0</v>
      </c>
      <c r="H155" s="12">
        <v>80</v>
      </c>
      <c r="I155" s="12">
        <f t="shared" si="10"/>
        <v>0</v>
      </c>
      <c r="J155" s="13">
        <f t="shared" si="11"/>
        <v>0</v>
      </c>
      <c r="K155" s="14" t="str">
        <f t="shared" si="13"/>
        <v>No</v>
      </c>
      <c r="L155" s="38"/>
      <c r="M155" s="38"/>
      <c r="N155" s="39"/>
      <c r="O155" s="42"/>
      <c r="P155" s="42"/>
      <c r="Q155" s="39"/>
      <c r="R155" s="39"/>
      <c r="S155" s="40"/>
      <c r="T155" s="41"/>
      <c r="U155" s="42"/>
      <c r="V155" s="37"/>
      <c r="W155" s="42"/>
      <c r="X155" s="43"/>
      <c r="Y155" s="42"/>
      <c r="Z155" s="42"/>
    </row>
    <row r="156" spans="1:26" ht="28.5" customHeight="1" thickTop="1" thickBot="1">
      <c r="A156" s="10" t="s">
        <v>167</v>
      </c>
      <c r="B156" s="9">
        <v>0</v>
      </c>
      <c r="C156" s="10">
        <v>11</v>
      </c>
      <c r="D156" s="11">
        <v>80</v>
      </c>
      <c r="E156" s="12">
        <f t="shared" si="14"/>
        <v>0</v>
      </c>
      <c r="F156" s="12">
        <v>100</v>
      </c>
      <c r="G156" s="12">
        <f t="shared" si="12"/>
        <v>0</v>
      </c>
      <c r="H156" s="12">
        <v>80</v>
      </c>
      <c r="I156" s="12">
        <f t="shared" si="10"/>
        <v>0</v>
      </c>
      <c r="J156" s="13">
        <f t="shared" si="11"/>
        <v>0</v>
      </c>
      <c r="K156" s="14" t="str">
        <f t="shared" si="13"/>
        <v>No</v>
      </c>
      <c r="L156" s="38"/>
      <c r="M156" s="38"/>
      <c r="N156" s="39"/>
      <c r="O156" s="42"/>
      <c r="P156" s="42"/>
      <c r="Q156" s="39"/>
      <c r="R156" s="39"/>
      <c r="S156" s="40"/>
      <c r="T156" s="41"/>
      <c r="U156" s="42"/>
      <c r="V156" s="37"/>
      <c r="W156" s="42"/>
      <c r="X156" s="44"/>
      <c r="Y156" s="42"/>
      <c r="Z156" s="42"/>
    </row>
    <row r="157" spans="1:26" ht="28.5" customHeight="1" thickTop="1" thickBot="1">
      <c r="A157" s="10" t="s">
        <v>169</v>
      </c>
      <c r="B157" s="9">
        <v>0</v>
      </c>
      <c r="C157" s="10">
        <v>4</v>
      </c>
      <c r="D157" s="11">
        <v>80</v>
      </c>
      <c r="E157" s="12">
        <f t="shared" si="14"/>
        <v>0</v>
      </c>
      <c r="F157" s="12">
        <v>100</v>
      </c>
      <c r="G157" s="12">
        <f t="shared" si="12"/>
        <v>0</v>
      </c>
      <c r="H157" s="12">
        <v>80</v>
      </c>
      <c r="I157" s="12">
        <f t="shared" si="10"/>
        <v>0</v>
      </c>
      <c r="J157" s="13">
        <f t="shared" si="11"/>
        <v>0</v>
      </c>
      <c r="K157" s="14" t="str">
        <f t="shared" si="13"/>
        <v>No</v>
      </c>
      <c r="L157" s="38"/>
      <c r="M157" s="38"/>
      <c r="N157" s="39"/>
      <c r="O157" s="42"/>
      <c r="P157" s="42"/>
      <c r="Q157" s="39"/>
      <c r="R157" s="39"/>
      <c r="S157" s="40"/>
      <c r="T157" s="41"/>
      <c r="U157" s="42"/>
      <c r="V157" s="42"/>
      <c r="W157" s="42"/>
      <c r="X157" s="44"/>
      <c r="Y157" s="42"/>
      <c r="Z157" s="42"/>
    </row>
    <row r="158" spans="1:26" ht="28.5" customHeight="1" thickTop="1" thickBot="1">
      <c r="A158" s="10" t="s">
        <v>127</v>
      </c>
      <c r="B158" s="9">
        <v>0</v>
      </c>
      <c r="C158" s="10">
        <v>15</v>
      </c>
      <c r="D158" s="11">
        <v>80</v>
      </c>
      <c r="E158" s="12">
        <f t="shared" si="14"/>
        <v>0</v>
      </c>
      <c r="F158" s="12">
        <v>100</v>
      </c>
      <c r="G158" s="12">
        <f t="shared" si="12"/>
        <v>0</v>
      </c>
      <c r="H158" s="12">
        <v>80</v>
      </c>
      <c r="I158" s="12">
        <f t="shared" si="10"/>
        <v>0</v>
      </c>
      <c r="J158" s="13">
        <f t="shared" si="11"/>
        <v>0</v>
      </c>
      <c r="K158" s="14" t="str">
        <f t="shared" si="13"/>
        <v>No</v>
      </c>
      <c r="L158" s="38"/>
      <c r="M158" s="38"/>
      <c r="N158" s="39"/>
      <c r="O158" s="42"/>
      <c r="P158" s="42"/>
      <c r="Q158" s="39"/>
      <c r="R158" s="39"/>
      <c r="S158" s="40"/>
      <c r="T158" s="41"/>
      <c r="U158" s="42"/>
      <c r="V158" s="37"/>
      <c r="W158" s="42"/>
      <c r="X158" s="44"/>
      <c r="Y158" s="42"/>
      <c r="Z158" s="42"/>
    </row>
    <row r="159" spans="1:26" ht="28.5" customHeight="1" thickTop="1" thickBot="1">
      <c r="A159" s="10" t="s">
        <v>170</v>
      </c>
      <c r="B159" s="9">
        <v>0</v>
      </c>
      <c r="C159" s="10">
        <v>40</v>
      </c>
      <c r="D159" s="11">
        <v>80</v>
      </c>
      <c r="E159" s="12">
        <f t="shared" si="14"/>
        <v>0</v>
      </c>
      <c r="F159" s="12">
        <v>100</v>
      </c>
      <c r="G159" s="12">
        <f t="shared" si="12"/>
        <v>0</v>
      </c>
      <c r="H159" s="12">
        <v>80</v>
      </c>
      <c r="I159" s="12">
        <f t="shared" si="10"/>
        <v>0</v>
      </c>
      <c r="J159" s="13">
        <f t="shared" si="11"/>
        <v>0</v>
      </c>
      <c r="K159" s="14" t="str">
        <f t="shared" si="13"/>
        <v>No</v>
      </c>
      <c r="L159" s="38"/>
      <c r="M159" s="38"/>
      <c r="N159" s="39"/>
      <c r="O159" s="42"/>
      <c r="P159" s="42"/>
      <c r="Q159" s="39"/>
      <c r="R159" s="39"/>
      <c r="S159" s="40"/>
      <c r="T159" s="41"/>
      <c r="U159" s="42"/>
      <c r="V159" s="42"/>
      <c r="W159" s="42"/>
      <c r="X159" s="44"/>
      <c r="Y159" s="42"/>
      <c r="Z159" s="42"/>
    </row>
    <row r="160" spans="1:26" ht="28.5" customHeight="1" thickTop="1" thickBot="1">
      <c r="A160" s="10" t="s">
        <v>130</v>
      </c>
      <c r="B160" s="9">
        <v>0</v>
      </c>
      <c r="C160" s="10">
        <v>18</v>
      </c>
      <c r="D160" s="11">
        <v>80</v>
      </c>
      <c r="E160" s="12">
        <f t="shared" si="14"/>
        <v>0</v>
      </c>
      <c r="F160" s="12">
        <v>100</v>
      </c>
      <c r="G160" s="12">
        <f t="shared" si="12"/>
        <v>0</v>
      </c>
      <c r="H160" s="12">
        <v>80</v>
      </c>
      <c r="I160" s="12">
        <f t="shared" si="10"/>
        <v>0</v>
      </c>
      <c r="J160" s="13">
        <f t="shared" si="11"/>
        <v>0</v>
      </c>
      <c r="K160" s="14" t="str">
        <f t="shared" si="13"/>
        <v>No</v>
      </c>
      <c r="L160" s="38"/>
      <c r="M160" s="38"/>
      <c r="N160" s="39"/>
      <c r="O160" s="42"/>
      <c r="P160" s="42"/>
      <c r="Q160" s="39"/>
      <c r="R160" s="39"/>
      <c r="S160" s="40"/>
      <c r="T160" s="41"/>
      <c r="U160" s="42"/>
      <c r="V160" s="37"/>
      <c r="W160" s="42"/>
      <c r="X160" s="44"/>
      <c r="Y160" s="42"/>
      <c r="Z160" s="42"/>
    </row>
    <row r="161" spans="1:26" ht="28.5" customHeight="1" thickTop="1" thickBot="1">
      <c r="A161" s="10" t="s">
        <v>171</v>
      </c>
      <c r="B161" s="9">
        <v>0</v>
      </c>
      <c r="C161" s="10">
        <v>5</v>
      </c>
      <c r="D161" s="11">
        <v>80</v>
      </c>
      <c r="E161" s="12">
        <f t="shared" si="14"/>
        <v>0</v>
      </c>
      <c r="F161" s="12">
        <v>100</v>
      </c>
      <c r="G161" s="12">
        <f t="shared" si="12"/>
        <v>0</v>
      </c>
      <c r="H161" s="12">
        <v>80</v>
      </c>
      <c r="I161" s="12">
        <f t="shared" si="10"/>
        <v>0</v>
      </c>
      <c r="J161" s="13">
        <f t="shared" si="11"/>
        <v>0</v>
      </c>
      <c r="K161" s="14" t="str">
        <f t="shared" si="13"/>
        <v>No</v>
      </c>
      <c r="L161" s="38"/>
      <c r="M161" s="38"/>
      <c r="N161" s="39"/>
      <c r="O161" s="42"/>
      <c r="P161" s="42"/>
      <c r="Q161" s="39"/>
      <c r="R161" s="39"/>
      <c r="S161" s="40"/>
      <c r="T161" s="41"/>
      <c r="U161" s="42"/>
      <c r="V161" s="42"/>
      <c r="W161" s="42"/>
      <c r="X161" s="44"/>
      <c r="Y161" s="42"/>
      <c r="Z161" s="42"/>
    </row>
    <row r="162" spans="1:26" ht="28.5" customHeight="1" thickTop="1" thickBot="1">
      <c r="A162" s="10" t="s">
        <v>217</v>
      </c>
      <c r="B162" s="9">
        <v>0</v>
      </c>
      <c r="C162" s="10">
        <v>0</v>
      </c>
      <c r="D162" s="11">
        <v>80</v>
      </c>
      <c r="E162" s="12">
        <f t="shared" si="14"/>
        <v>0</v>
      </c>
      <c r="F162" s="12">
        <v>100</v>
      </c>
      <c r="G162" s="12">
        <f t="shared" si="12"/>
        <v>0</v>
      </c>
      <c r="H162" s="12">
        <v>80</v>
      </c>
      <c r="I162" s="12">
        <f t="shared" si="10"/>
        <v>0</v>
      </c>
      <c r="J162" s="13">
        <f t="shared" si="11"/>
        <v>0</v>
      </c>
      <c r="K162" s="14" t="str">
        <f t="shared" si="13"/>
        <v>No</v>
      </c>
      <c r="L162" s="38"/>
      <c r="M162" s="38"/>
      <c r="N162" s="39"/>
      <c r="O162" s="42"/>
      <c r="P162" s="42"/>
      <c r="Q162" s="39"/>
      <c r="R162" s="39"/>
      <c r="S162" s="40"/>
      <c r="T162" s="41"/>
      <c r="U162" s="42"/>
      <c r="V162" s="42"/>
      <c r="W162" s="42"/>
      <c r="X162" s="44"/>
      <c r="Y162" s="42"/>
      <c r="Z162" s="42"/>
    </row>
    <row r="163" spans="1:26" ht="28.5" customHeight="1" thickTop="1" thickBot="1">
      <c r="A163" s="10" t="s">
        <v>218</v>
      </c>
      <c r="B163" s="9">
        <v>0</v>
      </c>
      <c r="C163" s="10">
        <v>0</v>
      </c>
      <c r="D163" s="11">
        <v>80</v>
      </c>
      <c r="E163" s="12">
        <f t="shared" si="14"/>
        <v>0</v>
      </c>
      <c r="F163" s="12">
        <v>100</v>
      </c>
      <c r="G163" s="12">
        <f t="shared" si="12"/>
        <v>0</v>
      </c>
      <c r="H163" s="12">
        <v>80</v>
      </c>
      <c r="I163" s="12">
        <f t="shared" si="10"/>
        <v>0</v>
      </c>
      <c r="J163" s="13">
        <f t="shared" si="11"/>
        <v>0</v>
      </c>
      <c r="K163" s="14" t="str">
        <f t="shared" si="13"/>
        <v>No</v>
      </c>
      <c r="L163" s="38"/>
      <c r="M163" s="38"/>
      <c r="N163" s="39"/>
      <c r="O163" s="42"/>
      <c r="P163" s="42"/>
      <c r="Q163" s="39"/>
      <c r="R163" s="39"/>
      <c r="S163" s="40"/>
      <c r="T163" s="41"/>
      <c r="U163" s="42"/>
      <c r="V163" s="42"/>
      <c r="W163" s="42"/>
      <c r="X163" s="44"/>
      <c r="Y163" s="42"/>
      <c r="Z163" s="42"/>
    </row>
    <row r="164" spans="1:26" ht="28.5" customHeight="1" thickTop="1" thickBot="1">
      <c r="A164" s="10" t="s">
        <v>131</v>
      </c>
      <c r="B164" s="9">
        <v>0</v>
      </c>
      <c r="C164" s="10">
        <v>3</v>
      </c>
      <c r="D164" s="11">
        <v>80</v>
      </c>
      <c r="E164" s="12">
        <f t="shared" si="14"/>
        <v>0</v>
      </c>
      <c r="F164" s="12">
        <v>100</v>
      </c>
      <c r="G164" s="12">
        <f t="shared" si="12"/>
        <v>0</v>
      </c>
      <c r="H164" s="12">
        <v>80</v>
      </c>
      <c r="I164" s="12">
        <f t="shared" si="10"/>
        <v>0</v>
      </c>
      <c r="J164" s="13">
        <f t="shared" si="11"/>
        <v>0</v>
      </c>
      <c r="K164" s="14" t="str">
        <f t="shared" si="13"/>
        <v>No</v>
      </c>
      <c r="L164" s="38"/>
      <c r="M164" s="38"/>
      <c r="N164" s="39"/>
      <c r="O164" s="42"/>
      <c r="P164" s="42"/>
      <c r="Q164" s="39"/>
      <c r="R164" s="39"/>
      <c r="S164" s="40"/>
      <c r="T164" s="41"/>
      <c r="U164" s="42"/>
      <c r="V164" s="42"/>
      <c r="W164" s="42"/>
      <c r="X164" s="44"/>
      <c r="Y164" s="42"/>
      <c r="Z164" s="42"/>
    </row>
    <row r="165" spans="1:26" ht="28.5" customHeight="1" thickTop="1" thickBot="1">
      <c r="A165" s="10" t="s">
        <v>219</v>
      </c>
      <c r="B165" s="9">
        <v>0</v>
      </c>
      <c r="C165" s="10">
        <v>0</v>
      </c>
      <c r="D165" s="11">
        <v>80</v>
      </c>
      <c r="E165" s="12">
        <f t="shared" si="14"/>
        <v>0</v>
      </c>
      <c r="F165" s="12">
        <v>100</v>
      </c>
      <c r="G165" s="12">
        <f t="shared" si="12"/>
        <v>0</v>
      </c>
      <c r="H165" s="12">
        <v>80</v>
      </c>
      <c r="I165" s="12">
        <f t="shared" ref="I165:I178" si="15">+(E165*F165)-(H165*G165)</f>
        <v>0</v>
      </c>
      <c r="J165" s="13">
        <f t="shared" ref="J165:J178" si="16">IF(ISBLANK(C165),"",(D165*G165)+(E165*F165-G165*H165))</f>
        <v>0</v>
      </c>
      <c r="K165" s="14" t="str">
        <f t="shared" si="13"/>
        <v>No</v>
      </c>
      <c r="L165" s="38"/>
      <c r="M165" s="38"/>
      <c r="N165" s="39"/>
      <c r="O165" s="42"/>
      <c r="P165" s="42"/>
      <c r="Q165" s="39"/>
      <c r="R165" s="39"/>
      <c r="S165" s="40"/>
      <c r="T165" s="41"/>
      <c r="U165" s="42"/>
      <c r="V165" s="42"/>
      <c r="W165" s="42"/>
      <c r="X165" s="44"/>
      <c r="Y165" s="42"/>
      <c r="Z165" s="42"/>
    </row>
    <row r="166" spans="1:26" ht="28.5" customHeight="1" thickTop="1" thickBot="1">
      <c r="A166" s="10" t="s">
        <v>220</v>
      </c>
      <c r="B166" s="9">
        <v>0</v>
      </c>
      <c r="C166" s="10">
        <v>0</v>
      </c>
      <c r="D166" s="11">
        <v>80</v>
      </c>
      <c r="E166" s="12">
        <f t="shared" si="14"/>
        <v>0</v>
      </c>
      <c r="F166" s="12">
        <v>100</v>
      </c>
      <c r="G166" s="12">
        <f t="shared" si="12"/>
        <v>0</v>
      </c>
      <c r="H166" s="12">
        <v>80</v>
      </c>
      <c r="I166" s="12">
        <f t="shared" si="15"/>
        <v>0</v>
      </c>
      <c r="J166" s="13">
        <f t="shared" si="16"/>
        <v>0</v>
      </c>
      <c r="K166" s="14" t="str">
        <f t="shared" si="13"/>
        <v>No</v>
      </c>
      <c r="L166" s="38"/>
      <c r="M166" s="38"/>
      <c r="N166" s="39"/>
      <c r="O166" s="42"/>
      <c r="P166" s="42"/>
      <c r="Q166" s="39"/>
      <c r="R166" s="39"/>
      <c r="S166" s="40"/>
      <c r="T166" s="41"/>
      <c r="U166" s="42"/>
      <c r="V166" s="42"/>
      <c r="W166" s="42"/>
      <c r="X166" s="44"/>
      <c r="Y166" s="42"/>
      <c r="Z166" s="42"/>
    </row>
    <row r="167" spans="1:26" ht="28.5" customHeight="1" thickTop="1" thickBot="1">
      <c r="A167" s="10" t="s">
        <v>175</v>
      </c>
      <c r="B167" s="9">
        <v>0</v>
      </c>
      <c r="C167" s="10">
        <v>7</v>
      </c>
      <c r="D167" s="11">
        <v>80</v>
      </c>
      <c r="E167" s="12">
        <f t="shared" si="14"/>
        <v>0</v>
      </c>
      <c r="F167" s="12">
        <v>100</v>
      </c>
      <c r="G167" s="12">
        <f t="shared" si="12"/>
        <v>0</v>
      </c>
      <c r="H167" s="12">
        <v>80</v>
      </c>
      <c r="I167" s="12">
        <f t="shared" si="15"/>
        <v>0</v>
      </c>
      <c r="J167" s="13">
        <f t="shared" si="16"/>
        <v>0</v>
      </c>
      <c r="K167" s="14" t="str">
        <f t="shared" si="13"/>
        <v>No</v>
      </c>
      <c r="L167" s="38"/>
      <c r="M167" s="38"/>
      <c r="N167" s="39"/>
      <c r="O167" s="42"/>
      <c r="P167" s="42"/>
      <c r="Q167" s="39"/>
      <c r="R167" s="39"/>
      <c r="S167" s="40"/>
      <c r="T167" s="41"/>
      <c r="U167" s="42"/>
      <c r="V167" s="42"/>
      <c r="W167" s="42"/>
      <c r="X167" s="44"/>
      <c r="Y167" s="42"/>
      <c r="Z167" s="42"/>
    </row>
    <row r="168" spans="1:26" ht="28.5" customHeight="1" thickTop="1" thickBot="1">
      <c r="A168" s="10" t="s">
        <v>176</v>
      </c>
      <c r="B168" s="9">
        <v>0</v>
      </c>
      <c r="C168" s="10">
        <v>3</v>
      </c>
      <c r="D168" s="11">
        <v>80</v>
      </c>
      <c r="E168" s="12">
        <f t="shared" si="14"/>
        <v>0</v>
      </c>
      <c r="F168" s="12">
        <v>100</v>
      </c>
      <c r="G168" s="12">
        <f t="shared" si="12"/>
        <v>0</v>
      </c>
      <c r="H168" s="12">
        <v>80</v>
      </c>
      <c r="I168" s="12">
        <f t="shared" si="15"/>
        <v>0</v>
      </c>
      <c r="J168" s="13">
        <f t="shared" si="16"/>
        <v>0</v>
      </c>
      <c r="K168" s="14" t="str">
        <f t="shared" si="13"/>
        <v>No</v>
      </c>
      <c r="L168" s="38"/>
      <c r="M168" s="38"/>
      <c r="N168" s="39"/>
      <c r="O168" s="42"/>
      <c r="P168" s="42"/>
      <c r="Q168" s="39"/>
      <c r="R168" s="39"/>
      <c r="S168" s="40"/>
      <c r="T168" s="41"/>
      <c r="U168" s="42"/>
      <c r="V168" s="42"/>
      <c r="W168" s="42"/>
      <c r="X168" s="44"/>
      <c r="Y168" s="42"/>
      <c r="Z168" s="42"/>
    </row>
    <row r="169" spans="1:26" ht="28.5" customHeight="1" thickTop="1" thickBot="1">
      <c r="A169" s="10" t="s">
        <v>177</v>
      </c>
      <c r="B169" s="9">
        <v>0</v>
      </c>
      <c r="C169" s="10">
        <v>5</v>
      </c>
      <c r="D169" s="11">
        <v>80</v>
      </c>
      <c r="E169" s="12">
        <f t="shared" si="14"/>
        <v>0</v>
      </c>
      <c r="F169" s="12">
        <v>100</v>
      </c>
      <c r="G169" s="12">
        <f t="shared" si="12"/>
        <v>0</v>
      </c>
      <c r="H169" s="12">
        <v>80</v>
      </c>
      <c r="I169" s="23">
        <f t="shared" si="15"/>
        <v>0</v>
      </c>
      <c r="J169" s="24">
        <f t="shared" si="16"/>
        <v>0</v>
      </c>
      <c r="K169" s="14" t="str">
        <f t="shared" si="13"/>
        <v>No</v>
      </c>
      <c r="L169" s="38"/>
      <c r="M169" s="38"/>
      <c r="N169" s="39"/>
      <c r="O169" s="42"/>
      <c r="P169" s="42"/>
      <c r="Q169" s="39"/>
      <c r="R169" s="39"/>
      <c r="S169" s="40"/>
      <c r="T169" s="41"/>
      <c r="U169" s="42"/>
      <c r="V169" s="37"/>
      <c r="W169" s="42"/>
      <c r="X169" s="44"/>
      <c r="Y169" s="42"/>
      <c r="Z169" s="42"/>
    </row>
    <row r="170" spans="1:26" ht="28.5" customHeight="1" thickTop="1" thickBot="1">
      <c r="A170" s="10" t="s">
        <v>178</v>
      </c>
      <c r="B170" s="9">
        <v>0</v>
      </c>
      <c r="C170" s="10">
        <v>6</v>
      </c>
      <c r="D170" s="11">
        <v>80</v>
      </c>
      <c r="E170" s="12">
        <f t="shared" si="14"/>
        <v>0</v>
      </c>
      <c r="F170" s="12">
        <v>100</v>
      </c>
      <c r="G170" s="12">
        <f t="shared" si="12"/>
        <v>0</v>
      </c>
      <c r="H170" s="12">
        <v>80</v>
      </c>
      <c r="I170" s="23">
        <f t="shared" si="15"/>
        <v>0</v>
      </c>
      <c r="J170" s="24">
        <f t="shared" si="16"/>
        <v>0</v>
      </c>
      <c r="K170" s="14" t="str">
        <f t="shared" si="13"/>
        <v>No</v>
      </c>
      <c r="L170" s="38"/>
      <c r="M170" s="38"/>
      <c r="N170" s="39"/>
      <c r="O170" s="42"/>
      <c r="P170" s="42"/>
      <c r="Q170" s="39"/>
      <c r="R170" s="39"/>
      <c r="S170" s="40"/>
      <c r="T170" s="41"/>
      <c r="U170" s="42"/>
      <c r="V170" s="42"/>
      <c r="W170" s="42"/>
      <c r="X170" s="44"/>
      <c r="Y170" s="42"/>
      <c r="Z170" s="42"/>
    </row>
    <row r="171" spans="1:26" ht="28.5" customHeight="1" thickTop="1" thickBot="1">
      <c r="A171" s="10" t="s">
        <v>179</v>
      </c>
      <c r="B171" s="9">
        <v>0</v>
      </c>
      <c r="C171" s="10">
        <v>9</v>
      </c>
      <c r="D171" s="11">
        <v>80</v>
      </c>
      <c r="E171" s="12">
        <f t="shared" si="14"/>
        <v>0</v>
      </c>
      <c r="F171" s="12">
        <v>100</v>
      </c>
      <c r="G171" s="12">
        <f t="shared" si="12"/>
        <v>0</v>
      </c>
      <c r="H171" s="12">
        <v>80</v>
      </c>
      <c r="I171" s="23">
        <f t="shared" si="15"/>
        <v>0</v>
      </c>
      <c r="J171" s="24">
        <f t="shared" si="16"/>
        <v>0</v>
      </c>
      <c r="K171" s="14" t="str">
        <f t="shared" si="13"/>
        <v>No</v>
      </c>
      <c r="L171" s="38"/>
      <c r="M171" s="38"/>
      <c r="N171" s="39"/>
      <c r="O171" s="42"/>
      <c r="P171" s="42"/>
      <c r="Q171" s="39"/>
      <c r="R171" s="39"/>
      <c r="S171" s="40"/>
      <c r="T171" s="41"/>
      <c r="U171" s="42"/>
      <c r="V171" s="42"/>
      <c r="W171" s="42"/>
      <c r="X171" s="44"/>
      <c r="Y171" s="42"/>
      <c r="Z171" s="42"/>
    </row>
    <row r="172" spans="1:26" ht="28.5" customHeight="1" thickTop="1" thickBot="1">
      <c r="A172" s="10" t="s">
        <v>180</v>
      </c>
      <c r="B172" s="9">
        <v>0</v>
      </c>
      <c r="C172" s="10">
        <v>4</v>
      </c>
      <c r="D172" s="11">
        <v>80</v>
      </c>
      <c r="E172" s="12">
        <f t="shared" si="14"/>
        <v>0</v>
      </c>
      <c r="F172" s="12">
        <v>100</v>
      </c>
      <c r="G172" s="12">
        <f t="shared" si="12"/>
        <v>0</v>
      </c>
      <c r="H172" s="12">
        <v>80</v>
      </c>
      <c r="I172" s="23">
        <f t="shared" si="15"/>
        <v>0</v>
      </c>
      <c r="J172" s="24">
        <f t="shared" si="16"/>
        <v>0</v>
      </c>
      <c r="K172" s="14" t="str">
        <f t="shared" si="13"/>
        <v>No</v>
      </c>
      <c r="L172" s="38"/>
      <c r="M172" s="38"/>
      <c r="N172" s="39"/>
      <c r="O172" s="42"/>
      <c r="P172" s="42"/>
      <c r="Q172" s="39"/>
      <c r="R172" s="39"/>
      <c r="S172" s="40"/>
      <c r="T172" s="41"/>
      <c r="U172" s="42"/>
      <c r="V172" s="42"/>
      <c r="W172" s="42"/>
      <c r="X172" s="44"/>
      <c r="Y172" s="42"/>
      <c r="Z172" s="42"/>
    </row>
    <row r="173" spans="1:26" ht="28.5" customHeight="1" thickTop="1" thickBot="1">
      <c r="A173" s="10" t="s">
        <v>221</v>
      </c>
      <c r="B173" s="9">
        <v>0</v>
      </c>
      <c r="C173" s="10">
        <v>8</v>
      </c>
      <c r="D173" s="11">
        <v>80</v>
      </c>
      <c r="E173" s="12">
        <f t="shared" si="14"/>
        <v>0</v>
      </c>
      <c r="F173" s="12">
        <v>100</v>
      </c>
      <c r="G173" s="12">
        <f t="shared" si="12"/>
        <v>0</v>
      </c>
      <c r="H173" s="12">
        <v>80</v>
      </c>
      <c r="I173" s="23">
        <f t="shared" si="15"/>
        <v>0</v>
      </c>
      <c r="J173" s="24">
        <f t="shared" si="16"/>
        <v>0</v>
      </c>
      <c r="K173" s="14" t="str">
        <f t="shared" si="13"/>
        <v>No</v>
      </c>
      <c r="L173" s="38"/>
      <c r="M173" s="38"/>
      <c r="N173" s="39"/>
      <c r="O173" s="42"/>
      <c r="P173" s="42"/>
      <c r="Q173" s="39"/>
      <c r="R173" s="39"/>
      <c r="S173" s="40"/>
      <c r="T173" s="41"/>
      <c r="U173" s="42"/>
      <c r="V173" s="37"/>
      <c r="W173" s="42"/>
      <c r="X173" s="44"/>
      <c r="Y173" s="42"/>
      <c r="Z173" s="42"/>
    </row>
    <row r="174" spans="1:26" ht="28.5" customHeight="1" thickTop="1" thickBot="1">
      <c r="A174" s="10" t="s">
        <v>222</v>
      </c>
      <c r="B174" s="9">
        <v>0</v>
      </c>
      <c r="C174" s="10">
        <v>34</v>
      </c>
      <c r="D174" s="11">
        <v>80</v>
      </c>
      <c r="E174" s="12">
        <f t="shared" si="14"/>
        <v>0</v>
      </c>
      <c r="F174" s="12">
        <v>100</v>
      </c>
      <c r="G174" s="12">
        <f t="shared" si="12"/>
        <v>0</v>
      </c>
      <c r="H174" s="12">
        <v>80</v>
      </c>
      <c r="I174" s="23">
        <f t="shared" si="15"/>
        <v>0</v>
      </c>
      <c r="J174" s="24">
        <f t="shared" si="16"/>
        <v>0</v>
      </c>
      <c r="K174" s="14" t="str">
        <f t="shared" si="13"/>
        <v>No</v>
      </c>
      <c r="L174" s="38"/>
      <c r="M174" s="38"/>
      <c r="N174" s="39"/>
      <c r="O174" s="42"/>
      <c r="P174" s="42"/>
      <c r="Q174" s="39"/>
      <c r="R174" s="39"/>
      <c r="S174" s="40"/>
      <c r="T174" s="41"/>
      <c r="U174" s="42"/>
      <c r="V174" s="42"/>
      <c r="W174" s="42"/>
      <c r="X174" s="44"/>
      <c r="Y174" s="42"/>
      <c r="Z174" s="42"/>
    </row>
    <row r="175" spans="1:26" ht="28.5" customHeight="1" thickTop="1" thickBot="1">
      <c r="A175" s="10" t="s">
        <v>181</v>
      </c>
      <c r="B175" s="9">
        <v>0</v>
      </c>
      <c r="C175" s="10">
        <v>4</v>
      </c>
      <c r="D175" s="11">
        <v>80</v>
      </c>
      <c r="E175" s="12">
        <f t="shared" si="14"/>
        <v>0</v>
      </c>
      <c r="F175" s="12">
        <v>100</v>
      </c>
      <c r="G175" s="12">
        <f t="shared" si="12"/>
        <v>0</v>
      </c>
      <c r="H175" s="12">
        <v>80</v>
      </c>
      <c r="I175" s="23">
        <f t="shared" si="15"/>
        <v>0</v>
      </c>
      <c r="J175" s="24">
        <f t="shared" si="16"/>
        <v>0</v>
      </c>
      <c r="K175" s="14" t="str">
        <f t="shared" si="13"/>
        <v>No</v>
      </c>
      <c r="L175" s="38"/>
      <c r="M175" s="38"/>
      <c r="N175" s="39"/>
      <c r="O175" s="42"/>
      <c r="P175" s="42"/>
      <c r="Q175" s="39"/>
      <c r="R175" s="39"/>
      <c r="S175" s="40"/>
      <c r="T175" s="41"/>
      <c r="U175" s="42"/>
      <c r="V175" s="42"/>
      <c r="W175" s="42"/>
      <c r="X175" s="44"/>
      <c r="Y175" s="42"/>
      <c r="Z175" s="42"/>
    </row>
    <row r="176" spans="1:26" ht="28.5" customHeight="1" thickTop="1" thickBot="1">
      <c r="A176" s="10" t="s">
        <v>183</v>
      </c>
      <c r="B176" s="9">
        <v>0</v>
      </c>
      <c r="C176" s="10">
        <v>12</v>
      </c>
      <c r="D176" s="11">
        <v>80</v>
      </c>
      <c r="E176" s="12">
        <f t="shared" si="14"/>
        <v>0</v>
      </c>
      <c r="F176" s="12">
        <v>100</v>
      </c>
      <c r="G176" s="12">
        <f t="shared" si="12"/>
        <v>0</v>
      </c>
      <c r="H176" s="12">
        <v>80</v>
      </c>
      <c r="I176" s="23">
        <f t="shared" si="15"/>
        <v>0</v>
      </c>
      <c r="J176" s="24">
        <f t="shared" si="16"/>
        <v>0</v>
      </c>
      <c r="K176" s="14" t="str">
        <f t="shared" si="13"/>
        <v>No</v>
      </c>
      <c r="L176" s="38"/>
      <c r="M176" s="38"/>
      <c r="N176" s="39"/>
      <c r="O176" s="42"/>
      <c r="P176" s="42"/>
      <c r="Q176" s="39"/>
      <c r="R176" s="39"/>
      <c r="S176" s="40"/>
      <c r="T176" s="41"/>
      <c r="U176" s="42"/>
      <c r="V176" s="37"/>
      <c r="W176" s="42"/>
      <c r="X176" s="44"/>
      <c r="Y176" s="42"/>
      <c r="Z176" s="42"/>
    </row>
    <row r="177" spans="1:26" ht="28.5" customHeight="1" thickTop="1" thickBot="1">
      <c r="A177" s="10" t="s">
        <v>185</v>
      </c>
      <c r="B177" s="9">
        <v>0</v>
      </c>
      <c r="C177" s="10">
        <v>13</v>
      </c>
      <c r="D177" s="11">
        <v>80</v>
      </c>
      <c r="E177" s="12">
        <f t="shared" si="14"/>
        <v>0</v>
      </c>
      <c r="F177" s="12">
        <v>100</v>
      </c>
      <c r="G177" s="12">
        <f t="shared" si="12"/>
        <v>0</v>
      </c>
      <c r="H177" s="12">
        <v>80</v>
      </c>
      <c r="I177" s="23">
        <f t="shared" si="15"/>
        <v>0</v>
      </c>
      <c r="J177" s="24">
        <f t="shared" si="16"/>
        <v>0</v>
      </c>
      <c r="K177" s="14" t="str">
        <f t="shared" si="13"/>
        <v>No</v>
      </c>
      <c r="L177" s="38"/>
      <c r="M177" s="38"/>
      <c r="N177" s="39"/>
      <c r="O177" s="42"/>
      <c r="P177" s="42"/>
      <c r="Q177" s="39"/>
      <c r="R177" s="39"/>
      <c r="S177" s="40"/>
      <c r="T177" s="41"/>
      <c r="U177" s="42"/>
      <c r="V177" s="42"/>
      <c r="W177" s="42"/>
      <c r="X177" s="44"/>
      <c r="Y177" s="42"/>
      <c r="Z177" s="42"/>
    </row>
    <row r="178" spans="1:26" ht="28.5" customHeight="1" thickTop="1" thickBot="1">
      <c r="A178" s="8" t="s">
        <v>187</v>
      </c>
      <c r="B178" s="9">
        <v>-2</v>
      </c>
      <c r="C178" s="10">
        <v>33</v>
      </c>
      <c r="D178" s="11">
        <v>80</v>
      </c>
      <c r="E178" s="12">
        <f t="shared" si="14"/>
        <v>-2.6666666666666668E-2</v>
      </c>
      <c r="F178" s="12">
        <v>100</v>
      </c>
      <c r="G178" s="12">
        <f t="shared" si="12"/>
        <v>-1.6666666666666666E-2</v>
      </c>
      <c r="H178" s="12">
        <v>80</v>
      </c>
      <c r="I178" s="23">
        <f t="shared" si="15"/>
        <v>-1.3333333333333337</v>
      </c>
      <c r="J178" s="24">
        <f t="shared" si="16"/>
        <v>-2.666666666666667</v>
      </c>
      <c r="K178" s="14" t="str">
        <f t="shared" si="13"/>
        <v>No</v>
      </c>
      <c r="L178" s="38"/>
      <c r="M178" s="38"/>
      <c r="N178" s="39"/>
      <c r="O178" s="42"/>
      <c r="P178" s="42"/>
      <c r="Q178" s="39"/>
      <c r="R178" s="39"/>
      <c r="S178" s="40"/>
      <c r="T178" s="41"/>
      <c r="U178" s="42"/>
      <c r="V178" s="37"/>
      <c r="W178" s="42"/>
      <c r="X178" s="44"/>
      <c r="Y178" s="42"/>
      <c r="Z178" s="42"/>
    </row>
    <row r="179" spans="1:26" ht="28.5" customHeight="1" thickTop="1" thickBot="1">
      <c r="A179" s="10"/>
      <c r="B179" s="10"/>
      <c r="C179" s="10"/>
      <c r="D179" s="11"/>
      <c r="E179" s="18"/>
      <c r="F179" s="12"/>
      <c r="G179" s="12"/>
      <c r="H179" s="12"/>
      <c r="I179" s="23"/>
      <c r="J179" s="24"/>
      <c r="K179" s="14"/>
      <c r="L179" s="38"/>
      <c r="M179" s="38"/>
      <c r="N179" s="39"/>
      <c r="O179" s="42"/>
      <c r="P179" s="42"/>
      <c r="Q179" s="39"/>
      <c r="R179" s="39"/>
      <c r="S179" s="40"/>
      <c r="T179" s="41"/>
      <c r="U179" s="42"/>
      <c r="V179" s="42"/>
      <c r="W179" s="42"/>
      <c r="X179" s="44"/>
      <c r="Y179" s="42"/>
      <c r="Z179" s="42"/>
    </row>
    <row r="180" spans="1:26" ht="28.5" customHeight="1" thickTop="1" thickBot="1">
      <c r="A180" s="10"/>
      <c r="B180" s="10"/>
      <c r="C180" s="10"/>
      <c r="D180" s="11"/>
      <c r="E180" s="18"/>
      <c r="F180" s="12"/>
      <c r="G180" s="12"/>
      <c r="H180" s="12"/>
      <c r="I180" s="23"/>
      <c r="J180" s="24"/>
      <c r="K180" s="14"/>
      <c r="L180" s="15"/>
      <c r="M180" s="15"/>
      <c r="N180" s="16"/>
      <c r="O180" s="34"/>
      <c r="P180" s="34"/>
      <c r="Q180" s="46"/>
      <c r="R180" s="46"/>
      <c r="S180" s="47"/>
      <c r="T180" s="48"/>
      <c r="U180" s="34"/>
      <c r="V180" s="33"/>
      <c r="W180" s="34"/>
      <c r="X180" s="49"/>
      <c r="Y180" s="34"/>
      <c r="Z180" s="34"/>
    </row>
    <row r="181" spans="1:26" ht="24" customHeight="1" thickTop="1" thickBot="1">
      <c r="A181" s="10"/>
      <c r="B181" s="10"/>
      <c r="C181" s="10"/>
      <c r="D181" s="11"/>
      <c r="E181" s="18"/>
      <c r="F181" s="12"/>
      <c r="G181" s="18"/>
      <c r="H181" s="12"/>
      <c r="I181" s="23"/>
      <c r="J181" s="24"/>
      <c r="K181" s="14"/>
      <c r="L181" s="15"/>
      <c r="M181" s="15"/>
      <c r="N181" s="16"/>
      <c r="O181" s="34"/>
      <c r="P181" s="34"/>
      <c r="Q181" s="46"/>
      <c r="R181" s="46"/>
      <c r="S181" s="47"/>
      <c r="T181" s="48"/>
      <c r="U181" s="34"/>
      <c r="V181" s="34"/>
      <c r="W181" s="34"/>
      <c r="X181" s="34"/>
      <c r="Y181" s="34"/>
      <c r="Z181" s="34"/>
    </row>
    <row r="182" spans="1:26" ht="16.5" thickTop="1" thickBot="1">
      <c r="A182" s="10"/>
      <c r="B182" s="10"/>
      <c r="C182" s="10"/>
      <c r="I182" s="23"/>
      <c r="J182" s="24"/>
      <c r="K182" s="14"/>
      <c r="L182" s="34"/>
      <c r="M182" s="34"/>
      <c r="N182" s="46"/>
      <c r="O182" s="34"/>
      <c r="P182" s="34"/>
      <c r="Q182" s="46"/>
      <c r="R182" s="46"/>
      <c r="S182" s="47"/>
      <c r="T182" s="48"/>
      <c r="U182" s="34"/>
      <c r="V182" s="34"/>
      <c r="W182" s="34"/>
      <c r="X182" s="34"/>
      <c r="Y182" s="34"/>
      <c r="Z182" s="34"/>
    </row>
    <row r="183" spans="1:26" ht="16.5" thickTop="1" thickBot="1">
      <c r="A183" s="10"/>
      <c r="B183" s="10"/>
      <c r="C183" s="10"/>
      <c r="I183" s="23"/>
      <c r="J183" s="24"/>
      <c r="K183" s="14"/>
      <c r="L183" s="34"/>
      <c r="M183" s="34"/>
      <c r="N183" s="46"/>
      <c r="O183" s="34"/>
      <c r="P183" s="34"/>
      <c r="Q183" s="46"/>
      <c r="R183" s="46"/>
      <c r="S183" s="47"/>
      <c r="T183" s="48"/>
      <c r="U183" s="34"/>
      <c r="V183" s="34"/>
      <c r="W183" s="34"/>
      <c r="X183" s="34"/>
      <c r="Y183" s="34"/>
      <c r="Z183" s="34"/>
    </row>
    <row r="184" spans="1:26" ht="15.75" thickTop="1"/>
  </sheetData>
  <conditionalFormatting sqref="K23 N23 L180:N181 K180:K183 K5:N6 K24:N29 K2:K4 K8:N22 K7 N7 K31:N179">
    <cfRule type="containsText" dxfId="321" priority="13" stopIfTrue="1" operator="containsText" text="No">
      <formula>NOT(ISERROR(FIND(UPPER("No"),UPPER(K2))))</formula>
      <formula>"No"</formula>
    </cfRule>
    <cfRule type="containsText" dxfId="320" priority="14" stopIfTrue="1" operator="containsText" text="Yes">
      <formula>NOT(ISERROR(FIND(UPPER("Yes"),UPPER(K2))))</formula>
      <formula>"Yes"</formula>
    </cfRule>
  </conditionalFormatting>
  <conditionalFormatting sqref="L23">
    <cfRule type="containsText" dxfId="319" priority="11" stopIfTrue="1" operator="containsText" text="No">
      <formula>NOT(ISERROR(FIND(UPPER("No"),UPPER(L23))))</formula>
      <formula>"No"</formula>
    </cfRule>
    <cfRule type="containsText" dxfId="318" priority="12" stopIfTrue="1" operator="containsText" text="Yes">
      <formula>NOT(ISERROR(FIND(UPPER("Yes"),UPPER(L23))))</formula>
      <formula>"Yes"</formula>
    </cfRule>
  </conditionalFormatting>
  <conditionalFormatting sqref="O5">
    <cfRule type="containsText" dxfId="317" priority="9" stopIfTrue="1" operator="containsText" text="No">
      <formula>NOT(ISERROR(FIND(UPPER("No"),UPPER(O5))))</formula>
      <formula>"No"</formula>
    </cfRule>
    <cfRule type="containsText" dxfId="316" priority="10" stopIfTrue="1" operator="containsText" text="Yes">
      <formula>NOT(ISERROR(FIND(UPPER("Yes"),UPPER(O5))))</formula>
      <formula>"Yes"</formula>
    </cfRule>
  </conditionalFormatting>
  <conditionalFormatting sqref="M23">
    <cfRule type="containsText" dxfId="315" priority="7" stopIfTrue="1" operator="containsText" text="No">
      <formula>NOT(ISERROR(FIND(UPPER("No"),UPPER(M23))))</formula>
      <formula>"No"</formula>
    </cfRule>
    <cfRule type="containsText" dxfId="314" priority="8" stopIfTrue="1" operator="containsText" text="Yes">
      <formula>NOT(ISERROR(FIND(UPPER("Yes"),UPPER(M23))))</formula>
      <formula>"Yes"</formula>
    </cfRule>
  </conditionalFormatting>
  <conditionalFormatting sqref="L2:N2">
    <cfRule type="containsText" dxfId="313" priority="5" stopIfTrue="1" operator="containsText" text="No">
      <formula>NOT(ISERROR(FIND(UPPER("No"),UPPER(L2))))</formula>
      <formula>"No"</formula>
    </cfRule>
    <cfRule type="containsText" dxfId="312" priority="6" stopIfTrue="1" operator="containsText" text="Yes">
      <formula>NOT(ISERROR(FIND(UPPER("Yes"),UPPER(L2))))</formula>
      <formula>"Yes"</formula>
    </cfRule>
  </conditionalFormatting>
  <conditionalFormatting sqref="L4:N4">
    <cfRule type="containsText" dxfId="311" priority="3" stopIfTrue="1" operator="containsText" text="No">
      <formula>NOT(ISERROR(FIND(UPPER("No"),UPPER(L4))))</formula>
      <formula>"No"</formula>
    </cfRule>
    <cfRule type="containsText" dxfId="310" priority="4" stopIfTrue="1" operator="containsText" text="Yes">
      <formula>NOT(ISERROR(FIND(UPPER("Yes"),UPPER(L4))))</formula>
      <formula>"Yes"</formula>
    </cfRule>
  </conditionalFormatting>
  <conditionalFormatting sqref="K30:N30">
    <cfRule type="containsText" dxfId="309" priority="1" stopIfTrue="1" operator="containsText" text="No">
      <formula>NOT(ISERROR(FIND(UPPER("No"),UPPER(K30))))</formula>
      <formula>"No"</formula>
    </cfRule>
    <cfRule type="containsText" dxfId="308" priority="2" stopIfTrue="1" operator="containsText" text="Yes">
      <formula>NOT(ISERROR(FIND(UPPER("Yes"),UPPER(K30))))</formula>
      <formula>"Yes"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CCD24-A517-4737-9175-68E4414D1A6A}">
  <dimension ref="A1:Z185"/>
  <sheetViews>
    <sheetView zoomScaleNormal="100" workbookViewId="0">
      <pane ySplit="1" topLeftCell="A2" activePane="bottomLeft" state="frozen"/>
      <selection pane="bottomLeft" sqref="A1:XFD1048576"/>
    </sheetView>
  </sheetViews>
  <sheetFormatPr defaultRowHeight="15"/>
  <cols>
    <col min="1" max="1" width="25.140625" customWidth="1"/>
    <col min="2" max="2" width="8.5703125" customWidth="1"/>
    <col min="3" max="3" width="10.42578125" customWidth="1"/>
    <col min="4" max="4" width="7.28515625" hidden="1" customWidth="1"/>
    <col min="5" max="5" width="12" hidden="1" customWidth="1"/>
    <col min="6" max="6" width="8.28515625" hidden="1" customWidth="1"/>
    <col min="7" max="7" width="19.5703125" hidden="1" customWidth="1"/>
    <col min="8" max="8" width="18.42578125" hidden="1" customWidth="1"/>
    <col min="9" max="9" width="9.42578125" customWidth="1"/>
    <col min="10" max="10" width="10.28515625" style="25" customWidth="1"/>
    <col min="11" max="11" width="7" bestFit="1" customWidth="1"/>
    <col min="12" max="12" width="18.7109375" customWidth="1"/>
    <col min="13" max="13" width="15.140625" style="35" customWidth="1"/>
    <col min="14" max="14" width="15.140625" style="36" customWidth="1"/>
    <col min="15" max="15" width="18.5703125" customWidth="1"/>
    <col min="16" max="16" width="12.85546875" customWidth="1"/>
    <col min="17" max="17" width="10.7109375" style="26" customWidth="1"/>
    <col min="18" max="18" width="13.85546875" style="26" customWidth="1"/>
    <col min="19" max="19" width="12.28515625" style="27" customWidth="1"/>
    <col min="20" max="20" width="15.7109375" style="31" customWidth="1"/>
    <col min="21" max="21" width="10.5703125" customWidth="1"/>
    <col min="22" max="22" width="9.85546875" customWidth="1"/>
    <col min="23" max="23" width="9.28515625" bestFit="1" customWidth="1"/>
    <col min="24" max="24" width="10.85546875" customWidth="1"/>
    <col min="25" max="25" width="9.28515625" bestFit="1" customWidth="1"/>
    <col min="26" max="26" width="9.5703125" customWidth="1"/>
  </cols>
  <sheetData>
    <row r="1" spans="1:26" ht="61.5" thickTop="1" thickBo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5" t="s">
        <v>11</v>
      </c>
      <c r="P1" s="5" t="s">
        <v>12</v>
      </c>
      <c r="Q1" s="6" t="s">
        <v>14</v>
      </c>
      <c r="R1" s="5" t="s">
        <v>11</v>
      </c>
      <c r="S1" s="7" t="s">
        <v>12</v>
      </c>
      <c r="T1" s="30" t="s">
        <v>14</v>
      </c>
      <c r="U1" s="5" t="s">
        <v>15</v>
      </c>
      <c r="V1" s="5" t="s">
        <v>16</v>
      </c>
      <c r="W1" s="5" t="s">
        <v>15</v>
      </c>
      <c r="X1" s="5" t="s">
        <v>16</v>
      </c>
      <c r="Y1" s="5" t="s">
        <v>15</v>
      </c>
      <c r="Z1" s="5" t="s">
        <v>16</v>
      </c>
    </row>
    <row r="2" spans="1:26" ht="28.5" customHeight="1" thickTop="1" thickBot="1">
      <c r="A2" s="8" t="s">
        <v>17</v>
      </c>
      <c r="B2" s="9">
        <v>130</v>
      </c>
      <c r="C2" s="10">
        <v>9</v>
      </c>
      <c r="D2" s="11">
        <v>80</v>
      </c>
      <c r="E2" s="12">
        <f>+G2*1.6</f>
        <v>1.7333333333333334</v>
      </c>
      <c r="F2" s="12">
        <v>100</v>
      </c>
      <c r="G2" s="12">
        <f t="shared" ref="G2:G67" si="0">B2/(30*4)</f>
        <v>1.0833333333333333</v>
      </c>
      <c r="H2" s="12">
        <v>80</v>
      </c>
      <c r="I2" s="12">
        <f t="shared" ref="I2:I35" si="1">+(E2*F2)-(H2*G2)</f>
        <v>86.666666666666686</v>
      </c>
      <c r="J2" s="13">
        <f t="shared" ref="J2:J35" si="2">IF(ISBLANK(C2),"",(D2*G2)+(E2*F2-G2*H2))</f>
        <v>173.33333333333334</v>
      </c>
      <c r="K2" s="14" t="str">
        <f t="shared" ref="K2:K67" si="3">IF(J2="","",IF(C2&lt;J2,"Yes","No"))</f>
        <v>Yes</v>
      </c>
      <c r="L2" s="38" t="s">
        <v>19</v>
      </c>
      <c r="M2" s="38" t="s">
        <v>30</v>
      </c>
      <c r="N2" s="39">
        <v>35</v>
      </c>
      <c r="O2" s="39"/>
      <c r="P2" s="40"/>
      <c r="Q2" s="39"/>
      <c r="R2" s="39"/>
      <c r="S2" s="40"/>
      <c r="T2" s="41"/>
      <c r="U2" s="42">
        <v>105</v>
      </c>
      <c r="V2" s="37">
        <v>43976</v>
      </c>
      <c r="W2" s="42"/>
      <c r="X2" s="43"/>
      <c r="Y2" s="42"/>
      <c r="Z2" s="42"/>
    </row>
    <row r="3" spans="1:26" ht="28.5" customHeight="1" thickTop="1" thickBot="1">
      <c r="A3" s="8" t="s">
        <v>25</v>
      </c>
      <c r="B3" s="9">
        <v>67</v>
      </c>
      <c r="C3" s="10">
        <v>1</v>
      </c>
      <c r="D3" s="11">
        <v>80</v>
      </c>
      <c r="E3" s="12">
        <f t="shared" ref="E3:E76" si="4">+G3*1.6</f>
        <v>0.89333333333333342</v>
      </c>
      <c r="F3" s="12">
        <v>100</v>
      </c>
      <c r="G3" s="12">
        <f t="shared" si="0"/>
        <v>0.55833333333333335</v>
      </c>
      <c r="H3" s="12">
        <v>80</v>
      </c>
      <c r="I3" s="12">
        <f t="shared" si="1"/>
        <v>44.666666666666671</v>
      </c>
      <c r="J3" s="13">
        <f t="shared" si="2"/>
        <v>89.333333333333343</v>
      </c>
      <c r="K3" s="14" t="str">
        <f t="shared" si="3"/>
        <v>Yes</v>
      </c>
      <c r="L3" s="42" t="s">
        <v>19</v>
      </c>
      <c r="M3" s="37">
        <v>44160</v>
      </c>
      <c r="N3" s="39">
        <v>40</v>
      </c>
      <c r="O3" s="39"/>
      <c r="P3" s="40"/>
      <c r="Q3" s="41"/>
      <c r="R3" s="39"/>
      <c r="S3" s="40"/>
      <c r="T3" s="41"/>
      <c r="U3" s="42">
        <v>30</v>
      </c>
      <c r="V3" s="37">
        <v>43956</v>
      </c>
      <c r="W3" s="42"/>
      <c r="X3" s="43"/>
      <c r="Y3" s="42"/>
      <c r="Z3" s="42"/>
    </row>
    <row r="4" spans="1:26" ht="28.5" customHeight="1" thickTop="1" thickBot="1">
      <c r="A4" s="8" t="s">
        <v>20</v>
      </c>
      <c r="B4" s="9">
        <v>61</v>
      </c>
      <c r="C4" s="10">
        <v>14</v>
      </c>
      <c r="D4" s="11">
        <v>80</v>
      </c>
      <c r="E4" s="12">
        <f t="shared" si="4"/>
        <v>0.81333333333333335</v>
      </c>
      <c r="F4" s="12">
        <v>100</v>
      </c>
      <c r="G4" s="12">
        <f t="shared" si="0"/>
        <v>0.5083333333333333</v>
      </c>
      <c r="H4" s="12">
        <v>80</v>
      </c>
      <c r="I4" s="12">
        <f t="shared" si="1"/>
        <v>40.666666666666664</v>
      </c>
      <c r="J4" s="13">
        <f t="shared" si="2"/>
        <v>81.333333333333329</v>
      </c>
      <c r="K4" s="14" t="str">
        <f t="shared" si="3"/>
        <v>Yes</v>
      </c>
      <c r="L4" s="38" t="s">
        <v>19</v>
      </c>
      <c r="M4" s="38" t="s">
        <v>210</v>
      </c>
      <c r="N4" s="39">
        <v>40</v>
      </c>
      <c r="O4" s="37"/>
      <c r="P4" s="37"/>
      <c r="Q4" s="39"/>
      <c r="R4" s="39"/>
      <c r="S4" s="40"/>
      <c r="T4" s="41"/>
      <c r="U4" s="42"/>
      <c r="V4" s="37"/>
      <c r="W4" s="42"/>
      <c r="X4" s="44"/>
      <c r="Y4" s="42"/>
      <c r="Z4" s="42"/>
    </row>
    <row r="5" spans="1:26" ht="28.5" customHeight="1" thickTop="1" thickBot="1">
      <c r="A5" s="8" t="s">
        <v>23</v>
      </c>
      <c r="B5" s="9">
        <v>54</v>
      </c>
      <c r="C5" s="10">
        <v>2</v>
      </c>
      <c r="D5" s="11">
        <v>80</v>
      </c>
      <c r="E5" s="12">
        <f t="shared" si="4"/>
        <v>0.72000000000000008</v>
      </c>
      <c r="F5" s="12">
        <v>100</v>
      </c>
      <c r="G5" s="12">
        <f t="shared" si="0"/>
        <v>0.45</v>
      </c>
      <c r="H5" s="12">
        <v>80</v>
      </c>
      <c r="I5" s="12">
        <f t="shared" si="1"/>
        <v>36.000000000000014</v>
      </c>
      <c r="J5" s="13">
        <f t="shared" si="2"/>
        <v>72.000000000000014</v>
      </c>
      <c r="K5" s="14" t="str">
        <f t="shared" si="3"/>
        <v>Yes</v>
      </c>
      <c r="L5" s="38" t="s">
        <v>19</v>
      </c>
      <c r="M5" s="38" t="s">
        <v>204</v>
      </c>
      <c r="N5" s="39">
        <v>46</v>
      </c>
      <c r="O5" s="38"/>
      <c r="P5" s="37"/>
      <c r="Q5" s="39"/>
      <c r="R5" s="39"/>
      <c r="S5" s="40"/>
      <c r="T5" s="41"/>
      <c r="U5" s="42">
        <v>24</v>
      </c>
      <c r="V5" s="37">
        <v>43969</v>
      </c>
      <c r="W5" s="42"/>
      <c r="X5" s="43"/>
      <c r="Y5" s="42"/>
      <c r="Z5" s="42"/>
    </row>
    <row r="6" spans="1:26" ht="28.5" customHeight="1" thickTop="1" thickBot="1">
      <c r="A6" s="8" t="s">
        <v>26</v>
      </c>
      <c r="B6" s="9">
        <v>46</v>
      </c>
      <c r="C6" s="10">
        <v>5</v>
      </c>
      <c r="D6" s="11">
        <v>80</v>
      </c>
      <c r="E6" s="12">
        <f t="shared" si="4"/>
        <v>0.6133333333333334</v>
      </c>
      <c r="F6" s="12">
        <v>100</v>
      </c>
      <c r="G6" s="12">
        <f t="shared" si="0"/>
        <v>0.38333333333333336</v>
      </c>
      <c r="H6" s="12">
        <v>80</v>
      </c>
      <c r="I6" s="12">
        <f t="shared" si="1"/>
        <v>30.666666666666675</v>
      </c>
      <c r="J6" s="13">
        <f t="shared" si="2"/>
        <v>61.333333333333343</v>
      </c>
      <c r="K6" s="14" t="str">
        <f t="shared" si="3"/>
        <v>Yes</v>
      </c>
      <c r="L6" s="38" t="s">
        <v>19</v>
      </c>
      <c r="M6" s="38" t="s">
        <v>30</v>
      </c>
      <c r="N6" s="39">
        <v>60</v>
      </c>
      <c r="O6" s="42" t="s">
        <v>19</v>
      </c>
      <c r="P6" s="37">
        <v>43860</v>
      </c>
      <c r="Q6" s="39">
        <v>70</v>
      </c>
      <c r="R6" s="39"/>
      <c r="S6" s="40"/>
      <c r="T6" s="41"/>
      <c r="U6" s="42">
        <v>10</v>
      </c>
      <c r="V6" s="37">
        <v>43969</v>
      </c>
      <c r="W6" s="42"/>
      <c r="X6" s="43"/>
      <c r="Y6" s="42"/>
      <c r="Z6" s="37"/>
    </row>
    <row r="7" spans="1:26" ht="28.5" customHeight="1" thickTop="1" thickBot="1">
      <c r="A7" s="8" t="s">
        <v>21</v>
      </c>
      <c r="B7" s="9">
        <v>43</v>
      </c>
      <c r="C7" s="10">
        <v>10</v>
      </c>
      <c r="D7" s="11">
        <v>80</v>
      </c>
      <c r="E7" s="12">
        <f t="shared" si="4"/>
        <v>0.57333333333333336</v>
      </c>
      <c r="F7" s="12">
        <v>100</v>
      </c>
      <c r="G7" s="12">
        <f t="shared" si="0"/>
        <v>0.35833333333333334</v>
      </c>
      <c r="H7" s="12">
        <v>80</v>
      </c>
      <c r="I7" s="12">
        <f t="shared" si="1"/>
        <v>28.666666666666668</v>
      </c>
      <c r="J7" s="13">
        <f t="shared" si="2"/>
        <v>57.333333333333336</v>
      </c>
      <c r="K7" s="14" t="str">
        <f t="shared" si="3"/>
        <v>Yes</v>
      </c>
      <c r="L7" s="42" t="s">
        <v>19</v>
      </c>
      <c r="M7" s="37">
        <v>43874</v>
      </c>
      <c r="N7" s="39">
        <v>50</v>
      </c>
      <c r="O7" s="39"/>
      <c r="P7" s="40"/>
      <c r="Q7" s="39"/>
      <c r="R7" s="39"/>
      <c r="S7" s="40"/>
      <c r="T7" s="41"/>
      <c r="U7" s="42"/>
      <c r="V7" s="37"/>
      <c r="W7" s="42"/>
      <c r="X7" s="43"/>
      <c r="Y7" s="42"/>
      <c r="Z7" s="42"/>
    </row>
    <row r="8" spans="1:26" ht="28.5" customHeight="1" thickTop="1" thickBot="1">
      <c r="A8" s="8" t="s">
        <v>33</v>
      </c>
      <c r="B8" s="9">
        <v>37</v>
      </c>
      <c r="C8" s="10">
        <v>30</v>
      </c>
      <c r="D8" s="11">
        <v>80</v>
      </c>
      <c r="E8" s="12">
        <f t="shared" si="4"/>
        <v>0.4933333333333334</v>
      </c>
      <c r="F8" s="12">
        <v>100</v>
      </c>
      <c r="G8" s="12">
        <f t="shared" si="0"/>
        <v>0.30833333333333335</v>
      </c>
      <c r="H8" s="12">
        <v>80</v>
      </c>
      <c r="I8" s="12">
        <f t="shared" si="1"/>
        <v>24.666666666666675</v>
      </c>
      <c r="J8" s="13">
        <f t="shared" si="2"/>
        <v>49.333333333333343</v>
      </c>
      <c r="K8" s="14" t="str">
        <f t="shared" si="3"/>
        <v>Yes</v>
      </c>
      <c r="L8" s="38" t="s">
        <v>19</v>
      </c>
      <c r="M8" s="37">
        <v>43874</v>
      </c>
      <c r="N8" s="39">
        <v>40</v>
      </c>
      <c r="O8" s="42"/>
      <c r="P8" s="37"/>
      <c r="Q8" s="39"/>
      <c r="R8" s="39"/>
      <c r="S8" s="40"/>
      <c r="T8" s="41"/>
      <c r="U8" s="41"/>
      <c r="V8" s="37"/>
      <c r="W8" s="42"/>
      <c r="X8" s="43"/>
      <c r="Y8" s="42"/>
      <c r="Z8" s="37"/>
    </row>
    <row r="9" spans="1:26" ht="28.5" customHeight="1" thickTop="1" thickBot="1">
      <c r="A9" s="8" t="s">
        <v>28</v>
      </c>
      <c r="B9" s="9">
        <v>36</v>
      </c>
      <c r="C9" s="10">
        <v>45</v>
      </c>
      <c r="D9" s="11">
        <v>80</v>
      </c>
      <c r="E9" s="12">
        <f t="shared" si="4"/>
        <v>0.48</v>
      </c>
      <c r="F9" s="12">
        <v>100</v>
      </c>
      <c r="G9" s="12">
        <f t="shared" si="0"/>
        <v>0.3</v>
      </c>
      <c r="H9" s="12">
        <v>80</v>
      </c>
      <c r="I9" s="12">
        <f t="shared" si="1"/>
        <v>24</v>
      </c>
      <c r="J9" s="13">
        <f t="shared" si="2"/>
        <v>48</v>
      </c>
      <c r="K9" s="14" t="str">
        <f t="shared" si="3"/>
        <v>Yes</v>
      </c>
      <c r="L9" s="38" t="s">
        <v>19</v>
      </c>
      <c r="M9" s="38" t="s">
        <v>210</v>
      </c>
      <c r="N9" s="39">
        <v>30</v>
      </c>
      <c r="O9" s="42" t="s">
        <v>19</v>
      </c>
      <c r="P9" s="37">
        <v>43901</v>
      </c>
      <c r="Q9" s="39">
        <v>30</v>
      </c>
      <c r="R9" s="39"/>
      <c r="S9" s="40"/>
      <c r="T9" s="41"/>
      <c r="U9" s="42"/>
      <c r="V9" s="37"/>
      <c r="W9" s="42"/>
      <c r="X9" s="43"/>
      <c r="Y9" s="42"/>
      <c r="Z9" s="37"/>
    </row>
    <row r="10" spans="1:26" ht="28.5" customHeight="1" thickTop="1" thickBot="1">
      <c r="A10" s="8" t="s">
        <v>36</v>
      </c>
      <c r="B10" s="9">
        <v>35</v>
      </c>
      <c r="C10" s="10">
        <v>63</v>
      </c>
      <c r="D10" s="11">
        <v>80</v>
      </c>
      <c r="E10" s="12">
        <f t="shared" si="4"/>
        <v>0.46666666666666673</v>
      </c>
      <c r="F10" s="12">
        <v>100</v>
      </c>
      <c r="G10" s="12">
        <f t="shared" si="0"/>
        <v>0.29166666666666669</v>
      </c>
      <c r="H10" s="12">
        <v>80</v>
      </c>
      <c r="I10" s="12">
        <f t="shared" si="1"/>
        <v>23.333333333333336</v>
      </c>
      <c r="J10" s="13">
        <f t="shared" si="2"/>
        <v>46.666666666666671</v>
      </c>
      <c r="K10" s="14" t="str">
        <f t="shared" si="3"/>
        <v>No</v>
      </c>
      <c r="L10" s="38" t="s">
        <v>19</v>
      </c>
      <c r="M10" s="38" t="s">
        <v>223</v>
      </c>
      <c r="N10" s="39">
        <v>50</v>
      </c>
      <c r="O10" s="42"/>
      <c r="P10" s="37"/>
      <c r="Q10" s="39"/>
      <c r="R10" s="39"/>
      <c r="S10" s="40"/>
      <c r="T10" s="41"/>
      <c r="U10" s="42"/>
      <c r="V10" s="37"/>
      <c r="W10" s="42"/>
      <c r="X10" s="43"/>
      <c r="Y10" s="42"/>
      <c r="Z10" s="42"/>
    </row>
    <row r="11" spans="1:26" ht="28.5" customHeight="1" thickTop="1" thickBot="1">
      <c r="A11" s="8" t="s">
        <v>24</v>
      </c>
      <c r="B11" s="9">
        <v>31</v>
      </c>
      <c r="C11" s="10">
        <v>34</v>
      </c>
      <c r="D11" s="11">
        <v>80</v>
      </c>
      <c r="E11" s="12">
        <f t="shared" si="4"/>
        <v>0.41333333333333339</v>
      </c>
      <c r="F11" s="12">
        <v>100</v>
      </c>
      <c r="G11" s="12">
        <f t="shared" si="0"/>
        <v>0.25833333333333336</v>
      </c>
      <c r="H11" s="12">
        <v>80</v>
      </c>
      <c r="I11" s="12">
        <f t="shared" si="1"/>
        <v>20.666666666666668</v>
      </c>
      <c r="J11" s="13">
        <f t="shared" si="2"/>
        <v>41.333333333333336</v>
      </c>
      <c r="K11" s="14" t="str">
        <f t="shared" si="3"/>
        <v>Yes</v>
      </c>
      <c r="L11" s="38" t="s">
        <v>19</v>
      </c>
      <c r="M11" s="38" t="s">
        <v>30</v>
      </c>
      <c r="N11" s="39">
        <v>70</v>
      </c>
      <c r="O11" s="42" t="s">
        <v>19</v>
      </c>
      <c r="P11" s="37">
        <v>44140</v>
      </c>
      <c r="Q11" s="39">
        <v>6</v>
      </c>
      <c r="R11" s="39" t="s">
        <v>19</v>
      </c>
      <c r="S11" s="40">
        <v>43874</v>
      </c>
      <c r="T11" s="41">
        <v>40</v>
      </c>
      <c r="U11" s="42">
        <v>10</v>
      </c>
      <c r="V11" s="37">
        <v>43944</v>
      </c>
      <c r="W11" s="42">
        <v>20</v>
      </c>
      <c r="X11" s="43">
        <v>43944</v>
      </c>
      <c r="Y11" s="42"/>
      <c r="Z11" s="42"/>
    </row>
    <row r="12" spans="1:26" ht="28.5" customHeight="1" thickTop="1" thickBot="1">
      <c r="A12" s="8" t="s">
        <v>66</v>
      </c>
      <c r="B12" s="9">
        <v>27</v>
      </c>
      <c r="C12" s="10">
        <v>7</v>
      </c>
      <c r="D12" s="11">
        <v>80</v>
      </c>
      <c r="E12" s="12">
        <f t="shared" si="4"/>
        <v>0.36000000000000004</v>
      </c>
      <c r="F12" s="12">
        <v>100</v>
      </c>
      <c r="G12" s="12">
        <f t="shared" si="0"/>
        <v>0.22500000000000001</v>
      </c>
      <c r="H12" s="12">
        <v>80</v>
      </c>
      <c r="I12" s="12">
        <f t="shared" si="1"/>
        <v>18.000000000000007</v>
      </c>
      <c r="J12" s="13">
        <f t="shared" si="2"/>
        <v>36.000000000000007</v>
      </c>
      <c r="K12" s="14" t="str">
        <f t="shared" si="3"/>
        <v>Yes</v>
      </c>
      <c r="L12" s="38" t="s">
        <v>19</v>
      </c>
      <c r="M12" s="38" t="s">
        <v>225</v>
      </c>
      <c r="N12" s="39">
        <v>40</v>
      </c>
      <c r="O12" s="42"/>
      <c r="P12" s="37"/>
      <c r="Q12" s="39"/>
      <c r="R12" s="39"/>
      <c r="S12" s="40"/>
      <c r="T12" s="41"/>
      <c r="U12" s="42"/>
      <c r="V12" s="37"/>
      <c r="W12" s="42"/>
      <c r="X12" s="44"/>
      <c r="Y12" s="42"/>
      <c r="Z12" s="42"/>
    </row>
    <row r="13" spans="1:26" ht="28.5" customHeight="1" thickTop="1" thickBot="1">
      <c r="A13" s="8" t="s">
        <v>85</v>
      </c>
      <c r="B13" s="9">
        <v>24</v>
      </c>
      <c r="C13" s="10">
        <v>38</v>
      </c>
      <c r="D13" s="11">
        <v>80</v>
      </c>
      <c r="E13" s="12">
        <f t="shared" si="4"/>
        <v>0.32000000000000006</v>
      </c>
      <c r="F13" s="12">
        <v>100</v>
      </c>
      <c r="G13" s="12">
        <f t="shared" si="0"/>
        <v>0.2</v>
      </c>
      <c r="H13" s="12">
        <v>80</v>
      </c>
      <c r="I13" s="12">
        <f t="shared" si="1"/>
        <v>16.000000000000007</v>
      </c>
      <c r="J13" s="13">
        <f t="shared" si="2"/>
        <v>32.000000000000007</v>
      </c>
      <c r="K13" s="14" t="str">
        <f t="shared" si="3"/>
        <v>No</v>
      </c>
      <c r="L13" s="38" t="s">
        <v>19</v>
      </c>
      <c r="M13" s="38" t="s">
        <v>210</v>
      </c>
      <c r="N13" s="39">
        <v>40</v>
      </c>
      <c r="O13" s="42"/>
      <c r="P13" s="37"/>
      <c r="Q13" s="39"/>
      <c r="R13" s="39"/>
      <c r="S13" s="40"/>
      <c r="T13" s="41"/>
      <c r="U13" s="42"/>
      <c r="V13" s="37"/>
      <c r="W13" s="42"/>
      <c r="X13" s="43"/>
      <c r="Y13" s="42"/>
      <c r="Z13" s="42"/>
    </row>
    <row r="14" spans="1:26" ht="28.5" customHeight="1" thickTop="1" thickBot="1">
      <c r="A14" s="8" t="s">
        <v>29</v>
      </c>
      <c r="B14" s="9">
        <v>24</v>
      </c>
      <c r="C14" s="10">
        <v>37</v>
      </c>
      <c r="D14" s="11">
        <v>80</v>
      </c>
      <c r="E14" s="12">
        <f t="shared" si="4"/>
        <v>0.32000000000000006</v>
      </c>
      <c r="F14" s="12">
        <v>100</v>
      </c>
      <c r="G14" s="12">
        <f t="shared" si="0"/>
        <v>0.2</v>
      </c>
      <c r="H14" s="12">
        <v>80</v>
      </c>
      <c r="I14" s="12">
        <f t="shared" si="1"/>
        <v>16.000000000000007</v>
      </c>
      <c r="J14" s="13">
        <f t="shared" si="2"/>
        <v>32.000000000000007</v>
      </c>
      <c r="K14" s="14" t="str">
        <f t="shared" si="3"/>
        <v>No</v>
      </c>
      <c r="L14" s="38" t="s">
        <v>19</v>
      </c>
      <c r="M14" s="38" t="s">
        <v>30</v>
      </c>
      <c r="N14" s="39">
        <v>45</v>
      </c>
      <c r="O14" s="42"/>
      <c r="P14" s="37"/>
      <c r="Q14" s="39"/>
      <c r="R14" s="39"/>
      <c r="S14" s="40"/>
      <c r="T14" s="41"/>
      <c r="U14" s="42">
        <v>30</v>
      </c>
      <c r="V14" s="37">
        <v>43944</v>
      </c>
      <c r="W14" s="42"/>
      <c r="X14" s="43"/>
      <c r="Y14" s="42"/>
      <c r="Z14" s="42"/>
    </row>
    <row r="15" spans="1:26" ht="28.5" customHeight="1" thickTop="1" thickBot="1">
      <c r="A15" s="8" t="s">
        <v>27</v>
      </c>
      <c r="B15" s="9">
        <v>23</v>
      </c>
      <c r="C15" s="10">
        <v>24</v>
      </c>
      <c r="D15" s="11">
        <v>80</v>
      </c>
      <c r="E15" s="12">
        <f t="shared" si="4"/>
        <v>0.3066666666666667</v>
      </c>
      <c r="F15" s="12">
        <v>100</v>
      </c>
      <c r="G15" s="12">
        <f t="shared" si="0"/>
        <v>0.19166666666666668</v>
      </c>
      <c r="H15" s="12">
        <v>80</v>
      </c>
      <c r="I15" s="12">
        <f t="shared" si="1"/>
        <v>15.333333333333337</v>
      </c>
      <c r="J15" s="13">
        <f t="shared" si="2"/>
        <v>30.666666666666671</v>
      </c>
      <c r="K15" s="14" t="str">
        <f t="shared" si="3"/>
        <v>Yes</v>
      </c>
      <c r="L15" s="38"/>
      <c r="M15" s="38"/>
      <c r="N15" s="39"/>
      <c r="O15" s="42"/>
      <c r="P15" s="37"/>
      <c r="Q15" s="39"/>
      <c r="R15" s="39"/>
      <c r="S15" s="40"/>
      <c r="T15" s="41"/>
      <c r="U15" s="42"/>
      <c r="V15" s="37"/>
      <c r="W15" s="42"/>
      <c r="X15" s="43"/>
      <c r="Y15" s="42"/>
      <c r="Z15" s="42"/>
    </row>
    <row r="16" spans="1:26" ht="28.5" customHeight="1" thickTop="1" thickBot="1">
      <c r="A16" s="8" t="s">
        <v>58</v>
      </c>
      <c r="B16" s="9">
        <v>21</v>
      </c>
      <c r="C16" s="10">
        <v>20</v>
      </c>
      <c r="D16" s="11">
        <v>80</v>
      </c>
      <c r="E16" s="12">
        <f t="shared" si="4"/>
        <v>0.27999999999999997</v>
      </c>
      <c r="F16" s="12">
        <v>100</v>
      </c>
      <c r="G16" s="12">
        <f t="shared" si="0"/>
        <v>0.17499999999999999</v>
      </c>
      <c r="H16" s="12">
        <v>80</v>
      </c>
      <c r="I16" s="12">
        <f t="shared" si="1"/>
        <v>13.999999999999996</v>
      </c>
      <c r="J16" s="13">
        <f t="shared" si="2"/>
        <v>27.999999999999996</v>
      </c>
      <c r="K16" s="14" t="str">
        <f t="shared" si="3"/>
        <v>Yes</v>
      </c>
      <c r="L16" s="38"/>
      <c r="M16" s="38"/>
      <c r="N16" s="39"/>
      <c r="O16" s="42"/>
      <c r="P16" s="37"/>
      <c r="Q16" s="39"/>
      <c r="R16" s="39"/>
      <c r="S16" s="40"/>
      <c r="T16" s="41"/>
      <c r="U16" s="42"/>
      <c r="V16" s="37"/>
      <c r="W16" s="42"/>
      <c r="X16" s="44"/>
      <c r="Y16" s="42"/>
      <c r="Z16" s="42"/>
    </row>
    <row r="17" spans="1:26" ht="28.5" customHeight="1" thickTop="1" thickBot="1">
      <c r="A17" s="8" t="s">
        <v>56</v>
      </c>
      <c r="B17" s="9">
        <v>21</v>
      </c>
      <c r="C17" s="10">
        <v>45</v>
      </c>
      <c r="D17" s="11">
        <v>80</v>
      </c>
      <c r="E17" s="12">
        <f t="shared" si="4"/>
        <v>0.27999999999999997</v>
      </c>
      <c r="F17" s="12">
        <v>100</v>
      </c>
      <c r="G17" s="12">
        <f t="shared" si="0"/>
        <v>0.17499999999999999</v>
      </c>
      <c r="H17" s="12">
        <v>80</v>
      </c>
      <c r="I17" s="12">
        <f t="shared" si="1"/>
        <v>13.999999999999996</v>
      </c>
      <c r="J17" s="13">
        <f t="shared" si="2"/>
        <v>27.999999999999996</v>
      </c>
      <c r="K17" s="14" t="str">
        <f t="shared" si="3"/>
        <v>No</v>
      </c>
      <c r="L17" s="38"/>
      <c r="M17" s="38"/>
      <c r="N17" s="39"/>
      <c r="O17" s="42"/>
      <c r="P17" s="37"/>
      <c r="Q17" s="39"/>
      <c r="R17" s="39"/>
      <c r="S17" s="40"/>
      <c r="T17" s="41"/>
      <c r="U17" s="42"/>
      <c r="V17" s="37"/>
      <c r="W17" s="42"/>
      <c r="X17" s="44"/>
      <c r="Y17" s="42"/>
      <c r="Z17" s="42"/>
    </row>
    <row r="18" spans="1:26" ht="28.5" customHeight="1" thickTop="1" thickBot="1">
      <c r="A18" s="8" t="s">
        <v>51</v>
      </c>
      <c r="B18" s="9">
        <v>20</v>
      </c>
      <c r="C18" s="10">
        <v>19</v>
      </c>
      <c r="D18" s="11">
        <v>80</v>
      </c>
      <c r="E18" s="12">
        <f t="shared" si="4"/>
        <v>0.26666666666666666</v>
      </c>
      <c r="F18" s="12">
        <v>100</v>
      </c>
      <c r="G18" s="12">
        <f t="shared" si="0"/>
        <v>0.16666666666666666</v>
      </c>
      <c r="H18" s="12">
        <v>80</v>
      </c>
      <c r="I18" s="12">
        <f t="shared" si="1"/>
        <v>13.333333333333336</v>
      </c>
      <c r="J18" s="13">
        <f t="shared" si="2"/>
        <v>26.666666666666668</v>
      </c>
      <c r="K18" s="14" t="str">
        <f t="shared" si="3"/>
        <v>Yes</v>
      </c>
      <c r="L18" s="38" t="s">
        <v>19</v>
      </c>
      <c r="M18" s="38" t="s">
        <v>30</v>
      </c>
      <c r="N18" s="39">
        <v>50</v>
      </c>
      <c r="O18" s="42"/>
      <c r="P18" s="37"/>
      <c r="Q18" s="39"/>
      <c r="R18" s="39"/>
      <c r="S18" s="40"/>
      <c r="T18" s="41"/>
      <c r="U18" s="42"/>
      <c r="V18" s="37"/>
      <c r="W18" s="42"/>
      <c r="X18" s="44"/>
      <c r="Y18" s="42"/>
      <c r="Z18" s="42"/>
    </row>
    <row r="19" spans="1:26" ht="28.5" customHeight="1" thickTop="1" thickBot="1">
      <c r="A19" s="8" t="s">
        <v>32</v>
      </c>
      <c r="B19" s="9">
        <v>19</v>
      </c>
      <c r="C19" s="10">
        <v>4</v>
      </c>
      <c r="D19" s="11">
        <v>80</v>
      </c>
      <c r="E19" s="12">
        <f t="shared" si="4"/>
        <v>0.25333333333333335</v>
      </c>
      <c r="F19" s="12">
        <v>100</v>
      </c>
      <c r="G19" s="12">
        <f t="shared" si="0"/>
        <v>0.15833333333333333</v>
      </c>
      <c r="H19" s="12">
        <v>80</v>
      </c>
      <c r="I19" s="12">
        <f t="shared" si="1"/>
        <v>12.66666666666667</v>
      </c>
      <c r="J19" s="13">
        <f t="shared" si="2"/>
        <v>25.333333333333336</v>
      </c>
      <c r="K19" s="14" t="str">
        <f t="shared" si="3"/>
        <v>Yes</v>
      </c>
      <c r="L19" s="38" t="s">
        <v>19</v>
      </c>
      <c r="M19" s="38" t="s">
        <v>210</v>
      </c>
      <c r="N19" s="39">
        <v>40</v>
      </c>
      <c r="O19" s="42" t="s">
        <v>19</v>
      </c>
      <c r="P19" s="37">
        <v>44140</v>
      </c>
      <c r="Q19" s="39">
        <v>10</v>
      </c>
      <c r="R19" s="39"/>
      <c r="S19" s="40"/>
      <c r="T19" s="41"/>
      <c r="U19" s="42">
        <v>20</v>
      </c>
      <c r="V19" s="37">
        <v>43944</v>
      </c>
      <c r="W19" s="42">
        <v>20</v>
      </c>
      <c r="X19" s="43">
        <v>43958</v>
      </c>
      <c r="Y19" s="42"/>
      <c r="Z19" s="42"/>
    </row>
    <row r="20" spans="1:26" ht="28.5" customHeight="1" thickTop="1" thickBot="1">
      <c r="A20" s="8" t="s">
        <v>34</v>
      </c>
      <c r="B20" s="9">
        <v>19</v>
      </c>
      <c r="C20" s="10">
        <v>19</v>
      </c>
      <c r="D20" s="11">
        <v>80</v>
      </c>
      <c r="E20" s="12">
        <f t="shared" si="4"/>
        <v>0.25333333333333335</v>
      </c>
      <c r="F20" s="12">
        <v>100</v>
      </c>
      <c r="G20" s="12">
        <f t="shared" si="0"/>
        <v>0.15833333333333333</v>
      </c>
      <c r="H20" s="12">
        <v>80</v>
      </c>
      <c r="I20" s="12">
        <f t="shared" si="1"/>
        <v>12.66666666666667</v>
      </c>
      <c r="J20" s="13">
        <f t="shared" si="2"/>
        <v>25.333333333333336</v>
      </c>
      <c r="K20" s="14" t="str">
        <f t="shared" si="3"/>
        <v>Yes</v>
      </c>
      <c r="L20" s="38"/>
      <c r="M20" s="38"/>
      <c r="N20" s="39"/>
      <c r="O20" s="42"/>
      <c r="P20" s="37"/>
      <c r="Q20" s="39"/>
      <c r="R20" s="39"/>
      <c r="S20" s="40"/>
      <c r="T20" s="41"/>
      <c r="U20" s="42">
        <v>5</v>
      </c>
      <c r="V20" s="37">
        <v>43944</v>
      </c>
      <c r="W20" s="42">
        <v>15</v>
      </c>
      <c r="X20" s="43">
        <v>43958</v>
      </c>
      <c r="Y20" s="42"/>
      <c r="Z20" s="37"/>
    </row>
    <row r="21" spans="1:26" ht="28.5" customHeight="1" thickTop="1" thickBot="1">
      <c r="A21" s="8" t="s">
        <v>35</v>
      </c>
      <c r="B21" s="9">
        <v>18</v>
      </c>
      <c r="C21" s="10">
        <v>2</v>
      </c>
      <c r="D21" s="11">
        <v>80</v>
      </c>
      <c r="E21" s="12">
        <f t="shared" si="4"/>
        <v>0.24</v>
      </c>
      <c r="F21" s="12">
        <v>100</v>
      </c>
      <c r="G21" s="12">
        <f t="shared" si="0"/>
        <v>0.15</v>
      </c>
      <c r="H21" s="12">
        <v>80</v>
      </c>
      <c r="I21" s="12">
        <f t="shared" si="1"/>
        <v>12</v>
      </c>
      <c r="J21" s="13">
        <f t="shared" si="2"/>
        <v>24</v>
      </c>
      <c r="K21" s="14" t="str">
        <f t="shared" si="3"/>
        <v>Yes</v>
      </c>
      <c r="L21" s="38" t="s">
        <v>19</v>
      </c>
      <c r="M21" s="38" t="s">
        <v>210</v>
      </c>
      <c r="N21" s="39">
        <v>25</v>
      </c>
      <c r="O21" s="42"/>
      <c r="P21" s="42"/>
      <c r="Q21" s="39"/>
      <c r="R21" s="39"/>
      <c r="S21" s="40"/>
      <c r="T21" s="41"/>
      <c r="U21" s="42">
        <v>20</v>
      </c>
      <c r="V21" s="37">
        <v>43944</v>
      </c>
      <c r="W21" s="42"/>
      <c r="X21" s="43"/>
      <c r="Y21" s="42"/>
      <c r="Z21" s="42"/>
    </row>
    <row r="22" spans="1:26" ht="28.5" customHeight="1" thickTop="1" thickBot="1">
      <c r="A22" s="8" t="s">
        <v>39</v>
      </c>
      <c r="B22" s="9">
        <v>18</v>
      </c>
      <c r="C22" s="10">
        <v>18</v>
      </c>
      <c r="D22" s="11">
        <v>80</v>
      </c>
      <c r="E22" s="12">
        <f t="shared" si="4"/>
        <v>0.24</v>
      </c>
      <c r="F22" s="12">
        <v>100</v>
      </c>
      <c r="G22" s="12">
        <f t="shared" si="0"/>
        <v>0.15</v>
      </c>
      <c r="H22" s="12">
        <v>80</v>
      </c>
      <c r="I22" s="12">
        <f t="shared" si="1"/>
        <v>12</v>
      </c>
      <c r="J22" s="13">
        <f t="shared" si="2"/>
        <v>24</v>
      </c>
      <c r="K22" s="14" t="str">
        <f t="shared" si="3"/>
        <v>Yes</v>
      </c>
      <c r="L22" s="38"/>
      <c r="M22" s="38"/>
      <c r="N22" s="39"/>
      <c r="O22" s="42"/>
      <c r="P22" s="42"/>
      <c r="Q22" s="39"/>
      <c r="R22" s="39"/>
      <c r="S22" s="40"/>
      <c r="T22" s="45"/>
      <c r="U22" s="39"/>
      <c r="V22" s="42"/>
      <c r="W22" s="42"/>
      <c r="X22" s="43"/>
      <c r="Y22" s="42"/>
      <c r="Z22" s="42"/>
    </row>
    <row r="23" spans="1:26" ht="28.5" customHeight="1" thickTop="1" thickBot="1">
      <c r="A23" s="8" t="s">
        <v>49</v>
      </c>
      <c r="B23" s="9">
        <v>16</v>
      </c>
      <c r="C23" s="10">
        <v>13</v>
      </c>
      <c r="D23" s="11">
        <v>80</v>
      </c>
      <c r="E23" s="12">
        <f t="shared" si="4"/>
        <v>0.21333333333333335</v>
      </c>
      <c r="F23" s="12">
        <v>100</v>
      </c>
      <c r="G23" s="12">
        <f t="shared" si="0"/>
        <v>0.13333333333333333</v>
      </c>
      <c r="H23" s="12">
        <v>80</v>
      </c>
      <c r="I23" s="12">
        <f t="shared" si="1"/>
        <v>10.66666666666667</v>
      </c>
      <c r="J23" s="13">
        <f t="shared" si="2"/>
        <v>21.333333333333336</v>
      </c>
      <c r="K23" s="14" t="str">
        <f t="shared" si="3"/>
        <v>Yes</v>
      </c>
      <c r="L23" s="38"/>
      <c r="M23" s="38"/>
      <c r="N23" s="39"/>
      <c r="O23" s="42"/>
      <c r="P23" s="37"/>
      <c r="Q23" s="39"/>
      <c r="R23" s="39"/>
      <c r="S23" s="40"/>
      <c r="T23" s="41"/>
      <c r="U23" s="42"/>
      <c r="V23" s="37"/>
      <c r="W23" s="42"/>
      <c r="X23" s="43"/>
      <c r="Y23" s="42"/>
      <c r="Z23" s="37"/>
    </row>
    <row r="24" spans="1:26" ht="28.5" customHeight="1" thickTop="1" thickBot="1">
      <c r="A24" s="8" t="s">
        <v>81</v>
      </c>
      <c r="B24" s="9">
        <v>15</v>
      </c>
      <c r="C24" s="10">
        <v>12</v>
      </c>
      <c r="D24" s="11">
        <v>80</v>
      </c>
      <c r="E24" s="12">
        <f t="shared" si="4"/>
        <v>0.2</v>
      </c>
      <c r="F24" s="12">
        <v>100</v>
      </c>
      <c r="G24" s="12">
        <f t="shared" si="0"/>
        <v>0.125</v>
      </c>
      <c r="H24" s="12">
        <v>80</v>
      </c>
      <c r="I24" s="12">
        <f t="shared" si="1"/>
        <v>10</v>
      </c>
      <c r="J24" s="13">
        <f t="shared" si="2"/>
        <v>20</v>
      </c>
      <c r="K24" s="14" t="str">
        <f t="shared" si="3"/>
        <v>Yes</v>
      </c>
      <c r="L24" s="38"/>
      <c r="M24" s="38"/>
      <c r="N24" s="39"/>
      <c r="O24" s="42"/>
      <c r="P24" s="42"/>
      <c r="Q24" s="39"/>
      <c r="R24" s="39"/>
      <c r="S24" s="40"/>
      <c r="T24" s="41"/>
      <c r="U24" s="42"/>
      <c r="V24" s="37"/>
      <c r="W24" s="42"/>
      <c r="X24" s="43"/>
      <c r="Y24" s="42"/>
      <c r="Z24" s="37"/>
    </row>
    <row r="25" spans="1:26" ht="28.5" customHeight="1" thickTop="1" thickBot="1">
      <c r="A25" s="8" t="s">
        <v>84</v>
      </c>
      <c r="B25" s="9">
        <v>15</v>
      </c>
      <c r="C25" s="10">
        <v>0</v>
      </c>
      <c r="D25" s="11">
        <v>80</v>
      </c>
      <c r="E25" s="12">
        <f t="shared" si="4"/>
        <v>0.2</v>
      </c>
      <c r="F25" s="12">
        <v>100</v>
      </c>
      <c r="G25" s="12">
        <f t="shared" si="0"/>
        <v>0.125</v>
      </c>
      <c r="H25" s="12">
        <v>80</v>
      </c>
      <c r="I25" s="12">
        <f t="shared" si="1"/>
        <v>10</v>
      </c>
      <c r="J25" s="13">
        <f t="shared" si="2"/>
        <v>20</v>
      </c>
      <c r="K25" s="14" t="str">
        <f t="shared" si="3"/>
        <v>Yes</v>
      </c>
      <c r="L25" s="38" t="s">
        <v>19</v>
      </c>
      <c r="M25" s="38" t="s">
        <v>210</v>
      </c>
      <c r="N25" s="39">
        <v>20</v>
      </c>
      <c r="O25" s="42"/>
      <c r="P25" s="37"/>
      <c r="Q25" s="39"/>
      <c r="R25" s="39"/>
      <c r="S25" s="40"/>
      <c r="T25" s="41"/>
      <c r="U25" s="42"/>
      <c r="V25" s="37"/>
      <c r="W25" s="42"/>
      <c r="X25" s="43"/>
      <c r="Y25" s="42"/>
      <c r="Z25" s="37"/>
    </row>
    <row r="26" spans="1:26" ht="28.5" customHeight="1" thickTop="1" thickBot="1">
      <c r="A26" s="8" t="s">
        <v>31</v>
      </c>
      <c r="B26" s="9">
        <v>14</v>
      </c>
      <c r="C26" s="10">
        <v>104</v>
      </c>
      <c r="D26" s="11">
        <v>80</v>
      </c>
      <c r="E26" s="12">
        <f t="shared" si="4"/>
        <v>0.18666666666666668</v>
      </c>
      <c r="F26" s="12">
        <v>100</v>
      </c>
      <c r="G26" s="12">
        <f t="shared" si="0"/>
        <v>0.11666666666666667</v>
      </c>
      <c r="H26" s="12">
        <v>80</v>
      </c>
      <c r="I26" s="12">
        <f t="shared" si="1"/>
        <v>9.3333333333333339</v>
      </c>
      <c r="J26" s="13">
        <f t="shared" si="2"/>
        <v>18.666666666666668</v>
      </c>
      <c r="K26" s="14" t="str">
        <f t="shared" si="3"/>
        <v>No</v>
      </c>
      <c r="L26" s="38"/>
      <c r="M26" s="38"/>
      <c r="N26" s="39"/>
      <c r="O26" s="42"/>
      <c r="P26" s="37"/>
      <c r="Q26" s="39"/>
      <c r="R26" s="39"/>
      <c r="S26" s="40"/>
      <c r="T26" s="41"/>
      <c r="U26" s="42"/>
      <c r="V26" s="37"/>
      <c r="W26" s="42"/>
      <c r="X26" s="44"/>
      <c r="Y26" s="42"/>
      <c r="Z26" s="42"/>
    </row>
    <row r="27" spans="1:26" ht="28.5" customHeight="1" thickTop="1" thickBot="1">
      <c r="A27" s="8" t="s">
        <v>40</v>
      </c>
      <c r="B27" s="9">
        <v>14</v>
      </c>
      <c r="C27" s="10">
        <v>37</v>
      </c>
      <c r="D27" s="11">
        <v>80</v>
      </c>
      <c r="E27" s="12">
        <f t="shared" si="4"/>
        <v>0.18666666666666668</v>
      </c>
      <c r="F27" s="12">
        <v>100</v>
      </c>
      <c r="G27" s="12">
        <f t="shared" si="0"/>
        <v>0.11666666666666667</v>
      </c>
      <c r="H27" s="12">
        <v>80</v>
      </c>
      <c r="I27" s="12">
        <f t="shared" si="1"/>
        <v>9.3333333333333339</v>
      </c>
      <c r="J27" s="13">
        <f t="shared" si="2"/>
        <v>18.666666666666668</v>
      </c>
      <c r="K27" s="14" t="str">
        <f t="shared" si="3"/>
        <v>No</v>
      </c>
      <c r="L27" s="38" t="s">
        <v>19</v>
      </c>
      <c r="M27" s="38" t="s">
        <v>30</v>
      </c>
      <c r="N27" s="39">
        <v>15</v>
      </c>
      <c r="O27" s="42"/>
      <c r="P27" s="37"/>
      <c r="Q27" s="39"/>
      <c r="R27" s="39"/>
      <c r="S27" s="40"/>
      <c r="T27" s="41"/>
      <c r="U27" s="42">
        <v>20</v>
      </c>
      <c r="V27" s="37">
        <v>43944</v>
      </c>
      <c r="W27" s="42"/>
      <c r="X27" s="43"/>
      <c r="Y27" s="42"/>
      <c r="Z27" s="42"/>
    </row>
    <row r="28" spans="1:26" ht="28.5" customHeight="1" thickTop="1" thickBot="1">
      <c r="A28" s="8" t="s">
        <v>44</v>
      </c>
      <c r="B28" s="9">
        <v>14</v>
      </c>
      <c r="C28" s="10">
        <v>20</v>
      </c>
      <c r="D28" s="11">
        <v>80</v>
      </c>
      <c r="E28" s="12">
        <f t="shared" si="4"/>
        <v>0.18666666666666668</v>
      </c>
      <c r="F28" s="12">
        <v>100</v>
      </c>
      <c r="G28" s="12">
        <f t="shared" si="0"/>
        <v>0.11666666666666667</v>
      </c>
      <c r="H28" s="12">
        <v>80</v>
      </c>
      <c r="I28" s="12">
        <f t="shared" si="1"/>
        <v>9.3333333333333339</v>
      </c>
      <c r="J28" s="13">
        <f t="shared" si="2"/>
        <v>18.666666666666668</v>
      </c>
      <c r="K28" s="14" t="str">
        <f t="shared" si="3"/>
        <v>No</v>
      </c>
      <c r="L28" s="38"/>
      <c r="M28" s="38"/>
      <c r="N28" s="39"/>
      <c r="O28" s="42"/>
      <c r="P28" s="42"/>
      <c r="Q28" s="39"/>
      <c r="R28" s="39"/>
      <c r="S28" s="40"/>
      <c r="T28" s="41"/>
      <c r="U28" s="42"/>
      <c r="V28" s="37"/>
      <c r="W28" s="42"/>
      <c r="X28" s="43"/>
      <c r="Y28" s="42"/>
      <c r="Z28" s="42"/>
    </row>
    <row r="29" spans="1:26" ht="28.5" customHeight="1" thickTop="1" thickBot="1">
      <c r="A29" s="8" t="s">
        <v>42</v>
      </c>
      <c r="B29" s="9">
        <v>14</v>
      </c>
      <c r="C29" s="10">
        <v>63</v>
      </c>
      <c r="D29" s="11">
        <v>80</v>
      </c>
      <c r="E29" s="12">
        <f t="shared" si="4"/>
        <v>0.18666666666666668</v>
      </c>
      <c r="F29" s="12">
        <v>100</v>
      </c>
      <c r="G29" s="12">
        <f t="shared" si="0"/>
        <v>0.11666666666666667</v>
      </c>
      <c r="H29" s="12">
        <v>80</v>
      </c>
      <c r="I29" s="12">
        <f t="shared" si="1"/>
        <v>9.3333333333333339</v>
      </c>
      <c r="J29" s="13">
        <f t="shared" si="2"/>
        <v>18.666666666666668</v>
      </c>
      <c r="K29" s="14" t="str">
        <f t="shared" si="3"/>
        <v>No</v>
      </c>
      <c r="L29" s="38"/>
      <c r="M29" s="38"/>
      <c r="N29" s="39"/>
      <c r="O29" s="42"/>
      <c r="P29" s="42"/>
      <c r="Q29" s="39"/>
      <c r="R29" s="39"/>
      <c r="S29" s="40"/>
      <c r="T29" s="41"/>
      <c r="U29" s="42"/>
      <c r="V29" s="37"/>
      <c r="W29" s="42"/>
      <c r="X29" s="43"/>
      <c r="Y29" s="42"/>
      <c r="Z29" s="42"/>
    </row>
    <row r="30" spans="1:26" ht="28.5" customHeight="1" thickTop="1" thickBot="1">
      <c r="A30" s="8" t="s">
        <v>54</v>
      </c>
      <c r="B30" s="9">
        <v>14</v>
      </c>
      <c r="C30" s="10">
        <v>0</v>
      </c>
      <c r="D30" s="11">
        <v>80</v>
      </c>
      <c r="E30" s="12">
        <f t="shared" si="4"/>
        <v>0.18666666666666668</v>
      </c>
      <c r="F30" s="12">
        <v>100</v>
      </c>
      <c r="G30" s="12">
        <f t="shared" si="0"/>
        <v>0.11666666666666667</v>
      </c>
      <c r="H30" s="12">
        <v>80</v>
      </c>
      <c r="I30" s="12">
        <f t="shared" si="1"/>
        <v>9.3333333333333339</v>
      </c>
      <c r="J30" s="13">
        <f t="shared" si="2"/>
        <v>18.666666666666668</v>
      </c>
      <c r="K30" s="14" t="str">
        <f t="shared" si="3"/>
        <v>Yes</v>
      </c>
      <c r="L30" s="38"/>
      <c r="M30" s="38"/>
      <c r="N30" s="39"/>
      <c r="O30" s="42"/>
      <c r="P30" s="42"/>
      <c r="Q30" s="39"/>
      <c r="R30" s="39"/>
      <c r="S30" s="40"/>
      <c r="T30" s="41"/>
      <c r="U30" s="42">
        <v>20</v>
      </c>
      <c r="V30" s="37">
        <v>43956</v>
      </c>
      <c r="W30" s="42"/>
      <c r="X30" s="44"/>
      <c r="Y30" s="42"/>
      <c r="Z30" s="42"/>
    </row>
    <row r="31" spans="1:26" ht="28.5" customHeight="1" thickTop="1" thickBot="1">
      <c r="A31" s="8" t="s">
        <v>43</v>
      </c>
      <c r="B31" s="9">
        <v>13</v>
      </c>
      <c r="C31" s="10">
        <v>41</v>
      </c>
      <c r="D31" s="11">
        <v>80</v>
      </c>
      <c r="E31" s="12">
        <f t="shared" si="4"/>
        <v>0.17333333333333334</v>
      </c>
      <c r="F31" s="12">
        <v>100</v>
      </c>
      <c r="G31" s="12">
        <f t="shared" si="0"/>
        <v>0.10833333333333334</v>
      </c>
      <c r="H31" s="12">
        <v>80</v>
      </c>
      <c r="I31" s="12">
        <f t="shared" si="1"/>
        <v>8.6666666666666679</v>
      </c>
      <c r="J31" s="13">
        <f t="shared" si="2"/>
        <v>17.333333333333336</v>
      </c>
      <c r="K31" s="14" t="str">
        <f t="shared" si="3"/>
        <v>No</v>
      </c>
      <c r="L31" s="38"/>
      <c r="M31" s="38"/>
      <c r="N31" s="39"/>
      <c r="O31" s="42"/>
      <c r="P31" s="42"/>
      <c r="Q31" s="39"/>
      <c r="R31" s="39"/>
      <c r="S31" s="40"/>
      <c r="T31" s="41"/>
      <c r="U31" s="42"/>
      <c r="V31" s="37"/>
      <c r="W31" s="42"/>
      <c r="X31" s="43"/>
      <c r="Y31" s="42"/>
      <c r="Z31" s="42"/>
    </row>
    <row r="32" spans="1:26" ht="28.5" customHeight="1" thickTop="1" thickBot="1">
      <c r="A32" s="8" t="s">
        <v>62</v>
      </c>
      <c r="B32" s="9">
        <v>13</v>
      </c>
      <c r="C32" s="10">
        <v>1</v>
      </c>
      <c r="D32" s="11">
        <v>80</v>
      </c>
      <c r="E32" s="12">
        <f t="shared" si="4"/>
        <v>0.17333333333333334</v>
      </c>
      <c r="F32" s="12">
        <v>100</v>
      </c>
      <c r="G32" s="12">
        <f t="shared" si="0"/>
        <v>0.10833333333333334</v>
      </c>
      <c r="H32" s="12">
        <v>80</v>
      </c>
      <c r="I32" s="12">
        <f t="shared" si="1"/>
        <v>8.6666666666666679</v>
      </c>
      <c r="J32" s="13">
        <f t="shared" si="2"/>
        <v>17.333333333333336</v>
      </c>
      <c r="K32" s="14" t="str">
        <f t="shared" si="3"/>
        <v>Yes</v>
      </c>
      <c r="L32" s="38" t="s">
        <v>19</v>
      </c>
      <c r="M32" s="38" t="s">
        <v>210</v>
      </c>
      <c r="N32" s="39">
        <v>30</v>
      </c>
      <c r="O32" s="42"/>
      <c r="P32" s="42"/>
      <c r="Q32" s="39"/>
      <c r="R32" s="39"/>
      <c r="S32" s="40"/>
      <c r="T32" s="41"/>
      <c r="U32" s="42"/>
      <c r="V32" s="37"/>
      <c r="W32" s="42"/>
      <c r="X32" s="43"/>
      <c r="Y32" s="42"/>
      <c r="Z32" s="42"/>
    </row>
    <row r="33" spans="1:26" ht="28.5" customHeight="1" thickTop="1" thickBot="1">
      <c r="A33" s="8" t="s">
        <v>60</v>
      </c>
      <c r="B33" s="9">
        <v>12</v>
      </c>
      <c r="C33" s="10">
        <v>6</v>
      </c>
      <c r="D33" s="11"/>
      <c r="E33" s="12">
        <f t="shared" si="4"/>
        <v>0.16000000000000003</v>
      </c>
      <c r="F33" s="12"/>
      <c r="G33" s="12">
        <f t="shared" si="0"/>
        <v>0.1</v>
      </c>
      <c r="H33" s="12"/>
      <c r="I33" s="12">
        <f t="shared" si="1"/>
        <v>0</v>
      </c>
      <c r="J33" s="13">
        <f t="shared" si="2"/>
        <v>0</v>
      </c>
      <c r="K33" s="14" t="str">
        <f t="shared" si="3"/>
        <v>No</v>
      </c>
      <c r="L33" s="38" t="s">
        <v>19</v>
      </c>
      <c r="M33" s="38" t="s">
        <v>210</v>
      </c>
      <c r="N33" s="39">
        <v>40</v>
      </c>
      <c r="O33" s="42"/>
      <c r="P33" s="42"/>
      <c r="Q33" s="39"/>
      <c r="R33" s="39"/>
      <c r="S33" s="40"/>
      <c r="T33" s="41"/>
      <c r="U33" s="42"/>
      <c r="V33" s="37"/>
      <c r="W33" s="42"/>
      <c r="X33" s="43"/>
      <c r="Y33" s="42"/>
      <c r="Z33" s="42"/>
    </row>
    <row r="34" spans="1:26" ht="28.5" customHeight="1" thickTop="1" thickBot="1">
      <c r="A34" s="8" t="s">
        <v>53</v>
      </c>
      <c r="B34" s="9">
        <v>12</v>
      </c>
      <c r="C34" s="10">
        <v>65</v>
      </c>
      <c r="D34" s="11">
        <v>80</v>
      </c>
      <c r="E34" s="12">
        <f t="shared" si="4"/>
        <v>0.16000000000000003</v>
      </c>
      <c r="F34" s="12">
        <v>100</v>
      </c>
      <c r="G34" s="12">
        <f t="shared" si="0"/>
        <v>0.1</v>
      </c>
      <c r="H34" s="12">
        <v>80</v>
      </c>
      <c r="I34" s="12">
        <f t="shared" si="1"/>
        <v>8.0000000000000036</v>
      </c>
      <c r="J34" s="13">
        <f t="shared" si="2"/>
        <v>16.000000000000004</v>
      </c>
      <c r="K34" s="14" t="str">
        <f t="shared" si="3"/>
        <v>No</v>
      </c>
      <c r="L34" s="38"/>
      <c r="M34" s="38"/>
      <c r="N34" s="39"/>
      <c r="O34" s="42"/>
      <c r="P34" s="42"/>
      <c r="Q34" s="39"/>
      <c r="R34" s="39"/>
      <c r="S34" s="40"/>
      <c r="T34" s="45"/>
      <c r="U34" s="39"/>
      <c r="V34" s="37"/>
      <c r="W34" s="42"/>
      <c r="X34" s="43"/>
      <c r="Y34" s="42"/>
      <c r="Z34" s="42"/>
    </row>
    <row r="35" spans="1:26" ht="28.5" customHeight="1" thickTop="1" thickBot="1">
      <c r="A35" s="8" t="s">
        <v>46</v>
      </c>
      <c r="B35" s="9">
        <v>11</v>
      </c>
      <c r="C35" s="10">
        <v>47</v>
      </c>
      <c r="D35" s="11">
        <v>80</v>
      </c>
      <c r="E35" s="12">
        <f t="shared" si="4"/>
        <v>0.14666666666666667</v>
      </c>
      <c r="F35" s="12">
        <v>100</v>
      </c>
      <c r="G35" s="12">
        <f t="shared" si="0"/>
        <v>9.166666666666666E-2</v>
      </c>
      <c r="H35" s="12">
        <v>80</v>
      </c>
      <c r="I35" s="12">
        <f t="shared" si="1"/>
        <v>7.333333333333333</v>
      </c>
      <c r="J35" s="13">
        <f t="shared" si="2"/>
        <v>14.666666666666666</v>
      </c>
      <c r="K35" s="14" t="str">
        <f t="shared" si="3"/>
        <v>No</v>
      </c>
      <c r="L35" s="38"/>
      <c r="M35" s="38"/>
      <c r="N35" s="39"/>
      <c r="O35" s="42"/>
      <c r="P35" s="42"/>
      <c r="Q35" s="39"/>
      <c r="R35" s="39"/>
      <c r="S35" s="40"/>
      <c r="T35" s="41"/>
      <c r="U35" s="42"/>
      <c r="V35" s="37"/>
      <c r="W35" s="42"/>
      <c r="X35" s="43"/>
      <c r="Y35" s="42"/>
      <c r="Z35" s="42"/>
    </row>
    <row r="36" spans="1:26" ht="28.5" customHeight="1" thickTop="1" thickBot="1">
      <c r="A36" s="8" t="s">
        <v>118</v>
      </c>
      <c r="B36" s="9">
        <v>10</v>
      </c>
      <c r="C36" s="10">
        <v>0</v>
      </c>
      <c r="D36" s="11">
        <v>80</v>
      </c>
      <c r="E36" s="12">
        <f t="shared" si="4"/>
        <v>0.13333333333333333</v>
      </c>
      <c r="F36" s="12">
        <v>100</v>
      </c>
      <c r="G36" s="12">
        <f t="shared" si="0"/>
        <v>8.3333333333333329E-2</v>
      </c>
      <c r="H36" s="12">
        <v>80</v>
      </c>
      <c r="I36" s="12">
        <v>14.63</v>
      </c>
      <c r="J36" s="13">
        <v>28.88</v>
      </c>
      <c r="K36" s="14" t="str">
        <f t="shared" si="3"/>
        <v>Yes</v>
      </c>
      <c r="L36" s="38"/>
      <c r="M36" s="38"/>
      <c r="N36" s="39"/>
      <c r="O36" s="42"/>
      <c r="P36" s="42"/>
      <c r="Q36" s="39"/>
      <c r="R36" s="39"/>
      <c r="S36" s="40"/>
      <c r="T36" s="41"/>
      <c r="U36" s="42"/>
      <c r="V36" s="37"/>
      <c r="W36" s="42"/>
      <c r="X36" s="43"/>
      <c r="Y36" s="42"/>
      <c r="Z36" s="42"/>
    </row>
    <row r="37" spans="1:26" ht="28.5" customHeight="1" thickTop="1" thickBot="1">
      <c r="A37" s="8" t="s">
        <v>47</v>
      </c>
      <c r="B37" s="9">
        <v>10</v>
      </c>
      <c r="C37" s="10">
        <v>25</v>
      </c>
      <c r="D37" s="11">
        <v>80</v>
      </c>
      <c r="E37" s="12">
        <f t="shared" si="4"/>
        <v>0.13333333333333333</v>
      </c>
      <c r="F37" s="12">
        <v>100</v>
      </c>
      <c r="G37" s="12">
        <f t="shared" si="0"/>
        <v>8.3333333333333329E-2</v>
      </c>
      <c r="H37" s="12">
        <v>80</v>
      </c>
      <c r="I37" s="12">
        <f t="shared" ref="I37:I100" si="5">+(E37*F37)-(H37*G37)</f>
        <v>6.6666666666666679</v>
      </c>
      <c r="J37" s="13">
        <f t="shared" ref="J37:J100" si="6">IF(ISBLANK(C37),"",(D37*G37)+(E37*F37-G37*H37))</f>
        <v>13.333333333333334</v>
      </c>
      <c r="K37" s="14" t="str">
        <f t="shared" si="3"/>
        <v>No</v>
      </c>
      <c r="L37" s="38"/>
      <c r="M37" s="38"/>
      <c r="N37" s="39"/>
      <c r="O37" s="42"/>
      <c r="P37" s="42"/>
      <c r="Q37" s="39"/>
      <c r="R37" s="39"/>
      <c r="S37" s="40"/>
      <c r="T37" s="41"/>
      <c r="U37" s="42"/>
      <c r="V37" s="37"/>
      <c r="W37" s="42"/>
      <c r="X37" s="44"/>
      <c r="Y37" s="42"/>
      <c r="Z37" s="42"/>
    </row>
    <row r="38" spans="1:26" ht="28.5" customHeight="1" thickTop="1" thickBot="1">
      <c r="A38" s="8" t="s">
        <v>108</v>
      </c>
      <c r="B38" s="9">
        <v>9</v>
      </c>
      <c r="C38" s="10">
        <v>23</v>
      </c>
      <c r="D38" s="11">
        <v>80</v>
      </c>
      <c r="E38" s="12">
        <f t="shared" si="4"/>
        <v>0.12</v>
      </c>
      <c r="F38" s="12">
        <v>100</v>
      </c>
      <c r="G38" s="12">
        <f t="shared" si="0"/>
        <v>7.4999999999999997E-2</v>
      </c>
      <c r="H38" s="12">
        <v>80</v>
      </c>
      <c r="I38" s="12">
        <f t="shared" si="5"/>
        <v>6</v>
      </c>
      <c r="J38" s="13">
        <f t="shared" si="6"/>
        <v>12</v>
      </c>
      <c r="K38" s="14" t="str">
        <f t="shared" si="3"/>
        <v>No</v>
      </c>
      <c r="L38" s="38"/>
      <c r="M38" s="38"/>
      <c r="N38" s="39"/>
      <c r="O38" s="42"/>
      <c r="P38" s="42"/>
      <c r="Q38" s="39"/>
      <c r="R38" s="39"/>
      <c r="S38" s="40"/>
      <c r="T38" s="41"/>
      <c r="U38" s="42"/>
      <c r="V38" s="37"/>
      <c r="W38" s="42"/>
      <c r="X38" s="44"/>
      <c r="Y38" s="42"/>
      <c r="Z38" s="42"/>
    </row>
    <row r="39" spans="1:26" ht="28.5" customHeight="1" thickTop="1" thickBot="1">
      <c r="A39" s="8" t="s">
        <v>67</v>
      </c>
      <c r="B39" s="9">
        <v>9</v>
      </c>
      <c r="C39" s="10">
        <v>0</v>
      </c>
      <c r="D39" s="11">
        <v>80</v>
      </c>
      <c r="E39" s="12">
        <f t="shared" si="4"/>
        <v>0.12</v>
      </c>
      <c r="F39" s="12">
        <v>100</v>
      </c>
      <c r="G39" s="12">
        <f t="shared" si="0"/>
        <v>7.4999999999999997E-2</v>
      </c>
      <c r="H39" s="12">
        <v>80</v>
      </c>
      <c r="I39" s="12">
        <f t="shared" si="5"/>
        <v>6</v>
      </c>
      <c r="J39" s="13">
        <f t="shared" si="6"/>
        <v>12</v>
      </c>
      <c r="K39" s="14" t="str">
        <f t="shared" si="3"/>
        <v>Yes</v>
      </c>
      <c r="L39" s="38"/>
      <c r="M39" s="38"/>
      <c r="N39" s="39"/>
      <c r="O39" s="42"/>
      <c r="P39" s="37"/>
      <c r="Q39" s="39"/>
      <c r="R39" s="39"/>
      <c r="S39" s="40"/>
      <c r="T39" s="41"/>
      <c r="U39" s="42"/>
      <c r="V39" s="37"/>
      <c r="W39" s="42"/>
      <c r="X39" s="43"/>
      <c r="Y39" s="42"/>
      <c r="Z39" s="42"/>
    </row>
    <row r="40" spans="1:26" ht="28.5" customHeight="1" thickTop="1" thickBot="1">
      <c r="A40" s="8" t="s">
        <v>52</v>
      </c>
      <c r="B40" s="9">
        <v>8</v>
      </c>
      <c r="C40" s="10">
        <v>5</v>
      </c>
      <c r="D40" s="11">
        <v>80</v>
      </c>
      <c r="E40" s="12">
        <f t="shared" si="4"/>
        <v>0.10666666666666667</v>
      </c>
      <c r="F40" s="12">
        <v>100</v>
      </c>
      <c r="G40" s="12">
        <f t="shared" si="0"/>
        <v>6.6666666666666666E-2</v>
      </c>
      <c r="H40" s="12">
        <v>80</v>
      </c>
      <c r="I40" s="12">
        <f t="shared" si="5"/>
        <v>5.3333333333333348</v>
      </c>
      <c r="J40" s="13">
        <f t="shared" si="6"/>
        <v>10.666666666666668</v>
      </c>
      <c r="K40" s="14" t="str">
        <f t="shared" si="3"/>
        <v>Yes</v>
      </c>
      <c r="L40" s="38" t="s">
        <v>19</v>
      </c>
      <c r="M40" s="38" t="s">
        <v>30</v>
      </c>
      <c r="N40" s="39">
        <v>10</v>
      </c>
      <c r="O40" s="42"/>
      <c r="P40" s="37"/>
      <c r="Q40" s="39"/>
      <c r="R40" s="39"/>
      <c r="S40" s="40"/>
      <c r="T40" s="41"/>
      <c r="U40" s="42">
        <v>10</v>
      </c>
      <c r="V40" s="37">
        <v>43944</v>
      </c>
      <c r="W40" s="42"/>
      <c r="X40" s="43"/>
      <c r="Y40" s="42"/>
      <c r="Z40" s="42"/>
    </row>
    <row r="41" spans="1:26" ht="28.5" customHeight="1" thickTop="1" thickBot="1">
      <c r="A41" s="8" t="s">
        <v>146</v>
      </c>
      <c r="B41" s="9">
        <v>8</v>
      </c>
      <c r="C41" s="10">
        <v>4</v>
      </c>
      <c r="D41" s="11">
        <v>80</v>
      </c>
      <c r="E41" s="12">
        <f t="shared" si="4"/>
        <v>0.10666666666666667</v>
      </c>
      <c r="F41" s="12">
        <v>100</v>
      </c>
      <c r="G41" s="12">
        <f t="shared" si="0"/>
        <v>6.6666666666666666E-2</v>
      </c>
      <c r="H41" s="12">
        <v>80</v>
      </c>
      <c r="I41" s="12">
        <f t="shared" si="5"/>
        <v>5.3333333333333348</v>
      </c>
      <c r="J41" s="13">
        <f t="shared" si="6"/>
        <v>10.666666666666668</v>
      </c>
      <c r="K41" s="14" t="str">
        <f t="shared" si="3"/>
        <v>Yes</v>
      </c>
      <c r="L41" s="38"/>
      <c r="M41" s="38"/>
      <c r="N41" s="39"/>
      <c r="O41" s="42"/>
      <c r="P41" s="42"/>
      <c r="Q41" s="39"/>
      <c r="R41" s="39"/>
      <c r="S41" s="40"/>
      <c r="T41" s="45"/>
      <c r="U41" s="39"/>
      <c r="V41" s="37"/>
      <c r="W41" s="41"/>
      <c r="X41" s="37"/>
      <c r="Y41" s="42"/>
      <c r="Z41" s="42"/>
    </row>
    <row r="42" spans="1:26" ht="28.5" customHeight="1" thickTop="1" thickBot="1">
      <c r="A42" s="8" t="s">
        <v>92</v>
      </c>
      <c r="B42" s="9">
        <v>8</v>
      </c>
      <c r="C42" s="10">
        <v>0</v>
      </c>
      <c r="D42" s="11">
        <v>80</v>
      </c>
      <c r="E42" s="12">
        <f t="shared" si="4"/>
        <v>0.10666666666666667</v>
      </c>
      <c r="F42" s="12">
        <v>100</v>
      </c>
      <c r="G42" s="12">
        <f t="shared" si="0"/>
        <v>6.6666666666666666E-2</v>
      </c>
      <c r="H42" s="12">
        <v>80</v>
      </c>
      <c r="I42" s="12">
        <f t="shared" si="5"/>
        <v>5.3333333333333348</v>
      </c>
      <c r="J42" s="13">
        <f t="shared" si="6"/>
        <v>10.666666666666668</v>
      </c>
      <c r="K42" s="14" t="str">
        <f t="shared" si="3"/>
        <v>Yes</v>
      </c>
      <c r="L42" s="38"/>
      <c r="M42" s="38"/>
      <c r="N42" s="39"/>
      <c r="O42" s="42"/>
      <c r="P42" s="42"/>
      <c r="Q42" s="39"/>
      <c r="R42" s="39"/>
      <c r="S42" s="40"/>
      <c r="T42" s="41"/>
      <c r="U42" s="42"/>
      <c r="V42" s="37"/>
      <c r="W42" s="42"/>
      <c r="X42" s="44"/>
      <c r="Y42" s="42"/>
      <c r="Z42" s="42"/>
    </row>
    <row r="43" spans="1:26" ht="28.5" customHeight="1" thickTop="1" thickBot="1">
      <c r="A43" s="8" t="s">
        <v>50</v>
      </c>
      <c r="B43" s="9">
        <v>8</v>
      </c>
      <c r="C43" s="10">
        <v>5</v>
      </c>
      <c r="D43" s="11">
        <v>80</v>
      </c>
      <c r="E43" s="12">
        <f t="shared" si="4"/>
        <v>0.10666666666666667</v>
      </c>
      <c r="F43" s="12">
        <v>100</v>
      </c>
      <c r="G43" s="12">
        <f t="shared" si="0"/>
        <v>6.6666666666666666E-2</v>
      </c>
      <c r="H43" s="12">
        <v>80</v>
      </c>
      <c r="I43" s="12">
        <f t="shared" si="5"/>
        <v>5.3333333333333348</v>
      </c>
      <c r="J43" s="13">
        <f t="shared" si="6"/>
        <v>10.666666666666668</v>
      </c>
      <c r="K43" s="14" t="str">
        <f t="shared" si="3"/>
        <v>Yes</v>
      </c>
      <c r="L43" s="38" t="s">
        <v>19</v>
      </c>
      <c r="M43" s="38" t="s">
        <v>210</v>
      </c>
      <c r="N43" s="39">
        <v>20</v>
      </c>
      <c r="O43" s="42"/>
      <c r="P43" s="42"/>
      <c r="Q43" s="39"/>
      <c r="R43" s="39"/>
      <c r="S43" s="40"/>
      <c r="T43" s="41"/>
      <c r="U43" s="42"/>
      <c r="V43" s="37"/>
      <c r="W43" s="42"/>
      <c r="X43" s="44"/>
      <c r="Y43" s="42"/>
      <c r="Z43" s="42"/>
    </row>
    <row r="44" spans="1:26" ht="28.5" customHeight="1" thickTop="1" thickBot="1">
      <c r="A44" s="8" t="s">
        <v>106</v>
      </c>
      <c r="B44" s="9">
        <v>8</v>
      </c>
      <c r="C44" s="10">
        <v>3</v>
      </c>
      <c r="D44" s="11">
        <v>80</v>
      </c>
      <c r="E44" s="12">
        <f t="shared" si="4"/>
        <v>0.10666666666666667</v>
      </c>
      <c r="F44" s="12">
        <v>100</v>
      </c>
      <c r="G44" s="12">
        <f t="shared" si="0"/>
        <v>6.6666666666666666E-2</v>
      </c>
      <c r="H44" s="12">
        <v>80</v>
      </c>
      <c r="I44" s="12">
        <f t="shared" si="5"/>
        <v>5.3333333333333348</v>
      </c>
      <c r="J44" s="13">
        <f t="shared" si="6"/>
        <v>10.666666666666668</v>
      </c>
      <c r="K44" s="14" t="str">
        <f t="shared" si="3"/>
        <v>Yes</v>
      </c>
      <c r="L44" s="38" t="s">
        <v>19</v>
      </c>
      <c r="M44" s="38" t="s">
        <v>210</v>
      </c>
      <c r="N44" s="39">
        <v>20</v>
      </c>
      <c r="O44" s="42"/>
      <c r="P44" s="42"/>
      <c r="Q44" s="39"/>
      <c r="R44" s="39"/>
      <c r="S44" s="40"/>
      <c r="T44" s="41"/>
      <c r="U44" s="42"/>
      <c r="V44" s="37"/>
      <c r="W44" s="42"/>
      <c r="X44" s="44"/>
      <c r="Y44" s="42"/>
      <c r="Z44" s="42"/>
    </row>
    <row r="45" spans="1:26" ht="28.5" customHeight="1" thickTop="1" thickBot="1">
      <c r="A45" s="8" t="s">
        <v>88</v>
      </c>
      <c r="B45" s="9">
        <v>8</v>
      </c>
      <c r="C45" s="10">
        <v>10</v>
      </c>
      <c r="D45" s="11">
        <v>80</v>
      </c>
      <c r="E45" s="12">
        <f t="shared" si="4"/>
        <v>0.10666666666666667</v>
      </c>
      <c r="F45" s="12">
        <v>100</v>
      </c>
      <c r="G45" s="12">
        <f t="shared" si="0"/>
        <v>6.6666666666666666E-2</v>
      </c>
      <c r="H45" s="12">
        <v>80</v>
      </c>
      <c r="I45" s="12">
        <f t="shared" si="5"/>
        <v>5.3333333333333348</v>
      </c>
      <c r="J45" s="13">
        <f t="shared" si="6"/>
        <v>10.666666666666668</v>
      </c>
      <c r="K45" s="14" t="str">
        <f t="shared" si="3"/>
        <v>Yes</v>
      </c>
      <c r="L45" s="38"/>
      <c r="M45" s="38"/>
      <c r="N45" s="39"/>
      <c r="O45" s="42"/>
      <c r="P45" s="37"/>
      <c r="Q45" s="39"/>
      <c r="R45" s="39"/>
      <c r="S45" s="40"/>
      <c r="T45" s="41"/>
      <c r="U45" s="42"/>
      <c r="V45" s="37"/>
      <c r="W45" s="42"/>
      <c r="X45" s="43"/>
      <c r="Y45" s="42"/>
      <c r="Z45" s="37"/>
    </row>
    <row r="46" spans="1:26" ht="28.5" customHeight="1" thickTop="1" thickBot="1">
      <c r="A46" s="8" t="s">
        <v>115</v>
      </c>
      <c r="B46" s="9">
        <v>8</v>
      </c>
      <c r="C46" s="10">
        <v>55</v>
      </c>
      <c r="D46" s="11">
        <v>80</v>
      </c>
      <c r="E46" s="12">
        <f t="shared" si="4"/>
        <v>0.10666666666666667</v>
      </c>
      <c r="F46" s="12">
        <v>100</v>
      </c>
      <c r="G46" s="12">
        <f t="shared" si="0"/>
        <v>6.6666666666666666E-2</v>
      </c>
      <c r="H46" s="12">
        <v>80</v>
      </c>
      <c r="I46" s="12">
        <f t="shared" si="5"/>
        <v>5.3333333333333348</v>
      </c>
      <c r="J46" s="13">
        <f t="shared" si="6"/>
        <v>10.666666666666668</v>
      </c>
      <c r="K46" s="14" t="str">
        <f t="shared" si="3"/>
        <v>No</v>
      </c>
      <c r="L46" s="38"/>
      <c r="M46" s="38"/>
      <c r="N46" s="39"/>
      <c r="O46" s="42"/>
      <c r="P46" s="42"/>
      <c r="Q46" s="39"/>
      <c r="R46" s="39"/>
      <c r="S46" s="40"/>
      <c r="T46" s="41"/>
      <c r="U46" s="42"/>
      <c r="V46" s="37"/>
      <c r="W46" s="42"/>
      <c r="X46" s="43"/>
      <c r="Y46" s="42"/>
      <c r="Z46" s="42"/>
    </row>
    <row r="47" spans="1:26" ht="28.5" customHeight="1" thickTop="1" thickBot="1">
      <c r="A47" s="8" t="s">
        <v>55</v>
      </c>
      <c r="B47" s="9">
        <v>7</v>
      </c>
      <c r="C47" s="10">
        <v>14</v>
      </c>
      <c r="D47" s="11">
        <v>80</v>
      </c>
      <c r="E47" s="12">
        <f t="shared" si="4"/>
        <v>9.3333333333333338E-2</v>
      </c>
      <c r="F47" s="12">
        <v>100</v>
      </c>
      <c r="G47" s="12">
        <f t="shared" si="0"/>
        <v>5.8333333333333334E-2</v>
      </c>
      <c r="H47" s="12">
        <v>80</v>
      </c>
      <c r="I47" s="12">
        <f t="shared" si="5"/>
        <v>4.666666666666667</v>
      </c>
      <c r="J47" s="13">
        <f t="shared" si="6"/>
        <v>9.3333333333333339</v>
      </c>
      <c r="K47" s="14" t="str">
        <f t="shared" si="3"/>
        <v>No</v>
      </c>
      <c r="L47" s="38"/>
      <c r="M47" s="38"/>
      <c r="N47" s="39"/>
      <c r="O47" s="42"/>
      <c r="P47" s="42"/>
      <c r="Q47" s="39"/>
      <c r="R47" s="39"/>
      <c r="S47" s="40"/>
      <c r="T47" s="41"/>
      <c r="U47" s="42"/>
      <c r="V47" s="37"/>
      <c r="W47" s="42"/>
      <c r="X47" s="44"/>
      <c r="Y47" s="42"/>
      <c r="Z47" s="42"/>
    </row>
    <row r="48" spans="1:26" ht="28.5" customHeight="1" thickTop="1" thickBot="1">
      <c r="A48" s="8" t="s">
        <v>74</v>
      </c>
      <c r="B48" s="9">
        <v>7</v>
      </c>
      <c r="C48" s="10">
        <v>1</v>
      </c>
      <c r="D48" s="11">
        <v>80</v>
      </c>
      <c r="E48" s="12">
        <f t="shared" si="4"/>
        <v>9.3333333333333338E-2</v>
      </c>
      <c r="F48" s="12">
        <v>100</v>
      </c>
      <c r="G48" s="12">
        <f t="shared" si="0"/>
        <v>5.8333333333333334E-2</v>
      </c>
      <c r="H48" s="12">
        <v>80</v>
      </c>
      <c r="I48" s="12">
        <f t="shared" si="5"/>
        <v>4.666666666666667</v>
      </c>
      <c r="J48" s="13">
        <f t="shared" si="6"/>
        <v>9.3333333333333339</v>
      </c>
      <c r="K48" s="14" t="str">
        <f t="shared" si="3"/>
        <v>Yes</v>
      </c>
      <c r="L48" s="38"/>
      <c r="M48" s="38"/>
      <c r="N48" s="39"/>
      <c r="O48" s="42"/>
      <c r="P48" s="37"/>
      <c r="Q48" s="39"/>
      <c r="R48" s="39"/>
      <c r="S48" s="40"/>
      <c r="T48" s="41"/>
      <c r="U48" s="42">
        <v>20</v>
      </c>
      <c r="V48" s="37">
        <v>43956</v>
      </c>
      <c r="W48" s="42"/>
      <c r="X48" s="44"/>
      <c r="Y48" s="42"/>
      <c r="Z48" s="42"/>
    </row>
    <row r="49" spans="1:26" ht="28.5" customHeight="1" thickTop="1" thickBot="1">
      <c r="A49" s="8" t="s">
        <v>57</v>
      </c>
      <c r="B49" s="9">
        <v>7</v>
      </c>
      <c r="C49" s="10">
        <v>33</v>
      </c>
      <c r="D49" s="11">
        <v>80</v>
      </c>
      <c r="E49" s="12">
        <f t="shared" si="4"/>
        <v>9.3333333333333338E-2</v>
      </c>
      <c r="F49" s="12">
        <v>100</v>
      </c>
      <c r="G49" s="12">
        <f t="shared" si="0"/>
        <v>5.8333333333333334E-2</v>
      </c>
      <c r="H49" s="12">
        <v>80</v>
      </c>
      <c r="I49" s="12">
        <f t="shared" si="5"/>
        <v>4.666666666666667</v>
      </c>
      <c r="J49" s="13">
        <f t="shared" si="6"/>
        <v>9.3333333333333339</v>
      </c>
      <c r="K49" s="14" t="str">
        <f t="shared" si="3"/>
        <v>No</v>
      </c>
      <c r="L49" s="38"/>
      <c r="M49" s="38"/>
      <c r="N49" s="39"/>
      <c r="O49" s="42"/>
      <c r="P49" s="37"/>
      <c r="Q49" s="39"/>
      <c r="R49" s="39"/>
      <c r="S49" s="40"/>
      <c r="T49" s="45"/>
      <c r="U49" s="39"/>
      <c r="V49" s="37"/>
      <c r="W49" s="42"/>
      <c r="X49" s="43"/>
      <c r="Y49" s="42"/>
      <c r="Z49" s="42"/>
    </row>
    <row r="50" spans="1:26" ht="28.5" customHeight="1" thickTop="1" thickBot="1">
      <c r="A50" s="8" t="s">
        <v>156</v>
      </c>
      <c r="B50" s="9">
        <v>7</v>
      </c>
      <c r="C50" s="10">
        <v>10</v>
      </c>
      <c r="D50" s="11">
        <v>80</v>
      </c>
      <c r="E50" s="12">
        <f t="shared" si="4"/>
        <v>9.3333333333333338E-2</v>
      </c>
      <c r="F50" s="12">
        <v>100</v>
      </c>
      <c r="G50" s="12">
        <f t="shared" si="0"/>
        <v>5.8333333333333334E-2</v>
      </c>
      <c r="H50" s="12">
        <v>80</v>
      </c>
      <c r="I50" s="12">
        <f t="shared" si="5"/>
        <v>4.666666666666667</v>
      </c>
      <c r="J50" s="13">
        <f t="shared" si="6"/>
        <v>9.3333333333333339</v>
      </c>
      <c r="K50" s="14" t="str">
        <f t="shared" si="3"/>
        <v>No</v>
      </c>
      <c r="L50" s="38"/>
      <c r="M50" s="38"/>
      <c r="N50" s="39"/>
      <c r="O50" s="42"/>
      <c r="P50" s="42"/>
      <c r="Q50" s="39"/>
      <c r="R50" s="39"/>
      <c r="S50" s="40"/>
      <c r="T50" s="41"/>
      <c r="U50" s="42"/>
      <c r="V50" s="37"/>
      <c r="W50" s="42"/>
      <c r="X50" s="44"/>
      <c r="Y50" s="42"/>
      <c r="Z50" s="42"/>
    </row>
    <row r="51" spans="1:26" ht="28.5" customHeight="1" thickTop="1" thickBot="1">
      <c r="A51" s="8" t="s">
        <v>159</v>
      </c>
      <c r="B51" s="9">
        <v>7</v>
      </c>
      <c r="C51" s="10">
        <v>12</v>
      </c>
      <c r="D51" s="11">
        <v>80</v>
      </c>
      <c r="E51" s="12">
        <f t="shared" si="4"/>
        <v>9.3333333333333338E-2</v>
      </c>
      <c r="F51" s="12">
        <v>100</v>
      </c>
      <c r="G51" s="12">
        <f t="shared" si="0"/>
        <v>5.8333333333333334E-2</v>
      </c>
      <c r="H51" s="12">
        <v>80</v>
      </c>
      <c r="I51" s="12">
        <f t="shared" si="5"/>
        <v>4.666666666666667</v>
      </c>
      <c r="J51" s="13">
        <f t="shared" si="6"/>
        <v>9.3333333333333339</v>
      </c>
      <c r="K51" s="14" t="str">
        <f t="shared" si="3"/>
        <v>No</v>
      </c>
      <c r="L51" s="38"/>
      <c r="M51" s="38"/>
      <c r="N51" s="39"/>
      <c r="O51" s="42"/>
      <c r="P51" s="42"/>
      <c r="Q51" s="39"/>
      <c r="R51" s="39"/>
      <c r="S51" s="40"/>
      <c r="T51" s="41"/>
      <c r="U51" s="42"/>
      <c r="V51" s="37"/>
      <c r="W51" s="42"/>
      <c r="X51" s="43"/>
      <c r="Y51" s="42"/>
      <c r="Z51" s="37"/>
    </row>
    <row r="52" spans="1:26" ht="28.5" customHeight="1" thickTop="1" thickBot="1">
      <c r="A52" s="8" t="s">
        <v>41</v>
      </c>
      <c r="B52" s="9">
        <v>7</v>
      </c>
      <c r="C52" s="10">
        <v>35</v>
      </c>
      <c r="D52" s="11">
        <v>80</v>
      </c>
      <c r="E52" s="12">
        <f t="shared" si="4"/>
        <v>9.3333333333333338E-2</v>
      </c>
      <c r="F52" s="12">
        <v>100</v>
      </c>
      <c r="G52" s="12">
        <f t="shared" si="0"/>
        <v>5.8333333333333334E-2</v>
      </c>
      <c r="H52" s="12">
        <v>80</v>
      </c>
      <c r="I52" s="12">
        <f t="shared" si="5"/>
        <v>4.666666666666667</v>
      </c>
      <c r="J52" s="13">
        <f t="shared" si="6"/>
        <v>9.3333333333333339</v>
      </c>
      <c r="K52" s="14" t="str">
        <f t="shared" si="3"/>
        <v>No</v>
      </c>
      <c r="L52" s="38"/>
      <c r="M52" s="38"/>
      <c r="N52" s="39"/>
      <c r="O52" s="42"/>
      <c r="P52" s="37"/>
      <c r="Q52" s="39"/>
      <c r="R52" s="39"/>
      <c r="S52" s="40"/>
      <c r="T52" s="41"/>
      <c r="U52" s="42"/>
      <c r="V52" s="37"/>
      <c r="W52" s="42"/>
      <c r="X52" s="44"/>
      <c r="Y52" s="42"/>
      <c r="Z52" s="42"/>
    </row>
    <row r="53" spans="1:26" ht="28.5" customHeight="1" thickTop="1" thickBot="1">
      <c r="A53" s="8" t="s">
        <v>69</v>
      </c>
      <c r="B53" s="9">
        <v>7</v>
      </c>
      <c r="C53" s="10">
        <v>19</v>
      </c>
      <c r="D53" s="11">
        <v>80</v>
      </c>
      <c r="E53" s="12">
        <f t="shared" si="4"/>
        <v>9.3333333333333338E-2</v>
      </c>
      <c r="F53" s="12">
        <v>100</v>
      </c>
      <c r="G53" s="12">
        <f t="shared" si="0"/>
        <v>5.8333333333333334E-2</v>
      </c>
      <c r="H53" s="12">
        <v>80</v>
      </c>
      <c r="I53" s="12">
        <f t="shared" si="5"/>
        <v>4.666666666666667</v>
      </c>
      <c r="J53" s="13">
        <f t="shared" si="6"/>
        <v>9.3333333333333339</v>
      </c>
      <c r="K53" s="14" t="str">
        <f t="shared" si="3"/>
        <v>No</v>
      </c>
      <c r="L53" s="38" t="s">
        <v>19</v>
      </c>
      <c r="M53" s="38" t="s">
        <v>210</v>
      </c>
      <c r="N53" s="39">
        <v>20</v>
      </c>
      <c r="O53" s="42"/>
      <c r="P53" s="42"/>
      <c r="Q53" s="39"/>
      <c r="R53" s="39"/>
      <c r="S53" s="40"/>
      <c r="T53" s="41"/>
      <c r="U53" s="42"/>
      <c r="V53" s="37"/>
      <c r="W53" s="42"/>
      <c r="X53" s="43"/>
      <c r="Y53" s="42"/>
      <c r="Z53" s="42"/>
    </row>
    <row r="54" spans="1:26" ht="28.5" customHeight="1" thickTop="1" thickBot="1">
      <c r="A54" s="8" t="s">
        <v>125</v>
      </c>
      <c r="B54" s="9">
        <v>7</v>
      </c>
      <c r="C54" s="10">
        <v>4</v>
      </c>
      <c r="D54" s="11">
        <v>80</v>
      </c>
      <c r="E54" s="12">
        <f t="shared" si="4"/>
        <v>9.3333333333333338E-2</v>
      </c>
      <c r="F54" s="12">
        <v>100</v>
      </c>
      <c r="G54" s="12">
        <f t="shared" si="0"/>
        <v>5.8333333333333334E-2</v>
      </c>
      <c r="H54" s="12">
        <v>80</v>
      </c>
      <c r="I54" s="12">
        <f t="shared" si="5"/>
        <v>4.666666666666667</v>
      </c>
      <c r="J54" s="13">
        <f t="shared" si="6"/>
        <v>9.3333333333333339</v>
      </c>
      <c r="K54" s="14" t="str">
        <f t="shared" si="3"/>
        <v>Yes</v>
      </c>
      <c r="L54" s="38"/>
      <c r="M54" s="38"/>
      <c r="N54" s="39"/>
      <c r="O54" s="42"/>
      <c r="P54" s="42"/>
      <c r="Q54" s="39"/>
      <c r="R54" s="39"/>
      <c r="S54" s="40"/>
      <c r="T54" s="41"/>
      <c r="U54" s="42"/>
      <c r="V54" s="37"/>
      <c r="W54" s="42"/>
      <c r="X54" s="44"/>
      <c r="Y54" s="42"/>
      <c r="Z54" s="42"/>
    </row>
    <row r="55" spans="1:26" ht="28.5" customHeight="1" thickTop="1" thickBot="1">
      <c r="A55" s="8" t="s">
        <v>116</v>
      </c>
      <c r="B55" s="9">
        <v>7</v>
      </c>
      <c r="C55" s="10">
        <v>1</v>
      </c>
      <c r="D55" s="11">
        <v>80</v>
      </c>
      <c r="E55" s="12">
        <f t="shared" si="4"/>
        <v>9.3333333333333338E-2</v>
      </c>
      <c r="F55" s="12">
        <v>100</v>
      </c>
      <c r="G55" s="12">
        <f t="shared" si="0"/>
        <v>5.8333333333333334E-2</v>
      </c>
      <c r="H55" s="12">
        <v>80</v>
      </c>
      <c r="I55" s="12">
        <f t="shared" si="5"/>
        <v>4.666666666666667</v>
      </c>
      <c r="J55" s="13">
        <f t="shared" si="6"/>
        <v>9.3333333333333339</v>
      </c>
      <c r="K55" s="14" t="str">
        <f t="shared" si="3"/>
        <v>Yes</v>
      </c>
      <c r="L55" s="38"/>
      <c r="M55" s="38"/>
      <c r="N55" s="39"/>
      <c r="O55" s="42"/>
      <c r="P55" s="42"/>
      <c r="Q55" s="39"/>
      <c r="R55" s="39"/>
      <c r="S55" s="40"/>
      <c r="T55" s="41"/>
      <c r="U55" s="42">
        <v>25</v>
      </c>
      <c r="V55" s="37">
        <v>43969</v>
      </c>
      <c r="W55" s="42"/>
      <c r="X55" s="43"/>
      <c r="Y55" s="42"/>
      <c r="Z55" s="37"/>
    </row>
    <row r="56" spans="1:26" ht="28.5" customHeight="1" thickTop="1" thickBot="1">
      <c r="A56" s="8" t="s">
        <v>86</v>
      </c>
      <c r="B56" s="9">
        <v>6</v>
      </c>
      <c r="C56" s="10">
        <v>27</v>
      </c>
      <c r="D56" s="11">
        <v>80</v>
      </c>
      <c r="E56" s="12">
        <f t="shared" si="4"/>
        <v>8.0000000000000016E-2</v>
      </c>
      <c r="F56" s="12">
        <v>100</v>
      </c>
      <c r="G56" s="12">
        <f t="shared" si="0"/>
        <v>0.05</v>
      </c>
      <c r="H56" s="12">
        <v>80</v>
      </c>
      <c r="I56" s="12">
        <f t="shared" si="5"/>
        <v>4.0000000000000018</v>
      </c>
      <c r="J56" s="13">
        <f t="shared" si="6"/>
        <v>8.0000000000000018</v>
      </c>
      <c r="K56" s="14" t="str">
        <f t="shared" si="3"/>
        <v>No</v>
      </c>
      <c r="L56" s="38"/>
      <c r="M56" s="38"/>
      <c r="N56" s="39"/>
      <c r="O56" s="42"/>
      <c r="P56" s="42"/>
      <c r="Q56" s="39"/>
      <c r="R56" s="39"/>
      <c r="S56" s="40"/>
      <c r="T56" s="41"/>
      <c r="U56" s="42"/>
      <c r="V56" s="37"/>
      <c r="W56" s="42"/>
      <c r="X56" s="44"/>
      <c r="Y56" s="42"/>
      <c r="Z56" s="42"/>
    </row>
    <row r="57" spans="1:26" ht="28.5" customHeight="1" thickTop="1" thickBot="1">
      <c r="A57" s="8" t="s">
        <v>48</v>
      </c>
      <c r="B57" s="9">
        <v>6</v>
      </c>
      <c r="C57" s="10">
        <v>4</v>
      </c>
      <c r="D57" s="11">
        <v>80</v>
      </c>
      <c r="E57" s="12">
        <f t="shared" si="4"/>
        <v>8.0000000000000016E-2</v>
      </c>
      <c r="F57" s="12">
        <v>100</v>
      </c>
      <c r="G57" s="12">
        <f t="shared" si="0"/>
        <v>0.05</v>
      </c>
      <c r="H57" s="12">
        <v>80</v>
      </c>
      <c r="I57" s="12">
        <f t="shared" si="5"/>
        <v>4.0000000000000018</v>
      </c>
      <c r="J57" s="13">
        <f t="shared" si="6"/>
        <v>8.0000000000000018</v>
      </c>
      <c r="K57" s="14" t="str">
        <f t="shared" si="3"/>
        <v>Yes</v>
      </c>
      <c r="L57" s="38"/>
      <c r="M57" s="38"/>
      <c r="N57" s="39"/>
      <c r="O57" s="42"/>
      <c r="P57" s="42"/>
      <c r="Q57" s="39"/>
      <c r="R57" s="39"/>
      <c r="S57" s="40"/>
      <c r="T57" s="45"/>
      <c r="U57" s="39"/>
      <c r="V57" s="37"/>
      <c r="W57" s="42"/>
      <c r="X57" s="43"/>
      <c r="Y57" s="42"/>
      <c r="Z57" s="37"/>
    </row>
    <row r="58" spans="1:26" ht="28.5" customHeight="1" thickTop="1" thickBot="1">
      <c r="A58" s="8" t="s">
        <v>71</v>
      </c>
      <c r="B58" s="9">
        <v>6</v>
      </c>
      <c r="C58" s="10">
        <v>0</v>
      </c>
      <c r="D58" s="11">
        <v>80</v>
      </c>
      <c r="E58" s="12">
        <f t="shared" si="4"/>
        <v>8.0000000000000016E-2</v>
      </c>
      <c r="F58" s="12">
        <v>100</v>
      </c>
      <c r="G58" s="12">
        <f t="shared" si="0"/>
        <v>0.05</v>
      </c>
      <c r="H58" s="12">
        <v>80</v>
      </c>
      <c r="I58" s="12">
        <f t="shared" si="5"/>
        <v>4.0000000000000018</v>
      </c>
      <c r="J58" s="13">
        <f t="shared" si="6"/>
        <v>8.0000000000000018</v>
      </c>
      <c r="K58" s="14" t="str">
        <f t="shared" si="3"/>
        <v>Yes</v>
      </c>
      <c r="L58" s="38" t="s">
        <v>19</v>
      </c>
      <c r="M58" s="38" t="s">
        <v>204</v>
      </c>
      <c r="N58" s="39">
        <v>40</v>
      </c>
      <c r="O58" s="42" t="s">
        <v>19</v>
      </c>
      <c r="P58" s="37">
        <v>43874</v>
      </c>
      <c r="Q58" s="39">
        <v>30</v>
      </c>
      <c r="R58" s="39"/>
      <c r="S58" s="40"/>
      <c r="T58" s="41"/>
      <c r="U58" s="42"/>
      <c r="V58" s="37"/>
      <c r="W58" s="42"/>
      <c r="X58" s="44"/>
      <c r="Y58" s="42"/>
      <c r="Z58" s="42"/>
    </row>
    <row r="59" spans="1:26" ht="28.5" customHeight="1" thickTop="1" thickBot="1">
      <c r="A59" s="8" t="s">
        <v>76</v>
      </c>
      <c r="B59" s="9">
        <v>5</v>
      </c>
      <c r="C59" s="10">
        <v>27</v>
      </c>
      <c r="D59" s="11">
        <v>80</v>
      </c>
      <c r="E59" s="12">
        <f t="shared" si="4"/>
        <v>6.6666666666666666E-2</v>
      </c>
      <c r="F59" s="12">
        <v>100</v>
      </c>
      <c r="G59" s="12">
        <f t="shared" si="0"/>
        <v>4.1666666666666664E-2</v>
      </c>
      <c r="H59" s="12">
        <v>80</v>
      </c>
      <c r="I59" s="12">
        <f t="shared" si="5"/>
        <v>3.3333333333333339</v>
      </c>
      <c r="J59" s="13">
        <f t="shared" si="6"/>
        <v>6.666666666666667</v>
      </c>
      <c r="K59" s="14" t="str">
        <f t="shared" si="3"/>
        <v>No</v>
      </c>
      <c r="L59" s="38"/>
      <c r="M59" s="38"/>
      <c r="N59" s="39"/>
      <c r="O59" s="42"/>
      <c r="P59" s="37"/>
      <c r="Q59" s="39"/>
      <c r="R59" s="39"/>
      <c r="S59" s="40"/>
      <c r="T59" s="41"/>
      <c r="U59" s="42"/>
      <c r="V59" s="42"/>
      <c r="W59" s="42"/>
      <c r="X59" s="44"/>
      <c r="Y59" s="42"/>
      <c r="Z59" s="42"/>
    </row>
    <row r="60" spans="1:26" ht="28.5" customHeight="1" thickTop="1" thickBot="1">
      <c r="A60" s="8" t="s">
        <v>73</v>
      </c>
      <c r="B60" s="9">
        <v>5</v>
      </c>
      <c r="C60" s="10">
        <v>1</v>
      </c>
      <c r="D60" s="11">
        <v>80</v>
      </c>
      <c r="E60" s="12">
        <f t="shared" si="4"/>
        <v>6.6666666666666666E-2</v>
      </c>
      <c r="F60" s="12">
        <v>100</v>
      </c>
      <c r="G60" s="12">
        <f t="shared" si="0"/>
        <v>4.1666666666666664E-2</v>
      </c>
      <c r="H60" s="12">
        <v>80</v>
      </c>
      <c r="I60" s="12">
        <f t="shared" si="5"/>
        <v>3.3333333333333339</v>
      </c>
      <c r="J60" s="13">
        <f t="shared" si="6"/>
        <v>6.666666666666667</v>
      </c>
      <c r="K60" s="14" t="str">
        <f t="shared" si="3"/>
        <v>Yes</v>
      </c>
      <c r="L60" s="38"/>
      <c r="M60" s="38"/>
      <c r="N60" s="39"/>
      <c r="O60" s="42"/>
      <c r="P60" s="42"/>
      <c r="Q60" s="39"/>
      <c r="R60" s="39"/>
      <c r="S60" s="40"/>
      <c r="T60" s="41"/>
      <c r="U60" s="42"/>
      <c r="V60" s="37"/>
      <c r="W60" s="42"/>
      <c r="X60" s="44"/>
      <c r="Y60" s="42"/>
      <c r="Z60" s="42"/>
    </row>
    <row r="61" spans="1:26" ht="28.5" customHeight="1" thickTop="1" thickBot="1">
      <c r="A61" s="8" t="s">
        <v>91</v>
      </c>
      <c r="B61" s="9">
        <v>5</v>
      </c>
      <c r="C61" s="10">
        <v>11</v>
      </c>
      <c r="D61" s="11">
        <v>80</v>
      </c>
      <c r="E61" s="12">
        <f t="shared" si="4"/>
        <v>6.6666666666666666E-2</v>
      </c>
      <c r="F61" s="12">
        <v>100</v>
      </c>
      <c r="G61" s="12">
        <f t="shared" si="0"/>
        <v>4.1666666666666664E-2</v>
      </c>
      <c r="H61" s="12">
        <v>80</v>
      </c>
      <c r="I61" s="12">
        <f t="shared" si="5"/>
        <v>3.3333333333333339</v>
      </c>
      <c r="J61" s="13">
        <f t="shared" si="6"/>
        <v>6.666666666666667</v>
      </c>
      <c r="K61" s="14" t="str">
        <f t="shared" si="3"/>
        <v>No</v>
      </c>
      <c r="L61" s="38"/>
      <c r="M61" s="38"/>
      <c r="N61" s="39"/>
      <c r="O61" s="42"/>
      <c r="P61" s="37"/>
      <c r="Q61" s="39"/>
      <c r="R61" s="39"/>
      <c r="S61" s="40"/>
      <c r="T61" s="41"/>
      <c r="U61" s="42"/>
      <c r="V61" s="37"/>
      <c r="W61" s="42"/>
      <c r="X61" s="44"/>
      <c r="Y61" s="42"/>
      <c r="Z61" s="42"/>
    </row>
    <row r="62" spans="1:26" ht="28.5" customHeight="1" thickTop="1" thickBot="1">
      <c r="A62" s="8" t="s">
        <v>45</v>
      </c>
      <c r="B62" s="9">
        <v>5</v>
      </c>
      <c r="C62" s="10">
        <v>30</v>
      </c>
      <c r="D62" s="11">
        <v>80</v>
      </c>
      <c r="E62" s="12">
        <f t="shared" si="4"/>
        <v>6.6666666666666666E-2</v>
      </c>
      <c r="F62" s="12">
        <v>100</v>
      </c>
      <c r="G62" s="12">
        <f t="shared" si="0"/>
        <v>4.1666666666666664E-2</v>
      </c>
      <c r="H62" s="12">
        <v>80</v>
      </c>
      <c r="I62" s="12">
        <f t="shared" si="5"/>
        <v>3.3333333333333339</v>
      </c>
      <c r="J62" s="13">
        <f t="shared" si="6"/>
        <v>6.666666666666667</v>
      </c>
      <c r="K62" s="14" t="str">
        <f t="shared" si="3"/>
        <v>No</v>
      </c>
      <c r="L62" s="38"/>
      <c r="M62" s="38"/>
      <c r="N62" s="39"/>
      <c r="O62" s="42"/>
      <c r="P62" s="42"/>
      <c r="Q62" s="39"/>
      <c r="R62" s="39"/>
      <c r="S62" s="40"/>
      <c r="T62" s="45"/>
      <c r="U62" s="39"/>
      <c r="V62" s="37"/>
      <c r="W62" s="42"/>
      <c r="X62" s="43"/>
      <c r="Y62" s="42"/>
      <c r="Z62" s="42"/>
    </row>
    <row r="63" spans="1:26" ht="28.5" customHeight="1" thickTop="1" thickBot="1">
      <c r="A63" s="8" t="s">
        <v>59</v>
      </c>
      <c r="B63" s="9">
        <v>5</v>
      </c>
      <c r="C63" s="10">
        <v>5</v>
      </c>
      <c r="D63" s="11">
        <v>80</v>
      </c>
      <c r="E63" s="12">
        <f t="shared" si="4"/>
        <v>6.6666666666666666E-2</v>
      </c>
      <c r="F63" s="12">
        <v>100</v>
      </c>
      <c r="G63" s="12">
        <f t="shared" si="0"/>
        <v>4.1666666666666664E-2</v>
      </c>
      <c r="H63" s="12">
        <v>80</v>
      </c>
      <c r="I63" s="12">
        <f t="shared" si="5"/>
        <v>3.3333333333333339</v>
      </c>
      <c r="J63" s="13">
        <f t="shared" si="6"/>
        <v>6.666666666666667</v>
      </c>
      <c r="K63" s="14" t="str">
        <f t="shared" si="3"/>
        <v>Yes</v>
      </c>
      <c r="L63" s="38" t="s">
        <v>19</v>
      </c>
      <c r="M63" s="38" t="s">
        <v>22</v>
      </c>
      <c r="N63" s="39">
        <v>20</v>
      </c>
      <c r="O63" s="42"/>
      <c r="P63" s="42"/>
      <c r="Q63" s="39"/>
      <c r="R63" s="39"/>
      <c r="S63" s="40"/>
      <c r="T63" s="41"/>
      <c r="U63" s="42"/>
      <c r="V63" s="42"/>
      <c r="W63" s="42"/>
      <c r="X63" s="44"/>
      <c r="Y63" s="42"/>
      <c r="Z63" s="42"/>
    </row>
    <row r="64" spans="1:26" ht="28.5" customHeight="1" thickTop="1" thickBot="1">
      <c r="A64" s="8" t="s">
        <v>93</v>
      </c>
      <c r="B64" s="9">
        <v>5</v>
      </c>
      <c r="C64" s="10">
        <v>17</v>
      </c>
      <c r="D64" s="11">
        <v>80</v>
      </c>
      <c r="E64" s="12">
        <f t="shared" si="4"/>
        <v>6.6666666666666666E-2</v>
      </c>
      <c r="F64" s="12">
        <v>100</v>
      </c>
      <c r="G64" s="12">
        <f t="shared" si="0"/>
        <v>4.1666666666666664E-2</v>
      </c>
      <c r="H64" s="12">
        <v>80</v>
      </c>
      <c r="I64" s="12">
        <f t="shared" si="5"/>
        <v>3.3333333333333339</v>
      </c>
      <c r="J64" s="13">
        <f t="shared" si="6"/>
        <v>6.666666666666667</v>
      </c>
      <c r="K64" s="14" t="str">
        <f t="shared" si="3"/>
        <v>No</v>
      </c>
      <c r="L64" s="38" t="s">
        <v>19</v>
      </c>
      <c r="M64" s="38" t="s">
        <v>210</v>
      </c>
      <c r="N64" s="39">
        <v>10</v>
      </c>
      <c r="O64" s="42"/>
      <c r="P64" s="42"/>
      <c r="Q64" s="39"/>
      <c r="R64" s="39"/>
      <c r="S64" s="40"/>
      <c r="T64" s="41"/>
      <c r="U64" s="42"/>
      <c r="V64" s="37"/>
      <c r="W64" s="42"/>
      <c r="X64" s="44"/>
      <c r="Y64" s="42"/>
      <c r="Z64" s="42"/>
    </row>
    <row r="65" spans="1:26" ht="28.5" customHeight="1" thickTop="1" thickBot="1">
      <c r="A65" s="8" t="s">
        <v>64</v>
      </c>
      <c r="B65" s="9">
        <v>5</v>
      </c>
      <c r="C65" s="10">
        <v>14</v>
      </c>
      <c r="D65" s="11">
        <v>80</v>
      </c>
      <c r="E65" s="12">
        <f t="shared" si="4"/>
        <v>6.6666666666666666E-2</v>
      </c>
      <c r="F65" s="12">
        <v>100</v>
      </c>
      <c r="G65" s="12">
        <f t="shared" si="0"/>
        <v>4.1666666666666664E-2</v>
      </c>
      <c r="H65" s="12">
        <v>80</v>
      </c>
      <c r="I65" s="12">
        <f t="shared" si="5"/>
        <v>3.3333333333333339</v>
      </c>
      <c r="J65" s="13">
        <f t="shared" si="6"/>
        <v>6.666666666666667</v>
      </c>
      <c r="K65" s="14" t="str">
        <f t="shared" si="3"/>
        <v>No</v>
      </c>
      <c r="L65" s="38"/>
      <c r="M65" s="38"/>
      <c r="N65" s="39"/>
      <c r="O65" s="42"/>
      <c r="P65" s="42"/>
      <c r="Q65" s="39"/>
      <c r="R65" s="39"/>
      <c r="S65" s="40"/>
      <c r="T65" s="41"/>
      <c r="U65" s="42"/>
      <c r="V65" s="37"/>
      <c r="W65" s="42"/>
      <c r="X65" s="43"/>
      <c r="Y65" s="42"/>
      <c r="Z65" s="42"/>
    </row>
    <row r="66" spans="1:26" ht="28.5" customHeight="1" thickTop="1" thickBot="1">
      <c r="A66" s="8" t="s">
        <v>61</v>
      </c>
      <c r="B66" s="9">
        <v>5</v>
      </c>
      <c r="C66" s="10">
        <v>17</v>
      </c>
      <c r="D66" s="11">
        <v>80</v>
      </c>
      <c r="E66" s="12">
        <f t="shared" si="4"/>
        <v>6.6666666666666666E-2</v>
      </c>
      <c r="F66" s="12">
        <v>100</v>
      </c>
      <c r="G66" s="12">
        <f t="shared" si="0"/>
        <v>4.1666666666666664E-2</v>
      </c>
      <c r="H66" s="12">
        <v>80</v>
      </c>
      <c r="I66" s="12">
        <f t="shared" si="5"/>
        <v>3.3333333333333339</v>
      </c>
      <c r="J66" s="13">
        <f t="shared" si="6"/>
        <v>6.666666666666667</v>
      </c>
      <c r="K66" s="14" t="str">
        <f t="shared" si="3"/>
        <v>No</v>
      </c>
      <c r="L66" s="38"/>
      <c r="M66" s="38"/>
      <c r="N66" s="39"/>
      <c r="O66" s="42"/>
      <c r="P66" s="42"/>
      <c r="Q66" s="39"/>
      <c r="R66" s="39"/>
      <c r="S66" s="40"/>
      <c r="T66" s="41"/>
      <c r="U66" s="42"/>
      <c r="V66" s="37"/>
      <c r="W66" s="42"/>
      <c r="X66" s="43"/>
      <c r="Y66" s="42"/>
      <c r="Z66" s="42"/>
    </row>
    <row r="67" spans="1:26" ht="28.5" customHeight="1" thickTop="1" thickBot="1">
      <c r="A67" s="8" t="s">
        <v>207</v>
      </c>
      <c r="B67" s="9">
        <v>4</v>
      </c>
      <c r="C67" s="10">
        <v>0</v>
      </c>
      <c r="D67" s="11">
        <v>80</v>
      </c>
      <c r="E67" s="12">
        <f t="shared" si="4"/>
        <v>5.3333333333333337E-2</v>
      </c>
      <c r="F67" s="12">
        <v>100</v>
      </c>
      <c r="G67" s="12">
        <f t="shared" si="0"/>
        <v>3.3333333333333333E-2</v>
      </c>
      <c r="H67" s="12">
        <v>80</v>
      </c>
      <c r="I67" s="12">
        <f t="shared" si="5"/>
        <v>2.6666666666666674</v>
      </c>
      <c r="J67" s="13">
        <f t="shared" si="6"/>
        <v>5.3333333333333339</v>
      </c>
      <c r="K67" s="14" t="str">
        <f t="shared" si="3"/>
        <v>Yes</v>
      </c>
      <c r="L67" s="38"/>
      <c r="M67" s="38"/>
      <c r="N67" s="39"/>
      <c r="O67" s="42"/>
      <c r="P67" s="37"/>
      <c r="Q67" s="39"/>
      <c r="R67" s="39"/>
      <c r="S67" s="40"/>
      <c r="T67" s="45"/>
      <c r="U67" s="39"/>
      <c r="V67" s="42"/>
      <c r="W67" s="42"/>
      <c r="X67" s="44"/>
      <c r="Y67" s="42"/>
      <c r="Z67" s="42"/>
    </row>
    <row r="68" spans="1:26" ht="28.5" customHeight="1" thickTop="1" thickBot="1">
      <c r="A68" s="8" t="s">
        <v>158</v>
      </c>
      <c r="B68" s="9">
        <v>4</v>
      </c>
      <c r="C68" s="10">
        <v>22</v>
      </c>
      <c r="D68" s="11">
        <v>80</v>
      </c>
      <c r="E68" s="12">
        <f t="shared" si="4"/>
        <v>5.3333333333333337E-2</v>
      </c>
      <c r="F68" s="12">
        <v>100</v>
      </c>
      <c r="G68" s="12">
        <f t="shared" ref="G68:G132" si="7">B68/(30*4)</f>
        <v>3.3333333333333333E-2</v>
      </c>
      <c r="H68" s="12">
        <v>80</v>
      </c>
      <c r="I68" s="12">
        <f t="shared" si="5"/>
        <v>2.6666666666666674</v>
      </c>
      <c r="J68" s="13">
        <f t="shared" si="6"/>
        <v>5.3333333333333339</v>
      </c>
      <c r="K68" s="14" t="str">
        <f t="shared" ref="K68:K132" si="8">IF(J68="","",IF(C68&lt;J68,"Yes","No"))</f>
        <v>No</v>
      </c>
      <c r="L68" s="38"/>
      <c r="M68" s="38"/>
      <c r="N68" s="39"/>
      <c r="O68" s="42"/>
      <c r="P68" s="42"/>
      <c r="Q68" s="39"/>
      <c r="R68" s="39"/>
      <c r="S68" s="40"/>
      <c r="T68" s="41"/>
      <c r="U68" s="42"/>
      <c r="V68" s="37"/>
      <c r="W68" s="42"/>
      <c r="X68" s="44"/>
      <c r="Y68" s="42"/>
      <c r="Z68" s="42"/>
    </row>
    <row r="69" spans="1:26" ht="28.5" customHeight="1" thickTop="1" thickBot="1">
      <c r="A69" s="8" t="s">
        <v>123</v>
      </c>
      <c r="B69" s="9">
        <v>4</v>
      </c>
      <c r="C69" s="10">
        <v>3</v>
      </c>
      <c r="D69" s="11">
        <v>80</v>
      </c>
      <c r="E69" s="12">
        <f t="shared" si="4"/>
        <v>5.3333333333333337E-2</v>
      </c>
      <c r="F69" s="12">
        <v>100</v>
      </c>
      <c r="G69" s="12">
        <f t="shared" si="7"/>
        <v>3.3333333333333333E-2</v>
      </c>
      <c r="H69" s="12">
        <v>80</v>
      </c>
      <c r="I69" s="12">
        <f t="shared" si="5"/>
        <v>2.6666666666666674</v>
      </c>
      <c r="J69" s="13">
        <f t="shared" si="6"/>
        <v>5.3333333333333339</v>
      </c>
      <c r="K69" s="14" t="str">
        <f t="shared" si="8"/>
        <v>Yes</v>
      </c>
      <c r="L69" s="38"/>
      <c r="M69" s="38"/>
      <c r="N69" s="39"/>
      <c r="O69" s="42"/>
      <c r="P69" s="37"/>
      <c r="Q69" s="39"/>
      <c r="R69" s="39"/>
      <c r="S69" s="40"/>
      <c r="T69" s="41"/>
      <c r="U69" s="42"/>
      <c r="V69" s="37"/>
      <c r="W69" s="42"/>
      <c r="X69" s="44"/>
      <c r="Y69" s="42"/>
      <c r="Z69" s="42"/>
    </row>
    <row r="70" spans="1:26" ht="28.5" customHeight="1" thickTop="1" thickBot="1">
      <c r="A70" s="8" t="s">
        <v>124</v>
      </c>
      <c r="B70" s="9">
        <v>4</v>
      </c>
      <c r="C70" s="10">
        <v>1</v>
      </c>
      <c r="D70" s="11">
        <v>80</v>
      </c>
      <c r="E70" s="12">
        <f t="shared" si="4"/>
        <v>5.3333333333333337E-2</v>
      </c>
      <c r="F70" s="12">
        <v>100</v>
      </c>
      <c r="G70" s="12">
        <f t="shared" si="7"/>
        <v>3.3333333333333333E-2</v>
      </c>
      <c r="H70" s="12">
        <v>80</v>
      </c>
      <c r="I70" s="12">
        <f t="shared" si="5"/>
        <v>2.6666666666666674</v>
      </c>
      <c r="J70" s="13">
        <f t="shared" si="6"/>
        <v>5.3333333333333339</v>
      </c>
      <c r="K70" s="14" t="str">
        <f t="shared" si="8"/>
        <v>Yes</v>
      </c>
      <c r="L70" s="38"/>
      <c r="M70" s="38"/>
      <c r="N70" s="39"/>
      <c r="O70" s="42"/>
      <c r="P70" s="42"/>
      <c r="Q70" s="39"/>
      <c r="R70" s="39"/>
      <c r="S70" s="40"/>
      <c r="T70" s="41"/>
      <c r="U70" s="42"/>
      <c r="V70" s="37"/>
      <c r="W70" s="42"/>
      <c r="X70" s="44"/>
      <c r="Y70" s="42"/>
      <c r="Z70" s="42"/>
    </row>
    <row r="71" spans="1:26" ht="28.5" customHeight="1" thickTop="1" thickBot="1">
      <c r="A71" s="8" t="s">
        <v>63</v>
      </c>
      <c r="B71" s="9">
        <v>4</v>
      </c>
      <c r="C71" s="10">
        <v>24</v>
      </c>
      <c r="D71" s="11">
        <v>80</v>
      </c>
      <c r="E71" s="12">
        <f t="shared" si="4"/>
        <v>5.3333333333333337E-2</v>
      </c>
      <c r="F71" s="12">
        <v>100</v>
      </c>
      <c r="G71" s="12">
        <f t="shared" si="7"/>
        <v>3.3333333333333333E-2</v>
      </c>
      <c r="H71" s="12">
        <v>80</v>
      </c>
      <c r="I71" s="12">
        <f t="shared" si="5"/>
        <v>2.6666666666666674</v>
      </c>
      <c r="J71" s="13">
        <f t="shared" si="6"/>
        <v>5.3333333333333339</v>
      </c>
      <c r="K71" s="14" t="str">
        <f t="shared" si="8"/>
        <v>No</v>
      </c>
      <c r="L71" s="38"/>
      <c r="M71" s="38"/>
      <c r="N71" s="39"/>
      <c r="O71" s="42"/>
      <c r="P71" s="42"/>
      <c r="Q71" s="39"/>
      <c r="R71" s="39"/>
      <c r="S71" s="40"/>
      <c r="T71" s="41"/>
      <c r="U71" s="42">
        <v>20</v>
      </c>
      <c r="V71" s="37">
        <v>43958</v>
      </c>
      <c r="W71" s="42"/>
      <c r="X71" s="44"/>
      <c r="Y71" s="42"/>
      <c r="Z71" s="42"/>
    </row>
    <row r="72" spans="1:26" ht="28.5" customHeight="1" thickTop="1" thickBot="1">
      <c r="A72" s="8" t="s">
        <v>70</v>
      </c>
      <c r="B72" s="9">
        <v>4</v>
      </c>
      <c r="C72" s="10">
        <v>6</v>
      </c>
      <c r="D72" s="11">
        <v>80</v>
      </c>
      <c r="E72" s="12">
        <f t="shared" si="4"/>
        <v>5.3333333333333337E-2</v>
      </c>
      <c r="F72" s="12">
        <v>100</v>
      </c>
      <c r="G72" s="12">
        <f t="shared" si="7"/>
        <v>3.3333333333333333E-2</v>
      </c>
      <c r="H72" s="12">
        <v>80</v>
      </c>
      <c r="I72" s="12">
        <f t="shared" si="5"/>
        <v>2.6666666666666674</v>
      </c>
      <c r="J72" s="13">
        <f t="shared" si="6"/>
        <v>5.3333333333333339</v>
      </c>
      <c r="K72" s="14" t="str">
        <f t="shared" si="8"/>
        <v>No</v>
      </c>
      <c r="L72" s="38" t="s">
        <v>19</v>
      </c>
      <c r="M72" s="38" t="s">
        <v>210</v>
      </c>
      <c r="N72" s="39">
        <v>20</v>
      </c>
      <c r="O72" s="42"/>
      <c r="P72" s="42"/>
      <c r="Q72" s="39"/>
      <c r="R72" s="39"/>
      <c r="S72" s="40"/>
      <c r="T72" s="41"/>
      <c r="U72" s="42"/>
      <c r="V72" s="42"/>
      <c r="W72" s="42"/>
      <c r="X72" s="44"/>
      <c r="Y72" s="42"/>
      <c r="Z72" s="42"/>
    </row>
    <row r="73" spans="1:26" ht="28.5" customHeight="1" thickTop="1" thickBot="1">
      <c r="A73" s="8" t="s">
        <v>226</v>
      </c>
      <c r="B73" s="9">
        <v>4</v>
      </c>
      <c r="C73" s="10">
        <v>9</v>
      </c>
      <c r="D73" s="11">
        <v>80</v>
      </c>
      <c r="E73" s="12">
        <f t="shared" si="4"/>
        <v>5.3333333333333337E-2</v>
      </c>
      <c r="F73" s="12">
        <v>100</v>
      </c>
      <c r="G73" s="12">
        <f t="shared" si="7"/>
        <v>3.3333333333333333E-2</v>
      </c>
      <c r="H73" s="12">
        <v>80</v>
      </c>
      <c r="I73" s="12">
        <f t="shared" si="5"/>
        <v>2.6666666666666674</v>
      </c>
      <c r="J73" s="13">
        <f t="shared" si="6"/>
        <v>5.3333333333333339</v>
      </c>
      <c r="K73" s="14" t="str">
        <f t="shared" si="8"/>
        <v>No</v>
      </c>
      <c r="L73" s="38"/>
      <c r="M73" s="38"/>
      <c r="N73" s="39"/>
      <c r="O73" s="42"/>
      <c r="P73" s="42"/>
      <c r="Q73" s="39"/>
      <c r="R73" s="39"/>
      <c r="S73" s="40"/>
      <c r="T73" s="41"/>
      <c r="U73" s="42"/>
      <c r="V73" s="37"/>
      <c r="W73" s="42"/>
      <c r="X73" s="44"/>
      <c r="Y73" s="42"/>
      <c r="Z73" s="42"/>
    </row>
    <row r="74" spans="1:26" ht="28.5" customHeight="1" thickTop="1" thickBot="1">
      <c r="A74" s="8" t="s">
        <v>174</v>
      </c>
      <c r="B74" s="9">
        <v>4</v>
      </c>
      <c r="C74" s="10">
        <v>11</v>
      </c>
      <c r="D74" s="11">
        <v>80</v>
      </c>
      <c r="E74" s="12">
        <f t="shared" si="4"/>
        <v>5.3333333333333337E-2</v>
      </c>
      <c r="F74" s="12">
        <v>100</v>
      </c>
      <c r="G74" s="12">
        <f t="shared" si="7"/>
        <v>3.3333333333333333E-2</v>
      </c>
      <c r="H74" s="12">
        <v>80</v>
      </c>
      <c r="I74" s="12">
        <f t="shared" si="5"/>
        <v>2.6666666666666674</v>
      </c>
      <c r="J74" s="13">
        <f t="shared" si="6"/>
        <v>5.3333333333333339</v>
      </c>
      <c r="K74" s="14" t="str">
        <f t="shared" si="8"/>
        <v>No</v>
      </c>
      <c r="L74" s="38"/>
      <c r="M74" s="38"/>
      <c r="N74" s="39"/>
      <c r="O74" s="42"/>
      <c r="P74" s="42"/>
      <c r="Q74" s="39"/>
      <c r="R74" s="39"/>
      <c r="S74" s="40"/>
      <c r="T74" s="41"/>
      <c r="U74" s="42"/>
      <c r="V74" s="37"/>
      <c r="W74" s="42"/>
      <c r="X74" s="43"/>
      <c r="Y74" s="42"/>
      <c r="Z74" s="42"/>
    </row>
    <row r="75" spans="1:26" ht="28.5" customHeight="1" thickTop="1" thickBot="1">
      <c r="A75" s="8" t="s">
        <v>75</v>
      </c>
      <c r="B75" s="9">
        <v>4</v>
      </c>
      <c r="C75" s="10">
        <v>5</v>
      </c>
      <c r="D75" s="11">
        <v>80</v>
      </c>
      <c r="E75" s="12">
        <f t="shared" si="4"/>
        <v>5.3333333333333337E-2</v>
      </c>
      <c r="F75" s="12">
        <v>100</v>
      </c>
      <c r="G75" s="12">
        <f t="shared" si="7"/>
        <v>3.3333333333333333E-2</v>
      </c>
      <c r="H75" s="12">
        <v>80</v>
      </c>
      <c r="I75" s="12">
        <f t="shared" si="5"/>
        <v>2.6666666666666674</v>
      </c>
      <c r="J75" s="13">
        <f t="shared" si="6"/>
        <v>5.3333333333333339</v>
      </c>
      <c r="K75" s="14" t="str">
        <f t="shared" si="8"/>
        <v>Yes</v>
      </c>
      <c r="L75" s="38"/>
      <c r="M75" s="38"/>
      <c r="N75" s="39"/>
      <c r="O75" s="42"/>
      <c r="P75" s="42"/>
      <c r="Q75" s="39"/>
      <c r="R75" s="39"/>
      <c r="S75" s="40"/>
      <c r="T75" s="45"/>
      <c r="U75" s="41"/>
      <c r="V75" s="37"/>
      <c r="W75" s="42"/>
      <c r="X75" s="43"/>
      <c r="Y75" s="42"/>
      <c r="Z75" s="42"/>
    </row>
    <row r="76" spans="1:26" ht="28.5" customHeight="1" thickTop="1" thickBot="1">
      <c r="A76" s="8" t="s">
        <v>97</v>
      </c>
      <c r="B76" s="9">
        <v>4</v>
      </c>
      <c r="C76" s="10">
        <v>0</v>
      </c>
      <c r="D76" s="11">
        <v>80</v>
      </c>
      <c r="E76" s="12">
        <f t="shared" si="4"/>
        <v>5.3333333333333337E-2</v>
      </c>
      <c r="F76" s="12">
        <v>100</v>
      </c>
      <c r="G76" s="12">
        <f t="shared" si="7"/>
        <v>3.3333333333333333E-2</v>
      </c>
      <c r="H76" s="12">
        <v>80</v>
      </c>
      <c r="I76" s="12">
        <f t="shared" si="5"/>
        <v>2.6666666666666674</v>
      </c>
      <c r="J76" s="13">
        <f t="shared" si="6"/>
        <v>5.3333333333333339</v>
      </c>
      <c r="K76" s="14" t="str">
        <f t="shared" si="8"/>
        <v>Yes</v>
      </c>
      <c r="L76" s="38"/>
      <c r="M76" s="38"/>
      <c r="N76" s="39"/>
      <c r="O76" s="42"/>
      <c r="P76" s="42"/>
      <c r="Q76" s="39"/>
      <c r="R76" s="39"/>
      <c r="S76" s="40"/>
      <c r="T76" s="41"/>
      <c r="U76" s="42"/>
      <c r="V76" s="37"/>
      <c r="W76" s="42"/>
      <c r="X76" s="44"/>
      <c r="Y76" s="42"/>
      <c r="Z76" s="42"/>
    </row>
    <row r="77" spans="1:26" ht="28.5" customHeight="1" thickTop="1" thickBot="1">
      <c r="A77" s="8" t="s">
        <v>135</v>
      </c>
      <c r="B77" s="9">
        <v>4</v>
      </c>
      <c r="C77" s="10">
        <v>6</v>
      </c>
      <c r="D77" s="11">
        <v>80</v>
      </c>
      <c r="E77" s="12">
        <f t="shared" ref="E77:E134" si="9">+G77*1.6</f>
        <v>5.3333333333333337E-2</v>
      </c>
      <c r="F77" s="12">
        <v>100</v>
      </c>
      <c r="G77" s="12">
        <f t="shared" si="7"/>
        <v>3.3333333333333333E-2</v>
      </c>
      <c r="H77" s="12">
        <v>80</v>
      </c>
      <c r="I77" s="12">
        <f t="shared" si="5"/>
        <v>2.6666666666666674</v>
      </c>
      <c r="J77" s="13">
        <f t="shared" si="6"/>
        <v>5.3333333333333339</v>
      </c>
      <c r="K77" s="14" t="str">
        <f t="shared" si="8"/>
        <v>No</v>
      </c>
      <c r="L77" s="38" t="s">
        <v>19</v>
      </c>
      <c r="M77" s="38" t="s">
        <v>210</v>
      </c>
      <c r="N77" s="39">
        <v>15</v>
      </c>
      <c r="O77" s="42"/>
      <c r="P77" s="42"/>
      <c r="Q77" s="39"/>
      <c r="R77" s="39"/>
      <c r="S77" s="40"/>
      <c r="T77" s="41"/>
      <c r="U77" s="42"/>
      <c r="V77" s="37"/>
      <c r="W77" s="42"/>
      <c r="X77" s="43"/>
      <c r="Y77" s="42"/>
      <c r="Z77" s="37"/>
    </row>
    <row r="78" spans="1:26" ht="28.5" customHeight="1" thickTop="1" thickBot="1">
      <c r="A78" s="8" t="s">
        <v>138</v>
      </c>
      <c r="B78" s="9">
        <v>3</v>
      </c>
      <c r="C78" s="10">
        <v>18</v>
      </c>
      <c r="D78" s="11">
        <v>80</v>
      </c>
      <c r="E78" s="12">
        <f t="shared" si="9"/>
        <v>4.0000000000000008E-2</v>
      </c>
      <c r="F78" s="12">
        <v>100</v>
      </c>
      <c r="G78" s="12">
        <f t="shared" si="7"/>
        <v>2.5000000000000001E-2</v>
      </c>
      <c r="H78" s="12">
        <v>80</v>
      </c>
      <c r="I78" s="12">
        <f t="shared" si="5"/>
        <v>2.0000000000000009</v>
      </c>
      <c r="J78" s="13">
        <f t="shared" si="6"/>
        <v>4.0000000000000009</v>
      </c>
      <c r="K78" s="14" t="str">
        <f t="shared" si="8"/>
        <v>No</v>
      </c>
      <c r="L78" s="38"/>
      <c r="M78" s="38"/>
      <c r="N78" s="39"/>
      <c r="O78" s="42"/>
      <c r="P78" s="42"/>
      <c r="Q78" s="39"/>
      <c r="R78" s="39"/>
      <c r="S78" s="40"/>
      <c r="T78" s="41"/>
      <c r="U78" s="42"/>
      <c r="V78" s="42"/>
      <c r="W78" s="42"/>
      <c r="X78" s="44"/>
      <c r="Y78" s="42"/>
      <c r="Z78" s="42"/>
    </row>
    <row r="79" spans="1:26" ht="28.5" customHeight="1" thickTop="1" thickBot="1">
      <c r="A79" s="8" t="s">
        <v>37</v>
      </c>
      <c r="B79" s="9">
        <v>3</v>
      </c>
      <c r="C79" s="10">
        <v>27</v>
      </c>
      <c r="D79" s="11">
        <v>80</v>
      </c>
      <c r="E79" s="12">
        <f t="shared" si="9"/>
        <v>4.0000000000000008E-2</v>
      </c>
      <c r="F79" s="12">
        <v>100</v>
      </c>
      <c r="G79" s="12">
        <f t="shared" si="7"/>
        <v>2.5000000000000001E-2</v>
      </c>
      <c r="H79" s="12">
        <v>80</v>
      </c>
      <c r="I79" s="12">
        <f t="shared" si="5"/>
        <v>2.0000000000000009</v>
      </c>
      <c r="J79" s="13">
        <f t="shared" si="6"/>
        <v>4.0000000000000009</v>
      </c>
      <c r="K79" s="14" t="str">
        <f t="shared" si="8"/>
        <v>No</v>
      </c>
      <c r="L79" s="38" t="s">
        <v>19</v>
      </c>
      <c r="M79" s="38" t="s">
        <v>30</v>
      </c>
      <c r="N79" s="39">
        <v>25</v>
      </c>
      <c r="O79" s="42"/>
      <c r="P79" s="37"/>
      <c r="Q79" s="39"/>
      <c r="R79" s="39"/>
      <c r="S79" s="40"/>
      <c r="T79" s="41"/>
      <c r="U79" s="42">
        <v>10</v>
      </c>
      <c r="V79" s="37">
        <v>43944</v>
      </c>
      <c r="W79" s="42">
        <v>15</v>
      </c>
      <c r="X79" s="43">
        <v>43958</v>
      </c>
      <c r="Y79" s="42"/>
      <c r="Z79" s="42"/>
    </row>
    <row r="80" spans="1:26" ht="28.5" customHeight="1" thickTop="1" thickBot="1">
      <c r="A80" s="8" t="s">
        <v>82</v>
      </c>
      <c r="B80" s="9">
        <v>3</v>
      </c>
      <c r="C80" s="10">
        <v>13</v>
      </c>
      <c r="D80" s="11">
        <v>80</v>
      </c>
      <c r="E80" s="12">
        <f t="shared" si="9"/>
        <v>4.0000000000000008E-2</v>
      </c>
      <c r="F80" s="12">
        <v>100</v>
      </c>
      <c r="G80" s="12">
        <f t="shared" si="7"/>
        <v>2.5000000000000001E-2</v>
      </c>
      <c r="H80" s="12">
        <v>80</v>
      </c>
      <c r="I80" s="12">
        <f t="shared" si="5"/>
        <v>2.0000000000000009</v>
      </c>
      <c r="J80" s="13">
        <f t="shared" si="6"/>
        <v>4.0000000000000009</v>
      </c>
      <c r="K80" s="14" t="str">
        <f t="shared" si="8"/>
        <v>No</v>
      </c>
      <c r="L80" s="38"/>
      <c r="M80" s="38"/>
      <c r="N80" s="39"/>
      <c r="O80" s="42"/>
      <c r="P80" s="42"/>
      <c r="Q80" s="39"/>
      <c r="R80" s="39"/>
      <c r="S80" s="40"/>
      <c r="T80" s="41"/>
      <c r="U80" s="42"/>
      <c r="V80" s="42"/>
      <c r="W80" s="42"/>
      <c r="X80" s="44"/>
      <c r="Y80" s="42"/>
      <c r="Z80" s="42"/>
    </row>
    <row r="81" spans="1:26" ht="28.5" customHeight="1" thickTop="1" thickBot="1">
      <c r="A81" s="8" t="s">
        <v>77</v>
      </c>
      <c r="B81" s="9">
        <v>3</v>
      </c>
      <c r="C81" s="10">
        <v>0</v>
      </c>
      <c r="D81" s="11">
        <v>80</v>
      </c>
      <c r="E81" s="12">
        <f t="shared" si="9"/>
        <v>4.0000000000000008E-2</v>
      </c>
      <c r="F81" s="12">
        <v>100</v>
      </c>
      <c r="G81" s="12">
        <f t="shared" si="7"/>
        <v>2.5000000000000001E-2</v>
      </c>
      <c r="H81" s="12">
        <v>80</v>
      </c>
      <c r="I81" s="12">
        <f t="shared" si="5"/>
        <v>2.0000000000000009</v>
      </c>
      <c r="J81" s="13">
        <f t="shared" si="6"/>
        <v>4.0000000000000009</v>
      </c>
      <c r="K81" s="14" t="str">
        <f t="shared" si="8"/>
        <v>Yes</v>
      </c>
      <c r="L81" s="38"/>
      <c r="M81" s="38"/>
      <c r="N81" s="39"/>
      <c r="O81" s="42"/>
      <c r="P81" s="42"/>
      <c r="Q81" s="39"/>
      <c r="R81" s="39"/>
      <c r="S81" s="40"/>
      <c r="T81" s="41"/>
      <c r="U81" s="42"/>
      <c r="V81" s="37"/>
      <c r="W81" s="42"/>
      <c r="X81" s="44"/>
      <c r="Y81" s="42"/>
      <c r="Z81" s="42"/>
    </row>
    <row r="82" spans="1:26" ht="28.5" customHeight="1" thickTop="1" thickBot="1">
      <c r="A82" s="8" t="s">
        <v>83</v>
      </c>
      <c r="B82" s="9">
        <v>3</v>
      </c>
      <c r="C82" s="10">
        <v>3</v>
      </c>
      <c r="D82" s="11">
        <v>80</v>
      </c>
      <c r="E82" s="12">
        <f t="shared" si="9"/>
        <v>4.0000000000000008E-2</v>
      </c>
      <c r="F82" s="12">
        <v>100</v>
      </c>
      <c r="G82" s="12">
        <f t="shared" si="7"/>
        <v>2.5000000000000001E-2</v>
      </c>
      <c r="H82" s="12">
        <v>80</v>
      </c>
      <c r="I82" s="12">
        <f t="shared" si="5"/>
        <v>2.0000000000000009</v>
      </c>
      <c r="J82" s="13">
        <f t="shared" si="6"/>
        <v>4.0000000000000009</v>
      </c>
      <c r="K82" s="14" t="str">
        <f t="shared" si="8"/>
        <v>Yes</v>
      </c>
      <c r="L82" s="38"/>
      <c r="M82" s="38"/>
      <c r="N82" s="39"/>
      <c r="O82" s="42"/>
      <c r="P82" s="42"/>
      <c r="Q82" s="39"/>
      <c r="R82" s="39"/>
      <c r="S82" s="40"/>
      <c r="T82" s="41"/>
      <c r="U82" s="42"/>
      <c r="V82" s="37"/>
      <c r="W82" s="42"/>
      <c r="X82" s="44"/>
      <c r="Y82" s="42"/>
      <c r="Z82" s="42"/>
    </row>
    <row r="83" spans="1:26" ht="28.5" customHeight="1" thickTop="1" thickBot="1">
      <c r="A83" s="8" t="s">
        <v>152</v>
      </c>
      <c r="B83" s="9">
        <v>3</v>
      </c>
      <c r="C83" s="10">
        <v>0</v>
      </c>
      <c r="D83" s="11">
        <v>80</v>
      </c>
      <c r="E83" s="12">
        <f t="shared" si="9"/>
        <v>4.0000000000000008E-2</v>
      </c>
      <c r="F83" s="12">
        <v>100</v>
      </c>
      <c r="G83" s="12">
        <f t="shared" si="7"/>
        <v>2.5000000000000001E-2</v>
      </c>
      <c r="H83" s="12">
        <v>80</v>
      </c>
      <c r="I83" s="12">
        <f t="shared" si="5"/>
        <v>2.0000000000000009</v>
      </c>
      <c r="J83" s="13">
        <f t="shared" si="6"/>
        <v>4.0000000000000009</v>
      </c>
      <c r="K83" s="14" t="str">
        <f t="shared" si="8"/>
        <v>Yes</v>
      </c>
      <c r="L83" s="38"/>
      <c r="M83" s="38"/>
      <c r="N83" s="39"/>
      <c r="O83" s="42"/>
      <c r="P83" s="42"/>
      <c r="Q83" s="39"/>
      <c r="R83" s="39"/>
      <c r="S83" s="40"/>
      <c r="T83" s="41"/>
      <c r="U83" s="42"/>
      <c r="V83" s="37"/>
      <c r="W83" s="42"/>
      <c r="X83" s="44"/>
      <c r="Y83" s="42"/>
      <c r="Z83" s="42"/>
    </row>
    <row r="84" spans="1:26" ht="28.5" customHeight="1" thickTop="1" thickBot="1">
      <c r="A84" s="8" t="s">
        <v>79</v>
      </c>
      <c r="B84" s="9">
        <v>3</v>
      </c>
      <c r="C84" s="10">
        <v>24</v>
      </c>
      <c r="D84" s="11">
        <v>80</v>
      </c>
      <c r="E84" s="12">
        <f t="shared" si="9"/>
        <v>4.0000000000000008E-2</v>
      </c>
      <c r="F84" s="12">
        <v>100</v>
      </c>
      <c r="G84" s="12">
        <f t="shared" si="7"/>
        <v>2.5000000000000001E-2</v>
      </c>
      <c r="H84" s="12">
        <v>80</v>
      </c>
      <c r="I84" s="12">
        <f t="shared" si="5"/>
        <v>2.0000000000000009</v>
      </c>
      <c r="J84" s="13">
        <f t="shared" si="6"/>
        <v>4.0000000000000009</v>
      </c>
      <c r="K84" s="14" t="str">
        <f t="shared" si="8"/>
        <v>No</v>
      </c>
      <c r="L84" s="38"/>
      <c r="M84" s="38"/>
      <c r="N84" s="39"/>
      <c r="O84" s="42"/>
      <c r="P84" s="42"/>
      <c r="Q84" s="39"/>
      <c r="R84" s="39"/>
      <c r="S84" s="40"/>
      <c r="T84" s="41"/>
      <c r="U84" s="42"/>
      <c r="V84" s="37"/>
      <c r="W84" s="42"/>
      <c r="X84" s="43"/>
      <c r="Y84" s="42"/>
      <c r="Z84" s="42"/>
    </row>
    <row r="85" spans="1:26" ht="28.5" customHeight="1" thickTop="1" thickBot="1">
      <c r="A85" s="8" t="s">
        <v>121</v>
      </c>
      <c r="B85" s="9">
        <v>3</v>
      </c>
      <c r="C85" s="10">
        <v>32</v>
      </c>
      <c r="D85" s="11">
        <v>80</v>
      </c>
      <c r="E85" s="12">
        <f t="shared" si="9"/>
        <v>4.0000000000000008E-2</v>
      </c>
      <c r="F85" s="12">
        <v>100</v>
      </c>
      <c r="G85" s="12">
        <f t="shared" si="7"/>
        <v>2.5000000000000001E-2</v>
      </c>
      <c r="H85" s="12">
        <v>80</v>
      </c>
      <c r="I85" s="12">
        <f t="shared" si="5"/>
        <v>2.0000000000000009</v>
      </c>
      <c r="J85" s="13">
        <f t="shared" si="6"/>
        <v>4.0000000000000009</v>
      </c>
      <c r="K85" s="14" t="str">
        <f t="shared" si="8"/>
        <v>No</v>
      </c>
      <c r="L85" s="38"/>
      <c r="M85" s="38"/>
      <c r="N85" s="39"/>
      <c r="O85" s="42"/>
      <c r="P85" s="42"/>
      <c r="Q85" s="39"/>
      <c r="R85" s="39"/>
      <c r="S85" s="40"/>
      <c r="T85" s="41"/>
      <c r="U85" s="42"/>
      <c r="V85" s="37"/>
      <c r="W85" s="42"/>
      <c r="X85" s="44"/>
      <c r="Y85" s="42"/>
      <c r="Z85" s="42"/>
    </row>
    <row r="86" spans="1:26" ht="28.5" customHeight="1" thickTop="1" thickBot="1">
      <c r="A86" s="8" t="s">
        <v>96</v>
      </c>
      <c r="B86" s="9">
        <v>3</v>
      </c>
      <c r="C86" s="10">
        <v>8</v>
      </c>
      <c r="D86" s="11">
        <v>80</v>
      </c>
      <c r="E86" s="12">
        <f t="shared" si="9"/>
        <v>4.0000000000000008E-2</v>
      </c>
      <c r="F86" s="12">
        <v>100</v>
      </c>
      <c r="G86" s="12">
        <f t="shared" si="7"/>
        <v>2.5000000000000001E-2</v>
      </c>
      <c r="H86" s="12">
        <v>80</v>
      </c>
      <c r="I86" s="12">
        <f t="shared" si="5"/>
        <v>2.0000000000000009</v>
      </c>
      <c r="J86" s="13">
        <f t="shared" si="6"/>
        <v>4.0000000000000009</v>
      </c>
      <c r="K86" s="14" t="str">
        <f t="shared" si="8"/>
        <v>No</v>
      </c>
      <c r="L86" s="38"/>
      <c r="M86" s="38"/>
      <c r="N86" s="39"/>
      <c r="O86" s="42"/>
      <c r="P86" s="42"/>
      <c r="Q86" s="39"/>
      <c r="R86" s="39"/>
      <c r="S86" s="40"/>
      <c r="T86" s="41"/>
      <c r="U86" s="42"/>
      <c r="V86" s="37"/>
      <c r="W86" s="42"/>
      <c r="X86" s="44"/>
      <c r="Y86" s="42"/>
      <c r="Z86" s="42"/>
    </row>
    <row r="87" spans="1:26" ht="28.5" customHeight="1" thickTop="1" thickBot="1">
      <c r="A87" s="8" t="s">
        <v>129</v>
      </c>
      <c r="B87" s="9">
        <v>3</v>
      </c>
      <c r="C87" s="10">
        <v>0</v>
      </c>
      <c r="D87" s="11">
        <v>80</v>
      </c>
      <c r="E87" s="12">
        <f t="shared" si="9"/>
        <v>4.0000000000000008E-2</v>
      </c>
      <c r="F87" s="12">
        <v>100</v>
      </c>
      <c r="G87" s="12">
        <f t="shared" si="7"/>
        <v>2.5000000000000001E-2</v>
      </c>
      <c r="H87" s="12">
        <v>80</v>
      </c>
      <c r="I87" s="12">
        <f t="shared" si="5"/>
        <v>2.0000000000000009</v>
      </c>
      <c r="J87" s="13">
        <f t="shared" si="6"/>
        <v>4.0000000000000009</v>
      </c>
      <c r="K87" s="14" t="str">
        <f t="shared" si="8"/>
        <v>Yes</v>
      </c>
      <c r="L87" s="38" t="s">
        <v>19</v>
      </c>
      <c r="M87" s="38" t="s">
        <v>210</v>
      </c>
      <c r="N87" s="39">
        <v>20</v>
      </c>
      <c r="O87" s="42"/>
      <c r="P87" s="42"/>
      <c r="Q87" s="39"/>
      <c r="R87" s="39"/>
      <c r="S87" s="40"/>
      <c r="T87" s="41"/>
      <c r="U87" s="42"/>
      <c r="V87" s="42"/>
      <c r="W87" s="42"/>
      <c r="X87" s="44"/>
      <c r="Y87" s="42"/>
      <c r="Z87" s="42"/>
    </row>
    <row r="88" spans="1:26" ht="28.5" customHeight="1" thickTop="1" thickBot="1">
      <c r="A88" s="8" t="s">
        <v>89</v>
      </c>
      <c r="B88" s="9">
        <v>3</v>
      </c>
      <c r="C88" s="10">
        <v>13</v>
      </c>
      <c r="D88" s="11">
        <v>80</v>
      </c>
      <c r="E88" s="12">
        <f t="shared" si="9"/>
        <v>4.0000000000000008E-2</v>
      </c>
      <c r="F88" s="12">
        <v>100</v>
      </c>
      <c r="G88" s="12">
        <f t="shared" si="7"/>
        <v>2.5000000000000001E-2</v>
      </c>
      <c r="H88" s="12">
        <v>80</v>
      </c>
      <c r="I88" s="12">
        <f t="shared" si="5"/>
        <v>2.0000000000000009</v>
      </c>
      <c r="J88" s="13">
        <f t="shared" si="6"/>
        <v>4.0000000000000009</v>
      </c>
      <c r="K88" s="14" t="str">
        <f t="shared" si="8"/>
        <v>No</v>
      </c>
      <c r="L88" s="38"/>
      <c r="M88" s="38"/>
      <c r="N88" s="39"/>
      <c r="O88" s="42"/>
      <c r="P88" s="42"/>
      <c r="Q88" s="39"/>
      <c r="R88" s="39"/>
      <c r="S88" s="40"/>
      <c r="T88" s="41"/>
      <c r="U88" s="42"/>
      <c r="V88" s="37"/>
      <c r="W88" s="42"/>
      <c r="X88" s="44"/>
      <c r="Y88" s="42"/>
      <c r="Z88" s="42"/>
    </row>
    <row r="89" spans="1:26" ht="28.5" customHeight="1" thickTop="1" thickBot="1">
      <c r="A89" s="8" t="s">
        <v>72</v>
      </c>
      <c r="B89" s="9">
        <v>2</v>
      </c>
      <c r="C89" s="10">
        <v>22</v>
      </c>
      <c r="D89" s="11">
        <v>80</v>
      </c>
      <c r="E89" s="12">
        <f t="shared" si="9"/>
        <v>2.6666666666666668E-2</v>
      </c>
      <c r="F89" s="12">
        <v>100</v>
      </c>
      <c r="G89" s="12">
        <f t="shared" si="7"/>
        <v>1.6666666666666666E-2</v>
      </c>
      <c r="H89" s="12">
        <v>80</v>
      </c>
      <c r="I89" s="12">
        <f t="shared" si="5"/>
        <v>1.3333333333333337</v>
      </c>
      <c r="J89" s="13">
        <f t="shared" si="6"/>
        <v>2.666666666666667</v>
      </c>
      <c r="K89" s="14" t="str">
        <f t="shared" si="8"/>
        <v>No</v>
      </c>
      <c r="L89" s="38"/>
      <c r="M89" s="38"/>
      <c r="N89" s="39"/>
      <c r="O89" s="42"/>
      <c r="P89" s="42"/>
      <c r="Q89" s="39"/>
      <c r="R89" s="39"/>
      <c r="S89" s="40"/>
      <c r="T89" s="41"/>
      <c r="U89" s="42"/>
      <c r="V89" s="42"/>
      <c r="W89" s="42"/>
      <c r="X89" s="44"/>
      <c r="Y89" s="42"/>
      <c r="Z89" s="42"/>
    </row>
    <row r="90" spans="1:26" ht="28.5" customHeight="1" thickTop="1" thickBot="1">
      <c r="A90" s="8" t="s">
        <v>101</v>
      </c>
      <c r="B90" s="9">
        <v>2</v>
      </c>
      <c r="C90" s="10">
        <v>16</v>
      </c>
      <c r="D90" s="11">
        <v>80</v>
      </c>
      <c r="E90" s="12">
        <f t="shared" si="9"/>
        <v>2.6666666666666668E-2</v>
      </c>
      <c r="F90" s="12">
        <v>100</v>
      </c>
      <c r="G90" s="12">
        <f t="shared" si="7"/>
        <v>1.6666666666666666E-2</v>
      </c>
      <c r="H90" s="12">
        <v>80</v>
      </c>
      <c r="I90" s="12">
        <f t="shared" si="5"/>
        <v>1.3333333333333337</v>
      </c>
      <c r="J90" s="13">
        <f t="shared" si="6"/>
        <v>2.666666666666667</v>
      </c>
      <c r="K90" s="14" t="str">
        <f t="shared" si="8"/>
        <v>No</v>
      </c>
      <c r="L90" s="38"/>
      <c r="M90" s="38"/>
      <c r="N90" s="39"/>
      <c r="O90" s="42"/>
      <c r="P90" s="42"/>
      <c r="Q90" s="39"/>
      <c r="R90" s="39"/>
      <c r="S90" s="40"/>
      <c r="T90" s="41"/>
      <c r="U90" s="42"/>
      <c r="V90" s="37"/>
      <c r="W90" s="42"/>
      <c r="X90" s="43"/>
      <c r="Y90" s="42"/>
      <c r="Z90" s="42"/>
    </row>
    <row r="91" spans="1:26" ht="28.5" customHeight="1" thickTop="1" thickBot="1">
      <c r="A91" s="8" t="s">
        <v>38</v>
      </c>
      <c r="B91" s="9">
        <v>2</v>
      </c>
      <c r="C91" s="10">
        <v>28</v>
      </c>
      <c r="D91" s="11">
        <v>80</v>
      </c>
      <c r="E91" s="12">
        <f t="shared" si="9"/>
        <v>2.6666666666666668E-2</v>
      </c>
      <c r="F91" s="12">
        <v>100</v>
      </c>
      <c r="G91" s="12">
        <f t="shared" si="7"/>
        <v>1.6666666666666666E-2</v>
      </c>
      <c r="H91" s="12">
        <v>80</v>
      </c>
      <c r="I91" s="12">
        <f t="shared" si="5"/>
        <v>1.3333333333333337</v>
      </c>
      <c r="J91" s="13">
        <f t="shared" si="6"/>
        <v>2.666666666666667</v>
      </c>
      <c r="K91" s="14" t="str">
        <f t="shared" si="8"/>
        <v>No</v>
      </c>
      <c r="L91" s="38"/>
      <c r="M91" s="38"/>
      <c r="N91" s="39"/>
      <c r="O91" s="42"/>
      <c r="P91" s="42"/>
      <c r="Q91" s="39"/>
      <c r="R91" s="39"/>
      <c r="S91" s="40"/>
      <c r="T91" s="41"/>
      <c r="U91" s="42"/>
      <c r="V91" s="37"/>
      <c r="W91" s="42"/>
      <c r="X91" s="44"/>
      <c r="Y91" s="42"/>
      <c r="Z91" s="42"/>
    </row>
    <row r="92" spans="1:26" ht="28.5" customHeight="1" thickTop="1" thickBot="1">
      <c r="A92" s="8" t="s">
        <v>143</v>
      </c>
      <c r="B92" s="9">
        <v>2</v>
      </c>
      <c r="C92" s="10">
        <v>6</v>
      </c>
      <c r="D92" s="11">
        <v>80</v>
      </c>
      <c r="E92" s="12">
        <f t="shared" si="9"/>
        <v>2.6666666666666668E-2</v>
      </c>
      <c r="F92" s="12">
        <v>100</v>
      </c>
      <c r="G92" s="12">
        <f t="shared" si="7"/>
        <v>1.6666666666666666E-2</v>
      </c>
      <c r="H92" s="12">
        <v>80</v>
      </c>
      <c r="I92" s="12">
        <f t="shared" si="5"/>
        <v>1.3333333333333337</v>
      </c>
      <c r="J92" s="13">
        <f t="shared" si="6"/>
        <v>2.666666666666667</v>
      </c>
      <c r="K92" s="14" t="str">
        <f t="shared" si="8"/>
        <v>No</v>
      </c>
      <c r="L92" s="38"/>
      <c r="M92" s="38"/>
      <c r="N92" s="39"/>
      <c r="O92" s="42"/>
      <c r="P92" s="42"/>
      <c r="Q92" s="39"/>
      <c r="R92" s="39"/>
      <c r="S92" s="40"/>
      <c r="T92" s="41"/>
      <c r="U92" s="42"/>
      <c r="V92" s="42"/>
      <c r="W92" s="42"/>
      <c r="X92" s="44"/>
      <c r="Y92" s="42"/>
      <c r="Z92" s="42"/>
    </row>
    <row r="93" spans="1:26" ht="28.5" customHeight="1" thickTop="1" thickBot="1">
      <c r="A93" s="8" t="s">
        <v>200</v>
      </c>
      <c r="B93" s="9">
        <v>2</v>
      </c>
      <c r="C93" s="10">
        <v>0</v>
      </c>
      <c r="D93" s="11">
        <v>80</v>
      </c>
      <c r="E93" s="12">
        <f t="shared" si="9"/>
        <v>2.6666666666666668E-2</v>
      </c>
      <c r="F93" s="12">
        <v>100</v>
      </c>
      <c r="G93" s="12">
        <f t="shared" si="7"/>
        <v>1.6666666666666666E-2</v>
      </c>
      <c r="H93" s="12">
        <v>80</v>
      </c>
      <c r="I93" s="12">
        <f t="shared" si="5"/>
        <v>1.3333333333333337</v>
      </c>
      <c r="J93" s="13">
        <f t="shared" si="6"/>
        <v>2.666666666666667</v>
      </c>
      <c r="K93" s="14" t="str">
        <f t="shared" si="8"/>
        <v>Yes</v>
      </c>
      <c r="L93" s="38" t="s">
        <v>19</v>
      </c>
      <c r="M93" s="38" t="s">
        <v>210</v>
      </c>
      <c r="N93" s="39">
        <v>10</v>
      </c>
      <c r="O93" s="42"/>
      <c r="P93" s="42"/>
      <c r="Q93" s="39"/>
      <c r="R93" s="39"/>
      <c r="S93" s="40"/>
      <c r="T93" s="41"/>
      <c r="U93" s="42"/>
      <c r="V93" s="42"/>
      <c r="W93" s="42"/>
      <c r="X93" s="44"/>
      <c r="Y93" s="42"/>
      <c r="Z93" s="42"/>
    </row>
    <row r="94" spans="1:26" ht="28.5" customHeight="1" thickTop="1" thickBot="1">
      <c r="A94" s="8" t="s">
        <v>149</v>
      </c>
      <c r="B94" s="9">
        <v>2</v>
      </c>
      <c r="C94" s="10">
        <v>14</v>
      </c>
      <c r="D94" s="11">
        <v>80</v>
      </c>
      <c r="E94" s="12">
        <f t="shared" si="9"/>
        <v>2.6666666666666668E-2</v>
      </c>
      <c r="F94" s="12">
        <v>100</v>
      </c>
      <c r="G94" s="12">
        <f t="shared" si="7"/>
        <v>1.6666666666666666E-2</v>
      </c>
      <c r="H94" s="12">
        <v>80</v>
      </c>
      <c r="I94" s="12">
        <f t="shared" si="5"/>
        <v>1.3333333333333337</v>
      </c>
      <c r="J94" s="13">
        <f t="shared" si="6"/>
        <v>2.666666666666667</v>
      </c>
      <c r="K94" s="14" t="str">
        <f t="shared" si="8"/>
        <v>No</v>
      </c>
      <c r="L94" s="38"/>
      <c r="M94" s="38"/>
      <c r="N94" s="39"/>
      <c r="O94" s="42"/>
      <c r="P94" s="42"/>
      <c r="Q94" s="39"/>
      <c r="R94" s="39"/>
      <c r="S94" s="40"/>
      <c r="T94" s="41"/>
      <c r="U94" s="42"/>
      <c r="V94" s="42"/>
      <c r="W94" s="42"/>
      <c r="X94" s="44"/>
      <c r="Y94" s="42"/>
      <c r="Z94" s="42"/>
    </row>
    <row r="95" spans="1:26" ht="28.5" customHeight="1" thickTop="1" thickBot="1">
      <c r="A95" s="8" t="s">
        <v>104</v>
      </c>
      <c r="B95" s="9">
        <v>2</v>
      </c>
      <c r="C95" s="10">
        <v>7</v>
      </c>
      <c r="D95" s="11">
        <v>80</v>
      </c>
      <c r="E95" s="12">
        <f t="shared" si="9"/>
        <v>2.6666666666666668E-2</v>
      </c>
      <c r="F95" s="12">
        <v>100</v>
      </c>
      <c r="G95" s="12">
        <f t="shared" si="7"/>
        <v>1.6666666666666666E-2</v>
      </c>
      <c r="H95" s="12">
        <v>80</v>
      </c>
      <c r="I95" s="12">
        <f t="shared" si="5"/>
        <v>1.3333333333333337</v>
      </c>
      <c r="J95" s="13">
        <f t="shared" si="6"/>
        <v>2.666666666666667</v>
      </c>
      <c r="K95" s="14" t="str">
        <f t="shared" si="8"/>
        <v>No</v>
      </c>
      <c r="L95" s="38"/>
      <c r="M95" s="38"/>
      <c r="N95" s="39"/>
      <c r="O95" s="42"/>
      <c r="P95" s="42"/>
      <c r="Q95" s="39"/>
      <c r="R95" s="39"/>
      <c r="S95" s="40"/>
      <c r="T95" s="41"/>
      <c r="U95" s="42"/>
      <c r="V95" s="37"/>
      <c r="W95" s="42"/>
      <c r="X95" s="44"/>
      <c r="Y95" s="42"/>
      <c r="Z95" s="42"/>
    </row>
    <row r="96" spans="1:26" ht="28.5" customHeight="1" thickTop="1" thickBot="1">
      <c r="A96" s="8" t="s">
        <v>105</v>
      </c>
      <c r="B96" s="9">
        <v>2</v>
      </c>
      <c r="C96" s="10">
        <v>7</v>
      </c>
      <c r="D96" s="11">
        <v>80</v>
      </c>
      <c r="E96" s="12">
        <f t="shared" si="9"/>
        <v>2.6666666666666668E-2</v>
      </c>
      <c r="F96" s="12">
        <v>100</v>
      </c>
      <c r="G96" s="12">
        <f t="shared" si="7"/>
        <v>1.6666666666666666E-2</v>
      </c>
      <c r="H96" s="12">
        <v>80</v>
      </c>
      <c r="I96" s="12">
        <f t="shared" si="5"/>
        <v>1.3333333333333337</v>
      </c>
      <c r="J96" s="13">
        <f t="shared" si="6"/>
        <v>2.666666666666667</v>
      </c>
      <c r="K96" s="14" t="str">
        <f t="shared" si="8"/>
        <v>No</v>
      </c>
      <c r="L96" s="38"/>
      <c r="M96" s="38"/>
      <c r="N96" s="39"/>
      <c r="O96" s="42"/>
      <c r="P96" s="42"/>
      <c r="Q96" s="39"/>
      <c r="R96" s="39"/>
      <c r="S96" s="40"/>
      <c r="T96" s="41"/>
      <c r="U96" s="42"/>
      <c r="V96" s="37"/>
      <c r="W96" s="42"/>
      <c r="X96" s="44"/>
      <c r="Y96" s="42"/>
      <c r="Z96" s="42"/>
    </row>
    <row r="97" spans="1:26" ht="28.5" customHeight="1" thickTop="1" thickBot="1">
      <c r="A97" s="8" t="s">
        <v>87</v>
      </c>
      <c r="B97" s="9">
        <v>2</v>
      </c>
      <c r="C97" s="10">
        <v>0</v>
      </c>
      <c r="D97" s="11">
        <v>80</v>
      </c>
      <c r="E97" s="12">
        <f t="shared" si="9"/>
        <v>2.6666666666666668E-2</v>
      </c>
      <c r="F97" s="12">
        <v>100</v>
      </c>
      <c r="G97" s="12">
        <f t="shared" si="7"/>
        <v>1.6666666666666666E-2</v>
      </c>
      <c r="H97" s="12">
        <v>80</v>
      </c>
      <c r="I97" s="12">
        <f t="shared" si="5"/>
        <v>1.3333333333333337</v>
      </c>
      <c r="J97" s="13">
        <f t="shared" si="6"/>
        <v>2.666666666666667</v>
      </c>
      <c r="K97" s="14" t="str">
        <f t="shared" si="8"/>
        <v>Yes</v>
      </c>
      <c r="L97" s="38" t="s">
        <v>19</v>
      </c>
      <c r="M97" s="38" t="s">
        <v>210</v>
      </c>
      <c r="N97" s="39">
        <v>10</v>
      </c>
      <c r="O97" s="42"/>
      <c r="P97" s="42"/>
      <c r="Q97" s="39"/>
      <c r="R97" s="39"/>
      <c r="S97" s="40"/>
      <c r="T97" s="41"/>
      <c r="U97" s="42"/>
      <c r="V97" s="37"/>
      <c r="W97" s="42"/>
      <c r="X97" s="44"/>
      <c r="Y97" s="42"/>
      <c r="Z97" s="42"/>
    </row>
    <row r="98" spans="1:26" ht="28.5" customHeight="1" thickTop="1" thickBot="1">
      <c r="A98" s="8" t="s">
        <v>119</v>
      </c>
      <c r="B98" s="9">
        <v>2</v>
      </c>
      <c r="C98" s="10">
        <v>1</v>
      </c>
      <c r="D98" s="11">
        <v>80</v>
      </c>
      <c r="E98" s="12">
        <f t="shared" si="9"/>
        <v>2.6666666666666668E-2</v>
      </c>
      <c r="F98" s="12">
        <v>100</v>
      </c>
      <c r="G98" s="12">
        <f t="shared" si="7"/>
        <v>1.6666666666666666E-2</v>
      </c>
      <c r="H98" s="12">
        <v>80</v>
      </c>
      <c r="I98" s="12">
        <f t="shared" si="5"/>
        <v>1.3333333333333337</v>
      </c>
      <c r="J98" s="13">
        <f t="shared" si="6"/>
        <v>2.666666666666667</v>
      </c>
      <c r="K98" s="14" t="str">
        <f t="shared" si="8"/>
        <v>Yes</v>
      </c>
      <c r="L98" s="38"/>
      <c r="M98" s="38"/>
      <c r="N98" s="39"/>
      <c r="O98" s="42"/>
      <c r="P98" s="42"/>
      <c r="Q98" s="39"/>
      <c r="R98" s="39"/>
      <c r="S98" s="40"/>
      <c r="T98" s="41"/>
      <c r="U98" s="42"/>
      <c r="V98" s="37"/>
      <c r="W98" s="42"/>
      <c r="X98" s="44"/>
      <c r="Y98" s="42"/>
      <c r="Z98" s="42"/>
    </row>
    <row r="99" spans="1:26" ht="28.5" customHeight="1" thickTop="1" thickBot="1">
      <c r="A99" s="8" t="s">
        <v>161</v>
      </c>
      <c r="B99" s="9">
        <v>2</v>
      </c>
      <c r="C99" s="10">
        <v>1</v>
      </c>
      <c r="D99" s="11">
        <v>80</v>
      </c>
      <c r="E99" s="12">
        <f t="shared" si="9"/>
        <v>2.6666666666666668E-2</v>
      </c>
      <c r="F99" s="12">
        <v>100</v>
      </c>
      <c r="G99" s="12">
        <f t="shared" si="7"/>
        <v>1.6666666666666666E-2</v>
      </c>
      <c r="H99" s="12">
        <v>80</v>
      </c>
      <c r="I99" s="12">
        <f t="shared" si="5"/>
        <v>1.3333333333333337</v>
      </c>
      <c r="J99" s="13">
        <f t="shared" si="6"/>
        <v>2.666666666666667</v>
      </c>
      <c r="K99" s="14" t="str">
        <f t="shared" si="8"/>
        <v>Yes</v>
      </c>
      <c r="L99" s="38" t="s">
        <v>19</v>
      </c>
      <c r="M99" s="38" t="s">
        <v>210</v>
      </c>
      <c r="N99" s="39">
        <v>10</v>
      </c>
      <c r="O99" s="42"/>
      <c r="P99" s="42"/>
      <c r="Q99" s="39"/>
      <c r="R99" s="39"/>
      <c r="S99" s="40"/>
      <c r="T99" s="41"/>
      <c r="U99" s="42"/>
      <c r="V99" s="37"/>
      <c r="W99" s="42"/>
      <c r="X99" s="44"/>
      <c r="Y99" s="42"/>
      <c r="Z99" s="42"/>
    </row>
    <row r="100" spans="1:26" ht="28.5" customHeight="1" thickTop="1" thickBot="1">
      <c r="A100" s="8" t="s">
        <v>112</v>
      </c>
      <c r="B100" s="9">
        <v>2</v>
      </c>
      <c r="C100" s="10">
        <v>2</v>
      </c>
      <c r="D100" s="11">
        <v>80</v>
      </c>
      <c r="E100" s="12">
        <f t="shared" si="9"/>
        <v>2.6666666666666668E-2</v>
      </c>
      <c r="F100" s="12">
        <v>100</v>
      </c>
      <c r="G100" s="12">
        <f t="shared" si="7"/>
        <v>1.6666666666666666E-2</v>
      </c>
      <c r="H100" s="12">
        <v>80</v>
      </c>
      <c r="I100" s="12">
        <f t="shared" si="5"/>
        <v>1.3333333333333337</v>
      </c>
      <c r="J100" s="13">
        <f t="shared" si="6"/>
        <v>2.666666666666667</v>
      </c>
      <c r="K100" s="14" t="str">
        <f t="shared" si="8"/>
        <v>Yes</v>
      </c>
      <c r="L100" s="38"/>
      <c r="M100" s="38"/>
      <c r="N100" s="39"/>
      <c r="O100" s="42"/>
      <c r="P100" s="42"/>
      <c r="Q100" s="39"/>
      <c r="R100" s="39"/>
      <c r="S100" s="40"/>
      <c r="T100" s="41"/>
      <c r="U100" s="42"/>
      <c r="V100" s="37"/>
      <c r="W100" s="42"/>
      <c r="X100" s="44"/>
      <c r="Y100" s="42"/>
      <c r="Z100" s="42"/>
    </row>
    <row r="101" spans="1:26" ht="28.5" customHeight="1" thickTop="1" thickBot="1">
      <c r="A101" s="8" t="s">
        <v>80</v>
      </c>
      <c r="B101" s="9">
        <v>2</v>
      </c>
      <c r="C101" s="10">
        <v>25</v>
      </c>
      <c r="D101" s="11">
        <v>80</v>
      </c>
      <c r="E101" s="12">
        <f t="shared" si="9"/>
        <v>2.6666666666666668E-2</v>
      </c>
      <c r="F101" s="12">
        <v>100</v>
      </c>
      <c r="G101" s="12">
        <f t="shared" si="7"/>
        <v>1.6666666666666666E-2</v>
      </c>
      <c r="H101" s="12">
        <v>80</v>
      </c>
      <c r="I101" s="12">
        <f t="shared" ref="I101:I165" si="10">+(E101*F101)-(H101*G101)</f>
        <v>1.3333333333333337</v>
      </c>
      <c r="J101" s="13">
        <f t="shared" ref="J101:J165" si="11">IF(ISBLANK(C101),"",(D101*G101)+(E101*F101-G101*H101))</f>
        <v>2.666666666666667</v>
      </c>
      <c r="K101" s="14" t="str">
        <f t="shared" si="8"/>
        <v>No</v>
      </c>
      <c r="L101" s="38"/>
      <c r="M101" s="38"/>
      <c r="N101" s="39"/>
      <c r="O101" s="42"/>
      <c r="P101" s="42"/>
      <c r="Q101" s="39"/>
      <c r="R101" s="39"/>
      <c r="S101" s="40"/>
      <c r="T101" s="41"/>
      <c r="U101" s="42"/>
      <c r="V101" s="37"/>
      <c r="W101" s="42"/>
      <c r="X101" s="44"/>
      <c r="Y101" s="42"/>
      <c r="Z101" s="42"/>
    </row>
    <row r="102" spans="1:26" ht="28.5" customHeight="1" thickTop="1" thickBot="1">
      <c r="A102" s="8" t="s">
        <v>195</v>
      </c>
      <c r="B102" s="9">
        <v>2</v>
      </c>
      <c r="C102" s="10">
        <v>13</v>
      </c>
      <c r="D102" s="11">
        <v>80</v>
      </c>
      <c r="E102" s="12">
        <f t="shared" si="9"/>
        <v>2.6666666666666668E-2</v>
      </c>
      <c r="F102" s="12">
        <v>100</v>
      </c>
      <c r="G102" s="12">
        <f t="shared" si="7"/>
        <v>1.6666666666666666E-2</v>
      </c>
      <c r="H102" s="12">
        <v>80</v>
      </c>
      <c r="I102" s="12">
        <f t="shared" si="10"/>
        <v>1.3333333333333337</v>
      </c>
      <c r="J102" s="13">
        <f t="shared" si="11"/>
        <v>2.666666666666667</v>
      </c>
      <c r="K102" s="14" t="str">
        <f t="shared" si="8"/>
        <v>No</v>
      </c>
      <c r="L102" s="38"/>
      <c r="M102" s="38"/>
      <c r="N102" s="39"/>
      <c r="O102" s="42"/>
      <c r="P102" s="42"/>
      <c r="Q102" s="39"/>
      <c r="R102" s="39"/>
      <c r="S102" s="40"/>
      <c r="T102" s="41"/>
      <c r="U102" s="42"/>
      <c r="V102" s="37"/>
      <c r="W102" s="42"/>
      <c r="X102" s="44"/>
      <c r="Y102" s="42"/>
      <c r="Z102" s="42"/>
    </row>
    <row r="103" spans="1:26" ht="28.5" customHeight="1" thickTop="1" thickBot="1">
      <c r="A103" s="8" t="s">
        <v>164</v>
      </c>
      <c r="B103" s="9">
        <v>2</v>
      </c>
      <c r="C103" s="10">
        <v>4</v>
      </c>
      <c r="D103" s="11">
        <v>80</v>
      </c>
      <c r="E103" s="12">
        <f t="shared" si="9"/>
        <v>2.6666666666666668E-2</v>
      </c>
      <c r="F103" s="12">
        <v>100</v>
      </c>
      <c r="G103" s="12">
        <f t="shared" si="7"/>
        <v>1.6666666666666666E-2</v>
      </c>
      <c r="H103" s="12">
        <v>80</v>
      </c>
      <c r="I103" s="12">
        <f t="shared" si="10"/>
        <v>1.3333333333333337</v>
      </c>
      <c r="J103" s="13">
        <f t="shared" si="11"/>
        <v>2.666666666666667</v>
      </c>
      <c r="K103" s="14" t="str">
        <f t="shared" si="8"/>
        <v>No</v>
      </c>
      <c r="L103" s="38"/>
      <c r="M103" s="38"/>
      <c r="N103" s="39"/>
      <c r="O103" s="42"/>
      <c r="P103" s="42"/>
      <c r="Q103" s="39"/>
      <c r="R103" s="39"/>
      <c r="S103" s="40"/>
      <c r="T103" s="41"/>
      <c r="U103" s="42"/>
      <c r="V103" s="42"/>
      <c r="W103" s="42"/>
      <c r="X103" s="44"/>
      <c r="Y103" s="42"/>
      <c r="Z103" s="42"/>
    </row>
    <row r="104" spans="1:26" ht="28.5" customHeight="1" thickTop="1" thickBot="1">
      <c r="A104" s="8" t="s">
        <v>95</v>
      </c>
      <c r="B104" s="9">
        <v>2</v>
      </c>
      <c r="C104" s="10">
        <v>11</v>
      </c>
      <c r="D104" s="11">
        <v>80</v>
      </c>
      <c r="E104" s="12">
        <f t="shared" si="9"/>
        <v>2.6666666666666668E-2</v>
      </c>
      <c r="F104" s="12">
        <v>100</v>
      </c>
      <c r="G104" s="12">
        <f t="shared" si="7"/>
        <v>1.6666666666666666E-2</v>
      </c>
      <c r="H104" s="12">
        <v>80</v>
      </c>
      <c r="I104" s="12">
        <f t="shared" si="10"/>
        <v>1.3333333333333337</v>
      </c>
      <c r="J104" s="13">
        <f t="shared" si="11"/>
        <v>2.666666666666667</v>
      </c>
      <c r="K104" s="14" t="str">
        <f t="shared" si="8"/>
        <v>No</v>
      </c>
      <c r="L104" s="38"/>
      <c r="M104" s="38"/>
      <c r="N104" s="39"/>
      <c r="O104" s="42"/>
      <c r="P104" s="42"/>
      <c r="Q104" s="39"/>
      <c r="R104" s="39"/>
      <c r="S104" s="40"/>
      <c r="T104" s="41"/>
      <c r="U104" s="42"/>
      <c r="V104" s="37"/>
      <c r="W104" s="42"/>
      <c r="X104" s="44"/>
      <c r="Y104" s="42"/>
      <c r="Z104" s="42"/>
    </row>
    <row r="105" spans="1:26" ht="28.5" customHeight="1" thickTop="1" thickBot="1">
      <c r="A105" s="8" t="s">
        <v>168</v>
      </c>
      <c r="B105" s="9">
        <v>2</v>
      </c>
      <c r="C105" s="10">
        <v>3</v>
      </c>
      <c r="D105" s="11">
        <v>80</v>
      </c>
      <c r="E105" s="12">
        <f t="shared" si="9"/>
        <v>2.6666666666666668E-2</v>
      </c>
      <c r="F105" s="12">
        <v>100</v>
      </c>
      <c r="G105" s="12">
        <f t="shared" si="7"/>
        <v>1.6666666666666666E-2</v>
      </c>
      <c r="H105" s="12">
        <v>80</v>
      </c>
      <c r="I105" s="12">
        <f t="shared" si="10"/>
        <v>1.3333333333333337</v>
      </c>
      <c r="J105" s="13">
        <f t="shared" si="11"/>
        <v>2.666666666666667</v>
      </c>
      <c r="K105" s="14" t="str">
        <f t="shared" si="8"/>
        <v>No</v>
      </c>
      <c r="L105" s="38"/>
      <c r="M105" s="38"/>
      <c r="N105" s="39"/>
      <c r="O105" s="42"/>
      <c r="P105" s="42"/>
      <c r="Q105" s="39"/>
      <c r="R105" s="39"/>
      <c r="S105" s="40"/>
      <c r="T105" s="41"/>
      <c r="U105" s="42"/>
      <c r="V105" s="42"/>
      <c r="W105" s="42"/>
      <c r="X105" s="44"/>
      <c r="Y105" s="42"/>
      <c r="Z105" s="42"/>
    </row>
    <row r="106" spans="1:26" ht="28.5" customHeight="1" thickTop="1" thickBot="1">
      <c r="A106" s="8" t="s">
        <v>126</v>
      </c>
      <c r="B106" s="9">
        <v>2</v>
      </c>
      <c r="C106" s="10">
        <v>10</v>
      </c>
      <c r="D106" s="11">
        <v>80</v>
      </c>
      <c r="E106" s="12">
        <f t="shared" si="9"/>
        <v>2.6666666666666668E-2</v>
      </c>
      <c r="F106" s="12">
        <v>100</v>
      </c>
      <c r="G106" s="12">
        <f t="shared" si="7"/>
        <v>1.6666666666666666E-2</v>
      </c>
      <c r="H106" s="12">
        <v>80</v>
      </c>
      <c r="I106" s="12">
        <f t="shared" si="10"/>
        <v>1.3333333333333337</v>
      </c>
      <c r="J106" s="13">
        <f t="shared" si="11"/>
        <v>2.666666666666667</v>
      </c>
      <c r="K106" s="14" t="str">
        <f t="shared" si="8"/>
        <v>No</v>
      </c>
      <c r="L106" s="38"/>
      <c r="M106" s="38"/>
      <c r="N106" s="39"/>
      <c r="O106" s="42"/>
      <c r="P106" s="42"/>
      <c r="Q106" s="39"/>
      <c r="R106" s="39"/>
      <c r="S106" s="40"/>
      <c r="T106" s="41"/>
      <c r="U106" s="42"/>
      <c r="V106" s="37"/>
      <c r="W106" s="42"/>
      <c r="X106" s="44"/>
      <c r="Y106" s="42"/>
      <c r="Z106" s="42"/>
    </row>
    <row r="107" spans="1:26" ht="28.5" customHeight="1" thickTop="1" thickBot="1">
      <c r="A107" s="8" t="s">
        <v>113</v>
      </c>
      <c r="B107" s="9">
        <v>2</v>
      </c>
      <c r="C107" s="10">
        <v>1</v>
      </c>
      <c r="D107" s="11">
        <v>80</v>
      </c>
      <c r="E107" s="12">
        <f t="shared" si="9"/>
        <v>2.6666666666666668E-2</v>
      </c>
      <c r="F107" s="12">
        <v>100</v>
      </c>
      <c r="G107" s="12">
        <f t="shared" si="7"/>
        <v>1.6666666666666666E-2</v>
      </c>
      <c r="H107" s="12">
        <v>80</v>
      </c>
      <c r="I107" s="12">
        <f t="shared" si="10"/>
        <v>1.3333333333333337</v>
      </c>
      <c r="J107" s="13">
        <f t="shared" si="11"/>
        <v>2.666666666666667</v>
      </c>
      <c r="K107" s="14" t="str">
        <f t="shared" si="8"/>
        <v>Yes</v>
      </c>
      <c r="L107" s="38" t="s">
        <v>19</v>
      </c>
      <c r="M107" s="38" t="s">
        <v>30</v>
      </c>
      <c r="N107" s="39">
        <v>15</v>
      </c>
      <c r="O107" s="42"/>
      <c r="P107" s="42"/>
      <c r="Q107" s="39"/>
      <c r="R107" s="39"/>
      <c r="S107" s="40"/>
      <c r="T107" s="41"/>
      <c r="U107" s="42"/>
      <c r="V107" s="37"/>
      <c r="W107" s="42"/>
      <c r="X107" s="44"/>
      <c r="Y107" s="42"/>
      <c r="Z107" s="42"/>
    </row>
    <row r="108" spans="1:26" ht="28.5" customHeight="1" thickTop="1" thickBot="1">
      <c r="A108" s="8" t="s">
        <v>186</v>
      </c>
      <c r="B108" s="9">
        <v>2</v>
      </c>
      <c r="C108" s="10">
        <v>0</v>
      </c>
      <c r="D108" s="11">
        <v>80</v>
      </c>
      <c r="E108" s="12">
        <f t="shared" si="9"/>
        <v>2.6666666666666668E-2</v>
      </c>
      <c r="F108" s="12">
        <v>100</v>
      </c>
      <c r="G108" s="12">
        <f t="shared" si="7"/>
        <v>1.6666666666666666E-2</v>
      </c>
      <c r="H108" s="12">
        <v>80</v>
      </c>
      <c r="I108" s="12">
        <f t="shared" si="10"/>
        <v>1.3333333333333337</v>
      </c>
      <c r="J108" s="13">
        <f t="shared" si="11"/>
        <v>2.666666666666667</v>
      </c>
      <c r="K108" s="14" t="str">
        <f t="shared" si="8"/>
        <v>Yes</v>
      </c>
      <c r="L108" s="38"/>
      <c r="M108" s="38"/>
      <c r="N108" s="39"/>
      <c r="O108" s="42"/>
      <c r="P108" s="42"/>
      <c r="Q108" s="39"/>
      <c r="R108" s="39"/>
      <c r="S108" s="40"/>
      <c r="T108" s="41"/>
      <c r="U108" s="42"/>
      <c r="V108" s="37"/>
      <c r="W108" s="42"/>
      <c r="X108" s="44"/>
      <c r="Y108" s="42"/>
      <c r="Z108" s="42"/>
    </row>
    <row r="109" spans="1:26" ht="28.5" customHeight="1" thickTop="1" thickBot="1">
      <c r="A109" s="8" t="s">
        <v>131</v>
      </c>
      <c r="B109" s="9">
        <v>2</v>
      </c>
      <c r="C109" s="10">
        <v>1</v>
      </c>
      <c r="D109" s="11">
        <v>80</v>
      </c>
      <c r="E109" s="12">
        <f t="shared" si="9"/>
        <v>2.6666666666666668E-2</v>
      </c>
      <c r="F109" s="12">
        <v>100</v>
      </c>
      <c r="G109" s="12">
        <f t="shared" si="7"/>
        <v>1.6666666666666666E-2</v>
      </c>
      <c r="H109" s="12">
        <v>80</v>
      </c>
      <c r="I109" s="12">
        <f t="shared" si="10"/>
        <v>1.3333333333333337</v>
      </c>
      <c r="J109" s="13">
        <f t="shared" si="11"/>
        <v>2.666666666666667</v>
      </c>
      <c r="K109" s="14" t="str">
        <f t="shared" si="8"/>
        <v>Yes</v>
      </c>
      <c r="L109" s="38"/>
      <c r="M109" s="38"/>
      <c r="N109" s="39"/>
      <c r="O109" s="42"/>
      <c r="P109" s="42"/>
      <c r="Q109" s="39"/>
      <c r="R109" s="39"/>
      <c r="S109" s="40"/>
      <c r="T109" s="41"/>
      <c r="U109" s="42"/>
      <c r="V109" s="37"/>
      <c r="W109" s="42"/>
      <c r="X109" s="44"/>
      <c r="Y109" s="42"/>
      <c r="Z109" s="42"/>
    </row>
    <row r="110" spans="1:26" ht="28.5" customHeight="1" thickTop="1" thickBot="1">
      <c r="A110" s="8" t="s">
        <v>227</v>
      </c>
      <c r="B110" s="9">
        <v>2</v>
      </c>
      <c r="C110" s="10">
        <v>34</v>
      </c>
      <c r="D110" s="11">
        <v>80</v>
      </c>
      <c r="E110" s="12">
        <f t="shared" si="9"/>
        <v>2.6666666666666668E-2</v>
      </c>
      <c r="F110" s="12">
        <v>100</v>
      </c>
      <c r="G110" s="12">
        <f t="shared" si="7"/>
        <v>1.6666666666666666E-2</v>
      </c>
      <c r="H110" s="12">
        <v>80</v>
      </c>
      <c r="I110" s="12">
        <f t="shared" si="10"/>
        <v>1.3333333333333337</v>
      </c>
      <c r="J110" s="13">
        <f t="shared" si="11"/>
        <v>2.666666666666667</v>
      </c>
      <c r="K110" s="14" t="str">
        <f t="shared" si="8"/>
        <v>No</v>
      </c>
      <c r="L110" s="38"/>
      <c r="M110" s="38"/>
      <c r="N110" s="39"/>
      <c r="O110" s="42"/>
      <c r="P110" s="42"/>
      <c r="Q110" s="39"/>
      <c r="R110" s="39"/>
      <c r="S110" s="40"/>
      <c r="T110" s="41"/>
      <c r="U110" s="42"/>
      <c r="V110" s="37"/>
      <c r="W110" s="42"/>
      <c r="X110" s="44"/>
      <c r="Y110" s="42"/>
      <c r="Z110" s="42"/>
    </row>
    <row r="111" spans="1:26" ht="28.5" customHeight="1" thickTop="1" thickBot="1">
      <c r="A111" s="8" t="s">
        <v>213</v>
      </c>
      <c r="B111" s="9">
        <v>1</v>
      </c>
      <c r="C111" s="10">
        <v>16</v>
      </c>
      <c r="D111" s="11">
        <v>80</v>
      </c>
      <c r="E111" s="12">
        <f t="shared" si="9"/>
        <v>1.3333333333333334E-2</v>
      </c>
      <c r="F111" s="12">
        <v>100</v>
      </c>
      <c r="G111" s="12">
        <f t="shared" si="7"/>
        <v>8.3333333333333332E-3</v>
      </c>
      <c r="H111" s="12">
        <v>80</v>
      </c>
      <c r="I111" s="12">
        <f t="shared" si="10"/>
        <v>0.66666666666666685</v>
      </c>
      <c r="J111" s="13">
        <f t="shared" si="11"/>
        <v>1.3333333333333335</v>
      </c>
      <c r="K111" s="14" t="str">
        <f t="shared" si="8"/>
        <v>No</v>
      </c>
      <c r="L111" s="38"/>
      <c r="M111" s="38"/>
      <c r="N111" s="39"/>
      <c r="O111" s="42"/>
      <c r="P111" s="42"/>
      <c r="Q111" s="39"/>
      <c r="R111" s="39"/>
      <c r="S111" s="40"/>
      <c r="T111" s="41"/>
      <c r="U111" s="42"/>
      <c r="V111" s="42"/>
      <c r="W111" s="42"/>
      <c r="X111" s="44"/>
      <c r="Y111" s="42"/>
      <c r="Z111" s="42"/>
    </row>
    <row r="112" spans="1:26" ht="28.5" customHeight="1" thickTop="1" thickBot="1">
      <c r="A112" s="8" t="s">
        <v>90</v>
      </c>
      <c r="B112" s="9">
        <v>1</v>
      </c>
      <c r="C112" s="10">
        <v>1</v>
      </c>
      <c r="D112" s="11">
        <v>80</v>
      </c>
      <c r="E112" s="12">
        <f t="shared" si="9"/>
        <v>1.3333333333333334E-2</v>
      </c>
      <c r="F112" s="12">
        <v>100</v>
      </c>
      <c r="G112" s="12">
        <f t="shared" si="7"/>
        <v>8.3333333333333332E-3</v>
      </c>
      <c r="H112" s="12">
        <v>80</v>
      </c>
      <c r="I112" s="12">
        <f t="shared" si="10"/>
        <v>0.66666666666666685</v>
      </c>
      <c r="J112" s="13">
        <f t="shared" si="11"/>
        <v>1.3333333333333335</v>
      </c>
      <c r="K112" s="14" t="str">
        <f t="shared" si="8"/>
        <v>Yes</v>
      </c>
      <c r="L112" s="38"/>
      <c r="M112" s="38"/>
      <c r="N112" s="39"/>
      <c r="O112" s="42"/>
      <c r="P112" s="42"/>
      <c r="Q112" s="39"/>
      <c r="R112" s="39"/>
      <c r="S112" s="40"/>
      <c r="T112" s="41"/>
      <c r="U112" s="42"/>
      <c r="V112" s="37"/>
      <c r="W112" s="42"/>
      <c r="X112" s="44"/>
      <c r="Y112" s="42"/>
      <c r="Z112" s="42"/>
    </row>
    <row r="113" spans="1:26" ht="28.5" customHeight="1" thickTop="1" thickBot="1">
      <c r="A113" s="8" t="s">
        <v>103</v>
      </c>
      <c r="B113" s="9">
        <v>1</v>
      </c>
      <c r="C113" s="10">
        <v>0</v>
      </c>
      <c r="D113" s="11">
        <v>80</v>
      </c>
      <c r="E113" s="12">
        <f t="shared" si="9"/>
        <v>1.3333333333333334E-2</v>
      </c>
      <c r="F113" s="12">
        <v>100</v>
      </c>
      <c r="G113" s="12">
        <f t="shared" si="7"/>
        <v>8.3333333333333332E-3</v>
      </c>
      <c r="H113" s="12">
        <v>80</v>
      </c>
      <c r="I113" s="12">
        <f t="shared" si="10"/>
        <v>0.66666666666666685</v>
      </c>
      <c r="J113" s="13">
        <f t="shared" si="11"/>
        <v>1.3333333333333335</v>
      </c>
      <c r="K113" s="14" t="str">
        <f t="shared" si="8"/>
        <v>Yes</v>
      </c>
      <c r="L113" s="38" t="s">
        <v>19</v>
      </c>
      <c r="M113" s="38" t="s">
        <v>30</v>
      </c>
      <c r="N113" s="39">
        <v>15</v>
      </c>
      <c r="O113" s="42"/>
      <c r="P113" s="42"/>
      <c r="Q113" s="39"/>
      <c r="R113" s="39"/>
      <c r="S113" s="40"/>
      <c r="T113" s="41"/>
      <c r="U113" s="42"/>
      <c r="V113" s="37"/>
      <c r="W113" s="42"/>
      <c r="X113" s="44"/>
      <c r="Y113" s="42"/>
      <c r="Z113" s="42"/>
    </row>
    <row r="114" spans="1:26" ht="28.5" customHeight="1" thickTop="1" thickBot="1">
      <c r="A114" s="8" t="s">
        <v>144</v>
      </c>
      <c r="B114" s="9">
        <v>1</v>
      </c>
      <c r="C114" s="10">
        <v>0</v>
      </c>
      <c r="D114" s="11">
        <v>80</v>
      </c>
      <c r="E114" s="12">
        <f t="shared" si="9"/>
        <v>1.3333333333333334E-2</v>
      </c>
      <c r="F114" s="12">
        <v>100</v>
      </c>
      <c r="G114" s="12">
        <f t="shared" si="7"/>
        <v>8.3333333333333332E-3</v>
      </c>
      <c r="H114" s="12">
        <v>80</v>
      </c>
      <c r="I114" s="12">
        <f t="shared" si="10"/>
        <v>0.66666666666666685</v>
      </c>
      <c r="J114" s="13">
        <f t="shared" si="11"/>
        <v>1.3333333333333335</v>
      </c>
      <c r="K114" s="14" t="str">
        <f t="shared" si="8"/>
        <v>Yes</v>
      </c>
      <c r="L114" s="38"/>
      <c r="M114" s="38"/>
      <c r="N114" s="39"/>
      <c r="O114" s="42"/>
      <c r="P114" s="42"/>
      <c r="Q114" s="39"/>
      <c r="R114" s="39"/>
      <c r="S114" s="40"/>
      <c r="T114" s="41"/>
      <c r="U114" s="42"/>
      <c r="V114" s="42"/>
      <c r="W114" s="42"/>
      <c r="X114" s="44"/>
      <c r="Y114" s="42"/>
      <c r="Z114" s="42"/>
    </row>
    <row r="115" spans="1:26" ht="28.5" customHeight="1" thickTop="1" thickBot="1">
      <c r="A115" s="8" t="s">
        <v>229</v>
      </c>
      <c r="B115" s="9">
        <v>0</v>
      </c>
      <c r="C115" s="10">
        <v>0</v>
      </c>
      <c r="D115" s="11">
        <v>80</v>
      </c>
      <c r="E115" s="12">
        <f t="shared" ref="E115" si="12">+G115*1.6</f>
        <v>0</v>
      </c>
      <c r="F115" s="12">
        <v>101</v>
      </c>
      <c r="G115" s="12">
        <f t="shared" ref="G115" si="13">B115/(30*4)</f>
        <v>0</v>
      </c>
      <c r="H115" s="12">
        <v>81</v>
      </c>
      <c r="I115" s="12">
        <f t="shared" ref="I115" si="14">+(E115*F115)-(H115*G115)</f>
        <v>0</v>
      </c>
      <c r="J115" s="13">
        <f t="shared" ref="J115" si="15">IF(ISBLANK(C115),"",(D115*G115)+(E115*F115-G115*H115))</f>
        <v>0</v>
      </c>
      <c r="K115" s="14" t="str">
        <f t="shared" si="8"/>
        <v>No</v>
      </c>
      <c r="L115" s="38"/>
      <c r="M115" s="38"/>
      <c r="N115" s="39"/>
      <c r="O115" s="42"/>
      <c r="P115" s="42"/>
      <c r="Q115" s="39"/>
      <c r="R115" s="39"/>
      <c r="S115" s="40"/>
      <c r="T115" s="41"/>
      <c r="U115" s="42">
        <v>11</v>
      </c>
      <c r="V115" s="37">
        <v>43969</v>
      </c>
      <c r="W115" s="42"/>
      <c r="X115" s="44"/>
      <c r="Y115" s="42"/>
      <c r="Z115" s="42"/>
    </row>
    <row r="116" spans="1:26" ht="28.5" customHeight="1" thickTop="1" thickBot="1">
      <c r="A116" s="8" t="s">
        <v>145</v>
      </c>
      <c r="B116" s="9">
        <v>1</v>
      </c>
      <c r="C116" s="10">
        <v>9</v>
      </c>
      <c r="D116" s="11">
        <v>80</v>
      </c>
      <c r="E116" s="12">
        <f t="shared" si="9"/>
        <v>1.3333333333333334E-2</v>
      </c>
      <c r="F116" s="12">
        <v>100</v>
      </c>
      <c r="G116" s="12">
        <f t="shared" si="7"/>
        <v>8.3333333333333332E-3</v>
      </c>
      <c r="H116" s="12">
        <v>80</v>
      </c>
      <c r="I116" s="12">
        <f t="shared" si="10"/>
        <v>0.66666666666666685</v>
      </c>
      <c r="J116" s="13">
        <f t="shared" si="11"/>
        <v>1.3333333333333335</v>
      </c>
      <c r="K116" s="14" t="str">
        <f t="shared" si="8"/>
        <v>No</v>
      </c>
      <c r="L116" s="38"/>
      <c r="M116" s="38"/>
      <c r="N116" s="39"/>
      <c r="O116" s="42"/>
      <c r="P116" s="42"/>
      <c r="Q116" s="39"/>
      <c r="R116" s="39"/>
      <c r="S116" s="40"/>
      <c r="T116" s="41"/>
      <c r="U116" s="42"/>
      <c r="V116" s="37"/>
      <c r="W116" s="42"/>
      <c r="X116" s="44"/>
      <c r="Y116" s="42"/>
      <c r="Z116" s="42"/>
    </row>
    <row r="117" spans="1:26" ht="28.5" customHeight="1" thickTop="1" thickBot="1">
      <c r="A117" s="8" t="s">
        <v>187</v>
      </c>
      <c r="B117" s="9">
        <v>1</v>
      </c>
      <c r="C117" s="10">
        <v>31</v>
      </c>
      <c r="D117" s="11">
        <v>80</v>
      </c>
      <c r="E117" s="12">
        <f t="shared" si="9"/>
        <v>1.3333333333333334E-2</v>
      </c>
      <c r="F117" s="12">
        <v>100</v>
      </c>
      <c r="G117" s="12">
        <f t="shared" si="7"/>
        <v>8.3333333333333332E-3</v>
      </c>
      <c r="H117" s="12">
        <v>80</v>
      </c>
      <c r="I117" s="12">
        <f t="shared" si="10"/>
        <v>0.66666666666666685</v>
      </c>
      <c r="J117" s="13">
        <f t="shared" si="11"/>
        <v>1.3333333333333335</v>
      </c>
      <c r="K117" s="14" t="str">
        <f t="shared" si="8"/>
        <v>No</v>
      </c>
      <c r="L117" s="38"/>
      <c r="M117" s="38"/>
      <c r="N117" s="39"/>
      <c r="O117" s="42"/>
      <c r="P117" s="42"/>
      <c r="Q117" s="39"/>
      <c r="R117" s="39"/>
      <c r="S117" s="40"/>
      <c r="T117" s="41"/>
      <c r="U117" s="42"/>
      <c r="V117" s="37"/>
      <c r="W117" s="42"/>
      <c r="X117" s="44"/>
      <c r="Y117" s="42"/>
      <c r="Z117" s="42"/>
    </row>
    <row r="118" spans="1:26" ht="28.5" customHeight="1" thickTop="1" thickBot="1">
      <c r="A118" s="8" t="s">
        <v>78</v>
      </c>
      <c r="B118" s="9">
        <v>1</v>
      </c>
      <c r="C118" s="10">
        <v>2</v>
      </c>
      <c r="D118" s="11">
        <v>80</v>
      </c>
      <c r="E118" s="12">
        <f t="shared" si="9"/>
        <v>1.3333333333333334E-2</v>
      </c>
      <c r="F118" s="12">
        <v>100</v>
      </c>
      <c r="G118" s="12">
        <f t="shared" si="7"/>
        <v>8.3333333333333332E-3</v>
      </c>
      <c r="H118" s="12">
        <v>80</v>
      </c>
      <c r="I118" s="12">
        <f t="shared" si="10"/>
        <v>0.66666666666666685</v>
      </c>
      <c r="J118" s="13">
        <f t="shared" si="11"/>
        <v>1.3333333333333335</v>
      </c>
      <c r="K118" s="14" t="str">
        <f t="shared" si="8"/>
        <v>No</v>
      </c>
      <c r="L118" s="38"/>
      <c r="M118" s="38"/>
      <c r="N118" s="39"/>
      <c r="O118" s="42"/>
      <c r="P118" s="42"/>
      <c r="Q118" s="39"/>
      <c r="R118" s="39"/>
      <c r="S118" s="40"/>
      <c r="T118" s="41"/>
      <c r="U118" s="42"/>
      <c r="V118" s="37"/>
      <c r="W118" s="42"/>
      <c r="X118" s="44"/>
      <c r="Y118" s="42"/>
      <c r="Z118" s="42"/>
    </row>
    <row r="119" spans="1:26" ht="28.5" customHeight="1" thickTop="1" thickBot="1">
      <c r="A119" s="8" t="s">
        <v>107</v>
      </c>
      <c r="B119" s="9">
        <v>1</v>
      </c>
      <c r="C119" s="10">
        <v>6</v>
      </c>
      <c r="D119" s="11">
        <v>80</v>
      </c>
      <c r="E119" s="12">
        <f t="shared" si="9"/>
        <v>1.3333333333333334E-2</v>
      </c>
      <c r="F119" s="12">
        <v>100</v>
      </c>
      <c r="G119" s="12">
        <f t="shared" si="7"/>
        <v>8.3333333333333332E-3</v>
      </c>
      <c r="H119" s="12">
        <v>80</v>
      </c>
      <c r="I119" s="12">
        <f t="shared" si="10"/>
        <v>0.66666666666666685</v>
      </c>
      <c r="J119" s="13">
        <f t="shared" si="11"/>
        <v>1.3333333333333335</v>
      </c>
      <c r="K119" s="14" t="str">
        <f t="shared" si="8"/>
        <v>No</v>
      </c>
      <c r="L119" s="38"/>
      <c r="M119" s="38"/>
      <c r="N119" s="39"/>
      <c r="O119" s="42"/>
      <c r="P119" s="42"/>
      <c r="Q119" s="39"/>
      <c r="R119" s="39"/>
      <c r="S119" s="40"/>
      <c r="T119" s="41"/>
      <c r="U119" s="42"/>
      <c r="V119" s="37"/>
      <c r="W119" s="42"/>
      <c r="X119" s="44"/>
      <c r="Y119" s="42"/>
      <c r="Z119" s="42"/>
    </row>
    <row r="120" spans="1:26" ht="28.5" customHeight="1" thickTop="1" thickBot="1">
      <c r="A120" s="8" t="s">
        <v>155</v>
      </c>
      <c r="B120" s="9">
        <v>1</v>
      </c>
      <c r="C120" s="10">
        <v>13</v>
      </c>
      <c r="D120" s="11">
        <v>80</v>
      </c>
      <c r="E120" s="12">
        <f t="shared" si="9"/>
        <v>1.3333333333333334E-2</v>
      </c>
      <c r="F120" s="12">
        <v>100</v>
      </c>
      <c r="G120" s="12">
        <f t="shared" si="7"/>
        <v>8.3333333333333332E-3</v>
      </c>
      <c r="H120" s="12">
        <v>80</v>
      </c>
      <c r="I120" s="12">
        <f t="shared" si="10"/>
        <v>0.66666666666666685</v>
      </c>
      <c r="J120" s="13">
        <f t="shared" si="11"/>
        <v>1.3333333333333335</v>
      </c>
      <c r="K120" s="14" t="str">
        <f t="shared" si="8"/>
        <v>No</v>
      </c>
      <c r="L120" s="38"/>
      <c r="M120" s="38"/>
      <c r="N120" s="39"/>
      <c r="O120" s="42"/>
      <c r="P120" s="42"/>
      <c r="Q120" s="39"/>
      <c r="R120" s="39"/>
      <c r="S120" s="40"/>
      <c r="T120" s="41"/>
      <c r="U120" s="42"/>
      <c r="V120" s="42"/>
      <c r="W120" s="42"/>
      <c r="X120" s="44"/>
      <c r="Y120" s="42"/>
      <c r="Z120" s="42"/>
    </row>
    <row r="121" spans="1:26" ht="28.5" customHeight="1" thickTop="1" thickBot="1">
      <c r="A121" s="8" t="s">
        <v>110</v>
      </c>
      <c r="B121" s="9">
        <v>1</v>
      </c>
      <c r="C121" s="10">
        <v>13</v>
      </c>
      <c r="D121" s="11">
        <v>80</v>
      </c>
      <c r="E121" s="12">
        <f t="shared" si="9"/>
        <v>1.3333333333333334E-2</v>
      </c>
      <c r="F121" s="12">
        <v>100</v>
      </c>
      <c r="G121" s="12">
        <f t="shared" si="7"/>
        <v>8.3333333333333332E-3</v>
      </c>
      <c r="H121" s="12">
        <v>80</v>
      </c>
      <c r="I121" s="12">
        <f t="shared" si="10"/>
        <v>0.66666666666666685</v>
      </c>
      <c r="J121" s="13">
        <f t="shared" si="11"/>
        <v>1.3333333333333335</v>
      </c>
      <c r="K121" s="14" t="str">
        <f t="shared" si="8"/>
        <v>No</v>
      </c>
      <c r="L121" s="38"/>
      <c r="M121" s="38"/>
      <c r="N121" s="39"/>
      <c r="O121" s="42"/>
      <c r="P121" s="42"/>
      <c r="Q121" s="39"/>
      <c r="R121" s="39"/>
      <c r="S121" s="40"/>
      <c r="T121" s="41"/>
      <c r="U121" s="42"/>
      <c r="V121" s="42"/>
      <c r="W121" s="42"/>
      <c r="X121" s="44"/>
      <c r="Y121" s="42"/>
      <c r="Z121" s="42"/>
    </row>
    <row r="122" spans="1:26" ht="28.5" customHeight="1" thickTop="1" thickBot="1">
      <c r="A122" s="8" t="s">
        <v>111</v>
      </c>
      <c r="B122" s="9">
        <v>1</v>
      </c>
      <c r="C122" s="10">
        <v>1</v>
      </c>
      <c r="D122" s="11">
        <v>80</v>
      </c>
      <c r="E122" s="12">
        <f t="shared" si="9"/>
        <v>1.3333333333333334E-2</v>
      </c>
      <c r="F122" s="12">
        <v>100</v>
      </c>
      <c r="G122" s="12">
        <f t="shared" si="7"/>
        <v>8.3333333333333332E-3</v>
      </c>
      <c r="H122" s="12">
        <v>80</v>
      </c>
      <c r="I122" s="12">
        <f t="shared" si="10"/>
        <v>0.66666666666666685</v>
      </c>
      <c r="J122" s="13">
        <f t="shared" si="11"/>
        <v>1.3333333333333335</v>
      </c>
      <c r="K122" s="14" t="str">
        <f t="shared" si="8"/>
        <v>Yes</v>
      </c>
      <c r="L122" s="38"/>
      <c r="M122" s="38"/>
      <c r="N122" s="39"/>
      <c r="O122" s="42"/>
      <c r="P122" s="42"/>
      <c r="Q122" s="39"/>
      <c r="R122" s="39"/>
      <c r="S122" s="40"/>
      <c r="T122" s="41"/>
      <c r="U122" s="42"/>
      <c r="V122" s="37"/>
      <c r="W122" s="42"/>
      <c r="X122" s="44"/>
      <c r="Y122" s="42"/>
      <c r="Z122" s="42"/>
    </row>
    <row r="123" spans="1:26" ht="28.5" customHeight="1" thickTop="1" thickBot="1">
      <c r="A123" s="8" t="s">
        <v>120</v>
      </c>
      <c r="B123" s="9">
        <v>1</v>
      </c>
      <c r="C123" s="10">
        <v>3</v>
      </c>
      <c r="D123" s="11">
        <v>80</v>
      </c>
      <c r="E123" s="12">
        <f t="shared" si="9"/>
        <v>1.3333333333333334E-2</v>
      </c>
      <c r="F123" s="12">
        <v>100</v>
      </c>
      <c r="G123" s="12">
        <f t="shared" si="7"/>
        <v>8.3333333333333332E-3</v>
      </c>
      <c r="H123" s="12">
        <v>80</v>
      </c>
      <c r="I123" s="12">
        <f t="shared" si="10"/>
        <v>0.66666666666666685</v>
      </c>
      <c r="J123" s="13">
        <f t="shared" si="11"/>
        <v>1.3333333333333335</v>
      </c>
      <c r="K123" s="14" t="str">
        <f t="shared" si="8"/>
        <v>No</v>
      </c>
      <c r="L123" s="38"/>
      <c r="M123" s="38"/>
      <c r="N123" s="39"/>
      <c r="O123" s="42"/>
      <c r="P123" s="42"/>
      <c r="Q123" s="39"/>
      <c r="R123" s="39"/>
      <c r="S123" s="40"/>
      <c r="T123" s="41"/>
      <c r="U123" s="42"/>
      <c r="V123" s="37"/>
      <c r="W123" s="42"/>
      <c r="X123" s="44"/>
      <c r="Y123" s="42"/>
      <c r="Z123" s="42"/>
    </row>
    <row r="124" spans="1:26" ht="28.5" customHeight="1" thickTop="1" thickBot="1">
      <c r="A124" s="8" t="s">
        <v>163</v>
      </c>
      <c r="B124" s="9">
        <v>1</v>
      </c>
      <c r="C124" s="10">
        <v>9</v>
      </c>
      <c r="D124" s="11">
        <v>80</v>
      </c>
      <c r="E124" s="12">
        <f t="shared" si="9"/>
        <v>1.3333333333333334E-2</v>
      </c>
      <c r="F124" s="12">
        <v>100</v>
      </c>
      <c r="G124" s="12">
        <f t="shared" si="7"/>
        <v>8.3333333333333332E-3</v>
      </c>
      <c r="H124" s="12">
        <v>80</v>
      </c>
      <c r="I124" s="12">
        <f t="shared" si="10"/>
        <v>0.66666666666666685</v>
      </c>
      <c r="J124" s="13">
        <f t="shared" si="11"/>
        <v>1.3333333333333335</v>
      </c>
      <c r="K124" s="14" t="str">
        <f t="shared" si="8"/>
        <v>No</v>
      </c>
      <c r="L124" s="38"/>
      <c r="M124" s="38"/>
      <c r="N124" s="39"/>
      <c r="O124" s="42"/>
      <c r="P124" s="42"/>
      <c r="Q124" s="39"/>
      <c r="R124" s="39"/>
      <c r="S124" s="40"/>
      <c r="T124" s="41"/>
      <c r="U124" s="42"/>
      <c r="V124" s="42"/>
      <c r="W124" s="42"/>
      <c r="X124" s="44"/>
      <c r="Y124" s="42"/>
      <c r="Z124" s="42"/>
    </row>
    <row r="125" spans="1:26" ht="28.5" customHeight="1" thickTop="1" thickBot="1">
      <c r="A125" s="8" t="s">
        <v>127</v>
      </c>
      <c r="B125" s="9">
        <v>1</v>
      </c>
      <c r="C125" s="10">
        <v>15</v>
      </c>
      <c r="D125" s="11">
        <v>80</v>
      </c>
      <c r="E125" s="12">
        <f t="shared" si="9"/>
        <v>1.3333333333333334E-2</v>
      </c>
      <c r="F125" s="12">
        <v>100</v>
      </c>
      <c r="G125" s="12">
        <f t="shared" si="7"/>
        <v>8.3333333333333332E-3</v>
      </c>
      <c r="H125" s="12">
        <v>80</v>
      </c>
      <c r="I125" s="12">
        <f t="shared" si="10"/>
        <v>0.66666666666666685</v>
      </c>
      <c r="J125" s="13">
        <f t="shared" si="11"/>
        <v>1.3333333333333335</v>
      </c>
      <c r="K125" s="14" t="str">
        <f t="shared" si="8"/>
        <v>No</v>
      </c>
      <c r="L125" s="38"/>
      <c r="M125" s="38"/>
      <c r="N125" s="39"/>
      <c r="O125" s="42"/>
      <c r="P125" s="42"/>
      <c r="Q125" s="39"/>
      <c r="R125" s="39"/>
      <c r="S125" s="40"/>
      <c r="T125" s="41"/>
      <c r="U125" s="42"/>
      <c r="V125" s="37"/>
      <c r="W125" s="42"/>
      <c r="X125" s="44"/>
      <c r="Y125" s="42"/>
      <c r="Z125" s="42"/>
    </row>
    <row r="126" spans="1:26" ht="28.5" customHeight="1" thickTop="1" thickBot="1">
      <c r="A126" s="8" t="s">
        <v>128</v>
      </c>
      <c r="B126" s="9">
        <v>1</v>
      </c>
      <c r="C126" s="10">
        <v>57</v>
      </c>
      <c r="D126" s="11">
        <v>80</v>
      </c>
      <c r="E126" s="12">
        <f t="shared" si="9"/>
        <v>1.3333333333333334E-2</v>
      </c>
      <c r="F126" s="12">
        <v>100</v>
      </c>
      <c r="G126" s="12">
        <f t="shared" si="7"/>
        <v>8.3333333333333332E-3</v>
      </c>
      <c r="H126" s="12">
        <v>80</v>
      </c>
      <c r="I126" s="12">
        <f t="shared" si="10"/>
        <v>0.66666666666666685</v>
      </c>
      <c r="J126" s="13">
        <f t="shared" si="11"/>
        <v>1.3333333333333335</v>
      </c>
      <c r="K126" s="14" t="str">
        <f t="shared" si="8"/>
        <v>No</v>
      </c>
      <c r="L126" s="38"/>
      <c r="M126" s="38"/>
      <c r="N126" s="39"/>
      <c r="O126" s="42"/>
      <c r="P126" s="42"/>
      <c r="Q126" s="39"/>
      <c r="R126" s="39"/>
      <c r="S126" s="40"/>
      <c r="T126" s="41"/>
      <c r="U126" s="42"/>
      <c r="V126" s="42"/>
      <c r="W126" s="42"/>
      <c r="X126" s="44"/>
      <c r="Y126" s="42"/>
      <c r="Z126" s="42"/>
    </row>
    <row r="127" spans="1:26" ht="28.5" customHeight="1" thickTop="1" thickBot="1">
      <c r="A127" s="8" t="s">
        <v>173</v>
      </c>
      <c r="B127" s="9">
        <v>1</v>
      </c>
      <c r="C127" s="10">
        <v>1</v>
      </c>
      <c r="D127" s="11">
        <v>80</v>
      </c>
      <c r="E127" s="12">
        <f t="shared" si="9"/>
        <v>1.3333333333333334E-2</v>
      </c>
      <c r="F127" s="12">
        <v>100</v>
      </c>
      <c r="G127" s="12">
        <f t="shared" si="7"/>
        <v>8.3333333333333332E-3</v>
      </c>
      <c r="H127" s="12">
        <v>80</v>
      </c>
      <c r="I127" s="12">
        <f t="shared" si="10"/>
        <v>0.66666666666666685</v>
      </c>
      <c r="J127" s="13">
        <f t="shared" si="11"/>
        <v>1.3333333333333335</v>
      </c>
      <c r="K127" s="14" t="str">
        <f t="shared" si="8"/>
        <v>Yes</v>
      </c>
      <c r="L127" s="38"/>
      <c r="M127" s="38"/>
      <c r="N127" s="39"/>
      <c r="O127" s="42"/>
      <c r="P127" s="42"/>
      <c r="Q127" s="39"/>
      <c r="R127" s="39"/>
      <c r="S127" s="40"/>
      <c r="T127" s="41"/>
      <c r="U127" s="42"/>
      <c r="V127" s="42"/>
      <c r="W127" s="42"/>
      <c r="X127" s="44"/>
      <c r="Y127" s="42"/>
      <c r="Z127" s="42"/>
    </row>
    <row r="128" spans="1:26" ht="28.5" customHeight="1" thickTop="1" thickBot="1">
      <c r="A128" s="8" t="s">
        <v>132</v>
      </c>
      <c r="B128" s="9">
        <v>1</v>
      </c>
      <c r="C128" s="10">
        <v>10</v>
      </c>
      <c r="D128" s="11">
        <v>80</v>
      </c>
      <c r="E128" s="12">
        <f t="shared" si="9"/>
        <v>1.3333333333333334E-2</v>
      </c>
      <c r="F128" s="12">
        <v>100</v>
      </c>
      <c r="G128" s="12">
        <f t="shared" si="7"/>
        <v>8.3333333333333332E-3</v>
      </c>
      <c r="H128" s="12">
        <v>80</v>
      </c>
      <c r="I128" s="12">
        <f t="shared" si="10"/>
        <v>0.66666666666666685</v>
      </c>
      <c r="J128" s="13">
        <f t="shared" si="11"/>
        <v>1.3333333333333335</v>
      </c>
      <c r="K128" s="14" t="str">
        <f t="shared" si="8"/>
        <v>No</v>
      </c>
      <c r="L128" s="38"/>
      <c r="M128" s="38"/>
      <c r="N128" s="39"/>
      <c r="O128" s="42"/>
      <c r="P128" s="42"/>
      <c r="Q128" s="39"/>
      <c r="R128" s="39"/>
      <c r="S128" s="40"/>
      <c r="T128" s="41"/>
      <c r="U128" s="42"/>
      <c r="V128" s="37"/>
      <c r="W128" s="42"/>
      <c r="X128" s="44"/>
      <c r="Y128" s="42"/>
      <c r="Z128" s="42"/>
    </row>
    <row r="129" spans="1:26" ht="28.5" customHeight="1" thickTop="1" thickBot="1">
      <c r="A129" s="8" t="s">
        <v>182</v>
      </c>
      <c r="B129" s="9">
        <v>1</v>
      </c>
      <c r="C129" s="10">
        <v>5</v>
      </c>
      <c r="D129" s="11">
        <v>80</v>
      </c>
      <c r="E129" s="12">
        <f t="shared" si="9"/>
        <v>1.3333333333333334E-2</v>
      </c>
      <c r="F129" s="12">
        <v>100</v>
      </c>
      <c r="G129" s="12">
        <f t="shared" si="7"/>
        <v>8.3333333333333332E-3</v>
      </c>
      <c r="H129" s="12">
        <v>80</v>
      </c>
      <c r="I129" s="12">
        <f t="shared" si="10"/>
        <v>0.66666666666666685</v>
      </c>
      <c r="J129" s="13">
        <f t="shared" si="11"/>
        <v>1.3333333333333335</v>
      </c>
      <c r="K129" s="14" t="str">
        <f t="shared" si="8"/>
        <v>No</v>
      </c>
      <c r="L129" s="38"/>
      <c r="M129" s="38"/>
      <c r="N129" s="39"/>
      <c r="O129" s="42"/>
      <c r="P129" s="42"/>
      <c r="Q129" s="39"/>
      <c r="R129" s="39"/>
      <c r="S129" s="40"/>
      <c r="T129" s="41"/>
      <c r="U129" s="42"/>
      <c r="V129" s="37"/>
      <c r="W129" s="42"/>
      <c r="X129" s="44"/>
      <c r="Y129" s="42"/>
      <c r="Z129" s="42"/>
    </row>
    <row r="130" spans="1:26" ht="28.5" customHeight="1" thickTop="1" thickBot="1">
      <c r="A130" s="8" t="s">
        <v>184</v>
      </c>
      <c r="B130" s="9">
        <v>1</v>
      </c>
      <c r="C130" s="10">
        <v>0</v>
      </c>
      <c r="D130" s="11">
        <v>80</v>
      </c>
      <c r="E130" s="12">
        <f t="shared" si="9"/>
        <v>1.3333333333333334E-2</v>
      </c>
      <c r="F130" s="12">
        <v>100</v>
      </c>
      <c r="G130" s="12">
        <f t="shared" si="7"/>
        <v>8.3333333333333332E-3</v>
      </c>
      <c r="H130" s="12">
        <v>80</v>
      </c>
      <c r="I130" s="12">
        <f t="shared" si="10"/>
        <v>0.66666666666666685</v>
      </c>
      <c r="J130" s="13">
        <f t="shared" si="11"/>
        <v>1.3333333333333335</v>
      </c>
      <c r="K130" s="14" t="str">
        <f t="shared" si="8"/>
        <v>Yes</v>
      </c>
      <c r="L130" s="38"/>
      <c r="M130" s="38"/>
      <c r="N130" s="39"/>
      <c r="O130" s="42"/>
      <c r="P130" s="42"/>
      <c r="Q130" s="39"/>
      <c r="R130" s="39"/>
      <c r="S130" s="40"/>
      <c r="T130" s="41"/>
      <c r="U130" s="42"/>
      <c r="V130" s="42"/>
      <c r="W130" s="42"/>
      <c r="X130" s="44"/>
      <c r="Y130" s="42"/>
      <c r="Z130" s="42"/>
    </row>
    <row r="131" spans="1:26" ht="28.5" customHeight="1" thickTop="1" thickBot="1">
      <c r="A131" s="10" t="s">
        <v>99</v>
      </c>
      <c r="B131" s="9">
        <v>0</v>
      </c>
      <c r="C131" s="10">
        <v>2</v>
      </c>
      <c r="D131" s="11">
        <v>80</v>
      </c>
      <c r="E131" s="12">
        <f t="shared" si="9"/>
        <v>0</v>
      </c>
      <c r="F131" s="12">
        <v>100</v>
      </c>
      <c r="G131" s="12">
        <f t="shared" si="7"/>
        <v>0</v>
      </c>
      <c r="H131" s="12">
        <v>80</v>
      </c>
      <c r="I131" s="12">
        <f t="shared" si="10"/>
        <v>0</v>
      </c>
      <c r="J131" s="13">
        <f t="shared" si="11"/>
        <v>0</v>
      </c>
      <c r="K131" s="14" t="str">
        <f t="shared" si="8"/>
        <v>No</v>
      </c>
      <c r="L131" s="38"/>
      <c r="M131" s="38"/>
      <c r="N131" s="39"/>
      <c r="O131" s="42"/>
      <c r="P131" s="42"/>
      <c r="Q131" s="39"/>
      <c r="R131" s="39"/>
      <c r="S131" s="40"/>
      <c r="T131" s="41"/>
      <c r="U131" s="42"/>
      <c r="V131" s="42"/>
      <c r="W131" s="42"/>
      <c r="X131" s="44"/>
      <c r="Y131" s="42"/>
      <c r="Z131" s="42"/>
    </row>
    <row r="132" spans="1:26" ht="28.5" customHeight="1" thickTop="1" thickBot="1">
      <c r="A132" s="10" t="s">
        <v>100</v>
      </c>
      <c r="B132" s="9">
        <v>0</v>
      </c>
      <c r="C132" s="10">
        <v>4</v>
      </c>
      <c r="D132" s="11">
        <v>80</v>
      </c>
      <c r="E132" s="12">
        <f t="shared" si="9"/>
        <v>0</v>
      </c>
      <c r="F132" s="12">
        <v>100</v>
      </c>
      <c r="G132" s="12">
        <f t="shared" si="7"/>
        <v>0</v>
      </c>
      <c r="H132" s="12">
        <v>80</v>
      </c>
      <c r="I132" s="12">
        <f t="shared" si="10"/>
        <v>0</v>
      </c>
      <c r="J132" s="13">
        <f t="shared" si="11"/>
        <v>0</v>
      </c>
      <c r="K132" s="14" t="str">
        <f t="shared" si="8"/>
        <v>No</v>
      </c>
      <c r="L132" s="38"/>
      <c r="M132" s="38"/>
      <c r="N132" s="39"/>
      <c r="O132" s="42"/>
      <c r="P132" s="42"/>
      <c r="Q132" s="39"/>
      <c r="R132" s="39"/>
      <c r="S132" s="40"/>
      <c r="T132" s="41"/>
      <c r="U132" s="42"/>
      <c r="V132" s="37"/>
      <c r="W132" s="42"/>
      <c r="X132" s="44"/>
      <c r="Y132" s="42"/>
      <c r="Z132" s="42"/>
    </row>
    <row r="133" spans="1:26" ht="28.5" customHeight="1" thickTop="1" thickBot="1">
      <c r="A133" s="10" t="s">
        <v>102</v>
      </c>
      <c r="B133" s="9">
        <v>0</v>
      </c>
      <c r="C133" s="10">
        <v>13</v>
      </c>
      <c r="D133" s="11">
        <v>80</v>
      </c>
      <c r="E133" s="12">
        <f t="shared" si="9"/>
        <v>0</v>
      </c>
      <c r="F133" s="12">
        <v>100</v>
      </c>
      <c r="G133" s="12">
        <f t="shared" ref="G133:G169" si="16">B133/(30*4)</f>
        <v>0</v>
      </c>
      <c r="H133" s="12">
        <v>80</v>
      </c>
      <c r="I133" s="12">
        <f t="shared" si="10"/>
        <v>0</v>
      </c>
      <c r="J133" s="13">
        <f t="shared" si="11"/>
        <v>0</v>
      </c>
      <c r="K133" s="14" t="str">
        <f t="shared" ref="K133:K169" si="17">IF(J133="","",IF(C133&lt;J133,"Yes","No"))</f>
        <v>No</v>
      </c>
      <c r="L133" s="38"/>
      <c r="M133" s="38"/>
      <c r="N133" s="39"/>
      <c r="O133" s="42"/>
      <c r="P133" s="42"/>
      <c r="Q133" s="39"/>
      <c r="R133" s="39"/>
      <c r="S133" s="40"/>
      <c r="T133" s="41"/>
      <c r="U133" s="42"/>
      <c r="V133" s="37"/>
      <c r="W133" s="42"/>
      <c r="X133" s="44"/>
      <c r="Y133" s="42"/>
      <c r="Z133" s="42"/>
    </row>
    <row r="134" spans="1:26" ht="28.5" customHeight="1" thickTop="1" thickBot="1">
      <c r="A134" s="10" t="s">
        <v>214</v>
      </c>
      <c r="B134" s="9">
        <v>0</v>
      </c>
      <c r="C134" s="10">
        <v>26</v>
      </c>
      <c r="D134" s="11">
        <v>80</v>
      </c>
      <c r="E134" s="12">
        <f t="shared" si="9"/>
        <v>0</v>
      </c>
      <c r="F134" s="12">
        <v>100</v>
      </c>
      <c r="G134" s="12">
        <f t="shared" si="16"/>
        <v>0</v>
      </c>
      <c r="H134" s="12">
        <v>80</v>
      </c>
      <c r="I134" s="12">
        <f t="shared" si="10"/>
        <v>0</v>
      </c>
      <c r="J134" s="13">
        <f t="shared" si="11"/>
        <v>0</v>
      </c>
      <c r="K134" s="14" t="str">
        <f t="shared" si="17"/>
        <v>No</v>
      </c>
      <c r="L134" s="38"/>
      <c r="M134" s="38"/>
      <c r="N134" s="39"/>
      <c r="O134" s="42"/>
      <c r="P134" s="42"/>
      <c r="Q134" s="39"/>
      <c r="R134" s="39"/>
      <c r="S134" s="40"/>
      <c r="T134" s="41"/>
      <c r="U134" s="42"/>
      <c r="V134" s="42"/>
      <c r="W134" s="42"/>
      <c r="X134" s="44"/>
      <c r="Y134" s="42"/>
      <c r="Z134" s="42"/>
    </row>
    <row r="135" spans="1:26" ht="28.5" customHeight="1" thickTop="1" thickBot="1">
      <c r="A135" s="10" t="s">
        <v>140</v>
      </c>
      <c r="B135" s="9">
        <v>0</v>
      </c>
      <c r="C135" s="10">
        <v>7</v>
      </c>
      <c r="D135" s="11">
        <v>80</v>
      </c>
      <c r="E135" s="12">
        <f>+G135*1.6</f>
        <v>0</v>
      </c>
      <c r="F135" s="12">
        <v>100</v>
      </c>
      <c r="G135" s="12">
        <f t="shared" si="16"/>
        <v>0</v>
      </c>
      <c r="H135" s="12">
        <v>80</v>
      </c>
      <c r="I135" s="12">
        <f t="shared" si="10"/>
        <v>0</v>
      </c>
      <c r="J135" s="13">
        <f t="shared" si="11"/>
        <v>0</v>
      </c>
      <c r="K135" s="14" t="str">
        <f t="shared" si="17"/>
        <v>No</v>
      </c>
      <c r="L135" s="38"/>
      <c r="M135" s="38"/>
      <c r="N135" s="39"/>
      <c r="O135" s="42"/>
      <c r="P135" s="42"/>
      <c r="Q135" s="39"/>
      <c r="R135" s="39"/>
      <c r="S135" s="40"/>
      <c r="T135" s="41"/>
      <c r="U135" s="42"/>
      <c r="V135" s="37"/>
      <c r="W135" s="42"/>
      <c r="X135" s="44"/>
      <c r="Y135" s="42"/>
      <c r="Z135" s="42"/>
    </row>
    <row r="136" spans="1:26" ht="28.5" customHeight="1" thickTop="1" thickBot="1">
      <c r="A136" s="10" t="s">
        <v>141</v>
      </c>
      <c r="B136" s="9">
        <v>0</v>
      </c>
      <c r="C136" s="10">
        <v>6</v>
      </c>
      <c r="D136" s="11">
        <v>80</v>
      </c>
      <c r="E136" s="12">
        <f>+G136*1.6</f>
        <v>0</v>
      </c>
      <c r="F136" s="12">
        <v>100</v>
      </c>
      <c r="G136" s="12">
        <f t="shared" si="16"/>
        <v>0</v>
      </c>
      <c r="H136" s="12">
        <v>80</v>
      </c>
      <c r="I136" s="12">
        <f t="shared" si="10"/>
        <v>0</v>
      </c>
      <c r="J136" s="13">
        <f t="shared" si="11"/>
        <v>0</v>
      </c>
      <c r="K136" s="14" t="str">
        <f t="shared" si="17"/>
        <v>No</v>
      </c>
      <c r="L136" s="38"/>
      <c r="M136" s="38"/>
      <c r="N136" s="39"/>
      <c r="O136" s="42"/>
      <c r="P136" s="42"/>
      <c r="Q136" s="39"/>
      <c r="R136" s="39"/>
      <c r="S136" s="40"/>
      <c r="T136" s="41"/>
      <c r="U136" s="42"/>
      <c r="V136" s="42"/>
      <c r="W136" s="42"/>
      <c r="X136" s="44"/>
      <c r="Y136" s="42"/>
      <c r="Z136" s="42"/>
    </row>
    <row r="137" spans="1:26" ht="28.5" customHeight="1" thickTop="1" thickBot="1">
      <c r="A137" s="10" t="s">
        <v>142</v>
      </c>
      <c r="B137" s="9">
        <v>0</v>
      </c>
      <c r="C137" s="10">
        <v>2</v>
      </c>
      <c r="D137" s="11">
        <v>80</v>
      </c>
      <c r="E137" s="12">
        <f t="shared" ref="E137:E169" si="18">+G137*1.6</f>
        <v>0</v>
      </c>
      <c r="F137" s="12">
        <v>100</v>
      </c>
      <c r="G137" s="12">
        <f t="shared" si="16"/>
        <v>0</v>
      </c>
      <c r="H137" s="12">
        <v>80</v>
      </c>
      <c r="I137" s="12">
        <f t="shared" si="10"/>
        <v>0</v>
      </c>
      <c r="J137" s="13">
        <f t="shared" si="11"/>
        <v>0</v>
      </c>
      <c r="K137" s="14" t="str">
        <f t="shared" si="17"/>
        <v>No</v>
      </c>
      <c r="L137" s="38"/>
      <c r="M137" s="38"/>
      <c r="N137" s="39"/>
      <c r="O137" s="42"/>
      <c r="P137" s="42"/>
      <c r="Q137" s="39"/>
      <c r="R137" s="39"/>
      <c r="S137" s="40"/>
      <c r="T137" s="41"/>
      <c r="U137" s="42"/>
      <c r="V137" s="42"/>
      <c r="W137" s="42"/>
      <c r="X137" s="44"/>
      <c r="Y137" s="42"/>
      <c r="Z137" s="42"/>
    </row>
    <row r="138" spans="1:26" ht="28.5" customHeight="1" thickTop="1" thickBot="1">
      <c r="A138" s="10" t="s">
        <v>147</v>
      </c>
      <c r="B138" s="9">
        <v>0</v>
      </c>
      <c r="C138" s="10">
        <v>0</v>
      </c>
      <c r="D138" s="11">
        <v>80</v>
      </c>
      <c r="E138" s="12">
        <f t="shared" si="18"/>
        <v>0</v>
      </c>
      <c r="F138" s="12">
        <v>100</v>
      </c>
      <c r="G138" s="12">
        <f t="shared" si="16"/>
        <v>0</v>
      </c>
      <c r="H138" s="12">
        <v>80</v>
      </c>
      <c r="I138" s="12">
        <f t="shared" si="10"/>
        <v>0</v>
      </c>
      <c r="J138" s="13">
        <f t="shared" si="11"/>
        <v>0</v>
      </c>
      <c r="K138" s="14" t="str">
        <f t="shared" si="17"/>
        <v>No</v>
      </c>
      <c r="L138" s="38"/>
      <c r="M138" s="38"/>
      <c r="N138" s="39"/>
      <c r="O138" s="42"/>
      <c r="P138" s="42"/>
      <c r="Q138" s="39"/>
      <c r="R138" s="39"/>
      <c r="S138" s="40"/>
      <c r="T138" s="41"/>
      <c r="U138" s="42"/>
      <c r="V138" s="42"/>
      <c r="W138" s="42"/>
      <c r="X138" s="44"/>
      <c r="Y138" s="42"/>
      <c r="Z138" s="42"/>
    </row>
    <row r="139" spans="1:26" ht="28.5" customHeight="1" thickTop="1" thickBot="1">
      <c r="A139" s="10" t="s">
        <v>148</v>
      </c>
      <c r="B139" s="9">
        <v>0</v>
      </c>
      <c r="C139" s="10">
        <v>1</v>
      </c>
      <c r="D139" s="11">
        <v>80</v>
      </c>
      <c r="E139" s="12">
        <f t="shared" si="18"/>
        <v>0</v>
      </c>
      <c r="F139" s="12">
        <v>100</v>
      </c>
      <c r="G139" s="12">
        <f t="shared" si="16"/>
        <v>0</v>
      </c>
      <c r="H139" s="12">
        <v>80</v>
      </c>
      <c r="I139" s="12">
        <f t="shared" si="10"/>
        <v>0</v>
      </c>
      <c r="J139" s="13">
        <f t="shared" si="11"/>
        <v>0</v>
      </c>
      <c r="K139" s="14" t="str">
        <f t="shared" si="17"/>
        <v>No</v>
      </c>
      <c r="L139" s="38"/>
      <c r="M139" s="38"/>
      <c r="N139" s="39"/>
      <c r="O139" s="42"/>
      <c r="P139" s="42"/>
      <c r="Q139" s="39"/>
      <c r="R139" s="39"/>
      <c r="S139" s="40"/>
      <c r="T139" s="41"/>
      <c r="U139" s="42"/>
      <c r="V139" s="42"/>
      <c r="W139" s="42"/>
      <c r="X139" s="44"/>
      <c r="Y139" s="42"/>
      <c r="Z139" s="42"/>
    </row>
    <row r="140" spans="1:26" ht="28.5" customHeight="1" thickTop="1" thickBot="1">
      <c r="A140" s="10" t="s">
        <v>215</v>
      </c>
      <c r="B140" s="9">
        <v>0</v>
      </c>
      <c r="C140" s="10">
        <v>8</v>
      </c>
      <c r="D140" s="11">
        <v>80</v>
      </c>
      <c r="E140" s="12">
        <f t="shared" si="18"/>
        <v>0</v>
      </c>
      <c r="F140" s="12">
        <v>100</v>
      </c>
      <c r="G140" s="12">
        <f t="shared" si="16"/>
        <v>0</v>
      </c>
      <c r="H140" s="12">
        <v>80</v>
      </c>
      <c r="I140" s="12">
        <f t="shared" si="10"/>
        <v>0</v>
      </c>
      <c r="J140" s="13">
        <f t="shared" si="11"/>
        <v>0</v>
      </c>
      <c r="K140" s="14" t="str">
        <f t="shared" si="17"/>
        <v>No</v>
      </c>
      <c r="L140" s="38"/>
      <c r="M140" s="38"/>
      <c r="N140" s="39"/>
      <c r="O140" s="42"/>
      <c r="P140" s="42"/>
      <c r="Q140" s="39"/>
      <c r="R140" s="39"/>
      <c r="S140" s="40"/>
      <c r="T140" s="41"/>
      <c r="U140" s="42"/>
      <c r="V140" s="37"/>
      <c r="W140" s="42"/>
      <c r="X140" s="44"/>
      <c r="Y140" s="42"/>
      <c r="Z140" s="42"/>
    </row>
    <row r="141" spans="1:26" ht="28.5" customHeight="1" thickTop="1" thickBot="1">
      <c r="A141" s="10" t="s">
        <v>216</v>
      </c>
      <c r="B141" s="9">
        <v>0</v>
      </c>
      <c r="C141" s="10">
        <v>34</v>
      </c>
      <c r="D141" s="11">
        <v>80</v>
      </c>
      <c r="E141" s="12">
        <f t="shared" si="18"/>
        <v>0</v>
      </c>
      <c r="F141" s="12">
        <v>100</v>
      </c>
      <c r="G141" s="12">
        <f t="shared" si="16"/>
        <v>0</v>
      </c>
      <c r="H141" s="12">
        <v>80</v>
      </c>
      <c r="I141" s="12">
        <f t="shared" si="10"/>
        <v>0</v>
      </c>
      <c r="J141" s="13">
        <f t="shared" si="11"/>
        <v>0</v>
      </c>
      <c r="K141" s="14" t="str">
        <f t="shared" si="17"/>
        <v>No</v>
      </c>
      <c r="L141" s="38"/>
      <c r="M141" s="38"/>
      <c r="N141" s="39"/>
      <c r="O141" s="42"/>
      <c r="P141" s="42"/>
      <c r="Q141" s="39"/>
      <c r="R141" s="39"/>
      <c r="S141" s="40"/>
      <c r="T141" s="41"/>
      <c r="U141" s="42"/>
      <c r="V141" s="42"/>
      <c r="W141" s="42"/>
      <c r="X141" s="44"/>
      <c r="Y141" s="42"/>
      <c r="Z141" s="42"/>
    </row>
    <row r="142" spans="1:26" ht="28.5" customHeight="1" thickTop="1" thickBot="1">
      <c r="A142" s="10" t="s">
        <v>151</v>
      </c>
      <c r="B142" s="9">
        <v>0</v>
      </c>
      <c r="C142" s="10">
        <v>4</v>
      </c>
      <c r="D142" s="11">
        <v>80</v>
      </c>
      <c r="E142" s="12">
        <f t="shared" si="18"/>
        <v>0</v>
      </c>
      <c r="F142" s="12">
        <v>100</v>
      </c>
      <c r="G142" s="12">
        <f t="shared" si="16"/>
        <v>0</v>
      </c>
      <c r="H142" s="12">
        <v>80</v>
      </c>
      <c r="I142" s="12">
        <f t="shared" si="10"/>
        <v>0</v>
      </c>
      <c r="J142" s="13">
        <f t="shared" si="11"/>
        <v>0</v>
      </c>
      <c r="K142" s="14" t="str">
        <f t="shared" si="17"/>
        <v>No</v>
      </c>
      <c r="L142" s="38"/>
      <c r="M142" s="38"/>
      <c r="N142" s="39"/>
      <c r="O142" s="42"/>
      <c r="P142" s="42"/>
      <c r="Q142" s="39"/>
      <c r="R142" s="39"/>
      <c r="S142" s="40"/>
      <c r="T142" s="41"/>
      <c r="U142" s="42"/>
      <c r="V142" s="42"/>
      <c r="W142" s="42"/>
      <c r="X142" s="44"/>
      <c r="Y142" s="42"/>
      <c r="Z142" s="42"/>
    </row>
    <row r="143" spans="1:26" ht="28.5" customHeight="1" thickTop="1" thickBot="1">
      <c r="A143" s="10" t="s">
        <v>194</v>
      </c>
      <c r="B143" s="9">
        <v>0</v>
      </c>
      <c r="C143" s="10">
        <v>5</v>
      </c>
      <c r="D143" s="11">
        <v>80</v>
      </c>
      <c r="E143" s="12">
        <f t="shared" si="18"/>
        <v>0</v>
      </c>
      <c r="F143" s="12">
        <v>100</v>
      </c>
      <c r="G143" s="12">
        <f t="shared" si="16"/>
        <v>0</v>
      </c>
      <c r="H143" s="12">
        <v>80</v>
      </c>
      <c r="I143" s="12">
        <f t="shared" si="10"/>
        <v>0</v>
      </c>
      <c r="J143" s="13">
        <f t="shared" si="11"/>
        <v>0</v>
      </c>
      <c r="K143" s="14" t="str">
        <f t="shared" si="17"/>
        <v>No</v>
      </c>
      <c r="L143" s="38"/>
      <c r="M143" s="38"/>
      <c r="N143" s="39"/>
      <c r="O143" s="42"/>
      <c r="P143" s="42"/>
      <c r="Q143" s="39"/>
      <c r="R143" s="39"/>
      <c r="S143" s="40"/>
      <c r="T143" s="41"/>
      <c r="U143" s="42"/>
      <c r="V143" s="42"/>
      <c r="W143" s="42"/>
      <c r="X143" s="44"/>
      <c r="Y143" s="42"/>
      <c r="Z143" s="42"/>
    </row>
    <row r="144" spans="1:26" ht="28.5" customHeight="1" thickTop="1" thickBot="1">
      <c r="A144" s="10" t="s">
        <v>154</v>
      </c>
      <c r="B144" s="9">
        <v>0</v>
      </c>
      <c r="C144" s="10">
        <v>3</v>
      </c>
      <c r="D144" s="11">
        <v>80</v>
      </c>
      <c r="E144" s="12">
        <f t="shared" si="18"/>
        <v>0</v>
      </c>
      <c r="F144" s="12">
        <v>100</v>
      </c>
      <c r="G144" s="12">
        <f t="shared" si="16"/>
        <v>0</v>
      </c>
      <c r="H144" s="12">
        <v>80</v>
      </c>
      <c r="I144" s="12">
        <f t="shared" si="10"/>
        <v>0</v>
      </c>
      <c r="J144" s="13">
        <f t="shared" si="11"/>
        <v>0</v>
      </c>
      <c r="K144" s="14" t="str">
        <f t="shared" si="17"/>
        <v>No</v>
      </c>
      <c r="L144" s="38"/>
      <c r="M144" s="38"/>
      <c r="N144" s="39"/>
      <c r="O144" s="42"/>
      <c r="P144" s="42"/>
      <c r="Q144" s="39"/>
      <c r="R144" s="39"/>
      <c r="S144" s="40"/>
      <c r="T144" s="41"/>
      <c r="U144" s="42"/>
      <c r="V144" s="42"/>
      <c r="W144" s="42"/>
      <c r="X144" s="44"/>
      <c r="Y144" s="42"/>
      <c r="Z144" s="42"/>
    </row>
    <row r="145" spans="1:26" ht="28.5" customHeight="1" thickTop="1" thickBot="1">
      <c r="A145" s="10" t="s">
        <v>157</v>
      </c>
      <c r="B145" s="9">
        <v>0</v>
      </c>
      <c r="C145" s="10">
        <v>6</v>
      </c>
      <c r="D145" s="11">
        <v>80</v>
      </c>
      <c r="E145" s="12">
        <f t="shared" si="18"/>
        <v>0</v>
      </c>
      <c r="F145" s="12">
        <v>100</v>
      </c>
      <c r="G145" s="12">
        <f t="shared" si="16"/>
        <v>0</v>
      </c>
      <c r="H145" s="12">
        <v>80</v>
      </c>
      <c r="I145" s="12">
        <f t="shared" si="10"/>
        <v>0</v>
      </c>
      <c r="J145" s="13">
        <f t="shared" si="11"/>
        <v>0</v>
      </c>
      <c r="K145" s="14" t="str">
        <f t="shared" si="17"/>
        <v>No</v>
      </c>
      <c r="L145" s="38"/>
      <c r="M145" s="38"/>
      <c r="N145" s="39"/>
      <c r="O145" s="42"/>
      <c r="P145" s="42"/>
      <c r="Q145" s="39"/>
      <c r="R145" s="39"/>
      <c r="S145" s="40"/>
      <c r="T145" s="41"/>
      <c r="U145" s="42"/>
      <c r="V145" s="42"/>
      <c r="W145" s="42"/>
      <c r="X145" s="44"/>
      <c r="Y145" s="42"/>
      <c r="Z145" s="42"/>
    </row>
    <row r="146" spans="1:26" ht="28.5" customHeight="1" thickTop="1" thickBot="1">
      <c r="A146" s="10" t="s">
        <v>109</v>
      </c>
      <c r="B146" s="9">
        <v>0</v>
      </c>
      <c r="C146" s="10">
        <v>26</v>
      </c>
      <c r="D146" s="11">
        <v>80</v>
      </c>
      <c r="E146" s="12">
        <f t="shared" si="18"/>
        <v>0</v>
      </c>
      <c r="F146" s="12">
        <v>100</v>
      </c>
      <c r="G146" s="12">
        <f t="shared" si="16"/>
        <v>0</v>
      </c>
      <c r="H146" s="12">
        <v>80</v>
      </c>
      <c r="I146" s="12">
        <f t="shared" si="10"/>
        <v>0</v>
      </c>
      <c r="J146" s="13">
        <f t="shared" si="11"/>
        <v>0</v>
      </c>
      <c r="K146" s="14" t="str">
        <f t="shared" si="17"/>
        <v>No</v>
      </c>
      <c r="L146" s="38"/>
      <c r="M146" s="38"/>
      <c r="N146" s="39"/>
      <c r="O146" s="42"/>
      <c r="P146" s="42"/>
      <c r="Q146" s="39"/>
      <c r="R146" s="39"/>
      <c r="S146" s="40"/>
      <c r="T146" s="41"/>
      <c r="U146" s="42"/>
      <c r="V146" s="37"/>
      <c r="W146" s="42"/>
      <c r="X146" s="43"/>
      <c r="Y146" s="42"/>
      <c r="Z146" s="42"/>
    </row>
    <row r="147" spans="1:26" ht="28.5" customHeight="1" thickTop="1" thickBot="1">
      <c r="A147" s="10" t="s">
        <v>160</v>
      </c>
      <c r="B147" s="9">
        <v>0</v>
      </c>
      <c r="C147" s="10">
        <v>2</v>
      </c>
      <c r="D147" s="11">
        <v>80</v>
      </c>
      <c r="E147" s="12">
        <f t="shared" si="18"/>
        <v>0</v>
      </c>
      <c r="F147" s="12">
        <v>100</v>
      </c>
      <c r="G147" s="12">
        <f t="shared" si="16"/>
        <v>0</v>
      </c>
      <c r="H147" s="12">
        <v>80</v>
      </c>
      <c r="I147" s="12">
        <f t="shared" si="10"/>
        <v>0</v>
      </c>
      <c r="J147" s="13">
        <f t="shared" si="11"/>
        <v>0</v>
      </c>
      <c r="K147" s="14" t="str">
        <f t="shared" si="17"/>
        <v>No</v>
      </c>
      <c r="L147" s="38"/>
      <c r="M147" s="38"/>
      <c r="N147" s="39"/>
      <c r="O147" s="42"/>
      <c r="P147" s="42"/>
      <c r="Q147" s="39"/>
      <c r="R147" s="39"/>
      <c r="S147" s="40"/>
      <c r="T147" s="41"/>
      <c r="U147" s="42"/>
      <c r="V147" s="42"/>
      <c r="W147" s="42"/>
      <c r="X147" s="44"/>
      <c r="Y147" s="42"/>
      <c r="Z147" s="42"/>
    </row>
    <row r="148" spans="1:26" ht="28.5" customHeight="1" thickTop="1" thickBot="1">
      <c r="A148" s="10" t="s">
        <v>228</v>
      </c>
      <c r="B148" s="9">
        <v>0</v>
      </c>
      <c r="C148" s="10">
        <v>20</v>
      </c>
      <c r="D148" s="11">
        <v>80</v>
      </c>
      <c r="E148" s="12">
        <f t="shared" si="18"/>
        <v>0</v>
      </c>
      <c r="F148" s="12">
        <v>100</v>
      </c>
      <c r="G148" s="12">
        <f t="shared" si="16"/>
        <v>0</v>
      </c>
      <c r="H148" s="12">
        <v>80</v>
      </c>
      <c r="I148" s="12">
        <f t="shared" si="10"/>
        <v>0</v>
      </c>
      <c r="J148" s="13">
        <f t="shared" si="11"/>
        <v>0</v>
      </c>
      <c r="K148" s="14" t="str">
        <f t="shared" si="17"/>
        <v>No</v>
      </c>
      <c r="L148" s="38"/>
      <c r="M148" s="38"/>
      <c r="N148" s="39"/>
      <c r="O148" s="42"/>
      <c r="P148" s="42"/>
      <c r="Q148" s="39"/>
      <c r="R148" s="39"/>
      <c r="S148" s="40"/>
      <c r="T148" s="41"/>
      <c r="U148" s="42"/>
      <c r="V148" s="37"/>
      <c r="W148" s="42"/>
      <c r="X148" s="44"/>
      <c r="Y148" s="42"/>
      <c r="Z148" s="42"/>
    </row>
    <row r="149" spans="1:26" ht="28.5" customHeight="1" thickTop="1" thickBot="1">
      <c r="A149" s="10" t="s">
        <v>94</v>
      </c>
      <c r="B149" s="9">
        <v>0</v>
      </c>
      <c r="C149" s="10">
        <v>4</v>
      </c>
      <c r="D149" s="11">
        <v>80</v>
      </c>
      <c r="E149" s="12">
        <f t="shared" si="18"/>
        <v>0</v>
      </c>
      <c r="F149" s="12">
        <v>100</v>
      </c>
      <c r="G149" s="12">
        <f t="shared" si="16"/>
        <v>0</v>
      </c>
      <c r="H149" s="12">
        <v>80</v>
      </c>
      <c r="I149" s="12">
        <f t="shared" si="10"/>
        <v>0</v>
      </c>
      <c r="J149" s="13">
        <f t="shared" si="11"/>
        <v>0</v>
      </c>
      <c r="K149" s="14" t="str">
        <f t="shared" si="17"/>
        <v>No</v>
      </c>
      <c r="L149" s="38"/>
      <c r="M149" s="38"/>
      <c r="N149" s="39"/>
      <c r="O149" s="42"/>
      <c r="P149" s="42"/>
      <c r="Q149" s="39"/>
      <c r="R149" s="39"/>
      <c r="S149" s="40"/>
      <c r="T149" s="41"/>
      <c r="U149" s="42">
        <v>7</v>
      </c>
      <c r="V149" s="37">
        <v>43944</v>
      </c>
      <c r="W149" s="42"/>
      <c r="X149" s="44"/>
      <c r="Y149" s="42"/>
      <c r="Z149" s="42"/>
    </row>
    <row r="150" spans="1:26" ht="28.5" customHeight="1" thickTop="1" thickBot="1">
      <c r="A150" s="10" t="s">
        <v>162</v>
      </c>
      <c r="B150" s="9">
        <v>0</v>
      </c>
      <c r="C150" s="10">
        <v>4</v>
      </c>
      <c r="D150" s="11">
        <v>80</v>
      </c>
      <c r="E150" s="12">
        <f t="shared" si="18"/>
        <v>0</v>
      </c>
      <c r="F150" s="12">
        <v>100</v>
      </c>
      <c r="G150" s="12">
        <f t="shared" si="16"/>
        <v>0</v>
      </c>
      <c r="H150" s="12">
        <v>80</v>
      </c>
      <c r="I150" s="12">
        <f t="shared" si="10"/>
        <v>0</v>
      </c>
      <c r="J150" s="13">
        <f t="shared" si="11"/>
        <v>0</v>
      </c>
      <c r="K150" s="14" t="str">
        <f t="shared" si="17"/>
        <v>No</v>
      </c>
      <c r="L150" s="38"/>
      <c r="M150" s="38"/>
      <c r="N150" s="39"/>
      <c r="O150" s="42"/>
      <c r="P150" s="42"/>
      <c r="Q150" s="39"/>
      <c r="R150" s="39"/>
      <c r="S150" s="40"/>
      <c r="T150" s="41"/>
      <c r="U150" s="42"/>
      <c r="V150" s="42"/>
      <c r="W150" s="42"/>
      <c r="X150" s="44"/>
      <c r="Y150" s="42"/>
      <c r="Z150" s="42"/>
    </row>
    <row r="151" spans="1:26" ht="28.5" customHeight="1" thickTop="1" thickBot="1">
      <c r="A151" s="10" t="s">
        <v>165</v>
      </c>
      <c r="B151" s="9">
        <v>0</v>
      </c>
      <c r="C151" s="10">
        <v>4</v>
      </c>
      <c r="D151" s="11">
        <v>80</v>
      </c>
      <c r="E151" s="12">
        <f t="shared" si="18"/>
        <v>0</v>
      </c>
      <c r="F151" s="12">
        <v>100</v>
      </c>
      <c r="G151" s="12">
        <f t="shared" si="16"/>
        <v>0</v>
      </c>
      <c r="H151" s="12">
        <v>80</v>
      </c>
      <c r="I151" s="12">
        <f t="shared" si="10"/>
        <v>0</v>
      </c>
      <c r="J151" s="13">
        <f t="shared" si="11"/>
        <v>0</v>
      </c>
      <c r="K151" s="14" t="str">
        <f t="shared" si="17"/>
        <v>No</v>
      </c>
      <c r="L151" s="38"/>
      <c r="M151" s="38"/>
      <c r="N151" s="39"/>
      <c r="O151" s="42"/>
      <c r="P151" s="42"/>
      <c r="Q151" s="39"/>
      <c r="R151" s="39"/>
      <c r="S151" s="40"/>
      <c r="T151" s="41"/>
      <c r="U151" s="42"/>
      <c r="V151" s="37"/>
      <c r="W151" s="42"/>
      <c r="X151" s="44"/>
      <c r="Y151" s="42"/>
      <c r="Z151" s="42"/>
    </row>
    <row r="152" spans="1:26" ht="28.5" customHeight="1" thickTop="1" thickBot="1">
      <c r="A152" s="10" t="s">
        <v>166</v>
      </c>
      <c r="B152" s="9">
        <v>0</v>
      </c>
      <c r="C152" s="10">
        <v>8</v>
      </c>
      <c r="D152" s="11">
        <v>80</v>
      </c>
      <c r="E152" s="12">
        <f t="shared" si="18"/>
        <v>0</v>
      </c>
      <c r="F152" s="12">
        <v>100</v>
      </c>
      <c r="G152" s="12">
        <f t="shared" si="16"/>
        <v>0</v>
      </c>
      <c r="H152" s="12">
        <v>80</v>
      </c>
      <c r="I152" s="12">
        <f t="shared" si="10"/>
        <v>0</v>
      </c>
      <c r="J152" s="13">
        <f t="shared" si="11"/>
        <v>0</v>
      </c>
      <c r="K152" s="14" t="str">
        <f t="shared" si="17"/>
        <v>No</v>
      </c>
      <c r="L152" s="38"/>
      <c r="M152" s="38"/>
      <c r="N152" s="39"/>
      <c r="O152" s="42"/>
      <c r="P152" s="42"/>
      <c r="Q152" s="39"/>
      <c r="R152" s="39"/>
      <c r="S152" s="40"/>
      <c r="T152" s="41"/>
      <c r="U152" s="42"/>
      <c r="V152" s="42"/>
      <c r="W152" s="42"/>
      <c r="X152" s="44"/>
      <c r="Y152" s="42"/>
      <c r="Z152" s="42"/>
    </row>
    <row r="153" spans="1:26" ht="28.5" customHeight="1" thickTop="1" thickBot="1">
      <c r="A153" s="10" t="s">
        <v>167</v>
      </c>
      <c r="B153" s="9">
        <v>0</v>
      </c>
      <c r="C153" s="10">
        <v>13</v>
      </c>
      <c r="D153" s="11">
        <v>80</v>
      </c>
      <c r="E153" s="12">
        <f t="shared" si="18"/>
        <v>0</v>
      </c>
      <c r="F153" s="12">
        <v>100</v>
      </c>
      <c r="G153" s="12">
        <f t="shared" si="16"/>
        <v>0</v>
      </c>
      <c r="H153" s="12">
        <v>80</v>
      </c>
      <c r="I153" s="12">
        <f t="shared" si="10"/>
        <v>0</v>
      </c>
      <c r="J153" s="13">
        <f t="shared" si="11"/>
        <v>0</v>
      </c>
      <c r="K153" s="14" t="str">
        <f t="shared" si="17"/>
        <v>No</v>
      </c>
      <c r="L153" s="38"/>
      <c r="M153" s="38"/>
      <c r="N153" s="39"/>
      <c r="O153" s="42"/>
      <c r="P153" s="42"/>
      <c r="Q153" s="39"/>
      <c r="R153" s="39"/>
      <c r="S153" s="40"/>
      <c r="T153" s="41"/>
      <c r="U153" s="42"/>
      <c r="V153" s="42"/>
      <c r="W153" s="42"/>
      <c r="X153" s="44"/>
      <c r="Y153" s="42"/>
      <c r="Z153" s="42"/>
    </row>
    <row r="154" spans="1:26" ht="28.5" customHeight="1" thickTop="1" thickBot="1">
      <c r="A154" s="10" t="s">
        <v>169</v>
      </c>
      <c r="B154" s="9">
        <v>0</v>
      </c>
      <c r="C154" s="10">
        <v>4</v>
      </c>
      <c r="D154" s="11">
        <v>80</v>
      </c>
      <c r="E154" s="12">
        <f t="shared" si="18"/>
        <v>0</v>
      </c>
      <c r="F154" s="12">
        <v>100</v>
      </c>
      <c r="G154" s="12">
        <f t="shared" si="16"/>
        <v>0</v>
      </c>
      <c r="H154" s="12">
        <v>80</v>
      </c>
      <c r="I154" s="12">
        <f t="shared" si="10"/>
        <v>0</v>
      </c>
      <c r="J154" s="13">
        <f t="shared" si="11"/>
        <v>0</v>
      </c>
      <c r="K154" s="14" t="str">
        <f t="shared" si="17"/>
        <v>No</v>
      </c>
      <c r="L154" s="38"/>
      <c r="M154" s="38"/>
      <c r="N154" s="39"/>
      <c r="O154" s="42"/>
      <c r="P154" s="42"/>
      <c r="Q154" s="39"/>
      <c r="R154" s="39"/>
      <c r="S154" s="40"/>
      <c r="T154" s="41"/>
      <c r="U154" s="42"/>
      <c r="V154" s="37"/>
      <c r="W154" s="42"/>
      <c r="X154" s="44"/>
      <c r="Y154" s="42"/>
      <c r="Z154" s="42"/>
    </row>
    <row r="155" spans="1:26" ht="28.5" customHeight="1" thickTop="1" thickBot="1">
      <c r="A155" s="10" t="s">
        <v>170</v>
      </c>
      <c r="B155" s="9">
        <v>0</v>
      </c>
      <c r="C155" s="10">
        <v>39</v>
      </c>
      <c r="D155" s="11">
        <v>80</v>
      </c>
      <c r="E155" s="12">
        <f t="shared" si="18"/>
        <v>0</v>
      </c>
      <c r="F155" s="12">
        <v>100</v>
      </c>
      <c r="G155" s="12">
        <f t="shared" si="16"/>
        <v>0</v>
      </c>
      <c r="H155" s="12">
        <v>80</v>
      </c>
      <c r="I155" s="12">
        <f t="shared" si="10"/>
        <v>0</v>
      </c>
      <c r="J155" s="13">
        <f t="shared" si="11"/>
        <v>0</v>
      </c>
      <c r="K155" s="14" t="str">
        <f t="shared" si="17"/>
        <v>No</v>
      </c>
      <c r="L155" s="38"/>
      <c r="M155" s="38"/>
      <c r="N155" s="39"/>
      <c r="O155" s="42"/>
      <c r="P155" s="42"/>
      <c r="Q155" s="39"/>
      <c r="R155" s="39"/>
      <c r="S155" s="40"/>
      <c r="T155" s="41"/>
      <c r="U155" s="42"/>
      <c r="V155" s="42"/>
      <c r="W155" s="42"/>
      <c r="X155" s="44"/>
      <c r="Y155" s="42"/>
      <c r="Z155" s="42"/>
    </row>
    <row r="156" spans="1:26" ht="28.5" customHeight="1" thickTop="1" thickBot="1">
      <c r="A156" s="10" t="s">
        <v>130</v>
      </c>
      <c r="B156" s="9">
        <v>0</v>
      </c>
      <c r="C156" s="10">
        <v>18</v>
      </c>
      <c r="D156" s="11">
        <v>80</v>
      </c>
      <c r="E156" s="12">
        <f t="shared" si="18"/>
        <v>0</v>
      </c>
      <c r="F156" s="12">
        <v>100</v>
      </c>
      <c r="G156" s="12">
        <f t="shared" si="16"/>
        <v>0</v>
      </c>
      <c r="H156" s="12">
        <v>80</v>
      </c>
      <c r="I156" s="12">
        <f t="shared" si="10"/>
        <v>0</v>
      </c>
      <c r="J156" s="13">
        <f t="shared" si="11"/>
        <v>0</v>
      </c>
      <c r="K156" s="14" t="str">
        <f t="shared" si="17"/>
        <v>No</v>
      </c>
      <c r="L156" s="38"/>
      <c r="M156" s="38"/>
      <c r="N156" s="39"/>
      <c r="O156" s="42"/>
      <c r="P156" s="42"/>
      <c r="Q156" s="39"/>
      <c r="R156" s="39"/>
      <c r="S156" s="40"/>
      <c r="T156" s="41"/>
      <c r="U156" s="42"/>
      <c r="V156" s="37"/>
      <c r="W156" s="42"/>
      <c r="X156" s="43"/>
      <c r="Y156" s="42"/>
      <c r="Z156" s="42"/>
    </row>
    <row r="157" spans="1:26" ht="28.5" customHeight="1" thickTop="1" thickBot="1">
      <c r="A157" s="10" t="s">
        <v>171</v>
      </c>
      <c r="B157" s="9">
        <v>0</v>
      </c>
      <c r="C157" s="10">
        <v>2</v>
      </c>
      <c r="D157" s="11">
        <v>80</v>
      </c>
      <c r="E157" s="12">
        <f t="shared" si="18"/>
        <v>0</v>
      </c>
      <c r="F157" s="12">
        <v>100</v>
      </c>
      <c r="G157" s="12">
        <f t="shared" si="16"/>
        <v>0</v>
      </c>
      <c r="H157" s="12">
        <v>80</v>
      </c>
      <c r="I157" s="12">
        <f t="shared" si="10"/>
        <v>0</v>
      </c>
      <c r="J157" s="13">
        <f t="shared" si="11"/>
        <v>0</v>
      </c>
      <c r="K157" s="14" t="str">
        <f t="shared" si="17"/>
        <v>No</v>
      </c>
      <c r="L157" s="38"/>
      <c r="M157" s="38"/>
      <c r="N157" s="39"/>
      <c r="O157" s="42"/>
      <c r="P157" s="42"/>
      <c r="Q157" s="39"/>
      <c r="R157" s="39"/>
      <c r="S157" s="40"/>
      <c r="T157" s="41"/>
      <c r="U157" s="42"/>
      <c r="V157" s="37"/>
      <c r="W157" s="42"/>
      <c r="X157" s="44"/>
      <c r="Y157" s="42"/>
      <c r="Z157" s="42"/>
    </row>
    <row r="158" spans="1:26" ht="28.5" customHeight="1" thickTop="1" thickBot="1">
      <c r="A158" s="10" t="s">
        <v>217</v>
      </c>
      <c r="B158" s="9">
        <v>0</v>
      </c>
      <c r="C158" s="10">
        <v>8</v>
      </c>
      <c r="D158" s="11">
        <v>80</v>
      </c>
      <c r="E158" s="12">
        <f t="shared" si="18"/>
        <v>0</v>
      </c>
      <c r="F158" s="12">
        <v>100</v>
      </c>
      <c r="G158" s="12">
        <f t="shared" si="16"/>
        <v>0</v>
      </c>
      <c r="H158" s="12">
        <v>80</v>
      </c>
      <c r="I158" s="12">
        <f t="shared" si="10"/>
        <v>0</v>
      </c>
      <c r="J158" s="13">
        <f t="shared" si="11"/>
        <v>0</v>
      </c>
      <c r="K158" s="14" t="str">
        <f t="shared" si="17"/>
        <v>No</v>
      </c>
      <c r="L158" s="38"/>
      <c r="M158" s="38"/>
      <c r="N158" s="39"/>
      <c r="O158" s="42"/>
      <c r="P158" s="42"/>
      <c r="Q158" s="39"/>
      <c r="R158" s="39"/>
      <c r="S158" s="40"/>
      <c r="T158" s="41"/>
      <c r="U158" s="42"/>
      <c r="V158" s="42"/>
      <c r="W158" s="42"/>
      <c r="X158" s="44"/>
      <c r="Y158" s="42"/>
      <c r="Z158" s="42"/>
    </row>
    <row r="159" spans="1:26" ht="28.5" customHeight="1" thickTop="1" thickBot="1">
      <c r="A159" s="10" t="s">
        <v>218</v>
      </c>
      <c r="B159" s="9">
        <v>0</v>
      </c>
      <c r="C159" s="10">
        <v>19</v>
      </c>
      <c r="D159" s="11">
        <v>80</v>
      </c>
      <c r="E159" s="12">
        <f t="shared" si="18"/>
        <v>0</v>
      </c>
      <c r="F159" s="12">
        <v>100</v>
      </c>
      <c r="G159" s="12">
        <f t="shared" si="16"/>
        <v>0</v>
      </c>
      <c r="H159" s="12">
        <v>80</v>
      </c>
      <c r="I159" s="12">
        <f t="shared" si="10"/>
        <v>0</v>
      </c>
      <c r="J159" s="13">
        <f t="shared" si="11"/>
        <v>0</v>
      </c>
      <c r="K159" s="14" t="str">
        <f t="shared" si="17"/>
        <v>No</v>
      </c>
      <c r="L159" s="38"/>
      <c r="M159" s="38"/>
      <c r="N159" s="39"/>
      <c r="O159" s="42"/>
      <c r="P159" s="42"/>
      <c r="Q159" s="39"/>
      <c r="R159" s="39"/>
      <c r="S159" s="40"/>
      <c r="T159" s="41"/>
      <c r="U159" s="42"/>
      <c r="V159" s="37"/>
      <c r="W159" s="42"/>
      <c r="X159" s="44"/>
      <c r="Y159" s="42"/>
      <c r="Z159" s="42"/>
    </row>
    <row r="160" spans="1:26" ht="28.5" customHeight="1" thickTop="1" thickBot="1">
      <c r="A160" s="10" t="s">
        <v>219</v>
      </c>
      <c r="B160" s="9">
        <v>0</v>
      </c>
      <c r="C160" s="10">
        <v>7</v>
      </c>
      <c r="D160" s="11">
        <v>80</v>
      </c>
      <c r="E160" s="12">
        <f t="shared" si="18"/>
        <v>0</v>
      </c>
      <c r="F160" s="12">
        <v>100</v>
      </c>
      <c r="G160" s="12">
        <f t="shared" si="16"/>
        <v>0</v>
      </c>
      <c r="H160" s="12">
        <v>80</v>
      </c>
      <c r="I160" s="12">
        <f t="shared" si="10"/>
        <v>0</v>
      </c>
      <c r="J160" s="13">
        <f t="shared" si="11"/>
        <v>0</v>
      </c>
      <c r="K160" s="14" t="str">
        <f t="shared" si="17"/>
        <v>No</v>
      </c>
      <c r="L160" s="38"/>
      <c r="M160" s="38"/>
      <c r="N160" s="39"/>
      <c r="O160" s="42"/>
      <c r="P160" s="42"/>
      <c r="Q160" s="39"/>
      <c r="R160" s="39"/>
      <c r="S160" s="40"/>
      <c r="T160" s="41"/>
      <c r="U160" s="42"/>
      <c r="V160" s="42"/>
      <c r="W160" s="42"/>
      <c r="X160" s="44"/>
      <c r="Y160" s="42"/>
      <c r="Z160" s="42"/>
    </row>
    <row r="161" spans="1:26" ht="28.5" customHeight="1" thickTop="1" thickBot="1">
      <c r="A161" s="10" t="s">
        <v>220</v>
      </c>
      <c r="B161" s="9">
        <v>0</v>
      </c>
      <c r="C161" s="10">
        <v>20</v>
      </c>
      <c r="D161" s="11">
        <v>80</v>
      </c>
      <c r="E161" s="12">
        <f t="shared" si="18"/>
        <v>0</v>
      </c>
      <c r="F161" s="12">
        <v>100</v>
      </c>
      <c r="G161" s="12">
        <f t="shared" si="16"/>
        <v>0</v>
      </c>
      <c r="H161" s="12">
        <v>80</v>
      </c>
      <c r="I161" s="12">
        <f t="shared" si="10"/>
        <v>0</v>
      </c>
      <c r="J161" s="13">
        <f t="shared" si="11"/>
        <v>0</v>
      </c>
      <c r="K161" s="14" t="str">
        <f t="shared" si="17"/>
        <v>No</v>
      </c>
      <c r="L161" s="38"/>
      <c r="M161" s="38"/>
      <c r="N161" s="39"/>
      <c r="O161" s="42"/>
      <c r="P161" s="42"/>
      <c r="Q161" s="39"/>
      <c r="R161" s="39"/>
      <c r="S161" s="40"/>
      <c r="T161" s="41"/>
      <c r="U161" s="42"/>
      <c r="V161" s="37"/>
      <c r="W161" s="42"/>
      <c r="X161" s="44"/>
      <c r="Y161" s="42"/>
      <c r="Z161" s="42"/>
    </row>
    <row r="162" spans="1:26" ht="28.5" customHeight="1" thickTop="1" thickBot="1">
      <c r="A162" s="10" t="s">
        <v>175</v>
      </c>
      <c r="B162" s="9">
        <v>0</v>
      </c>
      <c r="C162" s="10">
        <v>6</v>
      </c>
      <c r="D162" s="11">
        <v>80</v>
      </c>
      <c r="E162" s="12">
        <f t="shared" si="18"/>
        <v>0</v>
      </c>
      <c r="F162" s="12">
        <v>100</v>
      </c>
      <c r="G162" s="12">
        <f t="shared" si="16"/>
        <v>0</v>
      </c>
      <c r="H162" s="12">
        <v>80</v>
      </c>
      <c r="I162" s="12">
        <f t="shared" si="10"/>
        <v>0</v>
      </c>
      <c r="J162" s="13">
        <f t="shared" si="11"/>
        <v>0</v>
      </c>
      <c r="K162" s="14" t="str">
        <f t="shared" si="17"/>
        <v>No</v>
      </c>
      <c r="L162" s="38"/>
      <c r="M162" s="38"/>
      <c r="N162" s="39"/>
      <c r="O162" s="42"/>
      <c r="P162" s="42"/>
      <c r="Q162" s="39"/>
      <c r="R162" s="39"/>
      <c r="S162" s="40"/>
      <c r="T162" s="41"/>
      <c r="U162" s="42"/>
      <c r="V162" s="42"/>
      <c r="W162" s="42"/>
      <c r="X162" s="44"/>
      <c r="Y162" s="42"/>
      <c r="Z162" s="42"/>
    </row>
    <row r="163" spans="1:26" ht="28.5" customHeight="1" thickTop="1" thickBot="1">
      <c r="A163" s="10" t="s">
        <v>176</v>
      </c>
      <c r="B163" s="9">
        <v>0</v>
      </c>
      <c r="C163" s="10">
        <v>3</v>
      </c>
      <c r="D163" s="11">
        <v>80</v>
      </c>
      <c r="E163" s="12">
        <f t="shared" si="18"/>
        <v>0</v>
      </c>
      <c r="F163" s="12">
        <v>100</v>
      </c>
      <c r="G163" s="12">
        <f t="shared" si="16"/>
        <v>0</v>
      </c>
      <c r="H163" s="12">
        <v>80</v>
      </c>
      <c r="I163" s="12">
        <f t="shared" si="10"/>
        <v>0</v>
      </c>
      <c r="J163" s="13">
        <f t="shared" si="11"/>
        <v>0</v>
      </c>
      <c r="K163" s="14" t="str">
        <f t="shared" si="17"/>
        <v>No</v>
      </c>
      <c r="L163" s="38"/>
      <c r="M163" s="38"/>
      <c r="N163" s="39"/>
      <c r="O163" s="42"/>
      <c r="P163" s="42"/>
      <c r="Q163" s="39"/>
      <c r="R163" s="39"/>
      <c r="S163" s="40"/>
      <c r="T163" s="41"/>
      <c r="U163" s="42"/>
      <c r="V163" s="42"/>
      <c r="W163" s="42"/>
      <c r="X163" s="44"/>
      <c r="Y163" s="42"/>
      <c r="Z163" s="42"/>
    </row>
    <row r="164" spans="1:26" ht="28.5" customHeight="1" thickTop="1" thickBot="1">
      <c r="A164" s="10" t="s">
        <v>179</v>
      </c>
      <c r="B164" s="9">
        <v>0</v>
      </c>
      <c r="C164" s="10">
        <v>8</v>
      </c>
      <c r="D164" s="11">
        <v>80</v>
      </c>
      <c r="E164" s="12">
        <f t="shared" si="18"/>
        <v>0</v>
      </c>
      <c r="F164" s="12">
        <v>100</v>
      </c>
      <c r="G164" s="12">
        <f t="shared" si="16"/>
        <v>0</v>
      </c>
      <c r="H164" s="12">
        <v>80</v>
      </c>
      <c r="I164" s="12">
        <f t="shared" si="10"/>
        <v>0</v>
      </c>
      <c r="J164" s="13">
        <f t="shared" si="11"/>
        <v>0</v>
      </c>
      <c r="K164" s="14" t="str">
        <f t="shared" si="17"/>
        <v>No</v>
      </c>
      <c r="L164" s="38"/>
      <c r="M164" s="38"/>
      <c r="N164" s="39"/>
      <c r="O164" s="42"/>
      <c r="P164" s="42"/>
      <c r="Q164" s="39"/>
      <c r="R164" s="39"/>
      <c r="S164" s="40"/>
      <c r="T164" s="41"/>
      <c r="U164" s="42"/>
      <c r="V164" s="42"/>
      <c r="W164" s="42"/>
      <c r="X164" s="44"/>
      <c r="Y164" s="42"/>
      <c r="Z164" s="42"/>
    </row>
    <row r="165" spans="1:26" ht="28.5" customHeight="1" thickTop="1" thickBot="1">
      <c r="A165" s="10" t="s">
        <v>180</v>
      </c>
      <c r="B165" s="9">
        <v>0</v>
      </c>
      <c r="C165" s="10">
        <v>4</v>
      </c>
      <c r="D165" s="11">
        <v>80</v>
      </c>
      <c r="E165" s="12">
        <f t="shared" si="18"/>
        <v>0</v>
      </c>
      <c r="F165" s="12">
        <v>100</v>
      </c>
      <c r="G165" s="12">
        <f t="shared" si="16"/>
        <v>0</v>
      </c>
      <c r="H165" s="12">
        <v>80</v>
      </c>
      <c r="I165" s="12">
        <f t="shared" si="10"/>
        <v>0</v>
      </c>
      <c r="J165" s="13">
        <f t="shared" si="11"/>
        <v>0</v>
      </c>
      <c r="K165" s="14" t="str">
        <f t="shared" si="17"/>
        <v>No</v>
      </c>
      <c r="L165" s="38"/>
      <c r="M165" s="38"/>
      <c r="N165" s="39"/>
      <c r="O165" s="42"/>
      <c r="P165" s="42"/>
      <c r="Q165" s="39"/>
      <c r="R165" s="39"/>
      <c r="S165" s="40"/>
      <c r="T165" s="41"/>
      <c r="U165" s="42"/>
      <c r="V165" s="42"/>
      <c r="W165" s="42"/>
      <c r="X165" s="44"/>
      <c r="Y165" s="42"/>
      <c r="Z165" s="42"/>
    </row>
    <row r="166" spans="1:26" ht="28.5" customHeight="1" thickTop="1" thickBot="1">
      <c r="A166" s="10" t="s">
        <v>221</v>
      </c>
      <c r="B166" s="9">
        <v>0</v>
      </c>
      <c r="C166" s="10">
        <v>8</v>
      </c>
      <c r="D166" s="11">
        <v>80</v>
      </c>
      <c r="E166" s="12">
        <f t="shared" si="18"/>
        <v>0</v>
      </c>
      <c r="F166" s="12">
        <v>100</v>
      </c>
      <c r="G166" s="12">
        <f t="shared" si="16"/>
        <v>0</v>
      </c>
      <c r="H166" s="12">
        <v>80</v>
      </c>
      <c r="I166" s="12">
        <f t="shared" ref="I166:I169" si="19">+(E166*F166)-(H166*G166)</f>
        <v>0</v>
      </c>
      <c r="J166" s="13">
        <f t="shared" ref="J166:J169" si="20">IF(ISBLANK(C166),"",(D166*G166)+(E166*F166-G166*H166))</f>
        <v>0</v>
      </c>
      <c r="K166" s="14" t="str">
        <f t="shared" si="17"/>
        <v>No</v>
      </c>
      <c r="L166" s="38"/>
      <c r="M166" s="38"/>
      <c r="N166" s="39"/>
      <c r="O166" s="42"/>
      <c r="P166" s="42"/>
      <c r="Q166" s="39"/>
      <c r="R166" s="39"/>
      <c r="S166" s="40"/>
      <c r="T166" s="41"/>
      <c r="U166" s="42"/>
      <c r="V166" s="42"/>
      <c r="W166" s="42"/>
      <c r="X166" s="44"/>
      <c r="Y166" s="42"/>
      <c r="Z166" s="42"/>
    </row>
    <row r="167" spans="1:26" ht="28.5" customHeight="1" thickTop="1" thickBot="1">
      <c r="A167" s="10" t="s">
        <v>222</v>
      </c>
      <c r="B167" s="9">
        <v>0</v>
      </c>
      <c r="C167" s="10">
        <v>34</v>
      </c>
      <c r="D167" s="11">
        <v>80</v>
      </c>
      <c r="E167" s="12">
        <f t="shared" si="18"/>
        <v>0</v>
      </c>
      <c r="F167" s="12">
        <v>100</v>
      </c>
      <c r="G167" s="12">
        <f t="shared" si="16"/>
        <v>0</v>
      </c>
      <c r="H167" s="12">
        <v>80</v>
      </c>
      <c r="I167" s="12">
        <f t="shared" si="19"/>
        <v>0</v>
      </c>
      <c r="J167" s="13">
        <f t="shared" si="20"/>
        <v>0</v>
      </c>
      <c r="K167" s="14" t="str">
        <f t="shared" si="17"/>
        <v>No</v>
      </c>
      <c r="L167" s="38"/>
      <c r="M167" s="38"/>
      <c r="N167" s="39"/>
      <c r="O167" s="42"/>
      <c r="P167" s="42"/>
      <c r="Q167" s="39"/>
      <c r="R167" s="39"/>
      <c r="S167" s="40"/>
      <c r="T167" s="41"/>
      <c r="U167" s="42"/>
      <c r="V167" s="42"/>
      <c r="W167" s="42"/>
      <c r="X167" s="44"/>
      <c r="Y167" s="42"/>
      <c r="Z167" s="42"/>
    </row>
    <row r="168" spans="1:26" ht="28.5" customHeight="1" thickTop="1" thickBot="1">
      <c r="A168" s="10" t="s">
        <v>183</v>
      </c>
      <c r="B168" s="9">
        <v>0</v>
      </c>
      <c r="C168" s="10">
        <v>10</v>
      </c>
      <c r="D168" s="11">
        <v>80</v>
      </c>
      <c r="E168" s="12">
        <f t="shared" si="18"/>
        <v>0</v>
      </c>
      <c r="F168" s="12">
        <v>100</v>
      </c>
      <c r="G168" s="12">
        <f t="shared" si="16"/>
        <v>0</v>
      </c>
      <c r="H168" s="12">
        <v>80</v>
      </c>
      <c r="I168" s="12">
        <f t="shared" si="19"/>
        <v>0</v>
      </c>
      <c r="J168" s="13">
        <f t="shared" si="20"/>
        <v>0</v>
      </c>
      <c r="K168" s="14" t="str">
        <f t="shared" si="17"/>
        <v>No</v>
      </c>
      <c r="L168" s="38"/>
      <c r="M168" s="38"/>
      <c r="N168" s="39"/>
      <c r="O168" s="42"/>
      <c r="P168" s="42"/>
      <c r="Q168" s="39"/>
      <c r="R168" s="39"/>
      <c r="S168" s="40"/>
      <c r="T168" s="41"/>
      <c r="U168" s="42"/>
      <c r="V168" s="42"/>
      <c r="W168" s="42"/>
      <c r="X168" s="44"/>
      <c r="Y168" s="42"/>
      <c r="Z168" s="42"/>
    </row>
    <row r="169" spans="1:26" ht="28.5" customHeight="1" thickTop="1" thickBot="1">
      <c r="A169" s="10" t="s">
        <v>185</v>
      </c>
      <c r="B169" s="9">
        <v>0</v>
      </c>
      <c r="C169" s="10">
        <v>13</v>
      </c>
      <c r="D169" s="11">
        <v>80</v>
      </c>
      <c r="E169" s="12">
        <f t="shared" si="18"/>
        <v>0</v>
      </c>
      <c r="F169" s="12">
        <v>100</v>
      </c>
      <c r="G169" s="12">
        <f t="shared" si="16"/>
        <v>0</v>
      </c>
      <c r="H169" s="12">
        <v>80</v>
      </c>
      <c r="I169" s="12">
        <f t="shared" si="19"/>
        <v>0</v>
      </c>
      <c r="J169" s="13">
        <f t="shared" si="20"/>
        <v>0</v>
      </c>
      <c r="K169" s="14" t="str">
        <f t="shared" si="17"/>
        <v>No</v>
      </c>
      <c r="L169" s="38"/>
      <c r="M169" s="38"/>
      <c r="N169" s="39"/>
      <c r="O169" s="42"/>
      <c r="P169" s="42"/>
      <c r="Q169" s="39"/>
      <c r="R169" s="39"/>
      <c r="S169" s="40"/>
      <c r="T169" s="41"/>
      <c r="U169" s="42"/>
      <c r="V169" s="42"/>
      <c r="W169" s="42"/>
      <c r="X169" s="44"/>
      <c r="Y169" s="42"/>
      <c r="Z169" s="42"/>
    </row>
    <row r="170" spans="1:26" ht="28.5" customHeight="1" thickTop="1" thickBot="1">
      <c r="A170" s="10"/>
      <c r="B170" s="9"/>
      <c r="C170" s="10"/>
      <c r="D170" s="11"/>
      <c r="E170" s="12"/>
      <c r="F170" s="12"/>
      <c r="G170" s="12"/>
      <c r="H170" s="12"/>
      <c r="I170" s="23"/>
      <c r="J170" s="24"/>
      <c r="K170" s="14"/>
      <c r="L170" s="38"/>
      <c r="M170" s="38"/>
      <c r="N170" s="39"/>
      <c r="O170" s="42"/>
      <c r="P170" s="42"/>
      <c r="Q170" s="39"/>
      <c r="R170" s="39"/>
      <c r="S170" s="40"/>
      <c r="T170" s="41"/>
      <c r="U170" s="42"/>
      <c r="V170" s="37"/>
      <c r="W170" s="42"/>
      <c r="X170" s="44"/>
      <c r="Y170" s="42"/>
      <c r="Z170" s="42"/>
    </row>
    <row r="171" spans="1:26" ht="28.5" customHeight="1" thickTop="1" thickBot="1">
      <c r="A171" s="10"/>
      <c r="B171" s="9"/>
      <c r="C171" s="10"/>
      <c r="D171" s="11"/>
      <c r="E171" s="12"/>
      <c r="F171" s="12"/>
      <c r="G171" s="12"/>
      <c r="H171" s="12"/>
      <c r="I171" s="23"/>
      <c r="J171" s="24"/>
      <c r="K171" s="14"/>
      <c r="L171" s="38"/>
      <c r="M171" s="38"/>
      <c r="N171" s="39"/>
      <c r="O171" s="42"/>
      <c r="P171" s="42"/>
      <c r="Q171" s="39"/>
      <c r="R171" s="39"/>
      <c r="S171" s="40"/>
      <c r="T171" s="41"/>
      <c r="U171" s="42"/>
      <c r="V171" s="42"/>
      <c r="W171" s="42"/>
      <c r="X171" s="44"/>
      <c r="Y171" s="42"/>
      <c r="Z171" s="42"/>
    </row>
    <row r="172" spans="1:26" ht="28.5" customHeight="1" thickTop="1" thickBot="1">
      <c r="A172" s="10"/>
      <c r="B172" s="9"/>
      <c r="C172" s="10"/>
      <c r="D172" s="11"/>
      <c r="E172" s="12"/>
      <c r="F172" s="12"/>
      <c r="G172" s="12"/>
      <c r="H172" s="12"/>
      <c r="I172" s="23"/>
      <c r="J172" s="24"/>
      <c r="K172" s="14"/>
      <c r="L172" s="38"/>
      <c r="M172" s="38"/>
      <c r="N172" s="39"/>
      <c r="O172" s="42"/>
      <c r="P172" s="42"/>
      <c r="Q172" s="39"/>
      <c r="R172" s="39"/>
      <c r="S172" s="40"/>
      <c r="T172" s="41"/>
      <c r="U172" s="42"/>
      <c r="V172" s="42"/>
      <c r="W172" s="42"/>
      <c r="X172" s="44"/>
      <c r="Y172" s="42"/>
      <c r="Z172" s="42"/>
    </row>
    <row r="173" spans="1:26" ht="28.5" customHeight="1" thickTop="1" thickBot="1">
      <c r="A173" s="10"/>
      <c r="B173" s="9"/>
      <c r="C173" s="10"/>
      <c r="D173" s="11"/>
      <c r="E173" s="12"/>
      <c r="F173" s="12"/>
      <c r="G173" s="12"/>
      <c r="H173" s="12"/>
      <c r="I173" s="23"/>
      <c r="J173" s="24"/>
      <c r="K173" s="14"/>
      <c r="L173" s="38"/>
      <c r="M173" s="38"/>
      <c r="N173" s="39"/>
      <c r="O173" s="42"/>
      <c r="P173" s="42"/>
      <c r="Q173" s="39"/>
      <c r="R173" s="39"/>
      <c r="S173" s="40"/>
      <c r="T173" s="41"/>
      <c r="U173" s="42"/>
      <c r="V173" s="42"/>
      <c r="W173" s="42"/>
      <c r="X173" s="44"/>
      <c r="Y173" s="42"/>
      <c r="Z173" s="42"/>
    </row>
    <row r="174" spans="1:26" ht="28.5" customHeight="1" thickTop="1" thickBot="1">
      <c r="A174" s="10"/>
      <c r="B174" s="9"/>
      <c r="C174" s="10"/>
      <c r="D174" s="11"/>
      <c r="E174" s="12"/>
      <c r="F174" s="12"/>
      <c r="G174" s="12"/>
      <c r="H174" s="12"/>
      <c r="I174" s="23"/>
      <c r="J174" s="24"/>
      <c r="K174" s="14"/>
      <c r="L174" s="38"/>
      <c r="M174" s="38"/>
      <c r="N174" s="39"/>
      <c r="O174" s="42"/>
      <c r="P174" s="42"/>
      <c r="Q174" s="39"/>
      <c r="R174" s="39"/>
      <c r="S174" s="40"/>
      <c r="T174" s="41"/>
      <c r="U174" s="42"/>
      <c r="V174" s="37"/>
      <c r="W174" s="42"/>
      <c r="X174" s="44"/>
      <c r="Y174" s="42"/>
      <c r="Z174" s="42"/>
    </row>
    <row r="175" spans="1:26" ht="28.5" customHeight="1" thickTop="1" thickBot="1">
      <c r="A175" s="10"/>
      <c r="B175" s="9"/>
      <c r="C175" s="10"/>
      <c r="D175" s="11"/>
      <c r="E175" s="12"/>
      <c r="F175" s="12"/>
      <c r="G175" s="12"/>
      <c r="H175" s="12"/>
      <c r="I175" s="23"/>
      <c r="J175" s="24"/>
      <c r="K175" s="14"/>
      <c r="L175" s="38"/>
      <c r="M175" s="38"/>
      <c r="N175" s="39"/>
      <c r="O175" s="42"/>
      <c r="P175" s="42"/>
      <c r="Q175" s="39"/>
      <c r="R175" s="39"/>
      <c r="S175" s="40"/>
      <c r="T175" s="41"/>
      <c r="U175" s="42"/>
      <c r="V175" s="42"/>
      <c r="W175" s="42"/>
      <c r="X175" s="44"/>
      <c r="Y175" s="42"/>
      <c r="Z175" s="42"/>
    </row>
    <row r="176" spans="1:26" ht="28.5" customHeight="1" thickTop="1" thickBot="1">
      <c r="A176" s="10"/>
      <c r="B176" s="9"/>
      <c r="C176" s="10"/>
      <c r="D176" s="11"/>
      <c r="E176" s="12"/>
      <c r="F176" s="12"/>
      <c r="G176" s="12"/>
      <c r="H176" s="12"/>
      <c r="I176" s="23"/>
      <c r="J176" s="24"/>
      <c r="K176" s="14"/>
      <c r="L176" s="38"/>
      <c r="M176" s="38"/>
      <c r="N176" s="39"/>
      <c r="O176" s="42"/>
      <c r="P176" s="42"/>
      <c r="Q176" s="39"/>
      <c r="R176" s="39"/>
      <c r="S176" s="40"/>
      <c r="T176" s="41"/>
      <c r="U176" s="42"/>
      <c r="V176" s="42"/>
      <c r="W176" s="42"/>
      <c r="X176" s="44"/>
      <c r="Y176" s="42"/>
      <c r="Z176" s="42"/>
    </row>
    <row r="177" spans="1:26" ht="28.5" customHeight="1" thickTop="1" thickBot="1">
      <c r="A177" s="10"/>
      <c r="B177" s="9"/>
      <c r="C177" s="10"/>
      <c r="D177" s="11"/>
      <c r="E177" s="12"/>
      <c r="F177" s="12"/>
      <c r="G177" s="12"/>
      <c r="H177" s="12"/>
      <c r="I177" s="23"/>
      <c r="J177" s="24"/>
      <c r="K177" s="14"/>
      <c r="L177" s="38"/>
      <c r="M177" s="38"/>
      <c r="N177" s="39"/>
      <c r="O177" s="42"/>
      <c r="P177" s="42"/>
      <c r="Q177" s="39"/>
      <c r="R177" s="39"/>
      <c r="S177" s="40"/>
      <c r="T177" s="41"/>
      <c r="U177" s="42"/>
      <c r="V177" s="37"/>
      <c r="W177" s="42"/>
      <c r="X177" s="44"/>
      <c r="Y177" s="42"/>
      <c r="Z177" s="42"/>
    </row>
    <row r="178" spans="1:26" ht="28.5" customHeight="1" thickTop="1" thickBot="1">
      <c r="A178" s="10"/>
      <c r="B178" s="9"/>
      <c r="C178" s="10"/>
      <c r="D178" s="11"/>
      <c r="E178" s="12"/>
      <c r="F178" s="12"/>
      <c r="G178" s="12"/>
      <c r="H178" s="12"/>
      <c r="I178" s="23"/>
      <c r="J178" s="24"/>
      <c r="K178" s="14"/>
      <c r="L178" s="38"/>
      <c r="M178" s="38"/>
      <c r="N178" s="39"/>
      <c r="O178" s="42"/>
      <c r="P178" s="42"/>
      <c r="Q178" s="39"/>
      <c r="R178" s="39"/>
      <c r="S178" s="40"/>
      <c r="T178" s="41"/>
      <c r="U178" s="42"/>
      <c r="V178" s="42"/>
      <c r="W178" s="42"/>
      <c r="X178" s="44"/>
      <c r="Y178" s="42"/>
      <c r="Z178" s="42"/>
    </row>
    <row r="179" spans="1:26" ht="28.5" customHeight="1" thickTop="1" thickBot="1">
      <c r="A179" s="8"/>
      <c r="B179" s="9"/>
      <c r="C179" s="10"/>
      <c r="D179" s="11"/>
      <c r="E179" s="12"/>
      <c r="F179" s="12"/>
      <c r="G179" s="12"/>
      <c r="H179" s="12"/>
      <c r="I179" s="23"/>
      <c r="J179" s="24"/>
      <c r="K179" s="14"/>
      <c r="L179" s="38"/>
      <c r="M179" s="38"/>
      <c r="N179" s="39"/>
      <c r="O179" s="42"/>
      <c r="P179" s="42"/>
      <c r="Q179" s="39"/>
      <c r="R179" s="39"/>
      <c r="S179" s="40"/>
      <c r="T179" s="41"/>
      <c r="U179" s="42"/>
      <c r="V179" s="37"/>
      <c r="W179" s="42"/>
      <c r="X179" s="44"/>
      <c r="Y179" s="42"/>
      <c r="Z179" s="42"/>
    </row>
    <row r="180" spans="1:26" ht="28.5" customHeight="1" thickTop="1" thickBot="1">
      <c r="A180" s="10"/>
      <c r="B180" s="10"/>
      <c r="C180" s="10"/>
      <c r="D180" s="11"/>
      <c r="E180" s="18"/>
      <c r="F180" s="12"/>
      <c r="G180" s="12"/>
      <c r="H180" s="12"/>
      <c r="I180" s="23"/>
      <c r="J180" s="24"/>
      <c r="K180" s="14"/>
      <c r="L180" s="38"/>
      <c r="M180" s="38"/>
      <c r="N180" s="39"/>
      <c r="O180" s="42"/>
      <c r="P180" s="42"/>
      <c r="Q180" s="39"/>
      <c r="R180" s="39"/>
      <c r="S180" s="40"/>
      <c r="T180" s="41"/>
      <c r="U180" s="42"/>
      <c r="V180" s="42"/>
      <c r="W180" s="42"/>
      <c r="X180" s="44"/>
      <c r="Y180" s="42"/>
      <c r="Z180" s="42"/>
    </row>
    <row r="181" spans="1:26" ht="28.5" customHeight="1" thickTop="1" thickBot="1">
      <c r="A181" s="10"/>
      <c r="B181" s="10"/>
      <c r="C181" s="10"/>
      <c r="D181" s="11"/>
      <c r="E181" s="18"/>
      <c r="F181" s="12"/>
      <c r="G181" s="12"/>
      <c r="H181" s="12"/>
      <c r="I181" s="23"/>
      <c r="J181" s="24"/>
      <c r="K181" s="14"/>
      <c r="L181" s="15"/>
      <c r="M181" s="15"/>
      <c r="N181" s="16"/>
      <c r="O181" s="34"/>
      <c r="P181" s="34"/>
      <c r="Q181" s="46"/>
      <c r="R181" s="46"/>
      <c r="S181" s="47"/>
      <c r="T181" s="48"/>
      <c r="U181" s="34"/>
      <c r="V181" s="33"/>
      <c r="W181" s="34"/>
      <c r="X181" s="49"/>
      <c r="Y181" s="34"/>
      <c r="Z181" s="34"/>
    </row>
    <row r="182" spans="1:26" ht="24" customHeight="1" thickTop="1" thickBot="1">
      <c r="A182" s="10"/>
      <c r="B182" s="10"/>
      <c r="C182" s="10"/>
      <c r="D182" s="11"/>
      <c r="E182" s="18"/>
      <c r="F182" s="12"/>
      <c r="G182" s="18"/>
      <c r="H182" s="12"/>
      <c r="I182" s="23"/>
      <c r="J182" s="24"/>
      <c r="K182" s="14"/>
      <c r="L182" s="15"/>
      <c r="M182" s="15"/>
      <c r="N182" s="16"/>
      <c r="O182" s="34"/>
      <c r="P182" s="34"/>
      <c r="Q182" s="46"/>
      <c r="R182" s="46"/>
      <c r="S182" s="47"/>
      <c r="T182" s="48"/>
      <c r="U182" s="34"/>
      <c r="V182" s="34"/>
      <c r="W182" s="34"/>
      <c r="X182" s="34"/>
      <c r="Y182" s="34"/>
      <c r="Z182" s="34"/>
    </row>
    <row r="183" spans="1:26" ht="16.5" thickTop="1" thickBot="1">
      <c r="A183" s="10"/>
      <c r="B183" s="10"/>
      <c r="C183" s="10"/>
      <c r="I183" s="23"/>
      <c r="J183" s="24"/>
      <c r="K183" s="14"/>
      <c r="L183" s="34"/>
      <c r="M183" s="34"/>
      <c r="N183" s="46"/>
      <c r="O183" s="34"/>
      <c r="P183" s="34"/>
      <c r="Q183" s="46"/>
      <c r="R183" s="46"/>
      <c r="S183" s="47"/>
      <c r="T183" s="48"/>
      <c r="U183" s="34"/>
      <c r="V183" s="34"/>
      <c r="W183" s="34"/>
      <c r="X183" s="34"/>
      <c r="Y183" s="34"/>
      <c r="Z183" s="34"/>
    </row>
    <row r="184" spans="1:26" ht="16.5" thickTop="1" thickBot="1">
      <c r="A184" s="10"/>
      <c r="B184" s="10"/>
      <c r="C184" s="10"/>
      <c r="I184" s="23"/>
      <c r="J184" s="24"/>
      <c r="K184" s="14"/>
      <c r="L184" s="34"/>
      <c r="M184" s="34"/>
      <c r="N184" s="46"/>
      <c r="O184" s="34"/>
      <c r="P184" s="34"/>
      <c r="Q184" s="46"/>
      <c r="R184" s="46"/>
      <c r="S184" s="47"/>
      <c r="T184" s="48"/>
      <c r="U184" s="34"/>
      <c r="V184" s="34"/>
      <c r="W184" s="34"/>
      <c r="X184" s="34"/>
      <c r="Y184" s="34"/>
      <c r="Z184" s="34"/>
    </row>
    <row r="185" spans="1:26" ht="15.75" thickTop="1"/>
  </sheetData>
  <conditionalFormatting sqref="K23 N23 L181:N182 K181:K184 K5:N6 K24:N29 K2:K4 K8:N22 K7 N7 K31:N180">
    <cfRule type="containsText" dxfId="307" priority="13" stopIfTrue="1" operator="containsText" text="No">
      <formula>NOT(ISERROR(FIND(UPPER("No"),UPPER(K2))))</formula>
      <formula>"No"</formula>
    </cfRule>
    <cfRule type="containsText" dxfId="306" priority="14" stopIfTrue="1" operator="containsText" text="Yes">
      <formula>NOT(ISERROR(FIND(UPPER("Yes"),UPPER(K2))))</formula>
      <formula>"Yes"</formula>
    </cfRule>
  </conditionalFormatting>
  <conditionalFormatting sqref="L23">
    <cfRule type="containsText" dxfId="305" priority="11" stopIfTrue="1" operator="containsText" text="No">
      <formula>NOT(ISERROR(FIND(UPPER("No"),UPPER(L23))))</formula>
      <formula>"No"</formula>
    </cfRule>
    <cfRule type="containsText" dxfId="304" priority="12" stopIfTrue="1" operator="containsText" text="Yes">
      <formula>NOT(ISERROR(FIND(UPPER("Yes"),UPPER(L23))))</formula>
      <formula>"Yes"</formula>
    </cfRule>
  </conditionalFormatting>
  <conditionalFormatting sqref="O5">
    <cfRule type="containsText" dxfId="303" priority="9" stopIfTrue="1" operator="containsText" text="No">
      <formula>NOT(ISERROR(FIND(UPPER("No"),UPPER(O5))))</formula>
      <formula>"No"</formula>
    </cfRule>
    <cfRule type="containsText" dxfId="302" priority="10" stopIfTrue="1" operator="containsText" text="Yes">
      <formula>NOT(ISERROR(FIND(UPPER("Yes"),UPPER(O5))))</formula>
      <formula>"Yes"</formula>
    </cfRule>
  </conditionalFormatting>
  <conditionalFormatting sqref="M23">
    <cfRule type="containsText" dxfId="301" priority="7" stopIfTrue="1" operator="containsText" text="No">
      <formula>NOT(ISERROR(FIND(UPPER("No"),UPPER(M23))))</formula>
      <formula>"No"</formula>
    </cfRule>
    <cfRule type="containsText" dxfId="300" priority="8" stopIfTrue="1" operator="containsText" text="Yes">
      <formula>NOT(ISERROR(FIND(UPPER("Yes"),UPPER(M23))))</formula>
      <formula>"Yes"</formula>
    </cfRule>
  </conditionalFormatting>
  <conditionalFormatting sqref="L2:N2">
    <cfRule type="containsText" dxfId="299" priority="5" stopIfTrue="1" operator="containsText" text="No">
      <formula>NOT(ISERROR(FIND(UPPER("No"),UPPER(L2))))</formula>
      <formula>"No"</formula>
    </cfRule>
    <cfRule type="containsText" dxfId="298" priority="6" stopIfTrue="1" operator="containsText" text="Yes">
      <formula>NOT(ISERROR(FIND(UPPER("Yes"),UPPER(L2))))</formula>
      <formula>"Yes"</formula>
    </cfRule>
  </conditionalFormatting>
  <conditionalFormatting sqref="L4:N4">
    <cfRule type="containsText" dxfId="297" priority="3" stopIfTrue="1" operator="containsText" text="No">
      <formula>NOT(ISERROR(FIND(UPPER("No"),UPPER(L4))))</formula>
      <formula>"No"</formula>
    </cfRule>
    <cfRule type="containsText" dxfId="296" priority="4" stopIfTrue="1" operator="containsText" text="Yes">
      <formula>NOT(ISERROR(FIND(UPPER("Yes"),UPPER(L4))))</formula>
      <formula>"Yes"</formula>
    </cfRule>
  </conditionalFormatting>
  <conditionalFormatting sqref="K30:N30">
    <cfRule type="containsText" dxfId="295" priority="1" stopIfTrue="1" operator="containsText" text="No">
      <formula>NOT(ISERROR(FIND(UPPER("No"),UPPER(K30))))</formula>
      <formula>"No"</formula>
    </cfRule>
    <cfRule type="containsText" dxfId="294" priority="2" stopIfTrue="1" operator="containsText" text="Yes">
      <formula>NOT(ISERROR(FIND(UPPER("Yes"),UPPER(K30))))</formula>
      <formula>"Yes"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DBE75-D750-49BB-A977-8A3A32376486}">
  <dimension ref="A1:Z185"/>
  <sheetViews>
    <sheetView workbookViewId="0">
      <pane ySplit="1" topLeftCell="A2" activePane="bottomLeft" state="frozen"/>
      <selection pane="bottomLeft" sqref="A1:XFD1048576"/>
    </sheetView>
  </sheetViews>
  <sheetFormatPr defaultRowHeight="15"/>
  <cols>
    <col min="1" max="1" width="25.140625" customWidth="1"/>
    <col min="2" max="2" width="8.5703125" customWidth="1"/>
    <col min="3" max="3" width="10.42578125" customWidth="1"/>
    <col min="4" max="4" width="7.28515625" hidden="1" customWidth="1"/>
    <col min="5" max="5" width="12" hidden="1" customWidth="1"/>
    <col min="6" max="6" width="8.28515625" hidden="1" customWidth="1"/>
    <col min="7" max="7" width="19.5703125" hidden="1" customWidth="1"/>
    <col min="8" max="8" width="18.42578125" hidden="1" customWidth="1"/>
    <col min="9" max="9" width="9.42578125" customWidth="1"/>
    <col min="10" max="10" width="10.28515625" style="25" customWidth="1"/>
    <col min="11" max="11" width="7" bestFit="1" customWidth="1"/>
    <col min="12" max="12" width="18.7109375" customWidth="1"/>
    <col min="13" max="13" width="15.140625" style="35" customWidth="1"/>
    <col min="14" max="14" width="15.140625" style="36" customWidth="1"/>
    <col min="15" max="15" width="18.5703125" customWidth="1"/>
    <col min="16" max="16" width="12.85546875" customWidth="1"/>
    <col min="17" max="17" width="10.7109375" style="26" customWidth="1"/>
    <col min="18" max="18" width="13.85546875" style="26" customWidth="1"/>
    <col min="19" max="19" width="12.28515625" style="27" customWidth="1"/>
    <col min="20" max="20" width="15.7109375" style="31" customWidth="1"/>
    <col min="21" max="21" width="10.5703125" customWidth="1"/>
    <col min="22" max="22" width="9.85546875" customWidth="1"/>
    <col min="23" max="23" width="9.28515625" bestFit="1" customWidth="1"/>
    <col min="24" max="24" width="10.85546875" customWidth="1"/>
    <col min="25" max="25" width="9.28515625" bestFit="1" customWidth="1"/>
    <col min="26" max="26" width="9.5703125" customWidth="1"/>
  </cols>
  <sheetData>
    <row r="1" spans="1:26" ht="61.5" thickTop="1" thickBo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5" t="s">
        <v>11</v>
      </c>
      <c r="P1" s="5" t="s">
        <v>12</v>
      </c>
      <c r="Q1" s="6" t="s">
        <v>14</v>
      </c>
      <c r="R1" s="5" t="s">
        <v>11</v>
      </c>
      <c r="S1" s="7" t="s">
        <v>12</v>
      </c>
      <c r="T1" s="30" t="s">
        <v>14</v>
      </c>
      <c r="U1" s="5" t="s">
        <v>15</v>
      </c>
      <c r="V1" s="5" t="s">
        <v>16</v>
      </c>
      <c r="W1" s="5" t="s">
        <v>15</v>
      </c>
      <c r="X1" s="5" t="s">
        <v>16</v>
      </c>
      <c r="Y1" s="5" t="s">
        <v>15</v>
      </c>
      <c r="Z1" s="5" t="s">
        <v>16</v>
      </c>
    </row>
    <row r="2" spans="1:26" ht="28.5" customHeight="1" thickTop="1" thickBot="1">
      <c r="A2" s="8" t="s">
        <v>17</v>
      </c>
      <c r="B2" s="9">
        <v>76</v>
      </c>
      <c r="C2" s="10">
        <v>24</v>
      </c>
      <c r="D2" s="11">
        <v>80</v>
      </c>
      <c r="E2" s="12">
        <f>+G2*1.6</f>
        <v>1.0133333333333334</v>
      </c>
      <c r="F2" s="12">
        <v>100</v>
      </c>
      <c r="G2" s="12">
        <f t="shared" ref="G2:G67" si="0">B2/(30*4)</f>
        <v>0.6333333333333333</v>
      </c>
      <c r="H2" s="12">
        <v>80</v>
      </c>
      <c r="I2" s="12">
        <f t="shared" ref="I2:I35" si="1">+(E2*F2)-(H2*G2)</f>
        <v>50.666666666666679</v>
      </c>
      <c r="J2" s="13">
        <f t="shared" ref="J2:J35" si="2">IF(ISBLANK(C2),"",(D2*G2)+(E2*F2-G2*H2))</f>
        <v>101.33333333333334</v>
      </c>
      <c r="K2" s="14" t="str">
        <f t="shared" ref="K2:K67" si="3">IF(J2="","",IF(C2&lt;J2,"Yes","No"))</f>
        <v>Yes</v>
      </c>
      <c r="L2" s="38" t="s">
        <v>19</v>
      </c>
      <c r="M2" s="38" t="s">
        <v>30</v>
      </c>
      <c r="N2" s="39">
        <v>35</v>
      </c>
      <c r="O2" s="39"/>
      <c r="P2" s="40"/>
      <c r="Q2" s="39"/>
      <c r="R2" s="39"/>
      <c r="S2" s="40"/>
      <c r="T2" s="41"/>
      <c r="U2" s="42">
        <v>90</v>
      </c>
      <c r="V2" s="37">
        <v>43976</v>
      </c>
      <c r="W2" s="42"/>
      <c r="X2" s="43"/>
      <c r="Y2" s="42"/>
      <c r="Z2" s="42"/>
    </row>
    <row r="3" spans="1:26" ht="28.5" customHeight="1" thickTop="1" thickBot="1">
      <c r="A3" s="8" t="s">
        <v>20</v>
      </c>
      <c r="B3" s="9">
        <v>71</v>
      </c>
      <c r="C3" s="10">
        <v>0</v>
      </c>
      <c r="D3" s="11">
        <v>80</v>
      </c>
      <c r="E3" s="12">
        <f t="shared" ref="E3:E76" si="4">+G3*1.6</f>
        <v>0.94666666666666677</v>
      </c>
      <c r="F3" s="12">
        <v>100</v>
      </c>
      <c r="G3" s="12">
        <f t="shared" si="0"/>
        <v>0.59166666666666667</v>
      </c>
      <c r="H3" s="12">
        <v>80</v>
      </c>
      <c r="I3" s="12">
        <f t="shared" si="1"/>
        <v>47.333333333333336</v>
      </c>
      <c r="J3" s="13">
        <f t="shared" si="2"/>
        <v>94.666666666666671</v>
      </c>
      <c r="K3" s="14" t="str">
        <f t="shared" si="3"/>
        <v>Yes</v>
      </c>
      <c r="L3" s="42" t="s">
        <v>19</v>
      </c>
      <c r="M3" s="37">
        <v>43874</v>
      </c>
      <c r="N3" s="39">
        <v>40</v>
      </c>
      <c r="O3" s="39"/>
      <c r="P3" s="40"/>
      <c r="Q3" s="41"/>
      <c r="R3" s="39"/>
      <c r="S3" s="40"/>
      <c r="T3" s="41"/>
      <c r="U3" s="42"/>
      <c r="V3" s="37"/>
      <c r="W3" s="42"/>
      <c r="X3" s="43"/>
      <c r="Y3" s="42"/>
      <c r="Z3" s="42"/>
    </row>
    <row r="4" spans="1:26" ht="28.5" customHeight="1" thickTop="1" thickBot="1">
      <c r="A4" s="8" t="s">
        <v>25</v>
      </c>
      <c r="B4" s="9">
        <v>68</v>
      </c>
      <c r="C4" s="10">
        <v>45</v>
      </c>
      <c r="D4" s="11">
        <v>80</v>
      </c>
      <c r="E4" s="12">
        <f t="shared" si="4"/>
        <v>0.90666666666666673</v>
      </c>
      <c r="F4" s="12">
        <v>100</v>
      </c>
      <c r="G4" s="12">
        <f t="shared" si="0"/>
        <v>0.56666666666666665</v>
      </c>
      <c r="H4" s="12">
        <v>80</v>
      </c>
      <c r="I4" s="12">
        <f t="shared" si="1"/>
        <v>45.333333333333343</v>
      </c>
      <c r="J4" s="13">
        <f t="shared" si="2"/>
        <v>90.666666666666671</v>
      </c>
      <c r="K4" s="14" t="str">
        <f t="shared" si="3"/>
        <v>Yes</v>
      </c>
      <c r="L4" s="38"/>
      <c r="M4" s="38"/>
      <c r="N4" s="39"/>
      <c r="O4" s="37"/>
      <c r="P4" s="37"/>
      <c r="Q4" s="39"/>
      <c r="R4" s="39"/>
      <c r="S4" s="40"/>
      <c r="T4" s="41"/>
      <c r="U4" s="42">
        <v>30</v>
      </c>
      <c r="V4" s="37">
        <v>43966</v>
      </c>
      <c r="W4" s="42"/>
      <c r="X4" s="44"/>
      <c r="Y4" s="42"/>
      <c r="Z4" s="42"/>
    </row>
    <row r="5" spans="1:26" ht="28.5" customHeight="1" thickTop="1" thickBot="1">
      <c r="A5" s="8" t="s">
        <v>23</v>
      </c>
      <c r="B5" s="9">
        <v>63</v>
      </c>
      <c r="C5" s="10">
        <v>0</v>
      </c>
      <c r="D5" s="11">
        <v>80</v>
      </c>
      <c r="E5" s="12">
        <f t="shared" si="4"/>
        <v>0.84000000000000008</v>
      </c>
      <c r="F5" s="12">
        <v>100</v>
      </c>
      <c r="G5" s="12">
        <f t="shared" si="0"/>
        <v>0.52500000000000002</v>
      </c>
      <c r="H5" s="12">
        <v>80</v>
      </c>
      <c r="I5" s="12">
        <f t="shared" si="1"/>
        <v>42.000000000000014</v>
      </c>
      <c r="J5" s="13">
        <f t="shared" si="2"/>
        <v>84.000000000000014</v>
      </c>
      <c r="K5" s="14" t="str">
        <f t="shared" si="3"/>
        <v>Yes</v>
      </c>
      <c r="L5" s="38" t="s">
        <v>19</v>
      </c>
      <c r="M5" s="38" t="s">
        <v>204</v>
      </c>
      <c r="N5" s="39">
        <v>46</v>
      </c>
      <c r="O5" s="38"/>
      <c r="P5" s="37"/>
      <c r="Q5" s="39"/>
      <c r="R5" s="39"/>
      <c r="S5" s="40"/>
      <c r="T5" s="41"/>
      <c r="U5" s="42">
        <v>24</v>
      </c>
      <c r="V5" s="37">
        <v>43976</v>
      </c>
      <c r="W5" s="42"/>
      <c r="X5" s="43"/>
      <c r="Y5" s="42"/>
      <c r="Z5" s="42"/>
    </row>
    <row r="6" spans="1:26" ht="28.5" customHeight="1" thickTop="1" thickBot="1">
      <c r="A6" s="8" t="s">
        <v>21</v>
      </c>
      <c r="B6" s="9">
        <v>47</v>
      </c>
      <c r="C6" s="10">
        <v>7</v>
      </c>
      <c r="D6" s="11">
        <v>80</v>
      </c>
      <c r="E6" s="12">
        <f t="shared" si="4"/>
        <v>0.62666666666666671</v>
      </c>
      <c r="F6" s="12">
        <v>100</v>
      </c>
      <c r="G6" s="12">
        <f t="shared" si="0"/>
        <v>0.39166666666666666</v>
      </c>
      <c r="H6" s="12">
        <v>80</v>
      </c>
      <c r="I6" s="12">
        <f t="shared" si="1"/>
        <v>31.333333333333339</v>
      </c>
      <c r="J6" s="13">
        <f t="shared" si="2"/>
        <v>62.666666666666671</v>
      </c>
      <c r="K6" s="14" t="str">
        <f t="shared" si="3"/>
        <v>Yes</v>
      </c>
      <c r="L6" s="38" t="s">
        <v>19</v>
      </c>
      <c r="M6" s="38" t="s">
        <v>210</v>
      </c>
      <c r="N6" s="39">
        <v>60</v>
      </c>
      <c r="O6" s="42"/>
      <c r="P6" s="37"/>
      <c r="Q6" s="39"/>
      <c r="R6" s="39"/>
      <c r="S6" s="40"/>
      <c r="T6" s="41"/>
      <c r="U6" s="42"/>
      <c r="V6" s="37"/>
      <c r="W6" s="42"/>
      <c r="X6" s="43"/>
      <c r="Y6" s="42"/>
      <c r="Z6" s="37"/>
    </row>
    <row r="7" spans="1:26" ht="28.5" customHeight="1" thickTop="1" thickBot="1">
      <c r="A7" s="8" t="s">
        <v>26</v>
      </c>
      <c r="B7" s="9">
        <v>43</v>
      </c>
      <c r="C7" s="10">
        <v>4</v>
      </c>
      <c r="D7" s="11">
        <v>80</v>
      </c>
      <c r="E7" s="12">
        <f t="shared" si="4"/>
        <v>0.57333333333333336</v>
      </c>
      <c r="F7" s="12">
        <v>100</v>
      </c>
      <c r="G7" s="12">
        <f t="shared" si="0"/>
        <v>0.35833333333333334</v>
      </c>
      <c r="H7" s="12">
        <v>80</v>
      </c>
      <c r="I7" s="12">
        <f t="shared" si="1"/>
        <v>28.666666666666668</v>
      </c>
      <c r="J7" s="13">
        <f t="shared" si="2"/>
        <v>57.333333333333336</v>
      </c>
      <c r="K7" s="14" t="str">
        <f t="shared" si="3"/>
        <v>Yes</v>
      </c>
      <c r="L7" s="42" t="s">
        <v>19</v>
      </c>
      <c r="M7" s="37">
        <v>43860</v>
      </c>
      <c r="N7" s="39">
        <v>130</v>
      </c>
      <c r="O7" s="39"/>
      <c r="P7" s="40"/>
      <c r="Q7" s="39"/>
      <c r="R7" s="39"/>
      <c r="S7" s="40"/>
      <c r="T7" s="41"/>
      <c r="U7" s="42">
        <v>10</v>
      </c>
      <c r="V7" s="37">
        <v>43976</v>
      </c>
      <c r="W7" s="42"/>
      <c r="X7" s="43"/>
      <c r="Y7" s="42"/>
      <c r="Z7" s="42"/>
    </row>
    <row r="8" spans="1:26" ht="28.5" customHeight="1" thickTop="1" thickBot="1">
      <c r="A8" s="8" t="s">
        <v>28</v>
      </c>
      <c r="B8" s="9">
        <v>36</v>
      </c>
      <c r="C8" s="10">
        <v>41</v>
      </c>
      <c r="D8" s="11">
        <v>80</v>
      </c>
      <c r="E8" s="12">
        <f t="shared" si="4"/>
        <v>0.48</v>
      </c>
      <c r="F8" s="12">
        <v>100</v>
      </c>
      <c r="G8" s="12">
        <f t="shared" si="0"/>
        <v>0.3</v>
      </c>
      <c r="H8" s="12">
        <v>80</v>
      </c>
      <c r="I8" s="12">
        <f t="shared" si="1"/>
        <v>24</v>
      </c>
      <c r="J8" s="13">
        <f t="shared" si="2"/>
        <v>48</v>
      </c>
      <c r="K8" s="14" t="str">
        <f t="shared" si="3"/>
        <v>Yes</v>
      </c>
      <c r="L8" s="38" t="s">
        <v>19</v>
      </c>
      <c r="M8" s="37">
        <v>43874</v>
      </c>
      <c r="N8" s="39">
        <v>30</v>
      </c>
      <c r="O8" s="42" t="s">
        <v>19</v>
      </c>
      <c r="P8" s="37">
        <v>43901</v>
      </c>
      <c r="Q8" s="39">
        <v>30</v>
      </c>
      <c r="R8" s="39"/>
      <c r="S8" s="40"/>
      <c r="T8" s="41"/>
      <c r="U8" s="41"/>
      <c r="V8" s="37"/>
      <c r="W8" s="42"/>
      <c r="X8" s="43"/>
      <c r="Y8" s="42"/>
      <c r="Z8" s="37"/>
    </row>
    <row r="9" spans="1:26" ht="28.5" customHeight="1" thickTop="1" thickBot="1">
      <c r="A9" s="8" t="s">
        <v>36</v>
      </c>
      <c r="B9" s="9">
        <v>34</v>
      </c>
      <c r="C9" s="10">
        <v>45</v>
      </c>
      <c r="D9" s="11">
        <v>80</v>
      </c>
      <c r="E9" s="12">
        <f t="shared" si="4"/>
        <v>0.45333333333333337</v>
      </c>
      <c r="F9" s="12">
        <v>100</v>
      </c>
      <c r="G9" s="12">
        <f t="shared" si="0"/>
        <v>0.28333333333333333</v>
      </c>
      <c r="H9" s="12">
        <v>80</v>
      </c>
      <c r="I9" s="12">
        <f t="shared" si="1"/>
        <v>22.666666666666671</v>
      </c>
      <c r="J9" s="13">
        <f t="shared" si="2"/>
        <v>45.333333333333336</v>
      </c>
      <c r="K9" s="14" t="str">
        <f t="shared" si="3"/>
        <v>Yes</v>
      </c>
      <c r="L9" s="38" t="s">
        <v>19</v>
      </c>
      <c r="M9" s="38" t="s">
        <v>223</v>
      </c>
      <c r="N9" s="39">
        <v>50</v>
      </c>
      <c r="O9" s="42"/>
      <c r="P9" s="37"/>
      <c r="Q9" s="39"/>
      <c r="R9" s="39"/>
      <c r="S9" s="40"/>
      <c r="T9" s="41"/>
      <c r="U9" s="42"/>
      <c r="V9" s="37"/>
      <c r="W9" s="42"/>
      <c r="X9" s="43"/>
      <c r="Y9" s="42"/>
      <c r="Z9" s="37"/>
    </row>
    <row r="10" spans="1:26" ht="28.5" customHeight="1" thickTop="1" thickBot="1">
      <c r="A10" s="8" t="s">
        <v>24</v>
      </c>
      <c r="B10" s="9">
        <v>33</v>
      </c>
      <c r="C10" s="10">
        <v>29</v>
      </c>
      <c r="D10" s="11">
        <v>80</v>
      </c>
      <c r="E10" s="12">
        <f t="shared" si="4"/>
        <v>0.44000000000000006</v>
      </c>
      <c r="F10" s="12">
        <v>100</v>
      </c>
      <c r="G10" s="12">
        <f t="shared" si="0"/>
        <v>0.27500000000000002</v>
      </c>
      <c r="H10" s="12">
        <v>80</v>
      </c>
      <c r="I10" s="12">
        <f t="shared" si="1"/>
        <v>22.000000000000007</v>
      </c>
      <c r="J10" s="13">
        <f t="shared" si="2"/>
        <v>44.000000000000007</v>
      </c>
      <c r="K10" s="14" t="str">
        <f t="shared" si="3"/>
        <v>Yes</v>
      </c>
      <c r="L10" s="38" t="s">
        <v>189</v>
      </c>
      <c r="M10" s="38"/>
      <c r="N10" s="39">
        <v>36</v>
      </c>
      <c r="O10" s="42" t="s">
        <v>189</v>
      </c>
      <c r="P10" s="37"/>
      <c r="Q10" s="39">
        <v>40</v>
      </c>
      <c r="R10" s="39" t="s">
        <v>19</v>
      </c>
      <c r="S10" s="40">
        <v>43874</v>
      </c>
      <c r="T10" s="41">
        <v>40</v>
      </c>
      <c r="U10" s="42">
        <v>10</v>
      </c>
      <c r="V10" s="37">
        <v>43965</v>
      </c>
      <c r="W10" s="42">
        <v>20</v>
      </c>
      <c r="X10" s="43">
        <v>43965</v>
      </c>
      <c r="Y10" s="42"/>
      <c r="Z10" s="42"/>
    </row>
    <row r="11" spans="1:26" ht="28.5" customHeight="1" thickTop="1" thickBot="1">
      <c r="A11" s="8" t="s">
        <v>66</v>
      </c>
      <c r="B11" s="9">
        <v>32</v>
      </c>
      <c r="C11" s="10">
        <v>3</v>
      </c>
      <c r="D11" s="11">
        <v>80</v>
      </c>
      <c r="E11" s="12">
        <f t="shared" si="4"/>
        <v>0.42666666666666669</v>
      </c>
      <c r="F11" s="12">
        <v>100</v>
      </c>
      <c r="G11" s="12">
        <f t="shared" si="0"/>
        <v>0.26666666666666666</v>
      </c>
      <c r="H11" s="12">
        <v>80</v>
      </c>
      <c r="I11" s="12">
        <f t="shared" si="1"/>
        <v>21.333333333333339</v>
      </c>
      <c r="J11" s="13">
        <f t="shared" si="2"/>
        <v>42.666666666666671</v>
      </c>
      <c r="K11" s="14" t="str">
        <f t="shared" si="3"/>
        <v>Yes</v>
      </c>
      <c r="L11" s="38" t="s">
        <v>19</v>
      </c>
      <c r="M11" s="38" t="s">
        <v>225</v>
      </c>
      <c r="N11" s="39">
        <v>40</v>
      </c>
      <c r="O11" s="42"/>
      <c r="P11" s="37"/>
      <c r="Q11" s="39"/>
      <c r="R11" s="39"/>
      <c r="S11" s="40"/>
      <c r="T11" s="41"/>
      <c r="U11" s="42"/>
      <c r="V11" s="37"/>
      <c r="W11" s="42"/>
      <c r="X11" s="43"/>
      <c r="Y11" s="42"/>
      <c r="Z11" s="42"/>
    </row>
    <row r="12" spans="1:26" ht="28.5" customHeight="1" thickTop="1" thickBot="1">
      <c r="A12" s="8" t="s">
        <v>85</v>
      </c>
      <c r="B12" s="9">
        <v>26</v>
      </c>
      <c r="C12" s="10">
        <v>33</v>
      </c>
      <c r="D12" s="11">
        <v>80</v>
      </c>
      <c r="E12" s="12">
        <f t="shared" si="4"/>
        <v>0.34666666666666668</v>
      </c>
      <c r="F12" s="12">
        <v>100</v>
      </c>
      <c r="G12" s="12">
        <f t="shared" si="0"/>
        <v>0.21666666666666667</v>
      </c>
      <c r="H12" s="12">
        <v>80</v>
      </c>
      <c r="I12" s="12">
        <f t="shared" si="1"/>
        <v>17.333333333333336</v>
      </c>
      <c r="J12" s="13">
        <f t="shared" si="2"/>
        <v>34.666666666666671</v>
      </c>
      <c r="K12" s="14" t="str">
        <f t="shared" si="3"/>
        <v>Yes</v>
      </c>
      <c r="L12" s="38" t="s">
        <v>19</v>
      </c>
      <c r="M12" s="38" t="s">
        <v>210</v>
      </c>
      <c r="N12" s="39">
        <v>40</v>
      </c>
      <c r="O12" s="42"/>
      <c r="P12" s="37"/>
      <c r="Q12" s="39"/>
      <c r="R12" s="39"/>
      <c r="S12" s="40"/>
      <c r="T12" s="41"/>
      <c r="U12" s="42"/>
      <c r="V12" s="37"/>
      <c r="W12" s="42"/>
      <c r="X12" s="44"/>
      <c r="Y12" s="42"/>
      <c r="Z12" s="42"/>
    </row>
    <row r="13" spans="1:26" ht="28.5" customHeight="1" thickTop="1" thickBot="1">
      <c r="A13" s="8" t="s">
        <v>32</v>
      </c>
      <c r="B13" s="9">
        <v>24</v>
      </c>
      <c r="C13" s="10">
        <v>0</v>
      </c>
      <c r="D13" s="11">
        <v>80</v>
      </c>
      <c r="E13" s="12">
        <f t="shared" si="4"/>
        <v>0.32000000000000006</v>
      </c>
      <c r="F13" s="12">
        <v>100</v>
      </c>
      <c r="G13" s="12">
        <f t="shared" si="0"/>
        <v>0.2</v>
      </c>
      <c r="H13" s="12">
        <v>80</v>
      </c>
      <c r="I13" s="12">
        <f t="shared" si="1"/>
        <v>16.000000000000007</v>
      </c>
      <c r="J13" s="13">
        <f t="shared" si="2"/>
        <v>32.000000000000007</v>
      </c>
      <c r="K13" s="14" t="str">
        <f t="shared" si="3"/>
        <v>Yes</v>
      </c>
      <c r="L13" s="38" t="s">
        <v>189</v>
      </c>
      <c r="M13" s="38"/>
      <c r="N13" s="39">
        <v>10</v>
      </c>
      <c r="O13" s="42" t="s">
        <v>19</v>
      </c>
      <c r="P13" s="37">
        <v>43874</v>
      </c>
      <c r="Q13" s="39">
        <v>40</v>
      </c>
      <c r="R13" s="39"/>
      <c r="S13" s="40"/>
      <c r="T13" s="41"/>
      <c r="U13" s="42">
        <v>20</v>
      </c>
      <c r="V13" s="37">
        <v>43965</v>
      </c>
      <c r="W13" s="42">
        <v>20</v>
      </c>
      <c r="X13" s="43">
        <v>43965</v>
      </c>
      <c r="Y13" s="42"/>
      <c r="Z13" s="42"/>
    </row>
    <row r="14" spans="1:26" ht="28.5" customHeight="1" thickTop="1" thickBot="1">
      <c r="A14" s="8" t="s">
        <v>58</v>
      </c>
      <c r="B14" s="9">
        <v>23</v>
      </c>
      <c r="C14" s="10">
        <v>18</v>
      </c>
      <c r="D14" s="11">
        <v>80</v>
      </c>
      <c r="E14" s="12">
        <f t="shared" si="4"/>
        <v>0.3066666666666667</v>
      </c>
      <c r="F14" s="12">
        <v>100</v>
      </c>
      <c r="G14" s="12">
        <f t="shared" si="0"/>
        <v>0.19166666666666668</v>
      </c>
      <c r="H14" s="12">
        <v>80</v>
      </c>
      <c r="I14" s="12">
        <f t="shared" si="1"/>
        <v>15.333333333333337</v>
      </c>
      <c r="J14" s="13">
        <f t="shared" si="2"/>
        <v>30.666666666666671</v>
      </c>
      <c r="K14" s="14" t="str">
        <f t="shared" si="3"/>
        <v>Yes</v>
      </c>
      <c r="L14" s="38"/>
      <c r="M14" s="38"/>
      <c r="N14" s="39"/>
      <c r="O14" s="42"/>
      <c r="P14" s="37"/>
      <c r="Q14" s="39"/>
      <c r="R14" s="39"/>
      <c r="S14" s="40"/>
      <c r="T14" s="41"/>
      <c r="U14" s="42"/>
      <c r="V14" s="37"/>
      <c r="W14" s="42"/>
      <c r="X14" s="43"/>
      <c r="Y14" s="42"/>
      <c r="Z14" s="42"/>
    </row>
    <row r="15" spans="1:26" ht="28.5" customHeight="1" thickTop="1" thickBot="1">
      <c r="A15" s="8" t="s">
        <v>29</v>
      </c>
      <c r="B15" s="9">
        <v>23</v>
      </c>
      <c r="C15" s="10">
        <v>37</v>
      </c>
      <c r="D15" s="11">
        <v>80</v>
      </c>
      <c r="E15" s="12">
        <f t="shared" si="4"/>
        <v>0.3066666666666667</v>
      </c>
      <c r="F15" s="12">
        <v>100</v>
      </c>
      <c r="G15" s="12">
        <f t="shared" si="0"/>
        <v>0.19166666666666668</v>
      </c>
      <c r="H15" s="12">
        <v>80</v>
      </c>
      <c r="I15" s="12">
        <f t="shared" si="1"/>
        <v>15.333333333333337</v>
      </c>
      <c r="J15" s="13">
        <f t="shared" si="2"/>
        <v>30.666666666666671</v>
      </c>
      <c r="K15" s="14" t="str">
        <f t="shared" si="3"/>
        <v>No</v>
      </c>
      <c r="L15" s="38" t="s">
        <v>189</v>
      </c>
      <c r="M15" s="38"/>
      <c r="N15" s="39">
        <v>23</v>
      </c>
      <c r="O15" s="42" t="s">
        <v>189</v>
      </c>
      <c r="P15" s="37"/>
      <c r="Q15" s="39">
        <v>22</v>
      </c>
      <c r="R15" s="39"/>
      <c r="S15" s="40"/>
      <c r="T15" s="41"/>
      <c r="U15" s="42">
        <v>30</v>
      </c>
      <c r="V15" s="37">
        <v>43965</v>
      </c>
      <c r="W15" s="42"/>
      <c r="X15" s="43"/>
      <c r="Y15" s="42"/>
      <c r="Z15" s="42"/>
    </row>
    <row r="16" spans="1:26" ht="28.5" customHeight="1" thickTop="1" thickBot="1">
      <c r="A16" s="8" t="s">
        <v>56</v>
      </c>
      <c r="B16" s="9">
        <v>21</v>
      </c>
      <c r="C16" s="10">
        <v>43</v>
      </c>
      <c r="D16" s="11">
        <v>80</v>
      </c>
      <c r="E16" s="12">
        <f t="shared" si="4"/>
        <v>0.27999999999999997</v>
      </c>
      <c r="F16" s="12">
        <v>100</v>
      </c>
      <c r="G16" s="12">
        <f t="shared" si="0"/>
        <v>0.17499999999999999</v>
      </c>
      <c r="H16" s="12">
        <v>80</v>
      </c>
      <c r="I16" s="12">
        <f t="shared" si="1"/>
        <v>13.999999999999996</v>
      </c>
      <c r="J16" s="13">
        <f t="shared" si="2"/>
        <v>27.999999999999996</v>
      </c>
      <c r="K16" s="14" t="str">
        <f t="shared" si="3"/>
        <v>No</v>
      </c>
      <c r="L16" s="38"/>
      <c r="M16" s="38"/>
      <c r="N16" s="39"/>
      <c r="O16" s="42"/>
      <c r="P16" s="37"/>
      <c r="Q16" s="39"/>
      <c r="R16" s="39"/>
      <c r="S16" s="40"/>
      <c r="T16" s="41"/>
      <c r="U16" s="42"/>
      <c r="V16" s="37"/>
      <c r="W16" s="42"/>
      <c r="X16" s="44"/>
      <c r="Y16" s="42"/>
      <c r="Z16" s="42"/>
    </row>
    <row r="17" spans="1:26" ht="28.5" customHeight="1" thickTop="1" thickBot="1">
      <c r="A17" s="8" t="s">
        <v>35</v>
      </c>
      <c r="B17" s="9">
        <v>21</v>
      </c>
      <c r="C17" s="10">
        <v>3</v>
      </c>
      <c r="D17" s="11">
        <v>80</v>
      </c>
      <c r="E17" s="12">
        <f t="shared" si="4"/>
        <v>0.27999999999999997</v>
      </c>
      <c r="F17" s="12">
        <v>100</v>
      </c>
      <c r="G17" s="12">
        <f t="shared" si="0"/>
        <v>0.17499999999999999</v>
      </c>
      <c r="H17" s="12">
        <v>80</v>
      </c>
      <c r="I17" s="12">
        <f t="shared" si="1"/>
        <v>13.999999999999996</v>
      </c>
      <c r="J17" s="13">
        <f t="shared" si="2"/>
        <v>27.999999999999996</v>
      </c>
      <c r="K17" s="14" t="str">
        <f t="shared" si="3"/>
        <v>Yes</v>
      </c>
      <c r="L17" s="38" t="s">
        <v>19</v>
      </c>
      <c r="M17" s="38" t="s">
        <v>210</v>
      </c>
      <c r="N17" s="39">
        <v>25</v>
      </c>
      <c r="O17" s="42"/>
      <c r="P17" s="37"/>
      <c r="Q17" s="39"/>
      <c r="R17" s="39"/>
      <c r="S17" s="40"/>
      <c r="T17" s="41"/>
      <c r="U17" s="42">
        <v>20</v>
      </c>
      <c r="V17" s="37">
        <v>43965</v>
      </c>
      <c r="W17" s="42"/>
      <c r="X17" s="44"/>
      <c r="Y17" s="42"/>
      <c r="Z17" s="42"/>
    </row>
    <row r="18" spans="1:26" ht="28.5" customHeight="1" thickTop="1" thickBot="1">
      <c r="A18" s="8" t="s">
        <v>51</v>
      </c>
      <c r="B18" s="9">
        <v>21</v>
      </c>
      <c r="C18" s="10">
        <v>37</v>
      </c>
      <c r="D18" s="11">
        <v>80</v>
      </c>
      <c r="E18" s="12">
        <f t="shared" si="4"/>
        <v>0.27999999999999997</v>
      </c>
      <c r="F18" s="12">
        <v>100</v>
      </c>
      <c r="G18" s="12">
        <f t="shared" si="0"/>
        <v>0.17499999999999999</v>
      </c>
      <c r="H18" s="12">
        <v>80</v>
      </c>
      <c r="I18" s="12">
        <f t="shared" si="1"/>
        <v>13.999999999999996</v>
      </c>
      <c r="J18" s="13">
        <f t="shared" si="2"/>
        <v>27.999999999999996</v>
      </c>
      <c r="K18" s="14" t="str">
        <f t="shared" si="3"/>
        <v>No</v>
      </c>
      <c r="L18" s="38" t="s">
        <v>19</v>
      </c>
      <c r="M18" s="38" t="s">
        <v>30</v>
      </c>
      <c r="N18" s="39">
        <v>30</v>
      </c>
      <c r="O18" s="42"/>
      <c r="P18" s="37"/>
      <c r="Q18" s="39"/>
      <c r="R18" s="39"/>
      <c r="S18" s="40"/>
      <c r="T18" s="41"/>
      <c r="U18" s="42"/>
      <c r="V18" s="37"/>
      <c r="W18" s="42"/>
      <c r="X18" s="44"/>
      <c r="Y18" s="42"/>
      <c r="Z18" s="42"/>
    </row>
    <row r="19" spans="1:26" ht="28.5" customHeight="1" thickTop="1" thickBot="1">
      <c r="A19" s="8" t="s">
        <v>40</v>
      </c>
      <c r="B19" s="9">
        <v>20</v>
      </c>
      <c r="C19" s="10">
        <v>34</v>
      </c>
      <c r="D19" s="11">
        <v>80</v>
      </c>
      <c r="E19" s="12">
        <f t="shared" si="4"/>
        <v>0.26666666666666666</v>
      </c>
      <c r="F19" s="12">
        <v>100</v>
      </c>
      <c r="G19" s="12">
        <f t="shared" si="0"/>
        <v>0.16666666666666666</v>
      </c>
      <c r="H19" s="12">
        <v>80</v>
      </c>
      <c r="I19" s="12">
        <f t="shared" si="1"/>
        <v>13.333333333333336</v>
      </c>
      <c r="J19" s="13">
        <f t="shared" si="2"/>
        <v>26.666666666666668</v>
      </c>
      <c r="K19" s="14" t="str">
        <f t="shared" si="3"/>
        <v>No</v>
      </c>
      <c r="L19" s="38" t="s">
        <v>189</v>
      </c>
      <c r="M19" s="38"/>
      <c r="N19" s="39">
        <v>5</v>
      </c>
      <c r="O19" s="42" t="s">
        <v>188</v>
      </c>
      <c r="P19" s="37"/>
      <c r="Q19" s="39">
        <v>5</v>
      </c>
      <c r="R19" s="39"/>
      <c r="S19" s="40"/>
      <c r="T19" s="41"/>
      <c r="U19" s="42">
        <v>20</v>
      </c>
      <c r="V19" s="37">
        <v>43965</v>
      </c>
      <c r="W19" s="42"/>
      <c r="X19" s="43"/>
      <c r="Y19" s="42"/>
      <c r="Z19" s="42"/>
    </row>
    <row r="20" spans="1:26" ht="28.5" customHeight="1" thickTop="1" thickBot="1">
      <c r="A20" s="8" t="s">
        <v>34</v>
      </c>
      <c r="B20" s="9">
        <v>18</v>
      </c>
      <c r="C20" s="10">
        <v>12</v>
      </c>
      <c r="D20" s="11">
        <v>80</v>
      </c>
      <c r="E20" s="12">
        <f t="shared" si="4"/>
        <v>0.24</v>
      </c>
      <c r="F20" s="12">
        <v>100</v>
      </c>
      <c r="G20" s="12">
        <f t="shared" si="0"/>
        <v>0.15</v>
      </c>
      <c r="H20" s="12">
        <v>80</v>
      </c>
      <c r="I20" s="12">
        <f t="shared" si="1"/>
        <v>12</v>
      </c>
      <c r="J20" s="13">
        <f t="shared" si="2"/>
        <v>24</v>
      </c>
      <c r="K20" s="14" t="str">
        <f t="shared" si="3"/>
        <v>Yes</v>
      </c>
      <c r="L20" s="38"/>
      <c r="M20" s="38"/>
      <c r="N20" s="39"/>
      <c r="O20" s="42"/>
      <c r="P20" s="37"/>
      <c r="Q20" s="39"/>
      <c r="R20" s="39"/>
      <c r="S20" s="40"/>
      <c r="T20" s="41"/>
      <c r="U20" s="42">
        <v>5</v>
      </c>
      <c r="V20" s="37">
        <v>43965</v>
      </c>
      <c r="W20" s="42">
        <v>15</v>
      </c>
      <c r="X20" s="43">
        <v>43965</v>
      </c>
      <c r="Y20" s="42"/>
      <c r="Z20" s="37"/>
    </row>
    <row r="21" spans="1:26" ht="28.5" customHeight="1" thickTop="1" thickBot="1">
      <c r="A21" s="8" t="s">
        <v>81</v>
      </c>
      <c r="B21" s="9">
        <v>17</v>
      </c>
      <c r="C21" s="10">
        <v>12</v>
      </c>
      <c r="D21" s="11">
        <v>80</v>
      </c>
      <c r="E21" s="12">
        <f t="shared" si="4"/>
        <v>0.22666666666666668</v>
      </c>
      <c r="F21" s="12">
        <v>100</v>
      </c>
      <c r="G21" s="12">
        <f t="shared" si="0"/>
        <v>0.14166666666666666</v>
      </c>
      <c r="H21" s="12">
        <v>80</v>
      </c>
      <c r="I21" s="12">
        <f t="shared" si="1"/>
        <v>11.333333333333336</v>
      </c>
      <c r="J21" s="13">
        <f t="shared" si="2"/>
        <v>22.666666666666668</v>
      </c>
      <c r="K21" s="14" t="str">
        <f t="shared" si="3"/>
        <v>Yes</v>
      </c>
      <c r="L21" s="38"/>
      <c r="M21" s="38"/>
      <c r="N21" s="39"/>
      <c r="O21" s="42"/>
      <c r="P21" s="42"/>
      <c r="Q21" s="39"/>
      <c r="R21" s="39"/>
      <c r="S21" s="40"/>
      <c r="T21" s="41"/>
      <c r="U21" s="42"/>
      <c r="V21" s="37"/>
      <c r="W21" s="42"/>
      <c r="X21" s="43"/>
      <c r="Y21" s="42"/>
      <c r="Z21" s="42"/>
    </row>
    <row r="22" spans="1:26" ht="28.5" customHeight="1" thickTop="1" thickBot="1">
      <c r="A22" s="8" t="s">
        <v>49</v>
      </c>
      <c r="B22" s="9">
        <v>17</v>
      </c>
      <c r="C22" s="10">
        <v>8</v>
      </c>
      <c r="D22" s="11">
        <v>80</v>
      </c>
      <c r="E22" s="12">
        <f t="shared" si="4"/>
        <v>0.22666666666666668</v>
      </c>
      <c r="F22" s="12">
        <v>100</v>
      </c>
      <c r="G22" s="12">
        <f t="shared" si="0"/>
        <v>0.14166666666666666</v>
      </c>
      <c r="H22" s="12">
        <v>80</v>
      </c>
      <c r="I22" s="12">
        <f t="shared" si="1"/>
        <v>11.333333333333336</v>
      </c>
      <c r="J22" s="13">
        <f t="shared" si="2"/>
        <v>22.666666666666668</v>
      </c>
      <c r="K22" s="14" t="str">
        <f t="shared" si="3"/>
        <v>Yes</v>
      </c>
      <c r="L22" s="38"/>
      <c r="M22" s="38"/>
      <c r="N22" s="39"/>
      <c r="O22" s="42"/>
      <c r="P22" s="42"/>
      <c r="Q22" s="39"/>
      <c r="R22" s="39"/>
      <c r="S22" s="40"/>
      <c r="T22" s="45"/>
      <c r="U22" s="39"/>
      <c r="V22" s="42"/>
      <c r="W22" s="42"/>
      <c r="X22" s="43"/>
      <c r="Y22" s="42"/>
      <c r="Z22" s="42"/>
    </row>
    <row r="23" spans="1:26" ht="28.5" customHeight="1" thickTop="1" thickBot="1">
      <c r="A23" s="8" t="s">
        <v>27</v>
      </c>
      <c r="B23" s="9">
        <v>17</v>
      </c>
      <c r="C23" s="10">
        <v>18</v>
      </c>
      <c r="D23" s="11">
        <v>80</v>
      </c>
      <c r="E23" s="12">
        <f t="shared" si="4"/>
        <v>0.22666666666666668</v>
      </c>
      <c r="F23" s="12">
        <v>100</v>
      </c>
      <c r="G23" s="12">
        <f t="shared" si="0"/>
        <v>0.14166666666666666</v>
      </c>
      <c r="H23" s="12">
        <v>80</v>
      </c>
      <c r="I23" s="12">
        <f t="shared" si="1"/>
        <v>11.333333333333336</v>
      </c>
      <c r="J23" s="13">
        <f t="shared" si="2"/>
        <v>22.666666666666668</v>
      </c>
      <c r="K23" s="14" t="str">
        <f t="shared" si="3"/>
        <v>Yes</v>
      </c>
      <c r="L23" s="38"/>
      <c r="M23" s="38"/>
      <c r="N23" s="39"/>
      <c r="O23" s="42"/>
      <c r="P23" s="37"/>
      <c r="Q23" s="39"/>
      <c r="R23" s="39"/>
      <c r="S23" s="40"/>
      <c r="T23" s="41"/>
      <c r="U23" s="42"/>
      <c r="V23" s="37"/>
      <c r="W23" s="42"/>
      <c r="X23" s="43"/>
      <c r="Y23" s="42"/>
      <c r="Z23" s="37"/>
    </row>
    <row r="24" spans="1:26" ht="28.5" customHeight="1" thickTop="1" thickBot="1">
      <c r="A24" s="8" t="s">
        <v>33</v>
      </c>
      <c r="B24" s="9">
        <v>17</v>
      </c>
      <c r="C24" s="10">
        <v>31</v>
      </c>
      <c r="D24" s="11">
        <v>80</v>
      </c>
      <c r="E24" s="12">
        <f t="shared" si="4"/>
        <v>0.22666666666666668</v>
      </c>
      <c r="F24" s="12">
        <v>100</v>
      </c>
      <c r="G24" s="12">
        <f t="shared" si="0"/>
        <v>0.14166666666666666</v>
      </c>
      <c r="H24" s="12">
        <v>80</v>
      </c>
      <c r="I24" s="12">
        <f t="shared" si="1"/>
        <v>11.333333333333336</v>
      </c>
      <c r="J24" s="13">
        <f t="shared" si="2"/>
        <v>22.666666666666668</v>
      </c>
      <c r="K24" s="14" t="str">
        <f t="shared" si="3"/>
        <v>No</v>
      </c>
      <c r="L24" s="38" t="s">
        <v>19</v>
      </c>
      <c r="M24" s="38" t="s">
        <v>210</v>
      </c>
      <c r="N24" s="39">
        <v>40</v>
      </c>
      <c r="O24" s="42"/>
      <c r="P24" s="42"/>
      <c r="Q24" s="39"/>
      <c r="R24" s="39"/>
      <c r="S24" s="40"/>
      <c r="T24" s="41"/>
      <c r="U24" s="42"/>
      <c r="V24" s="37"/>
      <c r="W24" s="42"/>
      <c r="X24" s="43"/>
      <c r="Y24" s="42"/>
      <c r="Z24" s="37"/>
    </row>
    <row r="25" spans="1:26" ht="28.5" customHeight="1" thickTop="1" thickBot="1">
      <c r="A25" s="8" t="s">
        <v>42</v>
      </c>
      <c r="B25" s="9">
        <v>16</v>
      </c>
      <c r="C25" s="10">
        <v>68</v>
      </c>
      <c r="D25" s="11">
        <v>80</v>
      </c>
      <c r="E25" s="12">
        <f t="shared" si="4"/>
        <v>0.21333333333333335</v>
      </c>
      <c r="F25" s="12">
        <v>100</v>
      </c>
      <c r="G25" s="12">
        <f t="shared" si="0"/>
        <v>0.13333333333333333</v>
      </c>
      <c r="H25" s="12">
        <v>80</v>
      </c>
      <c r="I25" s="12">
        <f t="shared" si="1"/>
        <v>10.66666666666667</v>
      </c>
      <c r="J25" s="13">
        <f t="shared" si="2"/>
        <v>21.333333333333336</v>
      </c>
      <c r="K25" s="14" t="str">
        <f t="shared" si="3"/>
        <v>No</v>
      </c>
      <c r="L25" s="38"/>
      <c r="M25" s="38"/>
      <c r="N25" s="39"/>
      <c r="O25" s="42"/>
      <c r="P25" s="37"/>
      <c r="Q25" s="39"/>
      <c r="R25" s="39"/>
      <c r="S25" s="40"/>
      <c r="T25" s="41"/>
      <c r="U25" s="42"/>
      <c r="V25" s="37"/>
      <c r="W25" s="42"/>
      <c r="X25" s="43"/>
      <c r="Y25" s="42"/>
      <c r="Z25" s="37"/>
    </row>
    <row r="26" spans="1:26" ht="28.5" customHeight="1" thickTop="1" thickBot="1">
      <c r="A26" s="8" t="s">
        <v>84</v>
      </c>
      <c r="B26" s="9">
        <v>15</v>
      </c>
      <c r="C26" s="10">
        <v>0</v>
      </c>
      <c r="D26" s="11">
        <v>80</v>
      </c>
      <c r="E26" s="12">
        <f t="shared" si="4"/>
        <v>0.2</v>
      </c>
      <c r="F26" s="12">
        <v>100</v>
      </c>
      <c r="G26" s="12">
        <f t="shared" si="0"/>
        <v>0.125</v>
      </c>
      <c r="H26" s="12">
        <v>80</v>
      </c>
      <c r="I26" s="12">
        <f t="shared" si="1"/>
        <v>10</v>
      </c>
      <c r="J26" s="13">
        <f t="shared" si="2"/>
        <v>20</v>
      </c>
      <c r="K26" s="14" t="str">
        <f t="shared" si="3"/>
        <v>Yes</v>
      </c>
      <c r="L26" s="38" t="s">
        <v>19</v>
      </c>
      <c r="M26" s="38" t="s">
        <v>211</v>
      </c>
      <c r="N26" s="39">
        <v>20</v>
      </c>
      <c r="O26" s="42"/>
      <c r="P26" s="37"/>
      <c r="Q26" s="39"/>
      <c r="R26" s="39"/>
      <c r="S26" s="40"/>
      <c r="T26" s="41"/>
      <c r="U26" s="42"/>
      <c r="V26" s="37"/>
      <c r="W26" s="42"/>
      <c r="X26" s="44"/>
      <c r="Y26" s="42"/>
      <c r="Z26" s="42"/>
    </row>
    <row r="27" spans="1:26" ht="28.5" customHeight="1" thickTop="1" thickBot="1">
      <c r="A27" s="8" t="s">
        <v>43</v>
      </c>
      <c r="B27" s="9">
        <v>14</v>
      </c>
      <c r="C27" s="10">
        <v>43</v>
      </c>
      <c r="D27" s="11">
        <v>80</v>
      </c>
      <c r="E27" s="12">
        <f t="shared" si="4"/>
        <v>0.18666666666666668</v>
      </c>
      <c r="F27" s="12">
        <v>100</v>
      </c>
      <c r="G27" s="12">
        <f t="shared" si="0"/>
        <v>0.11666666666666667</v>
      </c>
      <c r="H27" s="12">
        <v>80</v>
      </c>
      <c r="I27" s="12">
        <f t="shared" si="1"/>
        <v>9.3333333333333339</v>
      </c>
      <c r="J27" s="13">
        <f t="shared" si="2"/>
        <v>18.666666666666668</v>
      </c>
      <c r="K27" s="14" t="str">
        <f t="shared" si="3"/>
        <v>No</v>
      </c>
      <c r="L27" s="38"/>
      <c r="M27" s="38"/>
      <c r="N27" s="39"/>
      <c r="O27" s="42"/>
      <c r="P27" s="37"/>
      <c r="Q27" s="39"/>
      <c r="R27" s="39"/>
      <c r="S27" s="40"/>
      <c r="T27" s="41"/>
      <c r="U27" s="42"/>
      <c r="V27" s="37"/>
      <c r="W27" s="42"/>
      <c r="X27" s="43"/>
      <c r="Y27" s="42"/>
      <c r="Z27" s="42"/>
    </row>
    <row r="28" spans="1:26" ht="28.5" customHeight="1" thickTop="1" thickBot="1">
      <c r="A28" s="8" t="s">
        <v>44</v>
      </c>
      <c r="B28" s="9">
        <v>13</v>
      </c>
      <c r="C28" s="10">
        <v>16</v>
      </c>
      <c r="D28" s="11">
        <v>80</v>
      </c>
      <c r="E28" s="12">
        <f t="shared" si="4"/>
        <v>0.17333333333333334</v>
      </c>
      <c r="F28" s="12">
        <v>100</v>
      </c>
      <c r="G28" s="12">
        <f t="shared" si="0"/>
        <v>0.10833333333333334</v>
      </c>
      <c r="H28" s="12">
        <v>80</v>
      </c>
      <c r="I28" s="12">
        <f t="shared" si="1"/>
        <v>8.6666666666666679</v>
      </c>
      <c r="J28" s="13">
        <f t="shared" si="2"/>
        <v>17.333333333333336</v>
      </c>
      <c r="K28" s="14" t="str">
        <f t="shared" si="3"/>
        <v>Yes</v>
      </c>
      <c r="L28" s="38"/>
      <c r="M28" s="38"/>
      <c r="N28" s="39"/>
      <c r="O28" s="42"/>
      <c r="P28" s="42"/>
      <c r="Q28" s="39"/>
      <c r="R28" s="39"/>
      <c r="S28" s="40"/>
      <c r="T28" s="41"/>
      <c r="U28" s="42"/>
      <c r="V28" s="37"/>
      <c r="W28" s="42"/>
      <c r="X28" s="43"/>
      <c r="Y28" s="42"/>
      <c r="Z28" s="42"/>
    </row>
    <row r="29" spans="1:26" ht="28.5" customHeight="1" thickTop="1" thickBot="1">
      <c r="A29" s="8" t="s">
        <v>46</v>
      </c>
      <c r="B29" s="9">
        <v>13</v>
      </c>
      <c r="C29" s="10">
        <v>45</v>
      </c>
      <c r="D29" s="11">
        <v>80</v>
      </c>
      <c r="E29" s="12">
        <f t="shared" si="4"/>
        <v>0.17333333333333334</v>
      </c>
      <c r="F29" s="12">
        <v>100</v>
      </c>
      <c r="G29" s="12">
        <f t="shared" si="0"/>
        <v>0.10833333333333334</v>
      </c>
      <c r="H29" s="12">
        <v>80</v>
      </c>
      <c r="I29" s="12">
        <f t="shared" si="1"/>
        <v>8.6666666666666679</v>
      </c>
      <c r="J29" s="13">
        <f t="shared" si="2"/>
        <v>17.333333333333336</v>
      </c>
      <c r="K29" s="14" t="str">
        <f t="shared" si="3"/>
        <v>No</v>
      </c>
      <c r="L29" s="38"/>
      <c r="M29" s="38"/>
      <c r="N29" s="39"/>
      <c r="O29" s="42"/>
      <c r="P29" s="42"/>
      <c r="Q29" s="39"/>
      <c r="R29" s="39"/>
      <c r="S29" s="40"/>
      <c r="T29" s="41"/>
      <c r="U29" s="42"/>
      <c r="V29" s="37"/>
      <c r="W29" s="42"/>
      <c r="X29" s="43"/>
      <c r="Y29" s="42"/>
      <c r="Z29" s="42"/>
    </row>
    <row r="30" spans="1:26" ht="28.5" customHeight="1" thickTop="1" thickBot="1">
      <c r="A30" s="8" t="s">
        <v>62</v>
      </c>
      <c r="B30" s="9">
        <v>13</v>
      </c>
      <c r="C30" s="10">
        <v>0</v>
      </c>
      <c r="D30" s="11">
        <v>80</v>
      </c>
      <c r="E30" s="12">
        <f t="shared" si="4"/>
        <v>0.17333333333333334</v>
      </c>
      <c r="F30" s="12">
        <v>100</v>
      </c>
      <c r="G30" s="12">
        <f t="shared" si="0"/>
        <v>0.10833333333333334</v>
      </c>
      <c r="H30" s="12">
        <v>80</v>
      </c>
      <c r="I30" s="12">
        <f t="shared" si="1"/>
        <v>8.6666666666666679</v>
      </c>
      <c r="J30" s="13">
        <f t="shared" si="2"/>
        <v>17.333333333333336</v>
      </c>
      <c r="K30" s="14" t="str">
        <f t="shared" si="3"/>
        <v>Yes</v>
      </c>
      <c r="L30" s="38" t="s">
        <v>19</v>
      </c>
      <c r="M30" s="38" t="s">
        <v>210</v>
      </c>
      <c r="N30" s="39">
        <v>30</v>
      </c>
      <c r="O30" s="42"/>
      <c r="P30" s="42"/>
      <c r="Q30" s="39"/>
      <c r="R30" s="39"/>
      <c r="S30" s="40"/>
      <c r="T30" s="41"/>
      <c r="U30" s="42"/>
      <c r="V30" s="37"/>
      <c r="W30" s="42"/>
      <c r="X30" s="44"/>
      <c r="Y30" s="42"/>
      <c r="Z30" s="42"/>
    </row>
    <row r="31" spans="1:26" ht="28.5" customHeight="1" thickTop="1" thickBot="1">
      <c r="A31" s="8" t="s">
        <v>31</v>
      </c>
      <c r="B31" s="9">
        <v>12</v>
      </c>
      <c r="C31" s="10">
        <v>100</v>
      </c>
      <c r="D31" s="11">
        <v>80</v>
      </c>
      <c r="E31" s="12">
        <f t="shared" si="4"/>
        <v>0.16000000000000003</v>
      </c>
      <c r="F31" s="12">
        <v>100</v>
      </c>
      <c r="G31" s="12">
        <f t="shared" si="0"/>
        <v>0.1</v>
      </c>
      <c r="H31" s="12">
        <v>80</v>
      </c>
      <c r="I31" s="12">
        <f t="shared" si="1"/>
        <v>8.0000000000000036</v>
      </c>
      <c r="J31" s="13">
        <f t="shared" si="2"/>
        <v>16.000000000000004</v>
      </c>
      <c r="K31" s="14" t="str">
        <f t="shared" si="3"/>
        <v>No</v>
      </c>
      <c r="L31" s="38"/>
      <c r="M31" s="38"/>
      <c r="N31" s="39"/>
      <c r="O31" s="42"/>
      <c r="P31" s="42"/>
      <c r="Q31" s="39"/>
      <c r="R31" s="39"/>
      <c r="S31" s="40"/>
      <c r="T31" s="41"/>
      <c r="U31" s="42"/>
      <c r="V31" s="37"/>
      <c r="W31" s="42"/>
      <c r="X31" s="43"/>
      <c r="Y31" s="42"/>
      <c r="Z31" s="42"/>
    </row>
    <row r="32" spans="1:26" ht="28.5" customHeight="1" thickTop="1" thickBot="1">
      <c r="A32" s="8" t="s">
        <v>53</v>
      </c>
      <c r="B32" s="9">
        <v>12</v>
      </c>
      <c r="C32" s="10">
        <v>67</v>
      </c>
      <c r="D32" s="11">
        <v>80</v>
      </c>
      <c r="E32" s="12">
        <f t="shared" si="4"/>
        <v>0.16000000000000003</v>
      </c>
      <c r="F32" s="12">
        <v>100</v>
      </c>
      <c r="G32" s="12">
        <f t="shared" si="0"/>
        <v>0.1</v>
      </c>
      <c r="H32" s="12">
        <v>80</v>
      </c>
      <c r="I32" s="12">
        <f t="shared" si="1"/>
        <v>8.0000000000000036</v>
      </c>
      <c r="J32" s="13">
        <f t="shared" si="2"/>
        <v>16.000000000000004</v>
      </c>
      <c r="K32" s="14" t="str">
        <f t="shared" si="3"/>
        <v>No</v>
      </c>
      <c r="L32" s="38"/>
      <c r="M32" s="38"/>
      <c r="N32" s="39"/>
      <c r="O32" s="42"/>
      <c r="P32" s="42"/>
      <c r="Q32" s="39"/>
      <c r="R32" s="39"/>
      <c r="S32" s="40"/>
      <c r="T32" s="41"/>
      <c r="U32" s="42"/>
      <c r="V32" s="37"/>
      <c r="W32" s="42"/>
      <c r="X32" s="43"/>
      <c r="Y32" s="42"/>
      <c r="Z32" s="42"/>
    </row>
    <row r="33" spans="1:26" ht="28.5" customHeight="1" thickTop="1" thickBot="1">
      <c r="A33" s="8" t="s">
        <v>118</v>
      </c>
      <c r="B33" s="9">
        <v>10</v>
      </c>
      <c r="C33" s="10">
        <v>0</v>
      </c>
      <c r="D33" s="11"/>
      <c r="E33" s="12">
        <f t="shared" si="4"/>
        <v>0.13333333333333333</v>
      </c>
      <c r="F33" s="12"/>
      <c r="G33" s="12">
        <f t="shared" si="0"/>
        <v>8.3333333333333329E-2</v>
      </c>
      <c r="H33" s="12"/>
      <c r="I33" s="12">
        <f t="shared" si="1"/>
        <v>0</v>
      </c>
      <c r="J33" s="13">
        <f t="shared" si="2"/>
        <v>0</v>
      </c>
      <c r="K33" s="14" t="str">
        <f t="shared" si="3"/>
        <v>No</v>
      </c>
      <c r="L33" s="38"/>
      <c r="M33" s="38"/>
      <c r="N33" s="39"/>
      <c r="O33" s="42"/>
      <c r="P33" s="42"/>
      <c r="Q33" s="39"/>
      <c r="R33" s="39"/>
      <c r="S33" s="40"/>
      <c r="T33" s="41"/>
      <c r="U33" s="42"/>
      <c r="V33" s="37"/>
      <c r="W33" s="42"/>
      <c r="X33" s="43"/>
      <c r="Y33" s="42"/>
      <c r="Z33" s="42"/>
    </row>
    <row r="34" spans="1:26" ht="28.5" customHeight="1" thickTop="1" thickBot="1">
      <c r="A34" s="8" t="s">
        <v>156</v>
      </c>
      <c r="B34" s="9">
        <v>10</v>
      </c>
      <c r="C34" s="10">
        <v>9</v>
      </c>
      <c r="D34" s="11">
        <v>80</v>
      </c>
      <c r="E34" s="12">
        <f t="shared" si="4"/>
        <v>0.13333333333333333</v>
      </c>
      <c r="F34" s="12">
        <v>100</v>
      </c>
      <c r="G34" s="12">
        <f t="shared" si="0"/>
        <v>8.3333333333333329E-2</v>
      </c>
      <c r="H34" s="12">
        <v>80</v>
      </c>
      <c r="I34" s="12">
        <f t="shared" si="1"/>
        <v>6.6666666666666679</v>
      </c>
      <c r="J34" s="13">
        <f t="shared" si="2"/>
        <v>13.333333333333334</v>
      </c>
      <c r="K34" s="14" t="str">
        <f t="shared" si="3"/>
        <v>Yes</v>
      </c>
      <c r="L34" s="38"/>
      <c r="M34" s="38"/>
      <c r="N34" s="39"/>
      <c r="O34" s="42"/>
      <c r="P34" s="42"/>
      <c r="Q34" s="39"/>
      <c r="R34" s="39"/>
      <c r="S34" s="40"/>
      <c r="T34" s="45"/>
      <c r="U34" s="39"/>
      <c r="V34" s="37"/>
      <c r="W34" s="42"/>
      <c r="X34" s="43"/>
      <c r="Y34" s="42"/>
      <c r="Z34" s="42"/>
    </row>
    <row r="35" spans="1:26" ht="28.5" customHeight="1" thickTop="1" thickBot="1">
      <c r="A35" s="8" t="s">
        <v>47</v>
      </c>
      <c r="B35" s="9">
        <v>10</v>
      </c>
      <c r="C35" s="10">
        <v>25</v>
      </c>
      <c r="D35" s="11">
        <v>80</v>
      </c>
      <c r="E35" s="12">
        <f t="shared" si="4"/>
        <v>0.13333333333333333</v>
      </c>
      <c r="F35" s="12">
        <v>100</v>
      </c>
      <c r="G35" s="12">
        <f t="shared" si="0"/>
        <v>8.3333333333333329E-2</v>
      </c>
      <c r="H35" s="12">
        <v>80</v>
      </c>
      <c r="I35" s="12">
        <f t="shared" si="1"/>
        <v>6.6666666666666679</v>
      </c>
      <c r="J35" s="13">
        <f t="shared" si="2"/>
        <v>13.333333333333334</v>
      </c>
      <c r="K35" s="14" t="str">
        <f t="shared" si="3"/>
        <v>No</v>
      </c>
      <c r="L35" s="38"/>
      <c r="M35" s="38"/>
      <c r="N35" s="39"/>
      <c r="O35" s="42"/>
      <c r="P35" s="42"/>
      <c r="Q35" s="39"/>
      <c r="R35" s="39"/>
      <c r="S35" s="40"/>
      <c r="T35" s="41"/>
      <c r="U35" s="42"/>
      <c r="V35" s="37"/>
      <c r="W35" s="42"/>
      <c r="X35" s="43"/>
      <c r="Y35" s="42"/>
      <c r="Z35" s="42"/>
    </row>
    <row r="36" spans="1:26" ht="28.5" customHeight="1" thickTop="1" thickBot="1">
      <c r="A36" s="8" t="s">
        <v>54</v>
      </c>
      <c r="B36" s="9">
        <v>10</v>
      </c>
      <c r="C36" s="10">
        <v>2</v>
      </c>
      <c r="D36" s="11">
        <v>80</v>
      </c>
      <c r="E36" s="12">
        <f t="shared" si="4"/>
        <v>0.13333333333333333</v>
      </c>
      <c r="F36" s="12">
        <v>100</v>
      </c>
      <c r="G36" s="12">
        <f t="shared" si="0"/>
        <v>8.3333333333333329E-2</v>
      </c>
      <c r="H36" s="12">
        <v>80</v>
      </c>
      <c r="I36" s="12">
        <v>14.63</v>
      </c>
      <c r="J36" s="13">
        <v>28.88</v>
      </c>
      <c r="K36" s="14" t="str">
        <f t="shared" si="3"/>
        <v>Yes</v>
      </c>
      <c r="L36" s="38"/>
      <c r="M36" s="38"/>
      <c r="N36" s="39"/>
      <c r="O36" s="42"/>
      <c r="P36" s="42"/>
      <c r="Q36" s="39"/>
      <c r="R36" s="39"/>
      <c r="S36" s="40"/>
      <c r="T36" s="41"/>
      <c r="U36" s="42">
        <v>20</v>
      </c>
      <c r="V36" s="37">
        <v>43966</v>
      </c>
      <c r="W36" s="42"/>
      <c r="X36" s="43"/>
      <c r="Y36" s="42"/>
      <c r="Z36" s="42"/>
    </row>
    <row r="37" spans="1:26" ht="28.5" customHeight="1" thickTop="1" thickBot="1">
      <c r="A37" s="8" t="s">
        <v>52</v>
      </c>
      <c r="B37" s="9">
        <v>9</v>
      </c>
      <c r="C37" s="10">
        <v>4</v>
      </c>
      <c r="D37" s="11">
        <v>80</v>
      </c>
      <c r="E37" s="12">
        <f t="shared" si="4"/>
        <v>0.12</v>
      </c>
      <c r="F37" s="12">
        <v>100</v>
      </c>
      <c r="G37" s="12">
        <f t="shared" si="0"/>
        <v>7.4999999999999997E-2</v>
      </c>
      <c r="H37" s="12">
        <v>80</v>
      </c>
      <c r="I37" s="12">
        <f t="shared" ref="I37:I100" si="5">+(E37*F37)-(H37*G37)</f>
        <v>6</v>
      </c>
      <c r="J37" s="13">
        <f t="shared" ref="J37:J100" si="6">IF(ISBLANK(C37),"",(D37*G37)+(E37*F37-G37*H37))</f>
        <v>12</v>
      </c>
      <c r="K37" s="14" t="str">
        <f t="shared" si="3"/>
        <v>Yes</v>
      </c>
      <c r="L37" s="38" t="s">
        <v>189</v>
      </c>
      <c r="M37" s="38"/>
      <c r="N37" s="39">
        <v>10</v>
      </c>
      <c r="O37" s="42"/>
      <c r="P37" s="42"/>
      <c r="Q37" s="39"/>
      <c r="R37" s="39"/>
      <c r="S37" s="40"/>
      <c r="T37" s="41"/>
      <c r="U37" s="42">
        <v>10</v>
      </c>
      <c r="V37" s="37">
        <v>43965</v>
      </c>
      <c r="W37" s="42"/>
      <c r="X37" s="44"/>
      <c r="Y37" s="42"/>
      <c r="Z37" s="42"/>
    </row>
    <row r="38" spans="1:26" ht="28.5" customHeight="1" thickTop="1" thickBot="1">
      <c r="A38" s="8" t="s">
        <v>108</v>
      </c>
      <c r="B38" s="9">
        <v>9</v>
      </c>
      <c r="C38" s="10">
        <v>23</v>
      </c>
      <c r="D38" s="11">
        <v>80</v>
      </c>
      <c r="E38" s="12">
        <f t="shared" si="4"/>
        <v>0.12</v>
      </c>
      <c r="F38" s="12">
        <v>100</v>
      </c>
      <c r="G38" s="12">
        <f t="shared" si="0"/>
        <v>7.4999999999999997E-2</v>
      </c>
      <c r="H38" s="12">
        <v>80</v>
      </c>
      <c r="I38" s="12">
        <f t="shared" si="5"/>
        <v>6</v>
      </c>
      <c r="J38" s="13">
        <f t="shared" si="6"/>
        <v>12</v>
      </c>
      <c r="K38" s="14" t="str">
        <f t="shared" si="3"/>
        <v>No</v>
      </c>
      <c r="L38" s="38"/>
      <c r="M38" s="38"/>
      <c r="N38" s="39"/>
      <c r="O38" s="42"/>
      <c r="P38" s="42"/>
      <c r="Q38" s="39"/>
      <c r="R38" s="39"/>
      <c r="S38" s="40"/>
      <c r="T38" s="41"/>
      <c r="U38" s="42"/>
      <c r="V38" s="37"/>
      <c r="W38" s="42"/>
      <c r="X38" s="44"/>
      <c r="Y38" s="42"/>
      <c r="Z38" s="42"/>
    </row>
    <row r="39" spans="1:26" ht="28.5" customHeight="1" thickTop="1" thickBot="1">
      <c r="A39" s="8" t="s">
        <v>41</v>
      </c>
      <c r="B39" s="9">
        <v>9</v>
      </c>
      <c r="C39" s="10">
        <v>31</v>
      </c>
      <c r="D39" s="11">
        <v>80</v>
      </c>
      <c r="E39" s="12">
        <f t="shared" si="4"/>
        <v>0.12</v>
      </c>
      <c r="F39" s="12">
        <v>100</v>
      </c>
      <c r="G39" s="12">
        <f t="shared" si="0"/>
        <v>7.4999999999999997E-2</v>
      </c>
      <c r="H39" s="12">
        <v>80</v>
      </c>
      <c r="I39" s="12">
        <f t="shared" si="5"/>
        <v>6</v>
      </c>
      <c r="J39" s="13">
        <f t="shared" si="6"/>
        <v>12</v>
      </c>
      <c r="K39" s="14" t="str">
        <f t="shared" si="3"/>
        <v>No</v>
      </c>
      <c r="L39" s="38"/>
      <c r="M39" s="38"/>
      <c r="N39" s="39"/>
      <c r="O39" s="42"/>
      <c r="P39" s="37"/>
      <c r="Q39" s="39"/>
      <c r="R39" s="39"/>
      <c r="S39" s="40"/>
      <c r="T39" s="41"/>
      <c r="U39" s="42"/>
      <c r="V39" s="37"/>
      <c r="W39" s="42"/>
      <c r="X39" s="43"/>
      <c r="Y39" s="42"/>
      <c r="Z39" s="42"/>
    </row>
    <row r="40" spans="1:26" ht="28.5" customHeight="1" thickTop="1" thickBot="1">
      <c r="A40" s="8" t="s">
        <v>88</v>
      </c>
      <c r="B40" s="9">
        <v>9</v>
      </c>
      <c r="C40" s="10">
        <v>8</v>
      </c>
      <c r="D40" s="11">
        <v>80</v>
      </c>
      <c r="E40" s="12">
        <f t="shared" si="4"/>
        <v>0.12</v>
      </c>
      <c r="F40" s="12">
        <v>100</v>
      </c>
      <c r="G40" s="12">
        <f t="shared" si="0"/>
        <v>7.4999999999999997E-2</v>
      </c>
      <c r="H40" s="12">
        <v>80</v>
      </c>
      <c r="I40" s="12">
        <f t="shared" si="5"/>
        <v>6</v>
      </c>
      <c r="J40" s="13">
        <f t="shared" si="6"/>
        <v>12</v>
      </c>
      <c r="K40" s="14" t="str">
        <f t="shared" si="3"/>
        <v>Yes</v>
      </c>
      <c r="L40" s="38"/>
      <c r="M40" s="38"/>
      <c r="N40" s="39"/>
      <c r="O40" s="42"/>
      <c r="P40" s="37"/>
      <c r="Q40" s="39"/>
      <c r="R40" s="39"/>
      <c r="S40" s="40"/>
      <c r="T40" s="41"/>
      <c r="U40" s="42"/>
      <c r="V40" s="37"/>
      <c r="W40" s="42"/>
      <c r="X40" s="43"/>
      <c r="Y40" s="42"/>
      <c r="Z40" s="42"/>
    </row>
    <row r="41" spans="1:26" ht="28.5" customHeight="1" thickTop="1" thickBot="1">
      <c r="A41" s="8" t="s">
        <v>115</v>
      </c>
      <c r="B41" s="9">
        <v>9</v>
      </c>
      <c r="C41" s="10">
        <v>53</v>
      </c>
      <c r="D41" s="11">
        <v>80</v>
      </c>
      <c r="E41" s="12">
        <f t="shared" si="4"/>
        <v>0.12</v>
      </c>
      <c r="F41" s="12">
        <v>100</v>
      </c>
      <c r="G41" s="12">
        <f t="shared" si="0"/>
        <v>7.4999999999999997E-2</v>
      </c>
      <c r="H41" s="12">
        <v>80</v>
      </c>
      <c r="I41" s="12">
        <f t="shared" si="5"/>
        <v>6</v>
      </c>
      <c r="J41" s="13">
        <f t="shared" si="6"/>
        <v>12</v>
      </c>
      <c r="K41" s="14" t="str">
        <f t="shared" si="3"/>
        <v>No</v>
      </c>
      <c r="L41" s="38"/>
      <c r="M41" s="38"/>
      <c r="N41" s="39"/>
      <c r="O41" s="42"/>
      <c r="P41" s="42"/>
      <c r="Q41" s="39"/>
      <c r="R41" s="39"/>
      <c r="S41" s="40"/>
      <c r="T41" s="45"/>
      <c r="U41" s="39"/>
      <c r="V41" s="37"/>
      <c r="W41" s="41"/>
      <c r="X41" s="37"/>
      <c r="Y41" s="42"/>
      <c r="Z41" s="42"/>
    </row>
    <row r="42" spans="1:26" ht="28.5" customHeight="1" thickTop="1" thickBot="1">
      <c r="A42" s="8" t="s">
        <v>86</v>
      </c>
      <c r="B42" s="9">
        <v>8</v>
      </c>
      <c r="C42" s="10">
        <v>24</v>
      </c>
      <c r="D42" s="11">
        <v>80</v>
      </c>
      <c r="E42" s="12">
        <f t="shared" si="4"/>
        <v>0.10666666666666667</v>
      </c>
      <c r="F42" s="12">
        <v>100</v>
      </c>
      <c r="G42" s="12">
        <f t="shared" si="0"/>
        <v>6.6666666666666666E-2</v>
      </c>
      <c r="H42" s="12">
        <v>80</v>
      </c>
      <c r="I42" s="12">
        <f t="shared" si="5"/>
        <v>5.3333333333333348</v>
      </c>
      <c r="J42" s="13">
        <f t="shared" si="6"/>
        <v>10.666666666666668</v>
      </c>
      <c r="K42" s="14" t="str">
        <f t="shared" si="3"/>
        <v>No</v>
      </c>
      <c r="L42" s="38"/>
      <c r="M42" s="38"/>
      <c r="N42" s="39"/>
      <c r="O42" s="42"/>
      <c r="P42" s="42"/>
      <c r="Q42" s="39"/>
      <c r="R42" s="39"/>
      <c r="S42" s="40"/>
      <c r="T42" s="41"/>
      <c r="U42" s="42"/>
      <c r="V42" s="37"/>
      <c r="W42" s="42"/>
      <c r="X42" s="44"/>
      <c r="Y42" s="42"/>
      <c r="Z42" s="42"/>
    </row>
    <row r="43" spans="1:26" ht="28.5" customHeight="1" thickTop="1" thickBot="1">
      <c r="A43" s="8" t="s">
        <v>92</v>
      </c>
      <c r="B43" s="9">
        <v>8</v>
      </c>
      <c r="C43" s="10">
        <v>0</v>
      </c>
      <c r="D43" s="11">
        <v>80</v>
      </c>
      <c r="E43" s="12">
        <f t="shared" si="4"/>
        <v>0.10666666666666667</v>
      </c>
      <c r="F43" s="12">
        <v>100</v>
      </c>
      <c r="G43" s="12">
        <f t="shared" si="0"/>
        <v>6.6666666666666666E-2</v>
      </c>
      <c r="H43" s="12">
        <v>80</v>
      </c>
      <c r="I43" s="12">
        <f t="shared" si="5"/>
        <v>5.3333333333333348</v>
      </c>
      <c r="J43" s="13">
        <f t="shared" si="6"/>
        <v>10.666666666666668</v>
      </c>
      <c r="K43" s="14" t="str">
        <f t="shared" si="3"/>
        <v>Yes</v>
      </c>
      <c r="L43" s="38"/>
      <c r="M43" s="38"/>
      <c r="N43" s="39"/>
      <c r="O43" s="42"/>
      <c r="P43" s="42"/>
      <c r="Q43" s="39"/>
      <c r="R43" s="39"/>
      <c r="S43" s="40"/>
      <c r="T43" s="41"/>
      <c r="U43" s="42"/>
      <c r="V43" s="37"/>
      <c r="W43" s="42"/>
      <c r="X43" s="44"/>
      <c r="Y43" s="42"/>
      <c r="Z43" s="42"/>
    </row>
    <row r="44" spans="1:26" ht="28.5" customHeight="1" thickTop="1" thickBot="1">
      <c r="A44" s="8" t="s">
        <v>106</v>
      </c>
      <c r="B44" s="9">
        <v>8</v>
      </c>
      <c r="C44" s="10">
        <v>3</v>
      </c>
      <c r="D44" s="11">
        <v>80</v>
      </c>
      <c r="E44" s="12">
        <f t="shared" si="4"/>
        <v>0.10666666666666667</v>
      </c>
      <c r="F44" s="12">
        <v>100</v>
      </c>
      <c r="G44" s="12">
        <f t="shared" si="0"/>
        <v>6.6666666666666666E-2</v>
      </c>
      <c r="H44" s="12">
        <v>80</v>
      </c>
      <c r="I44" s="12">
        <f t="shared" si="5"/>
        <v>5.3333333333333348</v>
      </c>
      <c r="J44" s="13">
        <f t="shared" si="6"/>
        <v>10.666666666666668</v>
      </c>
      <c r="K44" s="14" t="str">
        <f t="shared" si="3"/>
        <v>Yes</v>
      </c>
      <c r="L44" s="38" t="s">
        <v>19</v>
      </c>
      <c r="M44" s="38" t="s">
        <v>210</v>
      </c>
      <c r="N44" s="39">
        <v>20</v>
      </c>
      <c r="O44" s="42"/>
      <c r="P44" s="42"/>
      <c r="Q44" s="39"/>
      <c r="R44" s="39"/>
      <c r="S44" s="40"/>
      <c r="T44" s="41"/>
      <c r="U44" s="42"/>
      <c r="V44" s="37"/>
      <c r="W44" s="42"/>
      <c r="X44" s="44"/>
      <c r="Y44" s="42"/>
      <c r="Z44" s="42"/>
    </row>
    <row r="45" spans="1:26" ht="28.5" customHeight="1" thickTop="1" thickBot="1">
      <c r="A45" s="8" t="s">
        <v>59</v>
      </c>
      <c r="B45" s="9">
        <v>8</v>
      </c>
      <c r="C45" s="10">
        <v>1</v>
      </c>
      <c r="D45" s="11">
        <v>80</v>
      </c>
      <c r="E45" s="12">
        <f t="shared" si="4"/>
        <v>0.10666666666666667</v>
      </c>
      <c r="F45" s="12">
        <v>100</v>
      </c>
      <c r="G45" s="12">
        <f t="shared" si="0"/>
        <v>6.6666666666666666E-2</v>
      </c>
      <c r="H45" s="12">
        <v>80</v>
      </c>
      <c r="I45" s="12">
        <f t="shared" si="5"/>
        <v>5.3333333333333348</v>
      </c>
      <c r="J45" s="13">
        <f t="shared" si="6"/>
        <v>10.666666666666668</v>
      </c>
      <c r="K45" s="14" t="str">
        <f t="shared" si="3"/>
        <v>Yes</v>
      </c>
      <c r="L45" s="38" t="s">
        <v>189</v>
      </c>
      <c r="M45" s="38"/>
      <c r="N45" s="39">
        <v>20</v>
      </c>
      <c r="O45" s="42"/>
      <c r="P45" s="37"/>
      <c r="Q45" s="39"/>
      <c r="R45" s="39"/>
      <c r="S45" s="40"/>
      <c r="T45" s="41"/>
      <c r="U45" s="42"/>
      <c r="V45" s="37"/>
      <c r="W45" s="42"/>
      <c r="X45" s="43"/>
      <c r="Y45" s="42"/>
      <c r="Z45" s="37"/>
    </row>
    <row r="46" spans="1:26" ht="28.5" customHeight="1" thickTop="1" thickBot="1">
      <c r="A46" s="8" t="s">
        <v>48</v>
      </c>
      <c r="B46" s="9">
        <v>8</v>
      </c>
      <c r="C46" s="10">
        <v>2</v>
      </c>
      <c r="D46" s="11">
        <v>80</v>
      </c>
      <c r="E46" s="12">
        <f t="shared" si="4"/>
        <v>0.10666666666666667</v>
      </c>
      <c r="F46" s="12">
        <v>100</v>
      </c>
      <c r="G46" s="12">
        <f t="shared" si="0"/>
        <v>6.6666666666666666E-2</v>
      </c>
      <c r="H46" s="12">
        <v>80</v>
      </c>
      <c r="I46" s="12">
        <f t="shared" si="5"/>
        <v>5.3333333333333348</v>
      </c>
      <c r="J46" s="13">
        <f t="shared" si="6"/>
        <v>10.666666666666668</v>
      </c>
      <c r="K46" s="14" t="str">
        <f t="shared" si="3"/>
        <v>Yes</v>
      </c>
      <c r="L46" s="38"/>
      <c r="M46" s="38"/>
      <c r="N46" s="39"/>
      <c r="O46" s="42"/>
      <c r="P46" s="42"/>
      <c r="Q46" s="39"/>
      <c r="R46" s="39"/>
      <c r="S46" s="40"/>
      <c r="T46" s="41"/>
      <c r="U46" s="42"/>
      <c r="V46" s="37"/>
      <c r="W46" s="42"/>
      <c r="X46" s="43"/>
      <c r="Y46" s="42"/>
      <c r="Z46" s="42"/>
    </row>
    <row r="47" spans="1:26" ht="28.5" customHeight="1" thickTop="1" thickBot="1">
      <c r="A47" s="8" t="s">
        <v>138</v>
      </c>
      <c r="B47" s="9">
        <v>7</v>
      </c>
      <c r="C47" s="10">
        <v>13</v>
      </c>
      <c r="D47" s="11">
        <v>80</v>
      </c>
      <c r="E47" s="12">
        <f t="shared" si="4"/>
        <v>9.3333333333333338E-2</v>
      </c>
      <c r="F47" s="12">
        <v>100</v>
      </c>
      <c r="G47" s="12">
        <f t="shared" si="0"/>
        <v>5.8333333333333334E-2</v>
      </c>
      <c r="H47" s="12">
        <v>80</v>
      </c>
      <c r="I47" s="12">
        <f t="shared" si="5"/>
        <v>4.666666666666667</v>
      </c>
      <c r="J47" s="13">
        <f t="shared" si="6"/>
        <v>9.3333333333333339</v>
      </c>
      <c r="K47" s="14" t="str">
        <f t="shared" si="3"/>
        <v>No</v>
      </c>
      <c r="L47" s="38"/>
      <c r="M47" s="38"/>
      <c r="N47" s="39"/>
      <c r="O47" s="42"/>
      <c r="P47" s="42"/>
      <c r="Q47" s="39"/>
      <c r="R47" s="39"/>
      <c r="S47" s="40"/>
      <c r="T47" s="41"/>
      <c r="U47" s="42"/>
      <c r="V47" s="37"/>
      <c r="W47" s="42"/>
      <c r="X47" s="44"/>
      <c r="Y47" s="42"/>
      <c r="Z47" s="42"/>
    </row>
    <row r="48" spans="1:26" ht="28.5" customHeight="1" thickTop="1" thickBot="1">
      <c r="A48" s="8" t="s">
        <v>74</v>
      </c>
      <c r="B48" s="9">
        <v>7</v>
      </c>
      <c r="C48" s="10">
        <v>1</v>
      </c>
      <c r="D48" s="11">
        <v>80</v>
      </c>
      <c r="E48" s="12">
        <f t="shared" si="4"/>
        <v>9.3333333333333338E-2</v>
      </c>
      <c r="F48" s="12">
        <v>100</v>
      </c>
      <c r="G48" s="12">
        <f t="shared" si="0"/>
        <v>5.8333333333333334E-2</v>
      </c>
      <c r="H48" s="12">
        <v>80</v>
      </c>
      <c r="I48" s="12">
        <f t="shared" si="5"/>
        <v>4.666666666666667</v>
      </c>
      <c r="J48" s="13">
        <f t="shared" si="6"/>
        <v>9.3333333333333339</v>
      </c>
      <c r="K48" s="14" t="str">
        <f t="shared" si="3"/>
        <v>Yes</v>
      </c>
      <c r="L48" s="38"/>
      <c r="M48" s="38"/>
      <c r="N48" s="39"/>
      <c r="O48" s="42"/>
      <c r="P48" s="37"/>
      <c r="Q48" s="39"/>
      <c r="R48" s="39"/>
      <c r="S48" s="40"/>
      <c r="T48" s="41"/>
      <c r="U48" s="42">
        <v>20</v>
      </c>
      <c r="V48" s="37">
        <v>43966</v>
      </c>
      <c r="W48" s="42"/>
      <c r="X48" s="44"/>
      <c r="Y48" s="42"/>
      <c r="Z48" s="42"/>
    </row>
    <row r="49" spans="1:26" ht="28.5" customHeight="1" thickTop="1" thickBot="1">
      <c r="A49" s="8" t="s">
        <v>57</v>
      </c>
      <c r="B49" s="9">
        <v>7</v>
      </c>
      <c r="C49" s="10">
        <v>31</v>
      </c>
      <c r="D49" s="11">
        <v>80</v>
      </c>
      <c r="E49" s="12">
        <f t="shared" si="4"/>
        <v>9.3333333333333338E-2</v>
      </c>
      <c r="F49" s="12">
        <v>100</v>
      </c>
      <c r="G49" s="12">
        <f t="shared" si="0"/>
        <v>5.8333333333333334E-2</v>
      </c>
      <c r="H49" s="12">
        <v>80</v>
      </c>
      <c r="I49" s="12">
        <f t="shared" si="5"/>
        <v>4.666666666666667</v>
      </c>
      <c r="J49" s="13">
        <f t="shared" si="6"/>
        <v>9.3333333333333339</v>
      </c>
      <c r="K49" s="14" t="str">
        <f t="shared" si="3"/>
        <v>No</v>
      </c>
      <c r="L49" s="38"/>
      <c r="M49" s="38"/>
      <c r="N49" s="39"/>
      <c r="O49" s="42"/>
      <c r="P49" s="37"/>
      <c r="Q49" s="39"/>
      <c r="R49" s="39"/>
      <c r="S49" s="40"/>
      <c r="T49" s="45"/>
      <c r="U49" s="39"/>
      <c r="V49" s="37"/>
      <c r="W49" s="42"/>
      <c r="X49" s="43"/>
      <c r="Y49" s="42"/>
      <c r="Z49" s="42"/>
    </row>
    <row r="50" spans="1:26" ht="28.5" customHeight="1" thickTop="1" thickBot="1">
      <c r="A50" s="8" t="s">
        <v>159</v>
      </c>
      <c r="B50" s="9">
        <v>7</v>
      </c>
      <c r="C50" s="10">
        <v>12</v>
      </c>
      <c r="D50" s="11">
        <v>80</v>
      </c>
      <c r="E50" s="12">
        <f t="shared" si="4"/>
        <v>9.3333333333333338E-2</v>
      </c>
      <c r="F50" s="12">
        <v>100</v>
      </c>
      <c r="G50" s="12">
        <f t="shared" si="0"/>
        <v>5.8333333333333334E-2</v>
      </c>
      <c r="H50" s="12">
        <v>80</v>
      </c>
      <c r="I50" s="12">
        <f t="shared" si="5"/>
        <v>4.666666666666667</v>
      </c>
      <c r="J50" s="13">
        <f t="shared" si="6"/>
        <v>9.3333333333333339</v>
      </c>
      <c r="K50" s="14" t="str">
        <f t="shared" si="3"/>
        <v>No</v>
      </c>
      <c r="L50" s="38"/>
      <c r="M50" s="38"/>
      <c r="N50" s="39"/>
      <c r="O50" s="42"/>
      <c r="P50" s="42"/>
      <c r="Q50" s="39"/>
      <c r="R50" s="39"/>
      <c r="S50" s="40"/>
      <c r="T50" s="41"/>
      <c r="U50" s="42"/>
      <c r="V50" s="37"/>
      <c r="W50" s="42"/>
      <c r="X50" s="44"/>
      <c r="Y50" s="42"/>
      <c r="Z50" s="42"/>
    </row>
    <row r="51" spans="1:26" ht="28.5" customHeight="1" thickTop="1" thickBot="1">
      <c r="A51" s="8" t="s">
        <v>67</v>
      </c>
      <c r="B51" s="9">
        <v>7</v>
      </c>
      <c r="C51" s="10">
        <v>0</v>
      </c>
      <c r="D51" s="11">
        <v>80</v>
      </c>
      <c r="E51" s="12">
        <f t="shared" si="4"/>
        <v>9.3333333333333338E-2</v>
      </c>
      <c r="F51" s="12">
        <v>100</v>
      </c>
      <c r="G51" s="12">
        <f t="shared" si="0"/>
        <v>5.8333333333333334E-2</v>
      </c>
      <c r="H51" s="12">
        <v>80</v>
      </c>
      <c r="I51" s="12">
        <f t="shared" si="5"/>
        <v>4.666666666666667</v>
      </c>
      <c r="J51" s="13">
        <f t="shared" si="6"/>
        <v>9.3333333333333339</v>
      </c>
      <c r="K51" s="14" t="str">
        <f t="shared" si="3"/>
        <v>Yes</v>
      </c>
      <c r="L51" s="38"/>
      <c r="M51" s="38"/>
      <c r="N51" s="39"/>
      <c r="O51" s="42"/>
      <c r="P51" s="42"/>
      <c r="Q51" s="39"/>
      <c r="R51" s="39"/>
      <c r="S51" s="40"/>
      <c r="T51" s="41"/>
      <c r="U51" s="42"/>
      <c r="V51" s="37"/>
      <c r="W51" s="42"/>
      <c r="X51" s="43"/>
      <c r="Y51" s="42"/>
      <c r="Z51" s="37"/>
    </row>
    <row r="52" spans="1:26" ht="28.5" customHeight="1" thickTop="1" thickBot="1">
      <c r="A52" s="8" t="s">
        <v>39</v>
      </c>
      <c r="B52" s="9">
        <v>7</v>
      </c>
      <c r="C52" s="10">
        <v>16</v>
      </c>
      <c r="D52" s="11">
        <v>80</v>
      </c>
      <c r="E52" s="12">
        <f t="shared" si="4"/>
        <v>9.3333333333333338E-2</v>
      </c>
      <c r="F52" s="12">
        <v>100</v>
      </c>
      <c r="G52" s="12">
        <f t="shared" si="0"/>
        <v>5.8333333333333334E-2</v>
      </c>
      <c r="H52" s="12">
        <v>80</v>
      </c>
      <c r="I52" s="12">
        <f t="shared" si="5"/>
        <v>4.666666666666667</v>
      </c>
      <c r="J52" s="13">
        <f t="shared" si="6"/>
        <v>9.3333333333333339</v>
      </c>
      <c r="K52" s="14" t="str">
        <f t="shared" si="3"/>
        <v>No</v>
      </c>
      <c r="L52" s="38"/>
      <c r="M52" s="38"/>
      <c r="N52" s="39"/>
      <c r="O52" s="42"/>
      <c r="P52" s="37"/>
      <c r="Q52" s="39"/>
      <c r="R52" s="39"/>
      <c r="S52" s="40"/>
      <c r="T52" s="41"/>
      <c r="U52" s="42"/>
      <c r="V52" s="37"/>
      <c r="W52" s="42"/>
      <c r="X52" s="44"/>
      <c r="Y52" s="42"/>
      <c r="Z52" s="42"/>
    </row>
    <row r="53" spans="1:26" ht="28.5" customHeight="1" thickTop="1" thickBot="1">
      <c r="A53" s="8" t="s">
        <v>60</v>
      </c>
      <c r="B53" s="9">
        <v>7</v>
      </c>
      <c r="C53" s="10">
        <v>6</v>
      </c>
      <c r="D53" s="11">
        <v>80</v>
      </c>
      <c r="E53" s="12">
        <f t="shared" si="4"/>
        <v>9.3333333333333338E-2</v>
      </c>
      <c r="F53" s="12">
        <v>100</v>
      </c>
      <c r="G53" s="12">
        <f t="shared" si="0"/>
        <v>5.8333333333333334E-2</v>
      </c>
      <c r="H53" s="12">
        <v>80</v>
      </c>
      <c r="I53" s="12">
        <f t="shared" si="5"/>
        <v>4.666666666666667</v>
      </c>
      <c r="J53" s="13">
        <f t="shared" si="6"/>
        <v>9.3333333333333339</v>
      </c>
      <c r="K53" s="14" t="str">
        <f t="shared" si="3"/>
        <v>Yes</v>
      </c>
      <c r="L53" s="38" t="s">
        <v>19</v>
      </c>
      <c r="M53" s="38" t="s">
        <v>210</v>
      </c>
      <c r="N53" s="39">
        <v>40</v>
      </c>
      <c r="O53" s="42"/>
      <c r="P53" s="42"/>
      <c r="Q53" s="39"/>
      <c r="R53" s="39"/>
      <c r="S53" s="40"/>
      <c r="T53" s="41"/>
      <c r="U53" s="42"/>
      <c r="V53" s="37"/>
      <c r="W53" s="42"/>
      <c r="X53" s="43"/>
      <c r="Y53" s="42"/>
      <c r="Z53" s="42"/>
    </row>
    <row r="54" spans="1:26" ht="28.5" customHeight="1" thickTop="1" thickBot="1">
      <c r="A54" s="8" t="s">
        <v>128</v>
      </c>
      <c r="B54" s="9">
        <v>7</v>
      </c>
      <c r="C54" s="10">
        <v>51</v>
      </c>
      <c r="D54" s="11">
        <v>80</v>
      </c>
      <c r="E54" s="12">
        <f t="shared" si="4"/>
        <v>9.3333333333333338E-2</v>
      </c>
      <c r="F54" s="12">
        <v>100</v>
      </c>
      <c r="G54" s="12">
        <f t="shared" si="0"/>
        <v>5.8333333333333334E-2</v>
      </c>
      <c r="H54" s="12">
        <v>80</v>
      </c>
      <c r="I54" s="12">
        <f t="shared" si="5"/>
        <v>4.666666666666667</v>
      </c>
      <c r="J54" s="13">
        <f t="shared" si="6"/>
        <v>9.3333333333333339</v>
      </c>
      <c r="K54" s="14" t="str">
        <f t="shared" si="3"/>
        <v>No</v>
      </c>
      <c r="L54" s="38"/>
      <c r="M54" s="38"/>
      <c r="N54" s="39"/>
      <c r="O54" s="42"/>
      <c r="P54" s="42"/>
      <c r="Q54" s="39"/>
      <c r="R54" s="39"/>
      <c r="S54" s="40"/>
      <c r="T54" s="41"/>
      <c r="U54" s="42"/>
      <c r="V54" s="37"/>
      <c r="W54" s="42"/>
      <c r="X54" s="44"/>
      <c r="Y54" s="42"/>
      <c r="Z54" s="42"/>
    </row>
    <row r="55" spans="1:26" ht="28.5" customHeight="1" thickTop="1" thickBot="1">
      <c r="A55" s="8" t="s">
        <v>116</v>
      </c>
      <c r="B55" s="9">
        <v>7</v>
      </c>
      <c r="C55" s="10">
        <v>1</v>
      </c>
      <c r="D55" s="11">
        <v>80</v>
      </c>
      <c r="E55" s="12">
        <f t="shared" si="4"/>
        <v>9.3333333333333338E-2</v>
      </c>
      <c r="F55" s="12">
        <v>100</v>
      </c>
      <c r="G55" s="12">
        <f t="shared" si="0"/>
        <v>5.8333333333333334E-2</v>
      </c>
      <c r="H55" s="12">
        <v>80</v>
      </c>
      <c r="I55" s="12">
        <f t="shared" si="5"/>
        <v>4.666666666666667</v>
      </c>
      <c r="J55" s="13">
        <f t="shared" si="6"/>
        <v>9.3333333333333339</v>
      </c>
      <c r="K55" s="14" t="str">
        <f t="shared" si="3"/>
        <v>Yes</v>
      </c>
      <c r="L55" s="38"/>
      <c r="M55" s="38"/>
      <c r="N55" s="39"/>
      <c r="O55" s="42"/>
      <c r="P55" s="42"/>
      <c r="Q55" s="39"/>
      <c r="R55" s="39"/>
      <c r="S55" s="40"/>
      <c r="T55" s="41"/>
      <c r="U55" s="42">
        <v>25</v>
      </c>
      <c r="V55" s="37">
        <v>43976</v>
      </c>
      <c r="W55" s="42"/>
      <c r="X55" s="43"/>
      <c r="Y55" s="42"/>
      <c r="Z55" s="37"/>
    </row>
    <row r="56" spans="1:26" ht="28.5" customHeight="1" thickTop="1" thickBot="1">
      <c r="A56" s="8" t="s">
        <v>72</v>
      </c>
      <c r="B56" s="9">
        <v>6</v>
      </c>
      <c r="C56" s="10">
        <v>18</v>
      </c>
      <c r="D56" s="11">
        <v>80</v>
      </c>
      <c r="E56" s="12">
        <f t="shared" si="4"/>
        <v>8.0000000000000016E-2</v>
      </c>
      <c r="F56" s="12">
        <v>100</v>
      </c>
      <c r="G56" s="12">
        <f t="shared" si="0"/>
        <v>0.05</v>
      </c>
      <c r="H56" s="12">
        <v>80</v>
      </c>
      <c r="I56" s="12">
        <f t="shared" si="5"/>
        <v>4.0000000000000018</v>
      </c>
      <c r="J56" s="13">
        <f t="shared" si="6"/>
        <v>8.0000000000000018</v>
      </c>
      <c r="K56" s="14" t="str">
        <f t="shared" si="3"/>
        <v>No</v>
      </c>
      <c r="L56" s="38"/>
      <c r="M56" s="38"/>
      <c r="N56" s="39"/>
      <c r="O56" s="42"/>
      <c r="P56" s="42"/>
      <c r="Q56" s="39"/>
      <c r="R56" s="39"/>
      <c r="S56" s="40"/>
      <c r="T56" s="41"/>
      <c r="U56" s="42"/>
      <c r="V56" s="37"/>
      <c r="W56" s="42"/>
      <c r="X56" s="44"/>
      <c r="Y56" s="42"/>
      <c r="Z56" s="42"/>
    </row>
    <row r="57" spans="1:26" ht="28.5" customHeight="1" thickTop="1" thickBot="1">
      <c r="A57" s="8" t="s">
        <v>76</v>
      </c>
      <c r="B57" s="9">
        <v>6</v>
      </c>
      <c r="C57" s="10">
        <v>27</v>
      </c>
      <c r="D57" s="11">
        <v>80</v>
      </c>
      <c r="E57" s="12">
        <f t="shared" si="4"/>
        <v>8.0000000000000016E-2</v>
      </c>
      <c r="F57" s="12">
        <v>100</v>
      </c>
      <c r="G57" s="12">
        <f t="shared" si="0"/>
        <v>0.05</v>
      </c>
      <c r="H57" s="12">
        <v>80</v>
      </c>
      <c r="I57" s="12">
        <f t="shared" si="5"/>
        <v>4.0000000000000018</v>
      </c>
      <c r="J57" s="13">
        <f t="shared" si="6"/>
        <v>8.0000000000000018</v>
      </c>
      <c r="K57" s="14" t="str">
        <f t="shared" si="3"/>
        <v>No</v>
      </c>
      <c r="L57" s="38"/>
      <c r="M57" s="38"/>
      <c r="N57" s="39"/>
      <c r="O57" s="42"/>
      <c r="P57" s="42"/>
      <c r="Q57" s="39"/>
      <c r="R57" s="39"/>
      <c r="S57" s="40"/>
      <c r="T57" s="45"/>
      <c r="U57" s="39"/>
      <c r="V57" s="37"/>
      <c r="W57" s="42"/>
      <c r="X57" s="43"/>
      <c r="Y57" s="42"/>
      <c r="Z57" s="37"/>
    </row>
    <row r="58" spans="1:26" ht="28.5" customHeight="1" thickTop="1" thickBot="1">
      <c r="A58" s="8" t="s">
        <v>187</v>
      </c>
      <c r="B58" s="9">
        <v>6</v>
      </c>
      <c r="C58" s="10">
        <v>33</v>
      </c>
      <c r="D58" s="11">
        <v>80</v>
      </c>
      <c r="E58" s="12">
        <f t="shared" si="4"/>
        <v>8.0000000000000016E-2</v>
      </c>
      <c r="F58" s="12">
        <v>100</v>
      </c>
      <c r="G58" s="12">
        <f t="shared" si="0"/>
        <v>0.05</v>
      </c>
      <c r="H58" s="12">
        <v>80</v>
      </c>
      <c r="I58" s="12">
        <f t="shared" si="5"/>
        <v>4.0000000000000018</v>
      </c>
      <c r="J58" s="13">
        <f t="shared" si="6"/>
        <v>8.0000000000000018</v>
      </c>
      <c r="K58" s="14" t="str">
        <f t="shared" si="3"/>
        <v>No</v>
      </c>
      <c r="L58" s="38"/>
      <c r="M58" s="38"/>
      <c r="N58" s="39"/>
      <c r="O58" s="42"/>
      <c r="P58" s="37"/>
      <c r="Q58" s="39"/>
      <c r="R58" s="39"/>
      <c r="S58" s="40"/>
      <c r="T58" s="41"/>
      <c r="U58" s="42"/>
      <c r="V58" s="37"/>
      <c r="W58" s="42"/>
      <c r="X58" s="44"/>
      <c r="Y58" s="42"/>
      <c r="Z58" s="42"/>
    </row>
    <row r="59" spans="1:26" ht="28.5" customHeight="1" thickTop="1" thickBot="1">
      <c r="A59" s="8" t="s">
        <v>45</v>
      </c>
      <c r="B59" s="9">
        <v>6</v>
      </c>
      <c r="C59" s="10">
        <v>30</v>
      </c>
      <c r="D59" s="11">
        <v>80</v>
      </c>
      <c r="E59" s="12">
        <f t="shared" si="4"/>
        <v>8.0000000000000016E-2</v>
      </c>
      <c r="F59" s="12">
        <v>100</v>
      </c>
      <c r="G59" s="12">
        <f t="shared" si="0"/>
        <v>0.05</v>
      </c>
      <c r="H59" s="12">
        <v>80</v>
      </c>
      <c r="I59" s="12">
        <f t="shared" si="5"/>
        <v>4.0000000000000018</v>
      </c>
      <c r="J59" s="13">
        <f t="shared" si="6"/>
        <v>8.0000000000000018</v>
      </c>
      <c r="K59" s="14" t="str">
        <f t="shared" si="3"/>
        <v>No</v>
      </c>
      <c r="L59" s="38"/>
      <c r="M59" s="38"/>
      <c r="N59" s="39"/>
      <c r="O59" s="42"/>
      <c r="P59" s="37"/>
      <c r="Q59" s="39"/>
      <c r="R59" s="39"/>
      <c r="S59" s="40"/>
      <c r="T59" s="41"/>
      <c r="U59" s="42"/>
      <c r="V59" s="42"/>
      <c r="W59" s="42"/>
      <c r="X59" s="44"/>
      <c r="Y59" s="42"/>
      <c r="Z59" s="42"/>
    </row>
    <row r="60" spans="1:26" ht="28.5" customHeight="1" thickTop="1" thickBot="1">
      <c r="A60" s="8" t="s">
        <v>50</v>
      </c>
      <c r="B60" s="9">
        <v>6</v>
      </c>
      <c r="C60" s="10">
        <v>5</v>
      </c>
      <c r="D60" s="11">
        <v>80</v>
      </c>
      <c r="E60" s="12">
        <f t="shared" si="4"/>
        <v>8.0000000000000016E-2</v>
      </c>
      <c r="F60" s="12">
        <v>100</v>
      </c>
      <c r="G60" s="12">
        <f t="shared" si="0"/>
        <v>0.05</v>
      </c>
      <c r="H60" s="12">
        <v>80</v>
      </c>
      <c r="I60" s="12">
        <f t="shared" si="5"/>
        <v>4.0000000000000018</v>
      </c>
      <c r="J60" s="13">
        <f t="shared" si="6"/>
        <v>8.0000000000000018</v>
      </c>
      <c r="K60" s="14" t="str">
        <f t="shared" si="3"/>
        <v>Yes</v>
      </c>
      <c r="L60" s="38" t="s">
        <v>19</v>
      </c>
      <c r="M60" s="38" t="s">
        <v>210</v>
      </c>
      <c r="N60" s="39">
        <v>20</v>
      </c>
      <c r="O60" s="42"/>
      <c r="P60" s="42"/>
      <c r="Q60" s="39"/>
      <c r="R60" s="39"/>
      <c r="S60" s="40"/>
      <c r="T60" s="41"/>
      <c r="U60" s="42"/>
      <c r="V60" s="37"/>
      <c r="W60" s="42"/>
      <c r="X60" s="44"/>
      <c r="Y60" s="42"/>
      <c r="Z60" s="42"/>
    </row>
    <row r="61" spans="1:26" ht="28.5" customHeight="1" thickTop="1" thickBot="1">
      <c r="A61" s="8" t="s">
        <v>93</v>
      </c>
      <c r="B61" s="9">
        <v>6</v>
      </c>
      <c r="C61" s="10">
        <v>15</v>
      </c>
      <c r="D61" s="11">
        <v>80</v>
      </c>
      <c r="E61" s="12">
        <f t="shared" si="4"/>
        <v>8.0000000000000016E-2</v>
      </c>
      <c r="F61" s="12">
        <v>100</v>
      </c>
      <c r="G61" s="12">
        <f t="shared" si="0"/>
        <v>0.05</v>
      </c>
      <c r="H61" s="12">
        <v>80</v>
      </c>
      <c r="I61" s="12">
        <f t="shared" si="5"/>
        <v>4.0000000000000018</v>
      </c>
      <c r="J61" s="13">
        <f t="shared" si="6"/>
        <v>8.0000000000000018</v>
      </c>
      <c r="K61" s="14" t="str">
        <f t="shared" si="3"/>
        <v>No</v>
      </c>
      <c r="L61" s="38" t="s">
        <v>19</v>
      </c>
      <c r="M61" s="38" t="s">
        <v>211</v>
      </c>
      <c r="N61" s="39">
        <v>10</v>
      </c>
      <c r="O61" s="42"/>
      <c r="P61" s="37"/>
      <c r="Q61" s="39"/>
      <c r="R61" s="39"/>
      <c r="S61" s="40"/>
      <c r="T61" s="41"/>
      <c r="U61" s="42"/>
      <c r="V61" s="37"/>
      <c r="W61" s="42"/>
      <c r="X61" s="44"/>
      <c r="Y61" s="42"/>
      <c r="Z61" s="42"/>
    </row>
    <row r="62" spans="1:26" ht="28.5" customHeight="1" thickTop="1" thickBot="1">
      <c r="A62" s="8" t="s">
        <v>158</v>
      </c>
      <c r="B62" s="9">
        <v>6</v>
      </c>
      <c r="C62" s="10">
        <v>20</v>
      </c>
      <c r="D62" s="11">
        <v>80</v>
      </c>
      <c r="E62" s="12">
        <f t="shared" si="4"/>
        <v>8.0000000000000016E-2</v>
      </c>
      <c r="F62" s="12">
        <v>100</v>
      </c>
      <c r="G62" s="12">
        <f t="shared" si="0"/>
        <v>0.05</v>
      </c>
      <c r="H62" s="12">
        <v>80</v>
      </c>
      <c r="I62" s="12">
        <f t="shared" si="5"/>
        <v>4.0000000000000018</v>
      </c>
      <c r="J62" s="13">
        <f t="shared" si="6"/>
        <v>8.0000000000000018</v>
      </c>
      <c r="K62" s="14" t="str">
        <f t="shared" si="3"/>
        <v>No</v>
      </c>
      <c r="L62" s="38"/>
      <c r="M62" s="38"/>
      <c r="N62" s="39"/>
      <c r="O62" s="42"/>
      <c r="P62" s="42"/>
      <c r="Q62" s="39"/>
      <c r="R62" s="39"/>
      <c r="S62" s="40"/>
      <c r="T62" s="45"/>
      <c r="U62" s="39"/>
      <c r="V62" s="37"/>
      <c r="W62" s="42"/>
      <c r="X62" s="43"/>
      <c r="Y62" s="42"/>
      <c r="Z62" s="42"/>
    </row>
    <row r="63" spans="1:26" ht="28.5" customHeight="1" thickTop="1" thickBot="1">
      <c r="A63" s="8" t="s">
        <v>69</v>
      </c>
      <c r="B63" s="9">
        <v>6</v>
      </c>
      <c r="C63" s="10">
        <v>19</v>
      </c>
      <c r="D63" s="11">
        <v>80</v>
      </c>
      <c r="E63" s="12">
        <f t="shared" si="4"/>
        <v>8.0000000000000016E-2</v>
      </c>
      <c r="F63" s="12">
        <v>100</v>
      </c>
      <c r="G63" s="12">
        <f t="shared" si="0"/>
        <v>0.05</v>
      </c>
      <c r="H63" s="12">
        <v>80</v>
      </c>
      <c r="I63" s="12">
        <f t="shared" si="5"/>
        <v>4.0000000000000018</v>
      </c>
      <c r="J63" s="13">
        <f t="shared" si="6"/>
        <v>8.0000000000000018</v>
      </c>
      <c r="K63" s="14" t="str">
        <f t="shared" si="3"/>
        <v>No</v>
      </c>
      <c r="L63" s="38" t="s">
        <v>19</v>
      </c>
      <c r="M63" s="38" t="s">
        <v>210</v>
      </c>
      <c r="N63" s="39">
        <v>20</v>
      </c>
      <c r="O63" s="42"/>
      <c r="P63" s="42"/>
      <c r="Q63" s="39"/>
      <c r="R63" s="39"/>
      <c r="S63" s="40"/>
      <c r="T63" s="41"/>
      <c r="U63" s="42"/>
      <c r="V63" s="42"/>
      <c r="W63" s="42"/>
      <c r="X63" s="44"/>
      <c r="Y63" s="42"/>
      <c r="Z63" s="42"/>
    </row>
    <row r="64" spans="1:26" ht="28.5" customHeight="1" thickTop="1" thickBot="1">
      <c r="A64" s="8" t="s">
        <v>125</v>
      </c>
      <c r="B64" s="9">
        <v>6</v>
      </c>
      <c r="C64" s="10">
        <v>6</v>
      </c>
      <c r="D64" s="11">
        <v>80</v>
      </c>
      <c r="E64" s="12">
        <f t="shared" si="4"/>
        <v>8.0000000000000016E-2</v>
      </c>
      <c r="F64" s="12">
        <v>100</v>
      </c>
      <c r="G64" s="12">
        <f t="shared" si="0"/>
        <v>0.05</v>
      </c>
      <c r="H64" s="12">
        <v>80</v>
      </c>
      <c r="I64" s="12">
        <f t="shared" si="5"/>
        <v>4.0000000000000018</v>
      </c>
      <c r="J64" s="13">
        <f t="shared" si="6"/>
        <v>8.0000000000000018</v>
      </c>
      <c r="K64" s="14" t="str">
        <f t="shared" si="3"/>
        <v>Yes</v>
      </c>
      <c r="L64" s="38"/>
      <c r="M64" s="38"/>
      <c r="N64" s="39"/>
      <c r="O64" s="42"/>
      <c r="P64" s="42"/>
      <c r="Q64" s="39"/>
      <c r="R64" s="39"/>
      <c r="S64" s="40"/>
      <c r="T64" s="41"/>
      <c r="U64" s="42"/>
      <c r="V64" s="37"/>
      <c r="W64" s="42"/>
      <c r="X64" s="44"/>
      <c r="Y64" s="42"/>
      <c r="Z64" s="42"/>
    </row>
    <row r="65" spans="1:26" ht="28.5" customHeight="1" thickTop="1" thickBot="1">
      <c r="A65" s="8" t="s">
        <v>70</v>
      </c>
      <c r="B65" s="9">
        <v>6</v>
      </c>
      <c r="C65" s="10">
        <v>4</v>
      </c>
      <c r="D65" s="11">
        <v>80</v>
      </c>
      <c r="E65" s="12">
        <f t="shared" si="4"/>
        <v>8.0000000000000016E-2</v>
      </c>
      <c r="F65" s="12">
        <v>100</v>
      </c>
      <c r="G65" s="12">
        <f t="shared" si="0"/>
        <v>0.05</v>
      </c>
      <c r="H65" s="12">
        <v>80</v>
      </c>
      <c r="I65" s="12">
        <f t="shared" si="5"/>
        <v>4.0000000000000018</v>
      </c>
      <c r="J65" s="13">
        <f t="shared" si="6"/>
        <v>8.0000000000000018</v>
      </c>
      <c r="K65" s="14" t="str">
        <f t="shared" si="3"/>
        <v>Yes</v>
      </c>
      <c r="L65" s="38" t="s">
        <v>19</v>
      </c>
      <c r="M65" s="38" t="s">
        <v>210</v>
      </c>
      <c r="N65" s="39">
        <v>20</v>
      </c>
      <c r="O65" s="42"/>
      <c r="P65" s="42"/>
      <c r="Q65" s="39"/>
      <c r="R65" s="39"/>
      <c r="S65" s="40"/>
      <c r="T65" s="41"/>
      <c r="U65" s="42"/>
      <c r="V65" s="37"/>
      <c r="W65" s="42"/>
      <c r="X65" s="43"/>
      <c r="Y65" s="42"/>
      <c r="Z65" s="42"/>
    </row>
    <row r="66" spans="1:26" ht="28.5" customHeight="1" thickTop="1" thickBot="1">
      <c r="A66" s="8" t="s">
        <v>71</v>
      </c>
      <c r="B66" s="9">
        <v>6</v>
      </c>
      <c r="C66" s="10">
        <v>2</v>
      </c>
      <c r="D66" s="11">
        <v>80</v>
      </c>
      <c r="E66" s="12">
        <f t="shared" si="4"/>
        <v>8.0000000000000016E-2</v>
      </c>
      <c r="F66" s="12">
        <v>100</v>
      </c>
      <c r="G66" s="12">
        <f t="shared" si="0"/>
        <v>0.05</v>
      </c>
      <c r="H66" s="12">
        <v>80</v>
      </c>
      <c r="I66" s="12">
        <f t="shared" si="5"/>
        <v>4.0000000000000018</v>
      </c>
      <c r="J66" s="13">
        <f t="shared" si="6"/>
        <v>8.0000000000000018</v>
      </c>
      <c r="K66" s="14" t="str">
        <f t="shared" si="3"/>
        <v>Yes</v>
      </c>
      <c r="L66" s="38" t="s">
        <v>19</v>
      </c>
      <c r="M66" s="38" t="s">
        <v>204</v>
      </c>
      <c r="N66" s="39">
        <v>40</v>
      </c>
      <c r="O66" s="42" t="s">
        <v>19</v>
      </c>
      <c r="P66" s="37">
        <v>43874</v>
      </c>
      <c r="Q66" s="39">
        <v>30</v>
      </c>
      <c r="R66" s="39"/>
      <c r="S66" s="40"/>
      <c r="T66" s="41"/>
      <c r="U66" s="42"/>
      <c r="V66" s="37"/>
      <c r="W66" s="42"/>
      <c r="X66" s="43"/>
      <c r="Y66" s="42"/>
      <c r="Z66" s="42"/>
    </row>
    <row r="67" spans="1:26" ht="28.5" customHeight="1" thickTop="1" thickBot="1">
      <c r="A67" s="8" t="s">
        <v>55</v>
      </c>
      <c r="B67" s="9">
        <v>5</v>
      </c>
      <c r="C67" s="10">
        <v>14</v>
      </c>
      <c r="D67" s="11">
        <v>80</v>
      </c>
      <c r="E67" s="12">
        <f t="shared" si="4"/>
        <v>6.6666666666666666E-2</v>
      </c>
      <c r="F67" s="12">
        <v>100</v>
      </c>
      <c r="G67" s="12">
        <f t="shared" si="0"/>
        <v>4.1666666666666664E-2</v>
      </c>
      <c r="H67" s="12">
        <v>80</v>
      </c>
      <c r="I67" s="12">
        <f t="shared" si="5"/>
        <v>3.3333333333333339</v>
      </c>
      <c r="J67" s="13">
        <f t="shared" si="6"/>
        <v>6.666666666666667</v>
      </c>
      <c r="K67" s="14" t="str">
        <f t="shared" si="3"/>
        <v>No</v>
      </c>
      <c r="L67" s="38"/>
      <c r="M67" s="38"/>
      <c r="N67" s="39"/>
      <c r="O67" s="42"/>
      <c r="P67" s="37"/>
      <c r="Q67" s="39"/>
      <c r="R67" s="39"/>
      <c r="S67" s="40"/>
      <c r="T67" s="45"/>
      <c r="U67" s="39"/>
      <c r="V67" s="42"/>
      <c r="W67" s="42"/>
      <c r="X67" s="44"/>
      <c r="Y67" s="42"/>
      <c r="Z67" s="42"/>
    </row>
    <row r="68" spans="1:26" ht="28.5" customHeight="1" thickTop="1" thickBot="1">
      <c r="A68" s="8" t="s">
        <v>73</v>
      </c>
      <c r="B68" s="9">
        <v>5</v>
      </c>
      <c r="C68" s="10">
        <v>1</v>
      </c>
      <c r="D68" s="11">
        <v>80</v>
      </c>
      <c r="E68" s="12">
        <f t="shared" si="4"/>
        <v>6.6666666666666666E-2</v>
      </c>
      <c r="F68" s="12">
        <v>100</v>
      </c>
      <c r="G68" s="12">
        <f t="shared" ref="G68:G132" si="7">B68/(30*4)</f>
        <v>4.1666666666666664E-2</v>
      </c>
      <c r="H68" s="12">
        <v>80</v>
      </c>
      <c r="I68" s="12">
        <f t="shared" si="5"/>
        <v>3.3333333333333339</v>
      </c>
      <c r="J68" s="13">
        <f t="shared" si="6"/>
        <v>6.666666666666667</v>
      </c>
      <c r="K68" s="14" t="str">
        <f t="shared" ref="K68:K132" si="8">IF(J68="","",IF(C68&lt;J68,"Yes","No"))</f>
        <v>Yes</v>
      </c>
      <c r="L68" s="38"/>
      <c r="M68" s="38"/>
      <c r="N68" s="39"/>
      <c r="O68" s="42"/>
      <c r="P68" s="42"/>
      <c r="Q68" s="39"/>
      <c r="R68" s="39"/>
      <c r="S68" s="40"/>
      <c r="T68" s="41"/>
      <c r="U68" s="42"/>
      <c r="V68" s="37"/>
      <c r="W68" s="42"/>
      <c r="X68" s="44"/>
      <c r="Y68" s="42"/>
      <c r="Z68" s="42"/>
    </row>
    <row r="69" spans="1:26" ht="28.5" customHeight="1" thickTop="1" thickBot="1">
      <c r="A69" s="8" t="s">
        <v>37</v>
      </c>
      <c r="B69" s="9">
        <v>5</v>
      </c>
      <c r="C69" s="10">
        <v>25</v>
      </c>
      <c r="D69" s="11">
        <v>80</v>
      </c>
      <c r="E69" s="12">
        <f t="shared" si="4"/>
        <v>6.6666666666666666E-2</v>
      </c>
      <c r="F69" s="12">
        <v>100</v>
      </c>
      <c r="G69" s="12">
        <f t="shared" si="7"/>
        <v>4.1666666666666664E-2</v>
      </c>
      <c r="H69" s="12">
        <v>80</v>
      </c>
      <c r="I69" s="12">
        <f t="shared" si="5"/>
        <v>3.3333333333333339</v>
      </c>
      <c r="J69" s="13">
        <f t="shared" si="6"/>
        <v>6.666666666666667</v>
      </c>
      <c r="K69" s="14" t="str">
        <f t="shared" si="8"/>
        <v>No</v>
      </c>
      <c r="L69" s="38" t="s">
        <v>189</v>
      </c>
      <c r="M69" s="38"/>
      <c r="N69" s="39">
        <v>25</v>
      </c>
      <c r="O69" s="42"/>
      <c r="P69" s="37"/>
      <c r="Q69" s="39"/>
      <c r="R69" s="39"/>
      <c r="S69" s="40"/>
      <c r="T69" s="41"/>
      <c r="U69" s="42">
        <v>10</v>
      </c>
      <c r="V69" s="37">
        <v>43965</v>
      </c>
      <c r="W69" s="42">
        <v>15</v>
      </c>
      <c r="X69" s="43">
        <v>43965</v>
      </c>
      <c r="Y69" s="42"/>
      <c r="Z69" s="42"/>
    </row>
    <row r="70" spans="1:26" ht="28.5" customHeight="1" thickTop="1" thickBot="1">
      <c r="A70" s="8" t="s">
        <v>207</v>
      </c>
      <c r="B70" s="9">
        <v>5</v>
      </c>
      <c r="C70" s="10">
        <v>4</v>
      </c>
      <c r="D70" s="11">
        <v>80</v>
      </c>
      <c r="E70" s="12">
        <f t="shared" si="4"/>
        <v>6.6666666666666666E-2</v>
      </c>
      <c r="F70" s="12">
        <v>100</v>
      </c>
      <c r="G70" s="12">
        <f t="shared" si="7"/>
        <v>4.1666666666666664E-2</v>
      </c>
      <c r="H70" s="12">
        <v>80</v>
      </c>
      <c r="I70" s="12">
        <f t="shared" si="5"/>
        <v>3.3333333333333339</v>
      </c>
      <c r="J70" s="13">
        <f t="shared" si="6"/>
        <v>6.666666666666667</v>
      </c>
      <c r="K70" s="14" t="str">
        <f t="shared" si="8"/>
        <v>Yes</v>
      </c>
      <c r="L70" s="38"/>
      <c r="M70" s="38"/>
      <c r="N70" s="39"/>
      <c r="O70" s="42"/>
      <c r="P70" s="42"/>
      <c r="Q70" s="39"/>
      <c r="R70" s="39"/>
      <c r="S70" s="40"/>
      <c r="T70" s="41"/>
      <c r="U70" s="42"/>
      <c r="V70" s="37"/>
      <c r="W70" s="42"/>
      <c r="X70" s="44"/>
      <c r="Y70" s="42"/>
      <c r="Z70" s="42"/>
    </row>
    <row r="71" spans="1:26" ht="28.5" customHeight="1" thickTop="1" thickBot="1">
      <c r="A71" s="8" t="s">
        <v>64</v>
      </c>
      <c r="B71" s="9">
        <v>5</v>
      </c>
      <c r="C71" s="10">
        <v>16</v>
      </c>
      <c r="D71" s="11">
        <v>80</v>
      </c>
      <c r="E71" s="12">
        <f t="shared" si="4"/>
        <v>6.6666666666666666E-2</v>
      </c>
      <c r="F71" s="12">
        <v>100</v>
      </c>
      <c r="G71" s="12">
        <f t="shared" si="7"/>
        <v>4.1666666666666664E-2</v>
      </c>
      <c r="H71" s="12">
        <v>80</v>
      </c>
      <c r="I71" s="12">
        <f t="shared" si="5"/>
        <v>3.3333333333333339</v>
      </c>
      <c r="J71" s="13">
        <f t="shared" si="6"/>
        <v>6.666666666666667</v>
      </c>
      <c r="K71" s="14" t="str">
        <f t="shared" si="8"/>
        <v>No</v>
      </c>
      <c r="L71" s="38"/>
      <c r="M71" s="38"/>
      <c r="N71" s="39"/>
      <c r="O71" s="42"/>
      <c r="P71" s="42"/>
      <c r="Q71" s="39"/>
      <c r="R71" s="39"/>
      <c r="S71" s="40"/>
      <c r="T71" s="41"/>
      <c r="U71" s="42"/>
      <c r="V71" s="37"/>
      <c r="W71" s="42"/>
      <c r="X71" s="44"/>
      <c r="Y71" s="42"/>
      <c r="Z71" s="42"/>
    </row>
    <row r="72" spans="1:26" ht="28.5" customHeight="1" thickTop="1" thickBot="1">
      <c r="A72" s="8" t="s">
        <v>61</v>
      </c>
      <c r="B72" s="9">
        <v>5</v>
      </c>
      <c r="C72" s="10">
        <v>16</v>
      </c>
      <c r="D72" s="11">
        <v>80</v>
      </c>
      <c r="E72" s="12">
        <f t="shared" si="4"/>
        <v>6.6666666666666666E-2</v>
      </c>
      <c r="F72" s="12">
        <v>100</v>
      </c>
      <c r="G72" s="12">
        <f t="shared" si="7"/>
        <v>4.1666666666666664E-2</v>
      </c>
      <c r="H72" s="12">
        <v>80</v>
      </c>
      <c r="I72" s="12">
        <f t="shared" si="5"/>
        <v>3.3333333333333339</v>
      </c>
      <c r="J72" s="13">
        <f t="shared" si="6"/>
        <v>6.666666666666667</v>
      </c>
      <c r="K72" s="14" t="str">
        <f t="shared" si="8"/>
        <v>No</v>
      </c>
      <c r="L72" s="38"/>
      <c r="M72" s="38"/>
      <c r="N72" s="39"/>
      <c r="O72" s="42"/>
      <c r="P72" s="42"/>
      <c r="Q72" s="39"/>
      <c r="R72" s="39"/>
      <c r="S72" s="40"/>
      <c r="T72" s="41"/>
      <c r="U72" s="42"/>
      <c r="V72" s="42"/>
      <c r="W72" s="42"/>
      <c r="X72" s="44"/>
      <c r="Y72" s="42"/>
      <c r="Z72" s="42"/>
    </row>
    <row r="73" spans="1:26" ht="28.5" customHeight="1" thickTop="1" thickBot="1">
      <c r="A73" s="8" t="s">
        <v>126</v>
      </c>
      <c r="B73" s="9">
        <v>5</v>
      </c>
      <c r="C73" s="10">
        <v>7</v>
      </c>
      <c r="D73" s="11">
        <v>80</v>
      </c>
      <c r="E73" s="12">
        <f t="shared" si="4"/>
        <v>6.6666666666666666E-2</v>
      </c>
      <c r="F73" s="12">
        <v>100</v>
      </c>
      <c r="G73" s="12">
        <f t="shared" si="7"/>
        <v>4.1666666666666664E-2</v>
      </c>
      <c r="H73" s="12">
        <v>80</v>
      </c>
      <c r="I73" s="12">
        <f t="shared" si="5"/>
        <v>3.3333333333333339</v>
      </c>
      <c r="J73" s="13">
        <f t="shared" si="6"/>
        <v>6.666666666666667</v>
      </c>
      <c r="K73" s="14" t="str">
        <f t="shared" si="8"/>
        <v>No</v>
      </c>
      <c r="L73" s="38"/>
      <c r="M73" s="38"/>
      <c r="N73" s="39"/>
      <c r="O73" s="42"/>
      <c r="P73" s="42"/>
      <c r="Q73" s="39"/>
      <c r="R73" s="39"/>
      <c r="S73" s="40"/>
      <c r="T73" s="41"/>
      <c r="U73" s="42"/>
      <c r="V73" s="37"/>
      <c r="W73" s="42"/>
      <c r="X73" s="44"/>
      <c r="Y73" s="42"/>
      <c r="Z73" s="42"/>
    </row>
    <row r="74" spans="1:26" ht="28.5" customHeight="1" thickTop="1" thickBot="1">
      <c r="A74" s="8" t="s">
        <v>63</v>
      </c>
      <c r="B74" s="9">
        <v>5</v>
      </c>
      <c r="C74" s="10">
        <v>21</v>
      </c>
      <c r="D74" s="11">
        <v>80</v>
      </c>
      <c r="E74" s="12">
        <f t="shared" si="4"/>
        <v>6.6666666666666666E-2</v>
      </c>
      <c r="F74" s="12">
        <v>100</v>
      </c>
      <c r="G74" s="12">
        <f t="shared" si="7"/>
        <v>4.1666666666666664E-2</v>
      </c>
      <c r="H74" s="12">
        <v>80</v>
      </c>
      <c r="I74" s="12">
        <f t="shared" si="5"/>
        <v>3.3333333333333339</v>
      </c>
      <c r="J74" s="13">
        <f t="shared" si="6"/>
        <v>6.666666666666667</v>
      </c>
      <c r="K74" s="14" t="str">
        <f t="shared" si="8"/>
        <v>No</v>
      </c>
      <c r="L74" s="38" t="s">
        <v>189</v>
      </c>
      <c r="M74" s="38"/>
      <c r="N74" s="39">
        <v>15</v>
      </c>
      <c r="O74" s="42"/>
      <c r="P74" s="42"/>
      <c r="Q74" s="39"/>
      <c r="R74" s="39"/>
      <c r="S74" s="40"/>
      <c r="T74" s="41"/>
      <c r="U74" s="42">
        <v>20</v>
      </c>
      <c r="V74" s="37">
        <v>43965</v>
      </c>
      <c r="W74" s="42"/>
      <c r="X74" s="43"/>
      <c r="Y74" s="42"/>
      <c r="Z74" s="42"/>
    </row>
    <row r="75" spans="1:26" ht="28.5" customHeight="1" thickTop="1" thickBot="1">
      <c r="A75" s="8" t="s">
        <v>89</v>
      </c>
      <c r="B75" s="9">
        <v>5</v>
      </c>
      <c r="C75" s="10">
        <v>11</v>
      </c>
      <c r="D75" s="11">
        <v>80</v>
      </c>
      <c r="E75" s="12">
        <f t="shared" si="4"/>
        <v>6.6666666666666666E-2</v>
      </c>
      <c r="F75" s="12">
        <v>100</v>
      </c>
      <c r="G75" s="12">
        <f t="shared" si="7"/>
        <v>4.1666666666666664E-2</v>
      </c>
      <c r="H75" s="12">
        <v>80</v>
      </c>
      <c r="I75" s="12">
        <f t="shared" si="5"/>
        <v>3.3333333333333339</v>
      </c>
      <c r="J75" s="13">
        <f t="shared" si="6"/>
        <v>6.666666666666667</v>
      </c>
      <c r="K75" s="14" t="str">
        <f t="shared" si="8"/>
        <v>No</v>
      </c>
      <c r="L75" s="38"/>
      <c r="M75" s="38"/>
      <c r="N75" s="39"/>
      <c r="O75" s="42"/>
      <c r="P75" s="42"/>
      <c r="Q75" s="39"/>
      <c r="R75" s="39"/>
      <c r="S75" s="40"/>
      <c r="T75" s="45"/>
      <c r="U75" s="41"/>
      <c r="V75" s="37"/>
      <c r="W75" s="42"/>
      <c r="X75" s="43"/>
      <c r="Y75" s="42"/>
      <c r="Z75" s="42"/>
    </row>
    <row r="76" spans="1:26" ht="28.5" customHeight="1" thickTop="1" thickBot="1">
      <c r="A76" s="8" t="s">
        <v>146</v>
      </c>
      <c r="B76" s="9">
        <v>4</v>
      </c>
      <c r="C76" s="10">
        <v>8</v>
      </c>
      <c r="D76" s="11">
        <v>80</v>
      </c>
      <c r="E76" s="12">
        <f t="shared" si="4"/>
        <v>5.3333333333333337E-2</v>
      </c>
      <c r="F76" s="12">
        <v>100</v>
      </c>
      <c r="G76" s="12">
        <f t="shared" si="7"/>
        <v>3.3333333333333333E-2</v>
      </c>
      <c r="H76" s="12">
        <v>80</v>
      </c>
      <c r="I76" s="12">
        <f t="shared" si="5"/>
        <v>2.6666666666666674</v>
      </c>
      <c r="J76" s="13">
        <f t="shared" si="6"/>
        <v>5.3333333333333339</v>
      </c>
      <c r="K76" s="14" t="str">
        <f t="shared" si="8"/>
        <v>No</v>
      </c>
      <c r="L76" s="38"/>
      <c r="M76" s="38"/>
      <c r="N76" s="39"/>
      <c r="O76" s="42"/>
      <c r="P76" s="42"/>
      <c r="Q76" s="39"/>
      <c r="R76" s="39"/>
      <c r="S76" s="40"/>
      <c r="T76" s="41"/>
      <c r="U76" s="42"/>
      <c r="V76" s="37"/>
      <c r="W76" s="42"/>
      <c r="X76" s="44"/>
      <c r="Y76" s="42"/>
      <c r="Z76" s="42"/>
    </row>
    <row r="77" spans="1:26" ht="28.5" customHeight="1" thickTop="1" thickBot="1">
      <c r="A77" s="8" t="s">
        <v>123</v>
      </c>
      <c r="B77" s="9">
        <v>4</v>
      </c>
      <c r="C77" s="10">
        <v>3</v>
      </c>
      <c r="D77" s="11">
        <v>80</v>
      </c>
      <c r="E77" s="12">
        <f t="shared" ref="E77:E134" si="9">+G77*1.6</f>
        <v>5.3333333333333337E-2</v>
      </c>
      <c r="F77" s="12">
        <v>100</v>
      </c>
      <c r="G77" s="12">
        <f t="shared" si="7"/>
        <v>3.3333333333333333E-2</v>
      </c>
      <c r="H77" s="12">
        <v>80</v>
      </c>
      <c r="I77" s="12">
        <f t="shared" si="5"/>
        <v>2.6666666666666674</v>
      </c>
      <c r="J77" s="13">
        <f t="shared" si="6"/>
        <v>5.3333333333333339</v>
      </c>
      <c r="K77" s="14" t="str">
        <f t="shared" si="8"/>
        <v>Yes</v>
      </c>
      <c r="L77" s="38"/>
      <c r="M77" s="38"/>
      <c r="N77" s="39"/>
      <c r="O77" s="42"/>
      <c r="P77" s="42"/>
      <c r="Q77" s="39"/>
      <c r="R77" s="39"/>
      <c r="S77" s="40"/>
      <c r="T77" s="41"/>
      <c r="U77" s="42"/>
      <c r="V77" s="37"/>
      <c r="W77" s="42"/>
      <c r="X77" s="43"/>
      <c r="Y77" s="42"/>
      <c r="Z77" s="37"/>
    </row>
    <row r="78" spans="1:26" ht="28.5" customHeight="1" thickTop="1" thickBot="1">
      <c r="A78" s="8" t="s">
        <v>218</v>
      </c>
      <c r="B78" s="9">
        <v>4</v>
      </c>
      <c r="C78" s="10">
        <v>16</v>
      </c>
      <c r="D78" s="11">
        <v>80</v>
      </c>
      <c r="E78" s="12">
        <f t="shared" si="9"/>
        <v>5.3333333333333337E-2</v>
      </c>
      <c r="F78" s="12">
        <v>100</v>
      </c>
      <c r="G78" s="12">
        <f t="shared" si="7"/>
        <v>3.3333333333333333E-2</v>
      </c>
      <c r="H78" s="12">
        <v>80</v>
      </c>
      <c r="I78" s="12">
        <f t="shared" si="5"/>
        <v>2.6666666666666674</v>
      </c>
      <c r="J78" s="13">
        <f t="shared" si="6"/>
        <v>5.3333333333333339</v>
      </c>
      <c r="K78" s="14" t="str">
        <f t="shared" si="8"/>
        <v>No</v>
      </c>
      <c r="L78" s="38"/>
      <c r="M78" s="38"/>
      <c r="N78" s="39"/>
      <c r="O78" s="42"/>
      <c r="P78" s="42"/>
      <c r="Q78" s="39"/>
      <c r="R78" s="39"/>
      <c r="S78" s="40"/>
      <c r="T78" s="41"/>
      <c r="U78" s="42"/>
      <c r="V78" s="42"/>
      <c r="W78" s="42"/>
      <c r="X78" s="44"/>
      <c r="Y78" s="42"/>
      <c r="Z78" s="42"/>
    </row>
    <row r="79" spans="1:26" ht="28.5" customHeight="1" thickTop="1" thickBot="1">
      <c r="A79" s="8" t="s">
        <v>226</v>
      </c>
      <c r="B79" s="9">
        <v>4</v>
      </c>
      <c r="C79" s="10">
        <v>9</v>
      </c>
      <c r="D79" s="11">
        <v>80</v>
      </c>
      <c r="E79" s="12">
        <f t="shared" si="9"/>
        <v>5.3333333333333337E-2</v>
      </c>
      <c r="F79" s="12">
        <v>100</v>
      </c>
      <c r="G79" s="12">
        <f t="shared" si="7"/>
        <v>3.3333333333333333E-2</v>
      </c>
      <c r="H79" s="12">
        <v>80</v>
      </c>
      <c r="I79" s="12">
        <f t="shared" si="5"/>
        <v>2.6666666666666674</v>
      </c>
      <c r="J79" s="13">
        <f t="shared" si="6"/>
        <v>5.3333333333333339</v>
      </c>
      <c r="K79" s="14" t="str">
        <f t="shared" si="8"/>
        <v>No</v>
      </c>
      <c r="L79" s="38"/>
      <c r="M79" s="38"/>
      <c r="N79" s="39"/>
      <c r="O79" s="42"/>
      <c r="P79" s="37"/>
      <c r="Q79" s="39"/>
      <c r="R79" s="39"/>
      <c r="S79" s="40"/>
      <c r="T79" s="41"/>
      <c r="U79" s="42"/>
      <c r="V79" s="37"/>
      <c r="W79" s="42"/>
      <c r="X79" s="43"/>
      <c r="Y79" s="42"/>
      <c r="Z79" s="42"/>
    </row>
    <row r="80" spans="1:26" ht="28.5" customHeight="1" thickTop="1" thickBot="1">
      <c r="A80" s="8" t="s">
        <v>174</v>
      </c>
      <c r="B80" s="9">
        <v>4</v>
      </c>
      <c r="C80" s="10">
        <v>11</v>
      </c>
      <c r="D80" s="11">
        <v>80</v>
      </c>
      <c r="E80" s="12">
        <f t="shared" si="9"/>
        <v>5.3333333333333337E-2</v>
      </c>
      <c r="F80" s="12">
        <v>100</v>
      </c>
      <c r="G80" s="12">
        <f t="shared" si="7"/>
        <v>3.3333333333333333E-2</v>
      </c>
      <c r="H80" s="12">
        <v>80</v>
      </c>
      <c r="I80" s="12">
        <f t="shared" si="5"/>
        <v>2.6666666666666674</v>
      </c>
      <c r="J80" s="13">
        <f t="shared" si="6"/>
        <v>5.3333333333333339</v>
      </c>
      <c r="K80" s="14" t="str">
        <f t="shared" si="8"/>
        <v>No</v>
      </c>
      <c r="L80" s="38"/>
      <c r="M80" s="38"/>
      <c r="N80" s="39"/>
      <c r="O80" s="42"/>
      <c r="P80" s="42"/>
      <c r="Q80" s="39"/>
      <c r="R80" s="39"/>
      <c r="S80" s="40"/>
      <c r="T80" s="41"/>
      <c r="U80" s="42"/>
      <c r="V80" s="42"/>
      <c r="W80" s="42"/>
      <c r="X80" s="44"/>
      <c r="Y80" s="42"/>
      <c r="Z80" s="42"/>
    </row>
    <row r="81" spans="1:26" ht="28.5" customHeight="1" thickTop="1" thickBot="1">
      <c r="A81" s="8" t="s">
        <v>75</v>
      </c>
      <c r="B81" s="9">
        <v>4</v>
      </c>
      <c r="C81" s="10">
        <v>5</v>
      </c>
      <c r="D81" s="11">
        <v>80</v>
      </c>
      <c r="E81" s="12">
        <f t="shared" si="9"/>
        <v>5.3333333333333337E-2</v>
      </c>
      <c r="F81" s="12">
        <v>100</v>
      </c>
      <c r="G81" s="12">
        <f t="shared" si="7"/>
        <v>3.3333333333333333E-2</v>
      </c>
      <c r="H81" s="12">
        <v>80</v>
      </c>
      <c r="I81" s="12">
        <f t="shared" si="5"/>
        <v>2.6666666666666674</v>
      </c>
      <c r="J81" s="13">
        <f t="shared" si="6"/>
        <v>5.3333333333333339</v>
      </c>
      <c r="K81" s="14" t="str">
        <f t="shared" si="8"/>
        <v>Yes</v>
      </c>
      <c r="L81" s="38"/>
      <c r="M81" s="38"/>
      <c r="N81" s="39"/>
      <c r="O81" s="42"/>
      <c r="P81" s="42"/>
      <c r="Q81" s="39"/>
      <c r="R81" s="39"/>
      <c r="S81" s="40"/>
      <c r="T81" s="41"/>
      <c r="U81" s="42"/>
      <c r="V81" s="37"/>
      <c r="W81" s="42"/>
      <c r="X81" s="44"/>
      <c r="Y81" s="42"/>
      <c r="Z81" s="42"/>
    </row>
    <row r="82" spans="1:26" ht="28.5" customHeight="1" thickTop="1" thickBot="1">
      <c r="A82" s="8" t="s">
        <v>182</v>
      </c>
      <c r="B82" s="9">
        <v>4</v>
      </c>
      <c r="C82" s="10">
        <v>2</v>
      </c>
      <c r="D82" s="11">
        <v>80</v>
      </c>
      <c r="E82" s="12">
        <f t="shared" si="9"/>
        <v>5.3333333333333337E-2</v>
      </c>
      <c r="F82" s="12">
        <v>100</v>
      </c>
      <c r="G82" s="12">
        <f t="shared" si="7"/>
        <v>3.3333333333333333E-2</v>
      </c>
      <c r="H82" s="12">
        <v>80</v>
      </c>
      <c r="I82" s="12">
        <f t="shared" si="5"/>
        <v>2.6666666666666674</v>
      </c>
      <c r="J82" s="13">
        <f t="shared" si="6"/>
        <v>5.3333333333333339</v>
      </c>
      <c r="K82" s="14" t="str">
        <f t="shared" si="8"/>
        <v>Yes</v>
      </c>
      <c r="L82" s="38"/>
      <c r="M82" s="38"/>
      <c r="N82" s="39"/>
      <c r="O82" s="42"/>
      <c r="P82" s="42"/>
      <c r="Q82" s="39"/>
      <c r="R82" s="39"/>
      <c r="S82" s="40"/>
      <c r="T82" s="41"/>
      <c r="U82" s="42"/>
      <c r="V82" s="37"/>
      <c r="W82" s="42"/>
      <c r="X82" s="44"/>
      <c r="Y82" s="42"/>
      <c r="Z82" s="42"/>
    </row>
    <row r="83" spans="1:26" ht="28.5" customHeight="1" thickTop="1" thickBot="1">
      <c r="A83" s="8" t="s">
        <v>90</v>
      </c>
      <c r="B83" s="9">
        <v>3</v>
      </c>
      <c r="C83" s="10">
        <v>0</v>
      </c>
      <c r="D83" s="11">
        <v>80</v>
      </c>
      <c r="E83" s="12">
        <f t="shared" si="9"/>
        <v>4.0000000000000008E-2</v>
      </c>
      <c r="F83" s="12">
        <v>100</v>
      </c>
      <c r="G83" s="12">
        <f t="shared" si="7"/>
        <v>2.5000000000000001E-2</v>
      </c>
      <c r="H83" s="12">
        <v>80</v>
      </c>
      <c r="I83" s="12">
        <f t="shared" si="5"/>
        <v>2.0000000000000009</v>
      </c>
      <c r="J83" s="13">
        <f t="shared" si="6"/>
        <v>4.0000000000000009</v>
      </c>
      <c r="K83" s="14" t="str">
        <f t="shared" si="8"/>
        <v>Yes</v>
      </c>
      <c r="L83" s="38"/>
      <c r="M83" s="38"/>
      <c r="N83" s="39"/>
      <c r="O83" s="42"/>
      <c r="P83" s="42"/>
      <c r="Q83" s="39"/>
      <c r="R83" s="39"/>
      <c r="S83" s="40"/>
      <c r="T83" s="41"/>
      <c r="U83" s="42"/>
      <c r="V83" s="37"/>
      <c r="W83" s="42"/>
      <c r="X83" s="44"/>
      <c r="Y83" s="42"/>
      <c r="Z83" s="42"/>
    </row>
    <row r="84" spans="1:26" ht="28.5" customHeight="1" thickTop="1" thickBot="1">
      <c r="A84" s="8" t="s">
        <v>91</v>
      </c>
      <c r="B84" s="9">
        <v>3</v>
      </c>
      <c r="C84" s="10">
        <v>11</v>
      </c>
      <c r="D84" s="11">
        <v>80</v>
      </c>
      <c r="E84" s="12">
        <f t="shared" si="9"/>
        <v>4.0000000000000008E-2</v>
      </c>
      <c r="F84" s="12">
        <v>100</v>
      </c>
      <c r="G84" s="12">
        <f t="shared" si="7"/>
        <v>2.5000000000000001E-2</v>
      </c>
      <c r="H84" s="12">
        <v>80</v>
      </c>
      <c r="I84" s="12">
        <f t="shared" si="5"/>
        <v>2.0000000000000009</v>
      </c>
      <c r="J84" s="13">
        <f t="shared" si="6"/>
        <v>4.0000000000000009</v>
      </c>
      <c r="K84" s="14" t="str">
        <f t="shared" si="8"/>
        <v>No</v>
      </c>
      <c r="L84" s="38"/>
      <c r="M84" s="38"/>
      <c r="N84" s="39"/>
      <c r="O84" s="42"/>
      <c r="P84" s="42"/>
      <c r="Q84" s="39"/>
      <c r="R84" s="39"/>
      <c r="S84" s="40"/>
      <c r="T84" s="41"/>
      <c r="U84" s="42"/>
      <c r="V84" s="37"/>
      <c r="W84" s="42"/>
      <c r="X84" s="43"/>
      <c r="Y84" s="42"/>
      <c r="Z84" s="42"/>
    </row>
    <row r="85" spans="1:26" ht="28.5" customHeight="1" thickTop="1" thickBot="1">
      <c r="A85" s="8" t="s">
        <v>77</v>
      </c>
      <c r="B85" s="9">
        <v>3</v>
      </c>
      <c r="C85" s="10">
        <v>0</v>
      </c>
      <c r="D85" s="11">
        <v>80</v>
      </c>
      <c r="E85" s="12">
        <f t="shared" si="9"/>
        <v>4.0000000000000008E-2</v>
      </c>
      <c r="F85" s="12">
        <v>100</v>
      </c>
      <c r="G85" s="12">
        <f t="shared" si="7"/>
        <v>2.5000000000000001E-2</v>
      </c>
      <c r="H85" s="12">
        <v>80</v>
      </c>
      <c r="I85" s="12">
        <f t="shared" si="5"/>
        <v>2.0000000000000009</v>
      </c>
      <c r="J85" s="13">
        <f t="shared" si="6"/>
        <v>4.0000000000000009</v>
      </c>
      <c r="K85" s="14" t="str">
        <f t="shared" si="8"/>
        <v>Yes</v>
      </c>
      <c r="L85" s="38"/>
      <c r="M85" s="38"/>
      <c r="N85" s="39"/>
      <c r="O85" s="42"/>
      <c r="P85" s="42"/>
      <c r="Q85" s="39"/>
      <c r="R85" s="39"/>
      <c r="S85" s="40"/>
      <c r="T85" s="41"/>
      <c r="U85" s="42"/>
      <c r="V85" s="37"/>
      <c r="W85" s="42"/>
      <c r="X85" s="44"/>
      <c r="Y85" s="42"/>
      <c r="Z85" s="42"/>
    </row>
    <row r="86" spans="1:26" ht="28.5" customHeight="1" thickTop="1" thickBot="1">
      <c r="A86" s="8" t="s">
        <v>152</v>
      </c>
      <c r="B86" s="9">
        <v>3</v>
      </c>
      <c r="C86" s="10">
        <v>0</v>
      </c>
      <c r="D86" s="11">
        <v>80</v>
      </c>
      <c r="E86" s="12">
        <f t="shared" si="9"/>
        <v>4.0000000000000008E-2</v>
      </c>
      <c r="F86" s="12">
        <v>100</v>
      </c>
      <c r="G86" s="12">
        <f t="shared" si="7"/>
        <v>2.5000000000000001E-2</v>
      </c>
      <c r="H86" s="12">
        <v>80</v>
      </c>
      <c r="I86" s="12">
        <f t="shared" si="5"/>
        <v>2.0000000000000009</v>
      </c>
      <c r="J86" s="13">
        <f t="shared" si="6"/>
        <v>4.0000000000000009</v>
      </c>
      <c r="K86" s="14" t="str">
        <f t="shared" si="8"/>
        <v>Yes</v>
      </c>
      <c r="L86" s="38"/>
      <c r="M86" s="38"/>
      <c r="N86" s="39"/>
      <c r="O86" s="42"/>
      <c r="P86" s="42"/>
      <c r="Q86" s="39"/>
      <c r="R86" s="39"/>
      <c r="S86" s="40"/>
      <c r="T86" s="41"/>
      <c r="U86" s="42"/>
      <c r="V86" s="37"/>
      <c r="W86" s="42"/>
      <c r="X86" s="44"/>
      <c r="Y86" s="42"/>
      <c r="Z86" s="42"/>
    </row>
    <row r="87" spans="1:26" ht="28.5" customHeight="1" thickTop="1" thickBot="1">
      <c r="A87" s="8" t="s">
        <v>79</v>
      </c>
      <c r="B87" s="9">
        <v>3</v>
      </c>
      <c r="C87" s="10">
        <v>24</v>
      </c>
      <c r="D87" s="11">
        <v>80</v>
      </c>
      <c r="E87" s="12">
        <f t="shared" si="9"/>
        <v>4.0000000000000008E-2</v>
      </c>
      <c r="F87" s="12">
        <v>100</v>
      </c>
      <c r="G87" s="12">
        <f t="shared" si="7"/>
        <v>2.5000000000000001E-2</v>
      </c>
      <c r="H87" s="12">
        <v>80</v>
      </c>
      <c r="I87" s="12">
        <f t="shared" si="5"/>
        <v>2.0000000000000009</v>
      </c>
      <c r="J87" s="13">
        <f t="shared" si="6"/>
        <v>4.0000000000000009</v>
      </c>
      <c r="K87" s="14" t="str">
        <f t="shared" si="8"/>
        <v>No</v>
      </c>
      <c r="L87" s="38"/>
      <c r="M87" s="38"/>
      <c r="N87" s="39"/>
      <c r="O87" s="42"/>
      <c r="P87" s="42"/>
      <c r="Q87" s="39"/>
      <c r="R87" s="39"/>
      <c r="S87" s="40"/>
      <c r="T87" s="41"/>
      <c r="U87" s="42"/>
      <c r="V87" s="42"/>
      <c r="W87" s="42"/>
      <c r="X87" s="44"/>
      <c r="Y87" s="42"/>
      <c r="Z87" s="42"/>
    </row>
    <row r="88" spans="1:26" ht="28.5" customHeight="1" thickTop="1" thickBot="1">
      <c r="A88" s="8" t="s">
        <v>80</v>
      </c>
      <c r="B88" s="9">
        <v>3</v>
      </c>
      <c r="C88" s="10">
        <v>24</v>
      </c>
      <c r="D88" s="11">
        <v>80</v>
      </c>
      <c r="E88" s="12">
        <f t="shared" si="9"/>
        <v>4.0000000000000008E-2</v>
      </c>
      <c r="F88" s="12">
        <v>100</v>
      </c>
      <c r="G88" s="12">
        <f t="shared" si="7"/>
        <v>2.5000000000000001E-2</v>
      </c>
      <c r="H88" s="12">
        <v>80</v>
      </c>
      <c r="I88" s="12">
        <f t="shared" si="5"/>
        <v>2.0000000000000009</v>
      </c>
      <c r="J88" s="13">
        <f t="shared" si="6"/>
        <v>4.0000000000000009</v>
      </c>
      <c r="K88" s="14" t="str">
        <f t="shared" si="8"/>
        <v>No</v>
      </c>
      <c r="L88" s="38"/>
      <c r="M88" s="38"/>
      <c r="N88" s="39"/>
      <c r="O88" s="42"/>
      <c r="P88" s="42"/>
      <c r="Q88" s="39"/>
      <c r="R88" s="39"/>
      <c r="S88" s="40"/>
      <c r="T88" s="41"/>
      <c r="U88" s="42"/>
      <c r="V88" s="37"/>
      <c r="W88" s="42"/>
      <c r="X88" s="44"/>
      <c r="Y88" s="42"/>
      <c r="Z88" s="42"/>
    </row>
    <row r="89" spans="1:26" ht="28.5" customHeight="1" thickTop="1" thickBot="1">
      <c r="A89" s="8" t="s">
        <v>124</v>
      </c>
      <c r="B89" s="9">
        <v>3</v>
      </c>
      <c r="C89" s="10">
        <v>1</v>
      </c>
      <c r="D89" s="11">
        <v>80</v>
      </c>
      <c r="E89" s="12">
        <f t="shared" si="9"/>
        <v>4.0000000000000008E-2</v>
      </c>
      <c r="F89" s="12">
        <v>100</v>
      </c>
      <c r="G89" s="12">
        <f t="shared" si="7"/>
        <v>2.5000000000000001E-2</v>
      </c>
      <c r="H89" s="12">
        <v>80</v>
      </c>
      <c r="I89" s="12">
        <f t="shared" si="5"/>
        <v>2.0000000000000009</v>
      </c>
      <c r="J89" s="13">
        <f t="shared" si="6"/>
        <v>4.0000000000000009</v>
      </c>
      <c r="K89" s="14" t="str">
        <f t="shared" si="8"/>
        <v>Yes</v>
      </c>
      <c r="L89" s="38"/>
      <c r="M89" s="38"/>
      <c r="N89" s="39"/>
      <c r="O89" s="42"/>
      <c r="P89" s="42"/>
      <c r="Q89" s="39"/>
      <c r="R89" s="39"/>
      <c r="S89" s="40"/>
      <c r="T89" s="41"/>
      <c r="U89" s="42"/>
      <c r="V89" s="42"/>
      <c r="W89" s="42"/>
      <c r="X89" s="44"/>
      <c r="Y89" s="42"/>
      <c r="Z89" s="42"/>
    </row>
    <row r="90" spans="1:26" ht="28.5" customHeight="1" thickTop="1" thickBot="1">
      <c r="A90" s="8" t="s">
        <v>129</v>
      </c>
      <c r="B90" s="9">
        <v>3</v>
      </c>
      <c r="C90" s="10">
        <v>0</v>
      </c>
      <c r="D90" s="11">
        <v>80</v>
      </c>
      <c r="E90" s="12">
        <f t="shared" si="9"/>
        <v>4.0000000000000008E-2</v>
      </c>
      <c r="F90" s="12">
        <v>100</v>
      </c>
      <c r="G90" s="12">
        <f t="shared" si="7"/>
        <v>2.5000000000000001E-2</v>
      </c>
      <c r="H90" s="12">
        <v>80</v>
      </c>
      <c r="I90" s="12">
        <f t="shared" si="5"/>
        <v>2.0000000000000009</v>
      </c>
      <c r="J90" s="13">
        <f t="shared" si="6"/>
        <v>4.0000000000000009</v>
      </c>
      <c r="K90" s="14" t="str">
        <f t="shared" si="8"/>
        <v>Yes</v>
      </c>
      <c r="L90" s="38" t="s">
        <v>19</v>
      </c>
      <c r="M90" s="38" t="s">
        <v>210</v>
      </c>
      <c r="N90" s="39">
        <v>20</v>
      </c>
      <c r="O90" s="42"/>
      <c r="P90" s="42"/>
      <c r="Q90" s="39"/>
      <c r="R90" s="39"/>
      <c r="S90" s="40"/>
      <c r="T90" s="41"/>
      <c r="U90" s="42"/>
      <c r="V90" s="37"/>
      <c r="W90" s="42"/>
      <c r="X90" s="43"/>
      <c r="Y90" s="42"/>
      <c r="Z90" s="42"/>
    </row>
    <row r="91" spans="1:26" ht="28.5" customHeight="1" thickTop="1" thickBot="1">
      <c r="A91" s="8" t="s">
        <v>135</v>
      </c>
      <c r="B91" s="9">
        <v>3</v>
      </c>
      <c r="C91" s="10">
        <v>6</v>
      </c>
      <c r="D91" s="11">
        <v>80</v>
      </c>
      <c r="E91" s="12">
        <f t="shared" si="9"/>
        <v>4.0000000000000008E-2</v>
      </c>
      <c r="F91" s="12">
        <v>100</v>
      </c>
      <c r="G91" s="12">
        <f t="shared" si="7"/>
        <v>2.5000000000000001E-2</v>
      </c>
      <c r="H91" s="12">
        <v>80</v>
      </c>
      <c r="I91" s="12">
        <f t="shared" si="5"/>
        <v>2.0000000000000009</v>
      </c>
      <c r="J91" s="13">
        <f t="shared" si="6"/>
        <v>4.0000000000000009</v>
      </c>
      <c r="K91" s="14" t="str">
        <f t="shared" si="8"/>
        <v>No</v>
      </c>
      <c r="L91" s="38" t="s">
        <v>19</v>
      </c>
      <c r="M91" s="38" t="s">
        <v>210</v>
      </c>
      <c r="N91" s="39">
        <v>15</v>
      </c>
      <c r="O91" s="42"/>
      <c r="P91" s="42"/>
      <c r="Q91" s="39"/>
      <c r="R91" s="39"/>
      <c r="S91" s="40"/>
      <c r="T91" s="41"/>
      <c r="U91" s="42"/>
      <c r="V91" s="37"/>
      <c r="W91" s="42"/>
      <c r="X91" s="44"/>
      <c r="Y91" s="42"/>
      <c r="Z91" s="42"/>
    </row>
    <row r="92" spans="1:26" ht="28.5" customHeight="1" thickTop="1" thickBot="1">
      <c r="A92" s="8" t="s">
        <v>101</v>
      </c>
      <c r="B92" s="9">
        <v>2</v>
      </c>
      <c r="C92" s="10">
        <v>12</v>
      </c>
      <c r="D92" s="11">
        <v>80</v>
      </c>
      <c r="E92" s="12">
        <f t="shared" si="9"/>
        <v>2.6666666666666668E-2</v>
      </c>
      <c r="F92" s="12">
        <v>100</v>
      </c>
      <c r="G92" s="12">
        <f t="shared" si="7"/>
        <v>1.6666666666666666E-2</v>
      </c>
      <c r="H92" s="12">
        <v>80</v>
      </c>
      <c r="I92" s="12">
        <f t="shared" si="5"/>
        <v>1.3333333333333337</v>
      </c>
      <c r="J92" s="13">
        <f t="shared" si="6"/>
        <v>2.666666666666667</v>
      </c>
      <c r="K92" s="14" t="str">
        <f t="shared" si="8"/>
        <v>No</v>
      </c>
      <c r="L92" s="38"/>
      <c r="M92" s="38"/>
      <c r="N92" s="39"/>
      <c r="O92" s="42"/>
      <c r="P92" s="42"/>
      <c r="Q92" s="39"/>
      <c r="R92" s="39"/>
      <c r="S92" s="40"/>
      <c r="T92" s="41"/>
      <c r="U92" s="42"/>
      <c r="V92" s="42"/>
      <c r="W92" s="42"/>
      <c r="X92" s="44"/>
      <c r="Y92" s="42"/>
      <c r="Z92" s="42"/>
    </row>
    <row r="93" spans="1:26" ht="28.5" customHeight="1" thickTop="1" thickBot="1">
      <c r="A93" s="8" t="s">
        <v>38</v>
      </c>
      <c r="B93" s="9">
        <v>2</v>
      </c>
      <c r="C93" s="10">
        <v>28</v>
      </c>
      <c r="D93" s="11">
        <v>80</v>
      </c>
      <c r="E93" s="12">
        <f t="shared" si="9"/>
        <v>2.6666666666666668E-2</v>
      </c>
      <c r="F93" s="12">
        <v>100</v>
      </c>
      <c r="G93" s="12">
        <f t="shared" si="7"/>
        <v>1.6666666666666666E-2</v>
      </c>
      <c r="H93" s="12">
        <v>80</v>
      </c>
      <c r="I93" s="12">
        <f t="shared" si="5"/>
        <v>1.3333333333333337</v>
      </c>
      <c r="J93" s="13">
        <f t="shared" si="6"/>
        <v>2.666666666666667</v>
      </c>
      <c r="K93" s="14" t="str">
        <f t="shared" si="8"/>
        <v>No</v>
      </c>
      <c r="L93" s="38"/>
      <c r="M93" s="38"/>
      <c r="N93" s="39"/>
      <c r="O93" s="42"/>
      <c r="P93" s="42"/>
      <c r="Q93" s="39"/>
      <c r="R93" s="39"/>
      <c r="S93" s="40"/>
      <c r="T93" s="41"/>
      <c r="U93" s="42"/>
      <c r="V93" s="42"/>
      <c r="W93" s="42"/>
      <c r="X93" s="44"/>
      <c r="Y93" s="42"/>
      <c r="Z93" s="42"/>
    </row>
    <row r="94" spans="1:26" ht="28.5" customHeight="1" thickTop="1" thickBot="1">
      <c r="A94" s="8" t="s">
        <v>213</v>
      </c>
      <c r="B94" s="9">
        <v>2</v>
      </c>
      <c r="C94" s="10">
        <v>15</v>
      </c>
      <c r="D94" s="11">
        <v>80</v>
      </c>
      <c r="E94" s="12">
        <f t="shared" si="9"/>
        <v>2.6666666666666668E-2</v>
      </c>
      <c r="F94" s="12">
        <v>100</v>
      </c>
      <c r="G94" s="12">
        <f t="shared" si="7"/>
        <v>1.6666666666666666E-2</v>
      </c>
      <c r="H94" s="12">
        <v>80</v>
      </c>
      <c r="I94" s="12">
        <f t="shared" si="5"/>
        <v>1.3333333333333337</v>
      </c>
      <c r="J94" s="13">
        <f t="shared" si="6"/>
        <v>2.666666666666667</v>
      </c>
      <c r="K94" s="14" t="str">
        <f t="shared" si="8"/>
        <v>No</v>
      </c>
      <c r="L94" s="38"/>
      <c r="M94" s="38"/>
      <c r="N94" s="39"/>
      <c r="O94" s="42"/>
      <c r="P94" s="42"/>
      <c r="Q94" s="39"/>
      <c r="R94" s="39"/>
      <c r="S94" s="40"/>
      <c r="T94" s="41"/>
      <c r="U94" s="42"/>
      <c r="V94" s="42"/>
      <c r="W94" s="42"/>
      <c r="X94" s="44"/>
      <c r="Y94" s="42"/>
      <c r="Z94" s="42"/>
    </row>
    <row r="95" spans="1:26" ht="28.5" customHeight="1" thickTop="1" thickBot="1">
      <c r="A95" s="8" t="s">
        <v>143</v>
      </c>
      <c r="B95" s="9">
        <v>2</v>
      </c>
      <c r="C95" s="10">
        <v>6</v>
      </c>
      <c r="D95" s="11">
        <v>80</v>
      </c>
      <c r="E95" s="12">
        <f t="shared" si="9"/>
        <v>2.6666666666666668E-2</v>
      </c>
      <c r="F95" s="12">
        <v>100</v>
      </c>
      <c r="G95" s="12">
        <f t="shared" si="7"/>
        <v>1.6666666666666666E-2</v>
      </c>
      <c r="H95" s="12">
        <v>80</v>
      </c>
      <c r="I95" s="12">
        <f t="shared" si="5"/>
        <v>1.3333333333333337</v>
      </c>
      <c r="J95" s="13">
        <f t="shared" si="6"/>
        <v>2.666666666666667</v>
      </c>
      <c r="K95" s="14" t="str">
        <f t="shared" si="8"/>
        <v>No</v>
      </c>
      <c r="L95" s="38"/>
      <c r="M95" s="38"/>
      <c r="N95" s="39"/>
      <c r="O95" s="42"/>
      <c r="P95" s="42"/>
      <c r="Q95" s="39"/>
      <c r="R95" s="39"/>
      <c r="S95" s="40"/>
      <c r="T95" s="41"/>
      <c r="U95" s="42"/>
      <c r="V95" s="37"/>
      <c r="W95" s="42"/>
      <c r="X95" s="44"/>
      <c r="Y95" s="42"/>
      <c r="Z95" s="42"/>
    </row>
    <row r="96" spans="1:26" ht="28.5" customHeight="1" thickTop="1" thickBot="1">
      <c r="A96" s="8" t="s">
        <v>147</v>
      </c>
      <c r="B96" s="9">
        <v>2</v>
      </c>
      <c r="C96" s="10">
        <v>0</v>
      </c>
      <c r="D96" s="11">
        <v>80</v>
      </c>
      <c r="E96" s="12">
        <f t="shared" si="9"/>
        <v>2.6666666666666668E-2</v>
      </c>
      <c r="F96" s="12">
        <v>100</v>
      </c>
      <c r="G96" s="12">
        <f t="shared" si="7"/>
        <v>1.6666666666666666E-2</v>
      </c>
      <c r="H96" s="12">
        <v>80</v>
      </c>
      <c r="I96" s="12">
        <f t="shared" si="5"/>
        <v>1.3333333333333337</v>
      </c>
      <c r="J96" s="13">
        <f t="shared" si="6"/>
        <v>2.666666666666667</v>
      </c>
      <c r="K96" s="14" t="str">
        <f t="shared" si="8"/>
        <v>Yes</v>
      </c>
      <c r="L96" s="38"/>
      <c r="M96" s="38"/>
      <c r="N96" s="39"/>
      <c r="O96" s="42"/>
      <c r="P96" s="42"/>
      <c r="Q96" s="39"/>
      <c r="R96" s="39"/>
      <c r="S96" s="40"/>
      <c r="T96" s="41"/>
      <c r="U96" s="42"/>
      <c r="V96" s="37"/>
      <c r="W96" s="42"/>
      <c r="X96" s="44"/>
      <c r="Y96" s="42"/>
      <c r="Z96" s="42"/>
    </row>
    <row r="97" spans="1:26" ht="28.5" customHeight="1" thickTop="1" thickBot="1">
      <c r="A97" s="8" t="s">
        <v>200</v>
      </c>
      <c r="B97" s="9">
        <v>2</v>
      </c>
      <c r="C97" s="10">
        <v>0</v>
      </c>
      <c r="D97" s="11">
        <v>80</v>
      </c>
      <c r="E97" s="12">
        <f t="shared" si="9"/>
        <v>2.6666666666666668E-2</v>
      </c>
      <c r="F97" s="12">
        <v>100</v>
      </c>
      <c r="G97" s="12">
        <f t="shared" si="7"/>
        <v>1.6666666666666666E-2</v>
      </c>
      <c r="H97" s="12">
        <v>80</v>
      </c>
      <c r="I97" s="12">
        <f t="shared" si="5"/>
        <v>1.3333333333333337</v>
      </c>
      <c r="J97" s="13">
        <f t="shared" si="6"/>
        <v>2.666666666666667</v>
      </c>
      <c r="K97" s="14" t="str">
        <f t="shared" si="8"/>
        <v>Yes</v>
      </c>
      <c r="L97" s="38" t="s">
        <v>19</v>
      </c>
      <c r="M97" s="38" t="s">
        <v>210</v>
      </c>
      <c r="N97" s="39">
        <v>10</v>
      </c>
      <c r="O97" s="42"/>
      <c r="P97" s="42"/>
      <c r="Q97" s="39"/>
      <c r="R97" s="39"/>
      <c r="S97" s="40"/>
      <c r="T97" s="41"/>
      <c r="U97" s="42"/>
      <c r="V97" s="37"/>
      <c r="W97" s="42"/>
      <c r="X97" s="44"/>
      <c r="Y97" s="42"/>
      <c r="Z97" s="42"/>
    </row>
    <row r="98" spans="1:26" ht="28.5" customHeight="1" thickTop="1" thickBot="1">
      <c r="A98" s="8" t="s">
        <v>149</v>
      </c>
      <c r="B98" s="9">
        <v>2</v>
      </c>
      <c r="C98" s="10">
        <v>14</v>
      </c>
      <c r="D98" s="11">
        <v>80</v>
      </c>
      <c r="E98" s="12">
        <f t="shared" si="9"/>
        <v>2.6666666666666668E-2</v>
      </c>
      <c r="F98" s="12">
        <v>100</v>
      </c>
      <c r="G98" s="12">
        <f t="shared" si="7"/>
        <v>1.6666666666666666E-2</v>
      </c>
      <c r="H98" s="12">
        <v>80</v>
      </c>
      <c r="I98" s="12">
        <f t="shared" si="5"/>
        <v>1.3333333333333337</v>
      </c>
      <c r="J98" s="13">
        <f t="shared" si="6"/>
        <v>2.666666666666667</v>
      </c>
      <c r="K98" s="14" t="str">
        <f t="shared" si="8"/>
        <v>No</v>
      </c>
      <c r="L98" s="38"/>
      <c r="M98" s="38"/>
      <c r="N98" s="39"/>
      <c r="O98" s="42"/>
      <c r="P98" s="42"/>
      <c r="Q98" s="39"/>
      <c r="R98" s="39"/>
      <c r="S98" s="40"/>
      <c r="T98" s="41"/>
      <c r="U98" s="42"/>
      <c r="V98" s="37"/>
      <c r="W98" s="42"/>
      <c r="X98" s="44"/>
      <c r="Y98" s="42"/>
      <c r="Z98" s="42"/>
    </row>
    <row r="99" spans="1:26" ht="28.5" customHeight="1" thickTop="1" thickBot="1">
      <c r="A99" s="8" t="s">
        <v>104</v>
      </c>
      <c r="B99" s="9">
        <v>2</v>
      </c>
      <c r="C99" s="10">
        <v>7</v>
      </c>
      <c r="D99" s="11">
        <v>80</v>
      </c>
      <c r="E99" s="12">
        <f t="shared" si="9"/>
        <v>2.6666666666666668E-2</v>
      </c>
      <c r="F99" s="12">
        <v>100</v>
      </c>
      <c r="G99" s="12">
        <f t="shared" si="7"/>
        <v>1.6666666666666666E-2</v>
      </c>
      <c r="H99" s="12">
        <v>80</v>
      </c>
      <c r="I99" s="12">
        <f t="shared" si="5"/>
        <v>1.3333333333333337</v>
      </c>
      <c r="J99" s="13">
        <f t="shared" si="6"/>
        <v>2.666666666666667</v>
      </c>
      <c r="K99" s="14" t="str">
        <f t="shared" si="8"/>
        <v>No</v>
      </c>
      <c r="L99" s="38"/>
      <c r="M99" s="38"/>
      <c r="N99" s="39"/>
      <c r="O99" s="42"/>
      <c r="P99" s="42"/>
      <c r="Q99" s="39"/>
      <c r="R99" s="39"/>
      <c r="S99" s="40"/>
      <c r="T99" s="41"/>
      <c r="U99" s="42"/>
      <c r="V99" s="37"/>
      <c r="W99" s="42"/>
      <c r="X99" s="44"/>
      <c r="Y99" s="42"/>
      <c r="Z99" s="42"/>
    </row>
    <row r="100" spans="1:26" ht="28.5" customHeight="1" thickTop="1" thickBot="1">
      <c r="A100" s="8" t="s">
        <v>82</v>
      </c>
      <c r="B100" s="9">
        <v>2</v>
      </c>
      <c r="C100" s="10">
        <v>13</v>
      </c>
      <c r="D100" s="11">
        <v>80</v>
      </c>
      <c r="E100" s="12">
        <f t="shared" si="9"/>
        <v>2.6666666666666668E-2</v>
      </c>
      <c r="F100" s="12">
        <v>100</v>
      </c>
      <c r="G100" s="12">
        <f t="shared" si="7"/>
        <v>1.6666666666666666E-2</v>
      </c>
      <c r="H100" s="12">
        <v>80</v>
      </c>
      <c r="I100" s="12">
        <f t="shared" si="5"/>
        <v>1.3333333333333337</v>
      </c>
      <c r="J100" s="13">
        <f t="shared" si="6"/>
        <v>2.666666666666667</v>
      </c>
      <c r="K100" s="14" t="str">
        <f t="shared" si="8"/>
        <v>No</v>
      </c>
      <c r="L100" s="38"/>
      <c r="M100" s="38"/>
      <c r="N100" s="39"/>
      <c r="O100" s="42"/>
      <c r="P100" s="42"/>
      <c r="Q100" s="39"/>
      <c r="R100" s="39"/>
      <c r="S100" s="40"/>
      <c r="T100" s="41"/>
      <c r="U100" s="42"/>
      <c r="V100" s="37"/>
      <c r="W100" s="42"/>
      <c r="X100" s="44"/>
      <c r="Y100" s="42"/>
      <c r="Z100" s="42"/>
    </row>
    <row r="101" spans="1:26" ht="28.5" customHeight="1" thickTop="1" thickBot="1">
      <c r="A101" s="8" t="s">
        <v>83</v>
      </c>
      <c r="B101" s="9">
        <v>2</v>
      </c>
      <c r="C101" s="10">
        <v>3</v>
      </c>
      <c r="D101" s="11">
        <v>80</v>
      </c>
      <c r="E101" s="12">
        <f t="shared" si="9"/>
        <v>2.6666666666666668E-2</v>
      </c>
      <c r="F101" s="12">
        <v>100</v>
      </c>
      <c r="G101" s="12">
        <f t="shared" si="7"/>
        <v>1.6666666666666666E-2</v>
      </c>
      <c r="H101" s="12">
        <v>80</v>
      </c>
      <c r="I101" s="12">
        <f t="shared" ref="I101:I165" si="10">+(E101*F101)-(H101*G101)</f>
        <v>1.3333333333333337</v>
      </c>
      <c r="J101" s="13">
        <f t="shared" ref="J101:J165" si="11">IF(ISBLANK(C101),"",(D101*G101)+(E101*F101-G101*H101))</f>
        <v>2.666666666666667</v>
      </c>
      <c r="K101" s="14" t="str">
        <f t="shared" si="8"/>
        <v>No</v>
      </c>
      <c r="L101" s="38"/>
      <c r="M101" s="38"/>
      <c r="N101" s="39"/>
      <c r="O101" s="42"/>
      <c r="P101" s="42"/>
      <c r="Q101" s="39"/>
      <c r="R101" s="39"/>
      <c r="S101" s="40"/>
      <c r="T101" s="41"/>
      <c r="U101" s="42"/>
      <c r="V101" s="37"/>
      <c r="W101" s="42"/>
      <c r="X101" s="44"/>
      <c r="Y101" s="42"/>
      <c r="Z101" s="42"/>
    </row>
    <row r="102" spans="1:26" ht="28.5" customHeight="1" thickTop="1" thickBot="1">
      <c r="A102" s="8" t="s">
        <v>119</v>
      </c>
      <c r="B102" s="9">
        <v>2</v>
      </c>
      <c r="C102" s="10">
        <v>1</v>
      </c>
      <c r="D102" s="11">
        <v>80</v>
      </c>
      <c r="E102" s="12">
        <f t="shared" si="9"/>
        <v>2.6666666666666668E-2</v>
      </c>
      <c r="F102" s="12">
        <v>100</v>
      </c>
      <c r="G102" s="12">
        <f t="shared" si="7"/>
        <v>1.6666666666666666E-2</v>
      </c>
      <c r="H102" s="12">
        <v>80</v>
      </c>
      <c r="I102" s="12">
        <f t="shared" si="10"/>
        <v>1.3333333333333337</v>
      </c>
      <c r="J102" s="13">
        <f t="shared" si="11"/>
        <v>2.666666666666667</v>
      </c>
      <c r="K102" s="14" t="str">
        <f t="shared" si="8"/>
        <v>Yes</v>
      </c>
      <c r="L102" s="38"/>
      <c r="M102" s="38"/>
      <c r="N102" s="39"/>
      <c r="O102" s="42"/>
      <c r="P102" s="42"/>
      <c r="Q102" s="39"/>
      <c r="R102" s="39"/>
      <c r="S102" s="40"/>
      <c r="T102" s="41"/>
      <c r="U102" s="42"/>
      <c r="V102" s="37"/>
      <c r="W102" s="42"/>
      <c r="X102" s="44"/>
      <c r="Y102" s="42"/>
      <c r="Z102" s="42"/>
    </row>
    <row r="103" spans="1:26" ht="28.5" customHeight="1" thickTop="1" thickBot="1">
      <c r="A103" s="8" t="s">
        <v>161</v>
      </c>
      <c r="B103" s="9">
        <v>2</v>
      </c>
      <c r="C103" s="10">
        <v>1</v>
      </c>
      <c r="D103" s="11">
        <v>80</v>
      </c>
      <c r="E103" s="12">
        <f t="shared" si="9"/>
        <v>2.6666666666666668E-2</v>
      </c>
      <c r="F103" s="12">
        <v>100</v>
      </c>
      <c r="G103" s="12">
        <f t="shared" si="7"/>
        <v>1.6666666666666666E-2</v>
      </c>
      <c r="H103" s="12">
        <v>80</v>
      </c>
      <c r="I103" s="12">
        <f t="shared" si="10"/>
        <v>1.3333333333333337</v>
      </c>
      <c r="J103" s="13">
        <f t="shared" si="11"/>
        <v>2.666666666666667</v>
      </c>
      <c r="K103" s="14" t="str">
        <f t="shared" si="8"/>
        <v>Yes</v>
      </c>
      <c r="L103" s="38" t="s">
        <v>19</v>
      </c>
      <c r="M103" s="38" t="s">
        <v>211</v>
      </c>
      <c r="N103" s="39">
        <v>10</v>
      </c>
      <c r="O103" s="42"/>
      <c r="P103" s="42"/>
      <c r="Q103" s="39"/>
      <c r="R103" s="39"/>
      <c r="S103" s="40"/>
      <c r="T103" s="41"/>
      <c r="U103" s="42"/>
      <c r="V103" s="42"/>
      <c r="W103" s="42"/>
      <c r="X103" s="44"/>
      <c r="Y103" s="42"/>
      <c r="Z103" s="42"/>
    </row>
    <row r="104" spans="1:26" ht="28.5" customHeight="1" thickTop="1" thickBot="1">
      <c r="A104" s="8" t="s">
        <v>121</v>
      </c>
      <c r="B104" s="9">
        <v>2</v>
      </c>
      <c r="C104" s="10">
        <v>32</v>
      </c>
      <c r="D104" s="11">
        <v>80</v>
      </c>
      <c r="E104" s="12">
        <f t="shared" si="9"/>
        <v>2.6666666666666668E-2</v>
      </c>
      <c r="F104" s="12">
        <v>100</v>
      </c>
      <c r="G104" s="12">
        <f t="shared" si="7"/>
        <v>1.6666666666666666E-2</v>
      </c>
      <c r="H104" s="12">
        <v>80</v>
      </c>
      <c r="I104" s="12">
        <f t="shared" si="10"/>
        <v>1.3333333333333337</v>
      </c>
      <c r="J104" s="13">
        <f t="shared" si="11"/>
        <v>2.666666666666667</v>
      </c>
      <c r="K104" s="14" t="str">
        <f t="shared" si="8"/>
        <v>No</v>
      </c>
      <c r="L104" s="38"/>
      <c r="M104" s="38"/>
      <c r="N104" s="39"/>
      <c r="O104" s="42"/>
      <c r="P104" s="42"/>
      <c r="Q104" s="39"/>
      <c r="R104" s="39"/>
      <c r="S104" s="40"/>
      <c r="T104" s="41"/>
      <c r="U104" s="42"/>
      <c r="V104" s="37"/>
      <c r="W104" s="42"/>
      <c r="X104" s="44"/>
      <c r="Y104" s="42"/>
      <c r="Z104" s="42"/>
    </row>
    <row r="105" spans="1:26" ht="28.5" customHeight="1" thickTop="1" thickBot="1">
      <c r="A105" s="8" t="s">
        <v>195</v>
      </c>
      <c r="B105" s="9">
        <v>2</v>
      </c>
      <c r="C105" s="10">
        <v>13</v>
      </c>
      <c r="D105" s="11">
        <v>80</v>
      </c>
      <c r="E105" s="12">
        <f t="shared" si="9"/>
        <v>2.6666666666666668E-2</v>
      </c>
      <c r="F105" s="12">
        <v>100</v>
      </c>
      <c r="G105" s="12">
        <f t="shared" si="7"/>
        <v>1.6666666666666666E-2</v>
      </c>
      <c r="H105" s="12">
        <v>80</v>
      </c>
      <c r="I105" s="12">
        <f t="shared" si="10"/>
        <v>1.3333333333333337</v>
      </c>
      <c r="J105" s="13">
        <f t="shared" si="11"/>
        <v>2.666666666666667</v>
      </c>
      <c r="K105" s="14" t="str">
        <f t="shared" si="8"/>
        <v>No</v>
      </c>
      <c r="L105" s="38"/>
      <c r="M105" s="38"/>
      <c r="N105" s="39"/>
      <c r="O105" s="42"/>
      <c r="P105" s="42"/>
      <c r="Q105" s="39"/>
      <c r="R105" s="39"/>
      <c r="S105" s="40"/>
      <c r="T105" s="41"/>
      <c r="U105" s="42"/>
      <c r="V105" s="42"/>
      <c r="W105" s="42"/>
      <c r="X105" s="44"/>
      <c r="Y105" s="42"/>
      <c r="Z105" s="42"/>
    </row>
    <row r="106" spans="1:26" ht="28.5" customHeight="1" thickTop="1" thickBot="1">
      <c r="A106" s="8" t="s">
        <v>164</v>
      </c>
      <c r="B106" s="9">
        <v>2</v>
      </c>
      <c r="C106" s="10">
        <v>4</v>
      </c>
      <c r="D106" s="11">
        <v>80</v>
      </c>
      <c r="E106" s="12">
        <f t="shared" si="9"/>
        <v>2.6666666666666668E-2</v>
      </c>
      <c r="F106" s="12">
        <v>100</v>
      </c>
      <c r="G106" s="12">
        <f t="shared" si="7"/>
        <v>1.6666666666666666E-2</v>
      </c>
      <c r="H106" s="12">
        <v>80</v>
      </c>
      <c r="I106" s="12">
        <f t="shared" si="10"/>
        <v>1.3333333333333337</v>
      </c>
      <c r="J106" s="13">
        <f t="shared" si="11"/>
        <v>2.666666666666667</v>
      </c>
      <c r="K106" s="14" t="str">
        <f t="shared" si="8"/>
        <v>No</v>
      </c>
      <c r="L106" s="38"/>
      <c r="M106" s="38"/>
      <c r="N106" s="39"/>
      <c r="O106" s="42"/>
      <c r="P106" s="42"/>
      <c r="Q106" s="39"/>
      <c r="R106" s="39"/>
      <c r="S106" s="40"/>
      <c r="T106" s="41"/>
      <c r="U106" s="42"/>
      <c r="V106" s="37"/>
      <c r="W106" s="42"/>
      <c r="X106" s="44"/>
      <c r="Y106" s="42"/>
      <c r="Z106" s="42"/>
    </row>
    <row r="107" spans="1:26" ht="28.5" customHeight="1" thickTop="1" thickBot="1">
      <c r="A107" s="8" t="s">
        <v>95</v>
      </c>
      <c r="B107" s="9">
        <v>2</v>
      </c>
      <c r="C107" s="10">
        <v>11</v>
      </c>
      <c r="D107" s="11">
        <v>80</v>
      </c>
      <c r="E107" s="12">
        <f t="shared" si="9"/>
        <v>2.6666666666666668E-2</v>
      </c>
      <c r="F107" s="12">
        <v>100</v>
      </c>
      <c r="G107" s="12">
        <f t="shared" si="7"/>
        <v>1.6666666666666666E-2</v>
      </c>
      <c r="H107" s="12">
        <v>80</v>
      </c>
      <c r="I107" s="12">
        <f t="shared" si="10"/>
        <v>1.3333333333333337</v>
      </c>
      <c r="J107" s="13">
        <f t="shared" si="11"/>
        <v>2.666666666666667</v>
      </c>
      <c r="K107" s="14" t="str">
        <f t="shared" si="8"/>
        <v>No</v>
      </c>
      <c r="L107" s="38"/>
      <c r="M107" s="38"/>
      <c r="N107" s="39"/>
      <c r="O107" s="42"/>
      <c r="P107" s="42"/>
      <c r="Q107" s="39"/>
      <c r="R107" s="39"/>
      <c r="S107" s="40"/>
      <c r="T107" s="41"/>
      <c r="U107" s="42"/>
      <c r="V107" s="37"/>
      <c r="W107" s="42"/>
      <c r="X107" s="44"/>
      <c r="Y107" s="42"/>
      <c r="Z107" s="42"/>
    </row>
    <row r="108" spans="1:26" ht="28.5" customHeight="1" thickTop="1" thickBot="1">
      <c r="A108" s="8" t="s">
        <v>168</v>
      </c>
      <c r="B108" s="9">
        <v>2</v>
      </c>
      <c r="C108" s="10">
        <v>3</v>
      </c>
      <c r="D108" s="11">
        <v>80</v>
      </c>
      <c r="E108" s="12">
        <f t="shared" si="9"/>
        <v>2.6666666666666668E-2</v>
      </c>
      <c r="F108" s="12">
        <v>100</v>
      </c>
      <c r="G108" s="12">
        <f t="shared" si="7"/>
        <v>1.6666666666666666E-2</v>
      </c>
      <c r="H108" s="12">
        <v>80</v>
      </c>
      <c r="I108" s="12">
        <f t="shared" si="10"/>
        <v>1.3333333333333337</v>
      </c>
      <c r="J108" s="13">
        <f t="shared" si="11"/>
        <v>2.666666666666667</v>
      </c>
      <c r="K108" s="14" t="str">
        <f t="shared" si="8"/>
        <v>No</v>
      </c>
      <c r="L108" s="38"/>
      <c r="M108" s="38"/>
      <c r="N108" s="39"/>
      <c r="O108" s="42"/>
      <c r="P108" s="42"/>
      <c r="Q108" s="39"/>
      <c r="R108" s="39"/>
      <c r="S108" s="40"/>
      <c r="T108" s="41"/>
      <c r="U108" s="42"/>
      <c r="V108" s="37"/>
      <c r="W108" s="42"/>
      <c r="X108" s="44"/>
      <c r="Y108" s="42"/>
      <c r="Z108" s="42"/>
    </row>
    <row r="109" spans="1:26" ht="28.5" customHeight="1" thickTop="1" thickBot="1">
      <c r="A109" s="8" t="s">
        <v>96</v>
      </c>
      <c r="B109" s="9">
        <v>2</v>
      </c>
      <c r="C109" s="10">
        <v>8</v>
      </c>
      <c r="D109" s="11">
        <v>80</v>
      </c>
      <c r="E109" s="12">
        <f t="shared" si="9"/>
        <v>2.6666666666666668E-2</v>
      </c>
      <c r="F109" s="12">
        <v>100</v>
      </c>
      <c r="G109" s="12">
        <f t="shared" si="7"/>
        <v>1.6666666666666666E-2</v>
      </c>
      <c r="H109" s="12">
        <v>80</v>
      </c>
      <c r="I109" s="12">
        <f t="shared" si="10"/>
        <v>1.3333333333333337</v>
      </c>
      <c r="J109" s="13">
        <f t="shared" si="11"/>
        <v>2.666666666666667</v>
      </c>
      <c r="K109" s="14" t="str">
        <f t="shared" si="8"/>
        <v>No</v>
      </c>
      <c r="L109" s="38"/>
      <c r="M109" s="38"/>
      <c r="N109" s="39"/>
      <c r="O109" s="42"/>
      <c r="P109" s="42"/>
      <c r="Q109" s="39"/>
      <c r="R109" s="39"/>
      <c r="S109" s="40"/>
      <c r="T109" s="41"/>
      <c r="U109" s="42"/>
      <c r="V109" s="37"/>
      <c r="W109" s="42"/>
      <c r="X109" s="44"/>
      <c r="Y109" s="42"/>
      <c r="Z109" s="42"/>
    </row>
    <row r="110" spans="1:26" ht="28.5" customHeight="1" thickTop="1" thickBot="1">
      <c r="A110" s="8" t="s">
        <v>113</v>
      </c>
      <c r="B110" s="9">
        <v>2</v>
      </c>
      <c r="C110" s="10">
        <v>1</v>
      </c>
      <c r="D110" s="11">
        <v>80</v>
      </c>
      <c r="E110" s="12">
        <f t="shared" si="9"/>
        <v>2.6666666666666668E-2</v>
      </c>
      <c r="F110" s="12">
        <v>100</v>
      </c>
      <c r="G110" s="12">
        <f t="shared" si="7"/>
        <v>1.6666666666666666E-2</v>
      </c>
      <c r="H110" s="12">
        <v>80</v>
      </c>
      <c r="I110" s="12">
        <f t="shared" si="10"/>
        <v>1.3333333333333337</v>
      </c>
      <c r="J110" s="13">
        <f t="shared" si="11"/>
        <v>2.666666666666667</v>
      </c>
      <c r="K110" s="14" t="str">
        <f t="shared" si="8"/>
        <v>Yes</v>
      </c>
      <c r="L110" s="38"/>
      <c r="M110" s="38"/>
      <c r="N110" s="39"/>
      <c r="O110" s="42"/>
      <c r="P110" s="42"/>
      <c r="Q110" s="39"/>
      <c r="R110" s="39"/>
      <c r="S110" s="40"/>
      <c r="T110" s="41"/>
      <c r="U110" s="42"/>
      <c r="V110" s="37"/>
      <c r="W110" s="42"/>
      <c r="X110" s="44"/>
      <c r="Y110" s="42"/>
      <c r="Z110" s="42"/>
    </row>
    <row r="111" spans="1:26" ht="28.5" customHeight="1" thickTop="1" thickBot="1">
      <c r="A111" s="8" t="s">
        <v>170</v>
      </c>
      <c r="B111" s="9">
        <v>2</v>
      </c>
      <c r="C111" s="10">
        <v>40</v>
      </c>
      <c r="D111" s="11">
        <v>80</v>
      </c>
      <c r="E111" s="12">
        <f t="shared" si="9"/>
        <v>2.6666666666666668E-2</v>
      </c>
      <c r="F111" s="12">
        <v>100</v>
      </c>
      <c r="G111" s="12">
        <f t="shared" si="7"/>
        <v>1.6666666666666666E-2</v>
      </c>
      <c r="H111" s="12">
        <v>80</v>
      </c>
      <c r="I111" s="12">
        <f t="shared" si="10"/>
        <v>1.3333333333333337</v>
      </c>
      <c r="J111" s="13">
        <f t="shared" si="11"/>
        <v>2.666666666666667</v>
      </c>
      <c r="K111" s="14" t="str">
        <f t="shared" si="8"/>
        <v>No</v>
      </c>
      <c r="L111" s="38"/>
      <c r="M111" s="38"/>
      <c r="N111" s="39"/>
      <c r="O111" s="42"/>
      <c r="P111" s="42"/>
      <c r="Q111" s="39"/>
      <c r="R111" s="39"/>
      <c r="S111" s="40"/>
      <c r="T111" s="41"/>
      <c r="U111" s="42"/>
      <c r="V111" s="42"/>
      <c r="W111" s="42"/>
      <c r="X111" s="44"/>
      <c r="Y111" s="42"/>
      <c r="Z111" s="42"/>
    </row>
    <row r="112" spans="1:26" ht="28.5" customHeight="1" thickTop="1" thickBot="1">
      <c r="A112" s="8" t="s">
        <v>186</v>
      </c>
      <c r="B112" s="9">
        <v>2</v>
      </c>
      <c r="C112" s="10">
        <v>0</v>
      </c>
      <c r="D112" s="11">
        <v>80</v>
      </c>
      <c r="E112" s="12">
        <f t="shared" si="9"/>
        <v>2.6666666666666668E-2</v>
      </c>
      <c r="F112" s="12">
        <v>100</v>
      </c>
      <c r="G112" s="12">
        <f t="shared" si="7"/>
        <v>1.6666666666666666E-2</v>
      </c>
      <c r="H112" s="12">
        <v>80</v>
      </c>
      <c r="I112" s="12">
        <f t="shared" si="10"/>
        <v>1.3333333333333337</v>
      </c>
      <c r="J112" s="13">
        <f t="shared" si="11"/>
        <v>2.666666666666667</v>
      </c>
      <c r="K112" s="14" t="str">
        <f t="shared" si="8"/>
        <v>Yes</v>
      </c>
      <c r="L112" s="38"/>
      <c r="M112" s="38"/>
      <c r="N112" s="39"/>
      <c r="O112" s="42"/>
      <c r="P112" s="42"/>
      <c r="Q112" s="39"/>
      <c r="R112" s="39"/>
      <c r="S112" s="40"/>
      <c r="T112" s="41"/>
      <c r="U112" s="42"/>
      <c r="V112" s="37"/>
      <c r="W112" s="42"/>
      <c r="X112" s="44"/>
      <c r="Y112" s="42"/>
      <c r="Z112" s="42"/>
    </row>
    <row r="113" spans="1:26" ht="28.5" customHeight="1" thickTop="1" thickBot="1">
      <c r="A113" s="8" t="s">
        <v>131</v>
      </c>
      <c r="B113" s="9">
        <v>2</v>
      </c>
      <c r="C113" s="10">
        <v>1</v>
      </c>
      <c r="D113" s="11">
        <v>80</v>
      </c>
      <c r="E113" s="12">
        <f t="shared" si="9"/>
        <v>2.6666666666666668E-2</v>
      </c>
      <c r="F113" s="12">
        <v>100</v>
      </c>
      <c r="G113" s="12">
        <f t="shared" si="7"/>
        <v>1.6666666666666666E-2</v>
      </c>
      <c r="H113" s="12">
        <v>80</v>
      </c>
      <c r="I113" s="12">
        <f t="shared" si="10"/>
        <v>1.3333333333333337</v>
      </c>
      <c r="J113" s="13">
        <f t="shared" si="11"/>
        <v>2.666666666666667</v>
      </c>
      <c r="K113" s="14" t="str">
        <f t="shared" si="8"/>
        <v>Yes</v>
      </c>
      <c r="L113" s="38"/>
      <c r="M113" s="38"/>
      <c r="N113" s="39"/>
      <c r="O113" s="42"/>
      <c r="P113" s="42"/>
      <c r="Q113" s="39"/>
      <c r="R113" s="39"/>
      <c r="S113" s="40"/>
      <c r="T113" s="41"/>
      <c r="U113" s="42"/>
      <c r="V113" s="37"/>
      <c r="W113" s="42"/>
      <c r="X113" s="44"/>
      <c r="Y113" s="42"/>
      <c r="Z113" s="42"/>
    </row>
    <row r="114" spans="1:26" ht="28.5" customHeight="1" thickTop="1" thickBot="1">
      <c r="A114" s="8" t="s">
        <v>227</v>
      </c>
      <c r="B114" s="9">
        <v>2</v>
      </c>
      <c r="C114" s="10">
        <v>34</v>
      </c>
      <c r="D114" s="11">
        <v>80</v>
      </c>
      <c r="E114" s="12">
        <f t="shared" si="9"/>
        <v>2.6666666666666668E-2</v>
      </c>
      <c r="F114" s="12">
        <v>100</v>
      </c>
      <c r="G114" s="12">
        <f t="shared" si="7"/>
        <v>1.6666666666666666E-2</v>
      </c>
      <c r="H114" s="12">
        <v>80</v>
      </c>
      <c r="I114" s="12">
        <f t="shared" si="10"/>
        <v>1.3333333333333337</v>
      </c>
      <c r="J114" s="13">
        <f t="shared" si="11"/>
        <v>2.666666666666667</v>
      </c>
      <c r="K114" s="14" t="str">
        <f t="shared" si="8"/>
        <v>No</v>
      </c>
      <c r="L114" s="38"/>
      <c r="M114" s="38"/>
      <c r="N114" s="39"/>
      <c r="O114" s="42"/>
      <c r="P114" s="42"/>
      <c r="Q114" s="39"/>
      <c r="R114" s="39"/>
      <c r="S114" s="40"/>
      <c r="T114" s="41"/>
      <c r="U114" s="42"/>
      <c r="V114" s="42"/>
      <c r="W114" s="42"/>
      <c r="X114" s="44"/>
      <c r="Y114" s="42"/>
      <c r="Z114" s="42"/>
    </row>
    <row r="115" spans="1:26" ht="28.5" customHeight="1" thickTop="1" thickBot="1">
      <c r="A115" s="8" t="s">
        <v>144</v>
      </c>
      <c r="B115" s="9">
        <v>1</v>
      </c>
      <c r="C115" s="10">
        <v>0</v>
      </c>
      <c r="D115" s="11">
        <v>80</v>
      </c>
      <c r="E115" s="12">
        <f t="shared" si="9"/>
        <v>1.3333333333333334E-2</v>
      </c>
      <c r="F115" s="12">
        <v>101</v>
      </c>
      <c r="G115" s="12">
        <f t="shared" si="7"/>
        <v>8.3333333333333332E-3</v>
      </c>
      <c r="H115" s="12">
        <v>81</v>
      </c>
      <c r="I115" s="12">
        <f t="shared" si="10"/>
        <v>0.67166666666666663</v>
      </c>
      <c r="J115" s="13">
        <f t="shared" si="11"/>
        <v>1.3383333333333334</v>
      </c>
      <c r="K115" s="14" t="str">
        <f t="shared" si="8"/>
        <v>Yes</v>
      </c>
      <c r="L115" s="38"/>
      <c r="M115" s="38"/>
      <c r="N115" s="39"/>
      <c r="O115" s="42"/>
      <c r="P115" s="42"/>
      <c r="Q115" s="39"/>
      <c r="R115" s="39"/>
      <c r="S115" s="40"/>
      <c r="T115" s="41"/>
      <c r="U115" s="42"/>
      <c r="V115" s="37"/>
      <c r="W115" s="42"/>
      <c r="X115" s="44"/>
      <c r="Y115" s="42"/>
      <c r="Z115" s="42"/>
    </row>
    <row r="116" spans="1:26" ht="28.5" customHeight="1" thickTop="1" thickBot="1">
      <c r="A116" s="8" t="s">
        <v>145</v>
      </c>
      <c r="B116" s="9">
        <v>1</v>
      </c>
      <c r="C116" s="10">
        <v>9</v>
      </c>
      <c r="D116" s="11">
        <v>80</v>
      </c>
      <c r="E116" s="12">
        <f t="shared" si="9"/>
        <v>1.3333333333333334E-2</v>
      </c>
      <c r="F116" s="12">
        <v>100</v>
      </c>
      <c r="G116" s="12">
        <f t="shared" si="7"/>
        <v>8.3333333333333332E-3</v>
      </c>
      <c r="H116" s="12">
        <v>80</v>
      </c>
      <c r="I116" s="12">
        <f t="shared" si="10"/>
        <v>0.66666666666666685</v>
      </c>
      <c r="J116" s="13">
        <f t="shared" si="11"/>
        <v>1.3333333333333335</v>
      </c>
      <c r="K116" s="14" t="str">
        <f t="shared" si="8"/>
        <v>No</v>
      </c>
      <c r="L116" s="38"/>
      <c r="M116" s="38"/>
      <c r="N116" s="39"/>
      <c r="O116" s="42"/>
      <c r="P116" s="42"/>
      <c r="Q116" s="39"/>
      <c r="R116" s="39"/>
      <c r="S116" s="40"/>
      <c r="T116" s="41"/>
      <c r="U116" s="42"/>
      <c r="V116" s="37"/>
      <c r="W116" s="42"/>
      <c r="X116" s="44"/>
      <c r="Y116" s="42"/>
      <c r="Z116" s="42"/>
    </row>
    <row r="117" spans="1:26" ht="28.5" customHeight="1" thickTop="1" thickBot="1">
      <c r="A117" s="8" t="s">
        <v>78</v>
      </c>
      <c r="B117" s="9">
        <v>1</v>
      </c>
      <c r="C117" s="10">
        <v>5</v>
      </c>
      <c r="D117" s="11">
        <v>80</v>
      </c>
      <c r="E117" s="12">
        <f t="shared" si="9"/>
        <v>1.3333333333333334E-2</v>
      </c>
      <c r="F117" s="12">
        <v>100</v>
      </c>
      <c r="G117" s="12">
        <f t="shared" si="7"/>
        <v>8.3333333333333332E-3</v>
      </c>
      <c r="H117" s="12">
        <v>80</v>
      </c>
      <c r="I117" s="12">
        <f t="shared" si="10"/>
        <v>0.66666666666666685</v>
      </c>
      <c r="J117" s="13">
        <f t="shared" si="11"/>
        <v>1.3333333333333335</v>
      </c>
      <c r="K117" s="14" t="str">
        <f t="shared" si="8"/>
        <v>No</v>
      </c>
      <c r="L117" s="38"/>
      <c r="M117" s="38"/>
      <c r="N117" s="39"/>
      <c r="O117" s="42"/>
      <c r="P117" s="42"/>
      <c r="Q117" s="39"/>
      <c r="R117" s="39"/>
      <c r="S117" s="40"/>
      <c r="T117" s="41"/>
      <c r="U117" s="42"/>
      <c r="V117" s="37"/>
      <c r="W117" s="42"/>
      <c r="X117" s="44"/>
      <c r="Y117" s="42"/>
      <c r="Z117" s="42"/>
    </row>
    <row r="118" spans="1:26" ht="28.5" customHeight="1" thickTop="1" thickBot="1">
      <c r="A118" s="8" t="s">
        <v>107</v>
      </c>
      <c r="B118" s="9">
        <v>1</v>
      </c>
      <c r="C118" s="10">
        <v>6</v>
      </c>
      <c r="D118" s="11">
        <v>80</v>
      </c>
      <c r="E118" s="12">
        <f t="shared" si="9"/>
        <v>1.3333333333333334E-2</v>
      </c>
      <c r="F118" s="12">
        <v>100</v>
      </c>
      <c r="G118" s="12">
        <f t="shared" si="7"/>
        <v>8.3333333333333332E-3</v>
      </c>
      <c r="H118" s="12">
        <v>80</v>
      </c>
      <c r="I118" s="12">
        <f t="shared" si="10"/>
        <v>0.66666666666666685</v>
      </c>
      <c r="J118" s="13">
        <f t="shared" si="11"/>
        <v>1.3333333333333335</v>
      </c>
      <c r="K118" s="14" t="str">
        <f t="shared" si="8"/>
        <v>No</v>
      </c>
      <c r="L118" s="38"/>
      <c r="M118" s="38"/>
      <c r="N118" s="39"/>
      <c r="O118" s="42"/>
      <c r="P118" s="42"/>
      <c r="Q118" s="39"/>
      <c r="R118" s="39"/>
      <c r="S118" s="40"/>
      <c r="T118" s="41"/>
      <c r="U118" s="42"/>
      <c r="V118" s="37"/>
      <c r="W118" s="42"/>
      <c r="X118" s="44"/>
      <c r="Y118" s="42"/>
      <c r="Z118" s="42"/>
    </row>
    <row r="119" spans="1:26" ht="28.5" customHeight="1" thickTop="1" thickBot="1">
      <c r="A119" s="8" t="s">
        <v>155</v>
      </c>
      <c r="B119" s="9">
        <v>1</v>
      </c>
      <c r="C119" s="10">
        <v>13</v>
      </c>
      <c r="D119" s="11">
        <v>80</v>
      </c>
      <c r="E119" s="12">
        <f t="shared" si="9"/>
        <v>1.3333333333333334E-2</v>
      </c>
      <c r="F119" s="12">
        <v>100</v>
      </c>
      <c r="G119" s="12">
        <f t="shared" si="7"/>
        <v>8.3333333333333332E-3</v>
      </c>
      <c r="H119" s="12">
        <v>80</v>
      </c>
      <c r="I119" s="12">
        <f t="shared" si="10"/>
        <v>0.66666666666666685</v>
      </c>
      <c r="J119" s="13">
        <f t="shared" si="11"/>
        <v>1.3333333333333335</v>
      </c>
      <c r="K119" s="14" t="str">
        <f t="shared" si="8"/>
        <v>No</v>
      </c>
      <c r="L119" s="38"/>
      <c r="M119" s="38"/>
      <c r="N119" s="39"/>
      <c r="O119" s="42"/>
      <c r="P119" s="42"/>
      <c r="Q119" s="39"/>
      <c r="R119" s="39"/>
      <c r="S119" s="40"/>
      <c r="T119" s="41"/>
      <c r="U119" s="42"/>
      <c r="V119" s="37"/>
      <c r="W119" s="42"/>
      <c r="X119" s="44"/>
      <c r="Y119" s="42"/>
      <c r="Z119" s="42"/>
    </row>
    <row r="120" spans="1:26" ht="28.5" customHeight="1" thickTop="1" thickBot="1">
      <c r="A120" s="8" t="s">
        <v>110</v>
      </c>
      <c r="B120" s="9">
        <v>1</v>
      </c>
      <c r="C120" s="10">
        <v>13</v>
      </c>
      <c r="D120" s="11">
        <v>80</v>
      </c>
      <c r="E120" s="12">
        <f t="shared" si="9"/>
        <v>1.3333333333333334E-2</v>
      </c>
      <c r="F120" s="12">
        <v>100</v>
      </c>
      <c r="G120" s="12">
        <f t="shared" si="7"/>
        <v>8.3333333333333332E-3</v>
      </c>
      <c r="H120" s="12">
        <v>80</v>
      </c>
      <c r="I120" s="12">
        <f t="shared" si="10"/>
        <v>0.66666666666666685</v>
      </c>
      <c r="J120" s="13">
        <f t="shared" si="11"/>
        <v>1.3333333333333335</v>
      </c>
      <c r="K120" s="14" t="str">
        <f t="shared" si="8"/>
        <v>No</v>
      </c>
      <c r="L120" s="38"/>
      <c r="M120" s="38"/>
      <c r="N120" s="39"/>
      <c r="O120" s="42"/>
      <c r="P120" s="42"/>
      <c r="Q120" s="39"/>
      <c r="R120" s="39"/>
      <c r="S120" s="40"/>
      <c r="T120" s="41"/>
      <c r="U120" s="42"/>
      <c r="V120" s="42"/>
      <c r="W120" s="42"/>
      <c r="X120" s="44"/>
      <c r="Y120" s="42"/>
      <c r="Z120" s="42"/>
    </row>
    <row r="121" spans="1:26" ht="28.5" customHeight="1" thickTop="1" thickBot="1">
      <c r="A121" s="8" t="s">
        <v>111</v>
      </c>
      <c r="B121" s="9">
        <v>1</v>
      </c>
      <c r="C121" s="10">
        <v>1</v>
      </c>
      <c r="D121" s="11">
        <v>80</v>
      </c>
      <c r="E121" s="12">
        <f t="shared" si="9"/>
        <v>1.3333333333333334E-2</v>
      </c>
      <c r="F121" s="12">
        <v>100</v>
      </c>
      <c r="G121" s="12">
        <f t="shared" si="7"/>
        <v>8.3333333333333332E-3</v>
      </c>
      <c r="H121" s="12">
        <v>80</v>
      </c>
      <c r="I121" s="12">
        <f t="shared" si="10"/>
        <v>0.66666666666666685</v>
      </c>
      <c r="J121" s="13">
        <f t="shared" si="11"/>
        <v>1.3333333333333335</v>
      </c>
      <c r="K121" s="14" t="str">
        <f t="shared" si="8"/>
        <v>Yes</v>
      </c>
      <c r="L121" s="38"/>
      <c r="M121" s="38"/>
      <c r="N121" s="39"/>
      <c r="O121" s="42"/>
      <c r="P121" s="42"/>
      <c r="Q121" s="39"/>
      <c r="R121" s="39"/>
      <c r="S121" s="40"/>
      <c r="T121" s="41"/>
      <c r="U121" s="42"/>
      <c r="V121" s="42"/>
      <c r="W121" s="42"/>
      <c r="X121" s="44"/>
      <c r="Y121" s="42"/>
      <c r="Z121" s="42"/>
    </row>
    <row r="122" spans="1:26" ht="28.5" customHeight="1" thickTop="1" thickBot="1">
      <c r="A122" s="8" t="s">
        <v>163</v>
      </c>
      <c r="B122" s="9">
        <v>1</v>
      </c>
      <c r="C122" s="10">
        <v>9</v>
      </c>
      <c r="D122" s="11">
        <v>80</v>
      </c>
      <c r="E122" s="12">
        <f t="shared" si="9"/>
        <v>1.3333333333333334E-2</v>
      </c>
      <c r="F122" s="12">
        <v>100</v>
      </c>
      <c r="G122" s="12">
        <f t="shared" si="7"/>
        <v>8.3333333333333332E-3</v>
      </c>
      <c r="H122" s="12">
        <v>80</v>
      </c>
      <c r="I122" s="12">
        <f t="shared" si="10"/>
        <v>0.66666666666666685</v>
      </c>
      <c r="J122" s="13">
        <f t="shared" si="11"/>
        <v>1.3333333333333335</v>
      </c>
      <c r="K122" s="14" t="str">
        <f t="shared" si="8"/>
        <v>No</v>
      </c>
      <c r="L122" s="38"/>
      <c r="M122" s="38"/>
      <c r="N122" s="39"/>
      <c r="O122" s="42"/>
      <c r="P122" s="42"/>
      <c r="Q122" s="39"/>
      <c r="R122" s="39"/>
      <c r="S122" s="40"/>
      <c r="T122" s="41"/>
      <c r="U122" s="42"/>
      <c r="V122" s="37"/>
      <c r="W122" s="42"/>
      <c r="X122" s="44"/>
      <c r="Y122" s="42"/>
      <c r="Z122" s="42"/>
    </row>
    <row r="123" spans="1:26" ht="28.5" customHeight="1" thickTop="1" thickBot="1">
      <c r="A123" s="8" t="s">
        <v>127</v>
      </c>
      <c r="B123" s="9">
        <v>1</v>
      </c>
      <c r="C123" s="10">
        <v>15</v>
      </c>
      <c r="D123" s="11">
        <v>80</v>
      </c>
      <c r="E123" s="12">
        <f t="shared" si="9"/>
        <v>1.3333333333333334E-2</v>
      </c>
      <c r="F123" s="12">
        <v>100</v>
      </c>
      <c r="G123" s="12">
        <f t="shared" si="7"/>
        <v>8.3333333333333332E-3</v>
      </c>
      <c r="H123" s="12">
        <v>80</v>
      </c>
      <c r="I123" s="12">
        <f t="shared" si="10"/>
        <v>0.66666666666666685</v>
      </c>
      <c r="J123" s="13">
        <f t="shared" si="11"/>
        <v>1.3333333333333335</v>
      </c>
      <c r="K123" s="14" t="str">
        <f t="shared" si="8"/>
        <v>No</v>
      </c>
      <c r="L123" s="38"/>
      <c r="M123" s="38"/>
      <c r="N123" s="39"/>
      <c r="O123" s="42"/>
      <c r="P123" s="42"/>
      <c r="Q123" s="39"/>
      <c r="R123" s="39"/>
      <c r="S123" s="40"/>
      <c r="T123" s="41"/>
      <c r="U123" s="42"/>
      <c r="V123" s="37"/>
      <c r="W123" s="42"/>
      <c r="X123" s="44"/>
      <c r="Y123" s="42"/>
      <c r="Z123" s="42"/>
    </row>
    <row r="124" spans="1:26" ht="28.5" customHeight="1" thickTop="1" thickBot="1">
      <c r="A124" s="8" t="s">
        <v>173</v>
      </c>
      <c r="B124" s="9">
        <v>1</v>
      </c>
      <c r="C124" s="10">
        <v>1</v>
      </c>
      <c r="D124" s="11">
        <v>80</v>
      </c>
      <c r="E124" s="12">
        <f t="shared" si="9"/>
        <v>1.3333333333333334E-2</v>
      </c>
      <c r="F124" s="12">
        <v>100</v>
      </c>
      <c r="G124" s="12">
        <f t="shared" si="7"/>
        <v>8.3333333333333332E-3</v>
      </c>
      <c r="H124" s="12">
        <v>80</v>
      </c>
      <c r="I124" s="12">
        <f t="shared" si="10"/>
        <v>0.66666666666666685</v>
      </c>
      <c r="J124" s="13">
        <f t="shared" si="11"/>
        <v>1.3333333333333335</v>
      </c>
      <c r="K124" s="14" t="str">
        <f t="shared" si="8"/>
        <v>Yes</v>
      </c>
      <c r="L124" s="38"/>
      <c r="M124" s="38"/>
      <c r="N124" s="39"/>
      <c r="O124" s="42"/>
      <c r="P124" s="42"/>
      <c r="Q124" s="39"/>
      <c r="R124" s="39"/>
      <c r="S124" s="40"/>
      <c r="T124" s="41"/>
      <c r="U124" s="42"/>
      <c r="V124" s="42"/>
      <c r="W124" s="42"/>
      <c r="X124" s="44"/>
      <c r="Y124" s="42"/>
      <c r="Z124" s="42"/>
    </row>
    <row r="125" spans="1:26" ht="28.5" customHeight="1" thickTop="1" thickBot="1">
      <c r="A125" s="8" t="s">
        <v>184</v>
      </c>
      <c r="B125" s="9">
        <v>1</v>
      </c>
      <c r="C125" s="10">
        <v>0</v>
      </c>
      <c r="D125" s="11">
        <v>80</v>
      </c>
      <c r="E125" s="12">
        <f t="shared" si="9"/>
        <v>1.3333333333333334E-2</v>
      </c>
      <c r="F125" s="12">
        <v>100</v>
      </c>
      <c r="G125" s="12">
        <f t="shared" si="7"/>
        <v>8.3333333333333332E-3</v>
      </c>
      <c r="H125" s="12">
        <v>80</v>
      </c>
      <c r="I125" s="12">
        <f t="shared" si="10"/>
        <v>0.66666666666666685</v>
      </c>
      <c r="J125" s="13">
        <f t="shared" si="11"/>
        <v>1.3333333333333335</v>
      </c>
      <c r="K125" s="14" t="str">
        <f t="shared" si="8"/>
        <v>Yes</v>
      </c>
      <c r="L125" s="38"/>
      <c r="M125" s="38"/>
      <c r="N125" s="39"/>
      <c r="O125" s="42"/>
      <c r="P125" s="42"/>
      <c r="Q125" s="39"/>
      <c r="R125" s="39"/>
      <c r="S125" s="40"/>
      <c r="T125" s="41"/>
      <c r="U125" s="42"/>
      <c r="V125" s="37"/>
      <c r="W125" s="42"/>
      <c r="X125" s="44"/>
      <c r="Y125" s="42"/>
      <c r="Z125" s="42"/>
    </row>
    <row r="126" spans="1:26" ht="28.5" customHeight="1" thickTop="1" thickBot="1">
      <c r="A126" s="10" t="s">
        <v>99</v>
      </c>
      <c r="B126" s="9">
        <v>0</v>
      </c>
      <c r="C126" s="10">
        <v>2</v>
      </c>
      <c r="D126" s="11">
        <v>80</v>
      </c>
      <c r="E126" s="12">
        <f t="shared" si="9"/>
        <v>0</v>
      </c>
      <c r="F126" s="12">
        <v>100</v>
      </c>
      <c r="G126" s="12">
        <f t="shared" si="7"/>
        <v>0</v>
      </c>
      <c r="H126" s="12">
        <v>80</v>
      </c>
      <c r="I126" s="12">
        <f t="shared" si="10"/>
        <v>0</v>
      </c>
      <c r="J126" s="13">
        <f t="shared" si="11"/>
        <v>0</v>
      </c>
      <c r="K126" s="14" t="str">
        <f t="shared" si="8"/>
        <v>No</v>
      </c>
      <c r="L126" s="38"/>
      <c r="M126" s="38"/>
      <c r="N126" s="39"/>
      <c r="O126" s="42"/>
      <c r="P126" s="42"/>
      <c r="Q126" s="39"/>
      <c r="R126" s="39"/>
      <c r="S126" s="40"/>
      <c r="T126" s="41"/>
      <c r="U126" s="42"/>
      <c r="V126" s="42"/>
      <c r="W126" s="42"/>
      <c r="X126" s="44"/>
      <c r="Y126" s="42"/>
      <c r="Z126" s="42"/>
    </row>
    <row r="127" spans="1:26" ht="28.5" customHeight="1" thickTop="1" thickBot="1">
      <c r="A127" s="10" t="s">
        <v>100</v>
      </c>
      <c r="B127" s="9">
        <v>0</v>
      </c>
      <c r="C127" s="10">
        <v>4</v>
      </c>
      <c r="D127" s="11">
        <v>80</v>
      </c>
      <c r="E127" s="12">
        <f t="shared" si="9"/>
        <v>0</v>
      </c>
      <c r="F127" s="12">
        <v>100</v>
      </c>
      <c r="G127" s="12">
        <f t="shared" si="7"/>
        <v>0</v>
      </c>
      <c r="H127" s="12">
        <v>80</v>
      </c>
      <c r="I127" s="12">
        <f t="shared" si="10"/>
        <v>0</v>
      </c>
      <c r="J127" s="13">
        <f t="shared" si="11"/>
        <v>0</v>
      </c>
      <c r="K127" s="14" t="str">
        <f t="shared" si="8"/>
        <v>No</v>
      </c>
      <c r="L127" s="38"/>
      <c r="M127" s="38"/>
      <c r="N127" s="39"/>
      <c r="O127" s="42"/>
      <c r="P127" s="42"/>
      <c r="Q127" s="39"/>
      <c r="R127" s="39"/>
      <c r="S127" s="40"/>
      <c r="T127" s="41"/>
      <c r="U127" s="42"/>
      <c r="V127" s="42"/>
      <c r="W127" s="42"/>
      <c r="X127" s="44"/>
      <c r="Y127" s="42"/>
      <c r="Z127" s="42"/>
    </row>
    <row r="128" spans="1:26" ht="28.5" customHeight="1" thickTop="1" thickBot="1">
      <c r="A128" s="10" t="s">
        <v>102</v>
      </c>
      <c r="B128" s="9">
        <v>0</v>
      </c>
      <c r="C128" s="10">
        <v>13</v>
      </c>
      <c r="D128" s="11">
        <v>80</v>
      </c>
      <c r="E128" s="12">
        <f t="shared" si="9"/>
        <v>0</v>
      </c>
      <c r="F128" s="12">
        <v>100</v>
      </c>
      <c r="G128" s="12">
        <f t="shared" si="7"/>
        <v>0</v>
      </c>
      <c r="H128" s="12">
        <v>80</v>
      </c>
      <c r="I128" s="12">
        <f t="shared" si="10"/>
        <v>0</v>
      </c>
      <c r="J128" s="13">
        <f t="shared" si="11"/>
        <v>0</v>
      </c>
      <c r="K128" s="14" t="str">
        <f t="shared" si="8"/>
        <v>No</v>
      </c>
      <c r="L128" s="38"/>
      <c r="M128" s="38"/>
      <c r="N128" s="39"/>
      <c r="O128" s="42"/>
      <c r="P128" s="42"/>
      <c r="Q128" s="39"/>
      <c r="R128" s="39"/>
      <c r="S128" s="40"/>
      <c r="T128" s="41"/>
      <c r="U128" s="42"/>
      <c r="V128" s="37"/>
      <c r="W128" s="42"/>
      <c r="X128" s="44"/>
      <c r="Y128" s="42"/>
      <c r="Z128" s="42"/>
    </row>
    <row r="129" spans="1:26" ht="28.5" customHeight="1" thickTop="1" thickBot="1">
      <c r="A129" s="10" t="s">
        <v>214</v>
      </c>
      <c r="B129" s="9">
        <v>0</v>
      </c>
      <c r="C129" s="10">
        <v>26</v>
      </c>
      <c r="D129" s="11">
        <v>80</v>
      </c>
      <c r="E129" s="12">
        <f t="shared" si="9"/>
        <v>0</v>
      </c>
      <c r="F129" s="12">
        <v>100</v>
      </c>
      <c r="G129" s="12">
        <f t="shared" si="7"/>
        <v>0</v>
      </c>
      <c r="H129" s="12">
        <v>80</v>
      </c>
      <c r="I129" s="12">
        <f t="shared" si="10"/>
        <v>0</v>
      </c>
      <c r="J129" s="13">
        <f t="shared" si="11"/>
        <v>0</v>
      </c>
      <c r="K129" s="14" t="str">
        <f t="shared" si="8"/>
        <v>No</v>
      </c>
      <c r="L129" s="38"/>
      <c r="M129" s="38"/>
      <c r="N129" s="39"/>
      <c r="O129" s="42"/>
      <c r="P129" s="42"/>
      <c r="Q129" s="39"/>
      <c r="R129" s="39"/>
      <c r="S129" s="40"/>
      <c r="T129" s="41"/>
      <c r="U129" s="42"/>
      <c r="V129" s="37"/>
      <c r="W129" s="42"/>
      <c r="X129" s="44"/>
      <c r="Y129" s="42"/>
      <c r="Z129" s="42"/>
    </row>
    <row r="130" spans="1:26" ht="28.5" customHeight="1" thickTop="1" thickBot="1">
      <c r="A130" s="10" t="s">
        <v>140</v>
      </c>
      <c r="B130" s="9">
        <v>0</v>
      </c>
      <c r="C130" s="10">
        <v>7</v>
      </c>
      <c r="D130" s="11">
        <v>80</v>
      </c>
      <c r="E130" s="12">
        <f t="shared" si="9"/>
        <v>0</v>
      </c>
      <c r="F130" s="12">
        <v>100</v>
      </c>
      <c r="G130" s="12">
        <f t="shared" si="7"/>
        <v>0</v>
      </c>
      <c r="H130" s="12">
        <v>80</v>
      </c>
      <c r="I130" s="12">
        <f t="shared" si="10"/>
        <v>0</v>
      </c>
      <c r="J130" s="13">
        <f t="shared" si="11"/>
        <v>0</v>
      </c>
      <c r="K130" s="14" t="str">
        <f t="shared" si="8"/>
        <v>No</v>
      </c>
      <c r="L130" s="38"/>
      <c r="M130" s="38"/>
      <c r="N130" s="39"/>
      <c r="O130" s="42"/>
      <c r="P130" s="42"/>
      <c r="Q130" s="39"/>
      <c r="R130" s="39"/>
      <c r="S130" s="40"/>
      <c r="T130" s="41"/>
      <c r="U130" s="42"/>
      <c r="V130" s="42"/>
      <c r="W130" s="42"/>
      <c r="X130" s="44"/>
      <c r="Y130" s="42"/>
      <c r="Z130" s="42"/>
    </row>
    <row r="131" spans="1:26" ht="28.5" customHeight="1" thickTop="1" thickBot="1">
      <c r="A131" s="10" t="s">
        <v>141</v>
      </c>
      <c r="B131" s="9">
        <v>0</v>
      </c>
      <c r="C131" s="10">
        <v>6</v>
      </c>
      <c r="D131" s="11">
        <v>80</v>
      </c>
      <c r="E131" s="12">
        <f t="shared" si="9"/>
        <v>0</v>
      </c>
      <c r="F131" s="12">
        <v>100</v>
      </c>
      <c r="G131" s="12">
        <f t="shared" si="7"/>
        <v>0</v>
      </c>
      <c r="H131" s="12">
        <v>80</v>
      </c>
      <c r="I131" s="12">
        <f t="shared" si="10"/>
        <v>0</v>
      </c>
      <c r="J131" s="13">
        <f t="shared" si="11"/>
        <v>0</v>
      </c>
      <c r="K131" s="14" t="str">
        <f t="shared" si="8"/>
        <v>No</v>
      </c>
      <c r="L131" s="38"/>
      <c r="M131" s="38"/>
      <c r="N131" s="39"/>
      <c r="O131" s="42"/>
      <c r="P131" s="42"/>
      <c r="Q131" s="39"/>
      <c r="R131" s="39"/>
      <c r="S131" s="40"/>
      <c r="T131" s="41"/>
      <c r="U131" s="42"/>
      <c r="V131" s="42"/>
      <c r="W131" s="42"/>
      <c r="X131" s="44"/>
      <c r="Y131" s="42"/>
      <c r="Z131" s="42"/>
    </row>
    <row r="132" spans="1:26" ht="28.5" customHeight="1" thickTop="1" thickBot="1">
      <c r="A132" s="10" t="s">
        <v>142</v>
      </c>
      <c r="B132" s="9">
        <v>0</v>
      </c>
      <c r="C132" s="10">
        <v>2</v>
      </c>
      <c r="D132" s="11">
        <v>80</v>
      </c>
      <c r="E132" s="12">
        <f t="shared" si="9"/>
        <v>0</v>
      </c>
      <c r="F132" s="12">
        <v>100</v>
      </c>
      <c r="G132" s="12">
        <f t="shared" si="7"/>
        <v>0</v>
      </c>
      <c r="H132" s="12">
        <v>80</v>
      </c>
      <c r="I132" s="12">
        <f t="shared" si="10"/>
        <v>0</v>
      </c>
      <c r="J132" s="13">
        <f t="shared" si="11"/>
        <v>0</v>
      </c>
      <c r="K132" s="14" t="str">
        <f t="shared" si="8"/>
        <v>No</v>
      </c>
      <c r="L132" s="38"/>
      <c r="M132" s="38"/>
      <c r="N132" s="39"/>
      <c r="O132" s="42"/>
      <c r="P132" s="42"/>
      <c r="Q132" s="39"/>
      <c r="R132" s="39"/>
      <c r="S132" s="40"/>
      <c r="T132" s="41"/>
      <c r="U132" s="42"/>
      <c r="V132" s="37"/>
      <c r="W132" s="42"/>
      <c r="X132" s="44"/>
      <c r="Y132" s="42"/>
      <c r="Z132" s="42"/>
    </row>
    <row r="133" spans="1:26" ht="28.5" customHeight="1" thickTop="1" thickBot="1">
      <c r="A133" s="10" t="s">
        <v>215</v>
      </c>
      <c r="B133" s="9">
        <v>0</v>
      </c>
      <c r="C133" s="10">
        <v>8</v>
      </c>
      <c r="D133" s="11">
        <v>80</v>
      </c>
      <c r="E133" s="12">
        <f t="shared" si="9"/>
        <v>0</v>
      </c>
      <c r="F133" s="12">
        <v>100</v>
      </c>
      <c r="G133" s="12">
        <f t="shared" ref="G133:G165" si="12">B133/(30*4)</f>
        <v>0</v>
      </c>
      <c r="H133" s="12">
        <v>80</v>
      </c>
      <c r="I133" s="12">
        <f t="shared" si="10"/>
        <v>0</v>
      </c>
      <c r="J133" s="13">
        <f t="shared" si="11"/>
        <v>0</v>
      </c>
      <c r="K133" s="14" t="str">
        <f t="shared" ref="K133:K165" si="13">IF(J133="","",IF(C133&lt;J133,"Yes","No"))</f>
        <v>No</v>
      </c>
      <c r="L133" s="38"/>
      <c r="M133" s="38"/>
      <c r="N133" s="39"/>
      <c r="O133" s="42"/>
      <c r="P133" s="42"/>
      <c r="Q133" s="39"/>
      <c r="R133" s="39"/>
      <c r="S133" s="40"/>
      <c r="T133" s="41"/>
      <c r="U133" s="42"/>
      <c r="V133" s="37"/>
      <c r="W133" s="42"/>
      <c r="X133" s="44"/>
      <c r="Y133" s="42"/>
      <c r="Z133" s="42"/>
    </row>
    <row r="134" spans="1:26" ht="28.5" customHeight="1" thickTop="1" thickBot="1">
      <c r="A134" s="10" t="s">
        <v>216</v>
      </c>
      <c r="B134" s="9">
        <v>0</v>
      </c>
      <c r="C134" s="10">
        <v>34</v>
      </c>
      <c r="D134" s="11">
        <v>80</v>
      </c>
      <c r="E134" s="12">
        <f t="shared" si="9"/>
        <v>0</v>
      </c>
      <c r="F134" s="12">
        <v>100</v>
      </c>
      <c r="G134" s="12">
        <f t="shared" si="12"/>
        <v>0</v>
      </c>
      <c r="H134" s="12">
        <v>80</v>
      </c>
      <c r="I134" s="12">
        <f t="shared" si="10"/>
        <v>0</v>
      </c>
      <c r="J134" s="13">
        <f t="shared" si="11"/>
        <v>0</v>
      </c>
      <c r="K134" s="14" t="str">
        <f t="shared" si="13"/>
        <v>No</v>
      </c>
      <c r="L134" s="38"/>
      <c r="M134" s="38"/>
      <c r="N134" s="39"/>
      <c r="O134" s="42"/>
      <c r="P134" s="42"/>
      <c r="Q134" s="39"/>
      <c r="R134" s="39"/>
      <c r="S134" s="40"/>
      <c r="T134" s="41"/>
      <c r="U134" s="42"/>
      <c r="V134" s="42"/>
      <c r="W134" s="42"/>
      <c r="X134" s="44"/>
      <c r="Y134" s="42"/>
      <c r="Z134" s="42"/>
    </row>
    <row r="135" spans="1:26" ht="28.5" customHeight="1" thickTop="1" thickBot="1">
      <c r="A135" s="10" t="s">
        <v>105</v>
      </c>
      <c r="B135" s="9">
        <v>0</v>
      </c>
      <c r="C135" s="10">
        <v>7</v>
      </c>
      <c r="D135" s="11">
        <v>80</v>
      </c>
      <c r="E135" s="12">
        <f>+G135*1.6</f>
        <v>0</v>
      </c>
      <c r="F135" s="12">
        <v>100</v>
      </c>
      <c r="G135" s="12">
        <f t="shared" si="12"/>
        <v>0</v>
      </c>
      <c r="H135" s="12">
        <v>80</v>
      </c>
      <c r="I135" s="12">
        <f t="shared" si="10"/>
        <v>0</v>
      </c>
      <c r="J135" s="13">
        <f t="shared" si="11"/>
        <v>0</v>
      </c>
      <c r="K135" s="14" t="str">
        <f t="shared" si="13"/>
        <v>No</v>
      </c>
      <c r="L135" s="38"/>
      <c r="M135" s="38"/>
      <c r="N135" s="39"/>
      <c r="O135" s="42"/>
      <c r="P135" s="42"/>
      <c r="Q135" s="39"/>
      <c r="R135" s="39"/>
      <c r="S135" s="40"/>
      <c r="T135" s="41"/>
      <c r="U135" s="42"/>
      <c r="V135" s="37"/>
      <c r="W135" s="42"/>
      <c r="X135" s="44"/>
      <c r="Y135" s="42"/>
      <c r="Z135" s="42"/>
    </row>
    <row r="136" spans="1:26" ht="28.5" customHeight="1" thickTop="1" thickBot="1">
      <c r="A136" s="10" t="s">
        <v>151</v>
      </c>
      <c r="B136" s="9">
        <v>0</v>
      </c>
      <c r="C136" s="10">
        <v>4</v>
      </c>
      <c r="D136" s="11">
        <v>80</v>
      </c>
      <c r="E136" s="12">
        <f>+G136*1.6</f>
        <v>0</v>
      </c>
      <c r="F136" s="12">
        <v>100</v>
      </c>
      <c r="G136" s="12">
        <f t="shared" si="12"/>
        <v>0</v>
      </c>
      <c r="H136" s="12">
        <v>80</v>
      </c>
      <c r="I136" s="12">
        <f t="shared" si="10"/>
        <v>0</v>
      </c>
      <c r="J136" s="13">
        <f t="shared" si="11"/>
        <v>0</v>
      </c>
      <c r="K136" s="14" t="str">
        <f t="shared" si="13"/>
        <v>No</v>
      </c>
      <c r="L136" s="38"/>
      <c r="M136" s="38"/>
      <c r="N136" s="39"/>
      <c r="O136" s="42"/>
      <c r="P136" s="42"/>
      <c r="Q136" s="39"/>
      <c r="R136" s="39"/>
      <c r="S136" s="40"/>
      <c r="T136" s="41"/>
      <c r="U136" s="42"/>
      <c r="V136" s="42"/>
      <c r="W136" s="42"/>
      <c r="X136" s="44"/>
      <c r="Y136" s="42"/>
      <c r="Z136" s="42"/>
    </row>
    <row r="137" spans="1:26" ht="28.5" customHeight="1" thickTop="1" thickBot="1">
      <c r="A137" s="10" t="s">
        <v>194</v>
      </c>
      <c r="B137" s="9">
        <v>0</v>
      </c>
      <c r="C137" s="10">
        <v>5</v>
      </c>
      <c r="D137" s="11">
        <v>80</v>
      </c>
      <c r="E137" s="12">
        <f t="shared" ref="E137:E165" si="14">+G137*1.6</f>
        <v>0</v>
      </c>
      <c r="F137" s="12">
        <v>100</v>
      </c>
      <c r="G137" s="12">
        <f t="shared" si="12"/>
        <v>0</v>
      </c>
      <c r="H137" s="12">
        <v>80</v>
      </c>
      <c r="I137" s="12">
        <f t="shared" si="10"/>
        <v>0</v>
      </c>
      <c r="J137" s="13">
        <f t="shared" si="11"/>
        <v>0</v>
      </c>
      <c r="K137" s="14" t="str">
        <f t="shared" si="13"/>
        <v>No</v>
      </c>
      <c r="L137" s="38"/>
      <c r="M137" s="38"/>
      <c r="N137" s="39"/>
      <c r="O137" s="42"/>
      <c r="P137" s="42"/>
      <c r="Q137" s="39"/>
      <c r="R137" s="39"/>
      <c r="S137" s="40"/>
      <c r="T137" s="41"/>
      <c r="U137" s="42"/>
      <c r="V137" s="42"/>
      <c r="W137" s="42"/>
      <c r="X137" s="44"/>
      <c r="Y137" s="42"/>
      <c r="Z137" s="42"/>
    </row>
    <row r="138" spans="1:26" ht="28.5" customHeight="1" thickTop="1" thickBot="1">
      <c r="A138" s="10" t="s">
        <v>154</v>
      </c>
      <c r="B138" s="9">
        <v>0</v>
      </c>
      <c r="C138" s="10">
        <v>3</v>
      </c>
      <c r="D138" s="11">
        <v>80</v>
      </c>
      <c r="E138" s="12">
        <f t="shared" si="14"/>
        <v>0</v>
      </c>
      <c r="F138" s="12">
        <v>100</v>
      </c>
      <c r="G138" s="12">
        <f t="shared" si="12"/>
        <v>0</v>
      </c>
      <c r="H138" s="12">
        <v>80</v>
      </c>
      <c r="I138" s="12">
        <f t="shared" si="10"/>
        <v>0</v>
      </c>
      <c r="J138" s="13">
        <f t="shared" si="11"/>
        <v>0</v>
      </c>
      <c r="K138" s="14" t="str">
        <f t="shared" si="13"/>
        <v>No</v>
      </c>
      <c r="L138" s="38"/>
      <c r="M138" s="38"/>
      <c r="N138" s="39"/>
      <c r="O138" s="42"/>
      <c r="P138" s="42"/>
      <c r="Q138" s="39"/>
      <c r="R138" s="39"/>
      <c r="S138" s="40"/>
      <c r="T138" s="41"/>
      <c r="U138" s="42"/>
      <c r="V138" s="42"/>
      <c r="W138" s="42"/>
      <c r="X138" s="44"/>
      <c r="Y138" s="42"/>
      <c r="Z138" s="42"/>
    </row>
    <row r="139" spans="1:26" ht="28.5" customHeight="1" thickTop="1" thickBot="1">
      <c r="A139" s="10" t="s">
        <v>157</v>
      </c>
      <c r="B139" s="9">
        <v>0</v>
      </c>
      <c r="C139" s="10">
        <v>6</v>
      </c>
      <c r="D139" s="11">
        <v>80</v>
      </c>
      <c r="E139" s="12">
        <f t="shared" si="14"/>
        <v>0</v>
      </c>
      <c r="F139" s="12">
        <v>100</v>
      </c>
      <c r="G139" s="12">
        <f t="shared" si="12"/>
        <v>0</v>
      </c>
      <c r="H139" s="12">
        <v>80</v>
      </c>
      <c r="I139" s="12">
        <f t="shared" si="10"/>
        <v>0</v>
      </c>
      <c r="J139" s="13">
        <f t="shared" si="11"/>
        <v>0</v>
      </c>
      <c r="K139" s="14" t="str">
        <f t="shared" si="13"/>
        <v>No</v>
      </c>
      <c r="L139" s="38"/>
      <c r="M139" s="38"/>
      <c r="N139" s="39"/>
      <c r="O139" s="42"/>
      <c r="P139" s="42"/>
      <c r="Q139" s="39"/>
      <c r="R139" s="39"/>
      <c r="S139" s="40"/>
      <c r="T139" s="41"/>
      <c r="U139" s="42"/>
      <c r="V139" s="42"/>
      <c r="W139" s="42"/>
      <c r="X139" s="44"/>
      <c r="Y139" s="42"/>
      <c r="Z139" s="42"/>
    </row>
    <row r="140" spans="1:26" ht="28.5" customHeight="1" thickTop="1" thickBot="1">
      <c r="A140" s="10" t="s">
        <v>109</v>
      </c>
      <c r="B140" s="9">
        <v>0</v>
      </c>
      <c r="C140" s="10">
        <v>26</v>
      </c>
      <c r="D140" s="11">
        <v>80</v>
      </c>
      <c r="E140" s="12">
        <f t="shared" si="14"/>
        <v>0</v>
      </c>
      <c r="F140" s="12">
        <v>100</v>
      </c>
      <c r="G140" s="12">
        <f t="shared" si="12"/>
        <v>0</v>
      </c>
      <c r="H140" s="12">
        <v>80</v>
      </c>
      <c r="I140" s="12">
        <f t="shared" si="10"/>
        <v>0</v>
      </c>
      <c r="J140" s="13">
        <f t="shared" si="11"/>
        <v>0</v>
      </c>
      <c r="K140" s="14" t="str">
        <f t="shared" si="13"/>
        <v>No</v>
      </c>
      <c r="L140" s="38"/>
      <c r="M140" s="38"/>
      <c r="N140" s="39"/>
      <c r="O140" s="42"/>
      <c r="P140" s="42"/>
      <c r="Q140" s="39"/>
      <c r="R140" s="39"/>
      <c r="S140" s="40"/>
      <c r="T140" s="41"/>
      <c r="U140" s="42"/>
      <c r="V140" s="37"/>
      <c r="W140" s="42"/>
      <c r="X140" s="44"/>
      <c r="Y140" s="42"/>
      <c r="Z140" s="42"/>
    </row>
    <row r="141" spans="1:26" ht="28.5" customHeight="1" thickTop="1" thickBot="1">
      <c r="A141" s="10" t="s">
        <v>160</v>
      </c>
      <c r="B141" s="9">
        <v>0</v>
      </c>
      <c r="C141" s="10">
        <v>2</v>
      </c>
      <c r="D141" s="11">
        <v>80</v>
      </c>
      <c r="E141" s="12">
        <f t="shared" si="14"/>
        <v>0</v>
      </c>
      <c r="F141" s="12">
        <v>100</v>
      </c>
      <c r="G141" s="12">
        <f t="shared" si="12"/>
        <v>0</v>
      </c>
      <c r="H141" s="12">
        <v>80</v>
      </c>
      <c r="I141" s="12">
        <f t="shared" si="10"/>
        <v>0</v>
      </c>
      <c r="J141" s="13">
        <f t="shared" si="11"/>
        <v>0</v>
      </c>
      <c r="K141" s="14" t="str">
        <f t="shared" si="13"/>
        <v>No</v>
      </c>
      <c r="L141" s="38"/>
      <c r="M141" s="38"/>
      <c r="N141" s="39"/>
      <c r="O141" s="42"/>
      <c r="P141" s="42"/>
      <c r="Q141" s="39"/>
      <c r="R141" s="39"/>
      <c r="S141" s="40"/>
      <c r="T141" s="41"/>
      <c r="U141" s="42"/>
      <c r="V141" s="42"/>
      <c r="W141" s="42"/>
      <c r="X141" s="44"/>
      <c r="Y141" s="42"/>
      <c r="Z141" s="42"/>
    </row>
    <row r="142" spans="1:26" ht="28.5" customHeight="1" thickTop="1" thickBot="1">
      <c r="A142" s="10" t="s">
        <v>228</v>
      </c>
      <c r="B142" s="9">
        <v>0</v>
      </c>
      <c r="C142" s="10">
        <v>20</v>
      </c>
      <c r="D142" s="11">
        <v>80</v>
      </c>
      <c r="E142" s="12">
        <f t="shared" si="14"/>
        <v>0</v>
      </c>
      <c r="F142" s="12">
        <v>100</v>
      </c>
      <c r="G142" s="12">
        <f t="shared" si="12"/>
        <v>0</v>
      </c>
      <c r="H142" s="12">
        <v>80</v>
      </c>
      <c r="I142" s="12">
        <f t="shared" si="10"/>
        <v>0</v>
      </c>
      <c r="J142" s="13">
        <f t="shared" si="11"/>
        <v>0</v>
      </c>
      <c r="K142" s="14" t="str">
        <f t="shared" si="13"/>
        <v>No</v>
      </c>
      <c r="L142" s="38"/>
      <c r="M142" s="38"/>
      <c r="N142" s="39"/>
      <c r="O142" s="42"/>
      <c r="P142" s="42"/>
      <c r="Q142" s="39"/>
      <c r="R142" s="39"/>
      <c r="S142" s="40"/>
      <c r="T142" s="41"/>
      <c r="U142" s="42"/>
      <c r="V142" s="42"/>
      <c r="W142" s="42"/>
      <c r="X142" s="44"/>
      <c r="Y142" s="42"/>
      <c r="Z142" s="42"/>
    </row>
    <row r="143" spans="1:26" ht="28.5" customHeight="1" thickTop="1" thickBot="1">
      <c r="A143" s="10" t="s">
        <v>112</v>
      </c>
      <c r="B143" s="9">
        <v>0</v>
      </c>
      <c r="C143" s="10">
        <v>2</v>
      </c>
      <c r="D143" s="11">
        <v>80</v>
      </c>
      <c r="E143" s="12">
        <f t="shared" si="14"/>
        <v>0</v>
      </c>
      <c r="F143" s="12">
        <v>100</v>
      </c>
      <c r="G143" s="12">
        <f t="shared" si="12"/>
        <v>0</v>
      </c>
      <c r="H143" s="12">
        <v>80</v>
      </c>
      <c r="I143" s="12">
        <f t="shared" si="10"/>
        <v>0</v>
      </c>
      <c r="J143" s="13">
        <f t="shared" si="11"/>
        <v>0</v>
      </c>
      <c r="K143" s="14" t="str">
        <f t="shared" si="13"/>
        <v>No</v>
      </c>
      <c r="L143" s="38"/>
      <c r="M143" s="38"/>
      <c r="N143" s="39"/>
      <c r="O143" s="42"/>
      <c r="P143" s="42"/>
      <c r="Q143" s="39"/>
      <c r="R143" s="39"/>
      <c r="S143" s="40"/>
      <c r="T143" s="41"/>
      <c r="U143" s="42"/>
      <c r="V143" s="42"/>
      <c r="W143" s="42"/>
      <c r="X143" s="44"/>
      <c r="Y143" s="42"/>
      <c r="Z143" s="42"/>
    </row>
    <row r="144" spans="1:26" ht="28.5" customHeight="1" thickTop="1" thickBot="1">
      <c r="A144" s="10" t="s">
        <v>120</v>
      </c>
      <c r="B144" s="9">
        <v>0</v>
      </c>
      <c r="C144" s="10">
        <v>3</v>
      </c>
      <c r="D144" s="11">
        <v>80</v>
      </c>
      <c r="E144" s="12">
        <f t="shared" si="14"/>
        <v>0</v>
      </c>
      <c r="F144" s="12">
        <v>100</v>
      </c>
      <c r="G144" s="12">
        <f t="shared" si="12"/>
        <v>0</v>
      </c>
      <c r="H144" s="12">
        <v>80</v>
      </c>
      <c r="I144" s="12">
        <f t="shared" si="10"/>
        <v>0</v>
      </c>
      <c r="J144" s="13">
        <f t="shared" si="11"/>
        <v>0</v>
      </c>
      <c r="K144" s="14" t="str">
        <f t="shared" si="13"/>
        <v>No</v>
      </c>
      <c r="L144" s="38"/>
      <c r="M144" s="38"/>
      <c r="N144" s="39"/>
      <c r="O144" s="42"/>
      <c r="P144" s="42"/>
      <c r="Q144" s="39"/>
      <c r="R144" s="39"/>
      <c r="S144" s="40"/>
      <c r="T144" s="41"/>
      <c r="U144" s="42"/>
      <c r="V144" s="42"/>
      <c r="W144" s="42"/>
      <c r="X144" s="44"/>
      <c r="Y144" s="42"/>
      <c r="Z144" s="42"/>
    </row>
    <row r="145" spans="1:26" ht="28.5" customHeight="1" thickTop="1" thickBot="1">
      <c r="A145" s="10" t="s">
        <v>94</v>
      </c>
      <c r="B145" s="9">
        <v>0</v>
      </c>
      <c r="C145" s="10">
        <v>4</v>
      </c>
      <c r="D145" s="11">
        <v>80</v>
      </c>
      <c r="E145" s="12">
        <f t="shared" si="14"/>
        <v>0</v>
      </c>
      <c r="F145" s="12">
        <v>100</v>
      </c>
      <c r="G145" s="12">
        <f t="shared" si="12"/>
        <v>0</v>
      </c>
      <c r="H145" s="12">
        <v>80</v>
      </c>
      <c r="I145" s="12">
        <f t="shared" si="10"/>
        <v>0</v>
      </c>
      <c r="J145" s="13">
        <f t="shared" si="11"/>
        <v>0</v>
      </c>
      <c r="K145" s="14" t="str">
        <f t="shared" si="13"/>
        <v>No</v>
      </c>
      <c r="L145" s="38"/>
      <c r="M145" s="38"/>
      <c r="N145" s="39"/>
      <c r="O145" s="42"/>
      <c r="P145" s="42"/>
      <c r="Q145" s="39"/>
      <c r="R145" s="39"/>
      <c r="S145" s="40"/>
      <c r="T145" s="41"/>
      <c r="U145" s="42">
        <v>7</v>
      </c>
      <c r="V145" s="37">
        <v>43965</v>
      </c>
      <c r="W145" s="42"/>
      <c r="X145" s="44"/>
      <c r="Y145" s="42"/>
      <c r="Z145" s="42"/>
    </row>
    <row r="146" spans="1:26" ht="28.5" customHeight="1" thickTop="1" thickBot="1">
      <c r="A146" s="10" t="s">
        <v>122</v>
      </c>
      <c r="B146" s="9">
        <v>0</v>
      </c>
      <c r="C146" s="10">
        <v>3</v>
      </c>
      <c r="D146" s="11">
        <v>80</v>
      </c>
      <c r="E146" s="12">
        <f t="shared" si="14"/>
        <v>0</v>
      </c>
      <c r="F146" s="12">
        <v>100</v>
      </c>
      <c r="G146" s="12">
        <f t="shared" si="12"/>
        <v>0</v>
      </c>
      <c r="H146" s="12">
        <v>80</v>
      </c>
      <c r="I146" s="12">
        <f t="shared" si="10"/>
        <v>0</v>
      </c>
      <c r="J146" s="13">
        <f t="shared" si="11"/>
        <v>0</v>
      </c>
      <c r="K146" s="14" t="str">
        <f t="shared" si="13"/>
        <v>No</v>
      </c>
      <c r="L146" s="38"/>
      <c r="M146" s="38"/>
      <c r="N146" s="39"/>
      <c r="O146" s="42"/>
      <c r="P146" s="42"/>
      <c r="Q146" s="39"/>
      <c r="R146" s="39"/>
      <c r="S146" s="40"/>
      <c r="T146" s="41"/>
      <c r="U146" s="42"/>
      <c r="V146" s="37"/>
      <c r="W146" s="42"/>
      <c r="X146" s="43"/>
      <c r="Y146" s="42"/>
      <c r="Z146" s="42"/>
    </row>
    <row r="147" spans="1:26" ht="28.5" customHeight="1" thickTop="1" thickBot="1">
      <c r="A147" s="10" t="s">
        <v>162</v>
      </c>
      <c r="B147" s="9">
        <v>0</v>
      </c>
      <c r="C147" s="10">
        <v>4</v>
      </c>
      <c r="D147" s="11">
        <v>80</v>
      </c>
      <c r="E147" s="12">
        <f t="shared" si="14"/>
        <v>0</v>
      </c>
      <c r="F147" s="12">
        <v>100</v>
      </c>
      <c r="G147" s="12">
        <f t="shared" si="12"/>
        <v>0</v>
      </c>
      <c r="H147" s="12">
        <v>80</v>
      </c>
      <c r="I147" s="12">
        <f t="shared" si="10"/>
        <v>0</v>
      </c>
      <c r="J147" s="13">
        <f t="shared" si="11"/>
        <v>0</v>
      </c>
      <c r="K147" s="14" t="str">
        <f t="shared" si="13"/>
        <v>No</v>
      </c>
      <c r="L147" s="38"/>
      <c r="M147" s="38"/>
      <c r="N147" s="39"/>
      <c r="O147" s="42"/>
      <c r="P147" s="42"/>
      <c r="Q147" s="39"/>
      <c r="R147" s="39"/>
      <c r="S147" s="40"/>
      <c r="T147" s="41"/>
      <c r="U147" s="42"/>
      <c r="V147" s="42"/>
      <c r="W147" s="42"/>
      <c r="X147" s="44"/>
      <c r="Y147" s="42"/>
      <c r="Z147" s="42"/>
    </row>
    <row r="148" spans="1:26" ht="28.5" customHeight="1" thickTop="1" thickBot="1">
      <c r="A148" s="10" t="s">
        <v>165</v>
      </c>
      <c r="B148" s="9">
        <v>0</v>
      </c>
      <c r="C148" s="10">
        <v>4</v>
      </c>
      <c r="D148" s="11">
        <v>80</v>
      </c>
      <c r="E148" s="12">
        <f t="shared" si="14"/>
        <v>0</v>
      </c>
      <c r="F148" s="12">
        <v>100</v>
      </c>
      <c r="G148" s="12">
        <f t="shared" si="12"/>
        <v>0</v>
      </c>
      <c r="H148" s="12">
        <v>80</v>
      </c>
      <c r="I148" s="12">
        <f t="shared" si="10"/>
        <v>0</v>
      </c>
      <c r="J148" s="13">
        <f t="shared" si="11"/>
        <v>0</v>
      </c>
      <c r="K148" s="14" t="str">
        <f t="shared" si="13"/>
        <v>No</v>
      </c>
      <c r="L148" s="38"/>
      <c r="M148" s="38"/>
      <c r="N148" s="39"/>
      <c r="O148" s="42"/>
      <c r="P148" s="42"/>
      <c r="Q148" s="39"/>
      <c r="R148" s="39"/>
      <c r="S148" s="40"/>
      <c r="T148" s="41"/>
      <c r="U148" s="42"/>
      <c r="V148" s="37"/>
      <c r="W148" s="42"/>
      <c r="X148" s="44"/>
      <c r="Y148" s="42"/>
      <c r="Z148" s="42"/>
    </row>
    <row r="149" spans="1:26" ht="28.5" customHeight="1" thickTop="1" thickBot="1">
      <c r="A149" s="10" t="s">
        <v>166</v>
      </c>
      <c r="B149" s="9">
        <v>0</v>
      </c>
      <c r="C149" s="10">
        <v>8</v>
      </c>
      <c r="D149" s="11">
        <v>80</v>
      </c>
      <c r="E149" s="12">
        <f t="shared" si="14"/>
        <v>0</v>
      </c>
      <c r="F149" s="12">
        <v>100</v>
      </c>
      <c r="G149" s="12">
        <f t="shared" si="12"/>
        <v>0</v>
      </c>
      <c r="H149" s="12">
        <v>80</v>
      </c>
      <c r="I149" s="12">
        <f t="shared" si="10"/>
        <v>0</v>
      </c>
      <c r="J149" s="13">
        <f t="shared" si="11"/>
        <v>0</v>
      </c>
      <c r="K149" s="14" t="str">
        <f t="shared" si="13"/>
        <v>No</v>
      </c>
      <c r="L149" s="38"/>
      <c r="M149" s="38"/>
      <c r="N149" s="39"/>
      <c r="O149" s="42"/>
      <c r="P149" s="42"/>
      <c r="Q149" s="39"/>
      <c r="R149" s="39"/>
      <c r="S149" s="40"/>
      <c r="T149" s="41"/>
      <c r="U149" s="42"/>
      <c r="V149" s="37"/>
      <c r="W149" s="42"/>
      <c r="X149" s="44"/>
      <c r="Y149" s="42"/>
      <c r="Z149" s="42"/>
    </row>
    <row r="150" spans="1:26" ht="28.5" customHeight="1" thickTop="1" thickBot="1">
      <c r="A150" s="10" t="s">
        <v>167</v>
      </c>
      <c r="B150" s="9">
        <v>0</v>
      </c>
      <c r="C150" s="10">
        <v>13</v>
      </c>
      <c r="D150" s="11">
        <v>80</v>
      </c>
      <c r="E150" s="12">
        <f t="shared" si="14"/>
        <v>0</v>
      </c>
      <c r="F150" s="12">
        <v>100</v>
      </c>
      <c r="G150" s="12">
        <f t="shared" si="12"/>
        <v>0</v>
      </c>
      <c r="H150" s="12">
        <v>80</v>
      </c>
      <c r="I150" s="12">
        <f t="shared" si="10"/>
        <v>0</v>
      </c>
      <c r="J150" s="13">
        <f t="shared" si="11"/>
        <v>0</v>
      </c>
      <c r="K150" s="14" t="str">
        <f t="shared" si="13"/>
        <v>No</v>
      </c>
      <c r="L150" s="38"/>
      <c r="M150" s="38"/>
      <c r="N150" s="39"/>
      <c r="O150" s="42"/>
      <c r="P150" s="42"/>
      <c r="Q150" s="39"/>
      <c r="R150" s="39"/>
      <c r="S150" s="40"/>
      <c r="T150" s="41"/>
      <c r="U150" s="42"/>
      <c r="V150" s="42"/>
      <c r="W150" s="42"/>
      <c r="X150" s="44"/>
      <c r="Y150" s="42"/>
      <c r="Z150" s="42"/>
    </row>
    <row r="151" spans="1:26" ht="28.5" customHeight="1" thickTop="1" thickBot="1">
      <c r="A151" s="10" t="s">
        <v>169</v>
      </c>
      <c r="B151" s="9">
        <v>0</v>
      </c>
      <c r="C151" s="10">
        <v>4</v>
      </c>
      <c r="D151" s="11">
        <v>80</v>
      </c>
      <c r="E151" s="12">
        <f t="shared" si="14"/>
        <v>0</v>
      </c>
      <c r="F151" s="12">
        <v>100</v>
      </c>
      <c r="G151" s="12">
        <f t="shared" si="12"/>
        <v>0</v>
      </c>
      <c r="H151" s="12">
        <v>80</v>
      </c>
      <c r="I151" s="12">
        <f t="shared" si="10"/>
        <v>0</v>
      </c>
      <c r="J151" s="13">
        <f t="shared" si="11"/>
        <v>0</v>
      </c>
      <c r="K151" s="14" t="str">
        <f t="shared" si="13"/>
        <v>No</v>
      </c>
      <c r="L151" s="38"/>
      <c r="M151" s="38"/>
      <c r="N151" s="39"/>
      <c r="O151" s="42"/>
      <c r="P151" s="42"/>
      <c r="Q151" s="39"/>
      <c r="R151" s="39"/>
      <c r="S151" s="40"/>
      <c r="T151" s="41"/>
      <c r="U151" s="42"/>
      <c r="V151" s="37"/>
      <c r="W151" s="42"/>
      <c r="X151" s="44"/>
      <c r="Y151" s="42"/>
      <c r="Z151" s="42"/>
    </row>
    <row r="152" spans="1:26" ht="28.5" customHeight="1" thickTop="1" thickBot="1">
      <c r="A152" s="10" t="s">
        <v>130</v>
      </c>
      <c r="B152" s="9">
        <v>0</v>
      </c>
      <c r="C152" s="10">
        <v>18</v>
      </c>
      <c r="D152" s="11">
        <v>80</v>
      </c>
      <c r="E152" s="12">
        <f t="shared" si="14"/>
        <v>0</v>
      </c>
      <c r="F152" s="12">
        <v>100</v>
      </c>
      <c r="G152" s="12">
        <f t="shared" si="12"/>
        <v>0</v>
      </c>
      <c r="H152" s="12">
        <v>80</v>
      </c>
      <c r="I152" s="12">
        <f t="shared" si="10"/>
        <v>0</v>
      </c>
      <c r="J152" s="13">
        <f t="shared" si="11"/>
        <v>0</v>
      </c>
      <c r="K152" s="14" t="str">
        <f t="shared" si="13"/>
        <v>No</v>
      </c>
      <c r="L152" s="38"/>
      <c r="M152" s="38"/>
      <c r="N152" s="39"/>
      <c r="O152" s="42"/>
      <c r="P152" s="42"/>
      <c r="Q152" s="39"/>
      <c r="R152" s="39"/>
      <c r="S152" s="40"/>
      <c r="T152" s="41"/>
      <c r="U152" s="42"/>
      <c r="V152" s="42"/>
      <c r="W152" s="42"/>
      <c r="X152" s="44"/>
      <c r="Y152" s="42"/>
      <c r="Z152" s="42"/>
    </row>
    <row r="153" spans="1:26" ht="28.5" customHeight="1" thickTop="1" thickBot="1">
      <c r="A153" s="10" t="s">
        <v>217</v>
      </c>
      <c r="B153" s="9">
        <v>0</v>
      </c>
      <c r="C153" s="10">
        <v>8</v>
      </c>
      <c r="D153" s="11">
        <v>80</v>
      </c>
      <c r="E153" s="12">
        <f t="shared" si="14"/>
        <v>0</v>
      </c>
      <c r="F153" s="12">
        <v>100</v>
      </c>
      <c r="G153" s="12">
        <f t="shared" si="12"/>
        <v>0</v>
      </c>
      <c r="H153" s="12">
        <v>80</v>
      </c>
      <c r="I153" s="12">
        <f t="shared" si="10"/>
        <v>0</v>
      </c>
      <c r="J153" s="13">
        <f t="shared" si="11"/>
        <v>0</v>
      </c>
      <c r="K153" s="14" t="str">
        <f t="shared" si="13"/>
        <v>No</v>
      </c>
      <c r="L153" s="38"/>
      <c r="M153" s="38"/>
      <c r="N153" s="39"/>
      <c r="O153" s="42"/>
      <c r="P153" s="42"/>
      <c r="Q153" s="39"/>
      <c r="R153" s="39"/>
      <c r="S153" s="40"/>
      <c r="T153" s="41"/>
      <c r="U153" s="42"/>
      <c r="V153" s="42"/>
      <c r="W153" s="42"/>
      <c r="X153" s="44"/>
      <c r="Y153" s="42"/>
      <c r="Z153" s="42"/>
    </row>
    <row r="154" spans="1:26" ht="28.5" customHeight="1" thickTop="1" thickBot="1">
      <c r="A154" s="10" t="s">
        <v>219</v>
      </c>
      <c r="B154" s="9">
        <v>0</v>
      </c>
      <c r="C154" s="10">
        <v>2</v>
      </c>
      <c r="D154" s="11">
        <v>80</v>
      </c>
      <c r="E154" s="12">
        <f t="shared" si="14"/>
        <v>0</v>
      </c>
      <c r="F154" s="12">
        <v>100</v>
      </c>
      <c r="G154" s="12">
        <f t="shared" si="12"/>
        <v>0</v>
      </c>
      <c r="H154" s="12">
        <v>80</v>
      </c>
      <c r="I154" s="12">
        <f t="shared" si="10"/>
        <v>0</v>
      </c>
      <c r="J154" s="13">
        <f t="shared" si="11"/>
        <v>0</v>
      </c>
      <c r="K154" s="14" t="str">
        <f t="shared" si="13"/>
        <v>No</v>
      </c>
      <c r="L154" s="38"/>
      <c r="M154" s="38"/>
      <c r="N154" s="39"/>
      <c r="O154" s="42"/>
      <c r="P154" s="42"/>
      <c r="Q154" s="39"/>
      <c r="R154" s="39"/>
      <c r="S154" s="40"/>
      <c r="T154" s="41"/>
      <c r="U154" s="42"/>
      <c r="V154" s="37"/>
      <c r="W154" s="42"/>
      <c r="X154" s="44"/>
      <c r="Y154" s="42"/>
      <c r="Z154" s="42"/>
    </row>
    <row r="155" spans="1:26" ht="28.5" customHeight="1" thickTop="1" thickBot="1">
      <c r="A155" s="10" t="s">
        <v>220</v>
      </c>
      <c r="B155" s="9">
        <v>0</v>
      </c>
      <c r="C155" s="10">
        <v>16</v>
      </c>
      <c r="D155" s="11">
        <v>80</v>
      </c>
      <c r="E155" s="12">
        <f t="shared" si="14"/>
        <v>0</v>
      </c>
      <c r="F155" s="12">
        <v>100</v>
      </c>
      <c r="G155" s="12">
        <f t="shared" si="12"/>
        <v>0</v>
      </c>
      <c r="H155" s="12">
        <v>80</v>
      </c>
      <c r="I155" s="12">
        <f t="shared" si="10"/>
        <v>0</v>
      </c>
      <c r="J155" s="13">
        <f t="shared" si="11"/>
        <v>0</v>
      </c>
      <c r="K155" s="14" t="str">
        <f t="shared" si="13"/>
        <v>No</v>
      </c>
      <c r="L155" s="38"/>
      <c r="M155" s="38"/>
      <c r="N155" s="39"/>
      <c r="O155" s="42"/>
      <c r="P155" s="42"/>
      <c r="Q155" s="39"/>
      <c r="R155" s="39"/>
      <c r="S155" s="40"/>
      <c r="T155" s="41"/>
      <c r="U155" s="42"/>
      <c r="V155" s="42"/>
      <c r="W155" s="42"/>
      <c r="X155" s="44"/>
      <c r="Y155" s="42"/>
      <c r="Z155" s="42"/>
    </row>
    <row r="156" spans="1:26" ht="28.5" customHeight="1" thickTop="1" thickBot="1">
      <c r="A156" s="10" t="s">
        <v>175</v>
      </c>
      <c r="B156" s="9">
        <v>0</v>
      </c>
      <c r="C156" s="10">
        <v>6</v>
      </c>
      <c r="D156" s="11">
        <v>80</v>
      </c>
      <c r="E156" s="12">
        <f t="shared" si="14"/>
        <v>0</v>
      </c>
      <c r="F156" s="12">
        <v>100</v>
      </c>
      <c r="G156" s="12">
        <f t="shared" si="12"/>
        <v>0</v>
      </c>
      <c r="H156" s="12">
        <v>80</v>
      </c>
      <c r="I156" s="12">
        <f t="shared" si="10"/>
        <v>0</v>
      </c>
      <c r="J156" s="13">
        <f t="shared" si="11"/>
        <v>0</v>
      </c>
      <c r="K156" s="14" t="str">
        <f t="shared" si="13"/>
        <v>No</v>
      </c>
      <c r="L156" s="38"/>
      <c r="M156" s="38"/>
      <c r="N156" s="39"/>
      <c r="O156" s="42"/>
      <c r="P156" s="42"/>
      <c r="Q156" s="39"/>
      <c r="R156" s="39"/>
      <c r="S156" s="40"/>
      <c r="T156" s="41"/>
      <c r="U156" s="42"/>
      <c r="V156" s="37"/>
      <c r="W156" s="42"/>
      <c r="X156" s="43"/>
      <c r="Y156" s="42"/>
      <c r="Z156" s="42"/>
    </row>
    <row r="157" spans="1:26" ht="28.5" customHeight="1" thickTop="1" thickBot="1">
      <c r="A157" s="10" t="s">
        <v>176</v>
      </c>
      <c r="B157" s="9">
        <v>0</v>
      </c>
      <c r="C157" s="10">
        <v>3</v>
      </c>
      <c r="D157" s="11">
        <v>80</v>
      </c>
      <c r="E157" s="12">
        <f t="shared" si="14"/>
        <v>0</v>
      </c>
      <c r="F157" s="12">
        <v>100</v>
      </c>
      <c r="G157" s="12">
        <f t="shared" si="12"/>
        <v>0</v>
      </c>
      <c r="H157" s="12">
        <v>80</v>
      </c>
      <c r="I157" s="12">
        <f t="shared" si="10"/>
        <v>0</v>
      </c>
      <c r="J157" s="13">
        <f t="shared" si="11"/>
        <v>0</v>
      </c>
      <c r="K157" s="14" t="str">
        <f t="shared" si="13"/>
        <v>No</v>
      </c>
      <c r="L157" s="38"/>
      <c r="M157" s="38"/>
      <c r="N157" s="39"/>
      <c r="O157" s="42"/>
      <c r="P157" s="42"/>
      <c r="Q157" s="39"/>
      <c r="R157" s="39"/>
      <c r="S157" s="40"/>
      <c r="T157" s="41"/>
      <c r="U157" s="42"/>
      <c r="V157" s="37"/>
      <c r="W157" s="42"/>
      <c r="X157" s="44"/>
      <c r="Y157" s="42"/>
      <c r="Z157" s="42"/>
    </row>
    <row r="158" spans="1:26" ht="28.5" customHeight="1" thickTop="1" thickBot="1">
      <c r="A158" s="10" t="s">
        <v>179</v>
      </c>
      <c r="B158" s="9">
        <v>0</v>
      </c>
      <c r="C158" s="10">
        <v>8</v>
      </c>
      <c r="D158" s="11">
        <v>80</v>
      </c>
      <c r="E158" s="12">
        <f t="shared" si="14"/>
        <v>0</v>
      </c>
      <c r="F158" s="12">
        <v>100</v>
      </c>
      <c r="G158" s="12">
        <f t="shared" si="12"/>
        <v>0</v>
      </c>
      <c r="H158" s="12">
        <v>80</v>
      </c>
      <c r="I158" s="12">
        <f t="shared" si="10"/>
        <v>0</v>
      </c>
      <c r="J158" s="13">
        <f t="shared" si="11"/>
        <v>0</v>
      </c>
      <c r="K158" s="14" t="str">
        <f t="shared" si="13"/>
        <v>No</v>
      </c>
      <c r="L158" s="38"/>
      <c r="M158" s="38"/>
      <c r="N158" s="39"/>
      <c r="O158" s="42"/>
      <c r="P158" s="42"/>
      <c r="Q158" s="39"/>
      <c r="R158" s="39"/>
      <c r="S158" s="40"/>
      <c r="T158" s="41"/>
      <c r="U158" s="42"/>
      <c r="V158" s="42"/>
      <c r="W158" s="42"/>
      <c r="X158" s="44"/>
      <c r="Y158" s="42"/>
      <c r="Z158" s="42"/>
    </row>
    <row r="159" spans="1:26" ht="28.5" customHeight="1" thickTop="1" thickBot="1">
      <c r="A159" s="10" t="s">
        <v>132</v>
      </c>
      <c r="B159" s="9">
        <v>0</v>
      </c>
      <c r="C159" s="10">
        <v>10</v>
      </c>
      <c r="D159" s="11">
        <v>80</v>
      </c>
      <c r="E159" s="12">
        <f t="shared" si="14"/>
        <v>0</v>
      </c>
      <c r="F159" s="12">
        <v>100</v>
      </c>
      <c r="G159" s="12">
        <f t="shared" si="12"/>
        <v>0</v>
      </c>
      <c r="H159" s="12">
        <v>80</v>
      </c>
      <c r="I159" s="12">
        <f t="shared" si="10"/>
        <v>0</v>
      </c>
      <c r="J159" s="13">
        <f t="shared" si="11"/>
        <v>0</v>
      </c>
      <c r="K159" s="14" t="str">
        <f t="shared" si="13"/>
        <v>No</v>
      </c>
      <c r="L159" s="38"/>
      <c r="M159" s="38"/>
      <c r="N159" s="39"/>
      <c r="O159" s="42"/>
      <c r="P159" s="42"/>
      <c r="Q159" s="39"/>
      <c r="R159" s="39"/>
      <c r="S159" s="40"/>
      <c r="T159" s="41"/>
      <c r="U159" s="42"/>
      <c r="V159" s="37"/>
      <c r="W159" s="42"/>
      <c r="X159" s="44"/>
      <c r="Y159" s="42"/>
      <c r="Z159" s="42"/>
    </row>
    <row r="160" spans="1:26" ht="28.5" customHeight="1" thickTop="1" thickBot="1">
      <c r="A160" s="10" t="s">
        <v>180</v>
      </c>
      <c r="B160" s="9">
        <v>0</v>
      </c>
      <c r="C160" s="10">
        <v>4</v>
      </c>
      <c r="D160" s="11">
        <v>80</v>
      </c>
      <c r="E160" s="12">
        <f t="shared" si="14"/>
        <v>0</v>
      </c>
      <c r="F160" s="12">
        <v>100</v>
      </c>
      <c r="G160" s="12">
        <f t="shared" si="12"/>
        <v>0</v>
      </c>
      <c r="H160" s="12">
        <v>80</v>
      </c>
      <c r="I160" s="12">
        <f t="shared" si="10"/>
        <v>0</v>
      </c>
      <c r="J160" s="13">
        <f t="shared" si="11"/>
        <v>0</v>
      </c>
      <c r="K160" s="14" t="str">
        <f t="shared" si="13"/>
        <v>No</v>
      </c>
      <c r="L160" s="38"/>
      <c r="M160" s="38"/>
      <c r="N160" s="39"/>
      <c r="O160" s="42"/>
      <c r="P160" s="42"/>
      <c r="Q160" s="39"/>
      <c r="R160" s="39"/>
      <c r="S160" s="40"/>
      <c r="T160" s="41"/>
      <c r="U160" s="42"/>
      <c r="V160" s="42"/>
      <c r="W160" s="42"/>
      <c r="X160" s="44"/>
      <c r="Y160" s="42"/>
      <c r="Z160" s="42"/>
    </row>
    <row r="161" spans="1:26" ht="28.5" customHeight="1" thickTop="1" thickBot="1">
      <c r="A161" s="10" t="s">
        <v>221</v>
      </c>
      <c r="B161" s="9">
        <v>0</v>
      </c>
      <c r="C161" s="10">
        <v>8</v>
      </c>
      <c r="D161" s="11">
        <v>80</v>
      </c>
      <c r="E161" s="12">
        <f t="shared" si="14"/>
        <v>0</v>
      </c>
      <c r="F161" s="12">
        <v>100</v>
      </c>
      <c r="G161" s="12">
        <f t="shared" si="12"/>
        <v>0</v>
      </c>
      <c r="H161" s="12">
        <v>80</v>
      </c>
      <c r="I161" s="12">
        <f t="shared" si="10"/>
        <v>0</v>
      </c>
      <c r="J161" s="13">
        <f t="shared" si="11"/>
        <v>0</v>
      </c>
      <c r="K161" s="14" t="str">
        <f t="shared" si="13"/>
        <v>No</v>
      </c>
      <c r="L161" s="38"/>
      <c r="M161" s="38"/>
      <c r="N161" s="39"/>
      <c r="O161" s="42"/>
      <c r="P161" s="42"/>
      <c r="Q161" s="39"/>
      <c r="R161" s="39"/>
      <c r="S161" s="40"/>
      <c r="T161" s="41"/>
      <c r="U161" s="42"/>
      <c r="V161" s="37"/>
      <c r="W161" s="42"/>
      <c r="X161" s="44"/>
      <c r="Y161" s="42"/>
      <c r="Z161" s="42"/>
    </row>
    <row r="162" spans="1:26" ht="28.5" customHeight="1" thickTop="1" thickBot="1">
      <c r="A162" s="10" t="s">
        <v>222</v>
      </c>
      <c r="B162" s="9">
        <v>0</v>
      </c>
      <c r="C162" s="10">
        <v>33</v>
      </c>
      <c r="D162" s="11">
        <v>80</v>
      </c>
      <c r="E162" s="12">
        <f t="shared" si="14"/>
        <v>0</v>
      </c>
      <c r="F162" s="12">
        <v>100</v>
      </c>
      <c r="G162" s="12">
        <f t="shared" si="12"/>
        <v>0</v>
      </c>
      <c r="H162" s="12">
        <v>80</v>
      </c>
      <c r="I162" s="12">
        <f t="shared" si="10"/>
        <v>0</v>
      </c>
      <c r="J162" s="13">
        <f t="shared" si="11"/>
        <v>0</v>
      </c>
      <c r="K162" s="14" t="str">
        <f t="shared" si="13"/>
        <v>No</v>
      </c>
      <c r="L162" s="38"/>
      <c r="M162" s="38"/>
      <c r="N162" s="39"/>
      <c r="O162" s="42"/>
      <c r="P162" s="42"/>
      <c r="Q162" s="39"/>
      <c r="R162" s="39"/>
      <c r="S162" s="40"/>
      <c r="T162" s="41"/>
      <c r="U162" s="42"/>
      <c r="V162" s="42"/>
      <c r="W162" s="42"/>
      <c r="X162" s="44"/>
      <c r="Y162" s="42"/>
      <c r="Z162" s="42"/>
    </row>
    <row r="163" spans="1:26" ht="28.5" customHeight="1" thickTop="1" thickBot="1">
      <c r="A163" s="10" t="s">
        <v>183</v>
      </c>
      <c r="B163" s="9">
        <v>0</v>
      </c>
      <c r="C163" s="10">
        <v>10</v>
      </c>
      <c r="D163" s="11">
        <v>80</v>
      </c>
      <c r="E163" s="12">
        <f t="shared" si="14"/>
        <v>0</v>
      </c>
      <c r="F163" s="12">
        <v>100</v>
      </c>
      <c r="G163" s="12">
        <f t="shared" si="12"/>
        <v>0</v>
      </c>
      <c r="H163" s="12">
        <v>80</v>
      </c>
      <c r="I163" s="12">
        <f t="shared" si="10"/>
        <v>0</v>
      </c>
      <c r="J163" s="13">
        <f t="shared" si="11"/>
        <v>0</v>
      </c>
      <c r="K163" s="14" t="str">
        <f t="shared" si="13"/>
        <v>No</v>
      </c>
      <c r="L163" s="38"/>
      <c r="M163" s="38"/>
      <c r="N163" s="39"/>
      <c r="O163" s="42"/>
      <c r="P163" s="42"/>
      <c r="Q163" s="39"/>
      <c r="R163" s="39"/>
      <c r="S163" s="40"/>
      <c r="T163" s="41"/>
      <c r="U163" s="42"/>
      <c r="V163" s="42"/>
      <c r="W163" s="42"/>
      <c r="X163" s="44"/>
      <c r="Y163" s="42"/>
      <c r="Z163" s="42"/>
    </row>
    <row r="164" spans="1:26" ht="28.5" customHeight="1" thickTop="1" thickBot="1">
      <c r="A164" s="10" t="s">
        <v>185</v>
      </c>
      <c r="B164" s="9">
        <v>0</v>
      </c>
      <c r="C164" s="10">
        <v>13</v>
      </c>
      <c r="D164" s="11">
        <v>80</v>
      </c>
      <c r="E164" s="12">
        <f t="shared" si="14"/>
        <v>0</v>
      </c>
      <c r="F164" s="12">
        <v>100</v>
      </c>
      <c r="G164" s="12">
        <f t="shared" si="12"/>
        <v>0</v>
      </c>
      <c r="H164" s="12">
        <v>80</v>
      </c>
      <c r="I164" s="12">
        <f t="shared" si="10"/>
        <v>0</v>
      </c>
      <c r="J164" s="13">
        <f t="shared" si="11"/>
        <v>0</v>
      </c>
      <c r="K164" s="14" t="str">
        <f t="shared" si="13"/>
        <v>No</v>
      </c>
      <c r="L164" s="38"/>
      <c r="M164" s="38"/>
      <c r="N164" s="39"/>
      <c r="O164" s="42"/>
      <c r="P164" s="42"/>
      <c r="Q164" s="39"/>
      <c r="R164" s="39"/>
      <c r="S164" s="40"/>
      <c r="T164" s="41"/>
      <c r="U164" s="42"/>
      <c r="V164" s="42"/>
      <c r="W164" s="42"/>
      <c r="X164" s="44"/>
      <c r="Y164" s="42"/>
      <c r="Z164" s="42"/>
    </row>
    <row r="165" spans="1:26" ht="28.5" customHeight="1" thickTop="1" thickBot="1">
      <c r="A165" s="8" t="s">
        <v>103</v>
      </c>
      <c r="B165" s="9">
        <v>-2</v>
      </c>
      <c r="C165" s="10">
        <v>2</v>
      </c>
      <c r="D165" s="11">
        <v>80</v>
      </c>
      <c r="E165" s="12">
        <f t="shared" si="14"/>
        <v>-2.6666666666666668E-2</v>
      </c>
      <c r="F165" s="12">
        <v>100</v>
      </c>
      <c r="G165" s="12">
        <f t="shared" si="12"/>
        <v>-1.6666666666666666E-2</v>
      </c>
      <c r="H165" s="12">
        <v>80</v>
      </c>
      <c r="I165" s="12">
        <f t="shared" si="10"/>
        <v>-1.3333333333333337</v>
      </c>
      <c r="J165" s="13">
        <f t="shared" si="11"/>
        <v>-2.666666666666667</v>
      </c>
      <c r="K165" s="14" t="str">
        <f t="shared" si="13"/>
        <v>No</v>
      </c>
      <c r="L165" s="38" t="s">
        <v>189</v>
      </c>
      <c r="M165" s="38"/>
      <c r="N165" s="39">
        <v>15</v>
      </c>
      <c r="O165" s="42"/>
      <c r="P165" s="42"/>
      <c r="Q165" s="39"/>
      <c r="R165" s="39"/>
      <c r="S165" s="40"/>
      <c r="T165" s="41"/>
      <c r="U165" s="42"/>
      <c r="V165" s="42"/>
      <c r="W165" s="42"/>
      <c r="X165" s="44"/>
      <c r="Y165" s="42"/>
      <c r="Z165" s="42"/>
    </row>
    <row r="166" spans="1:26" ht="28.5" customHeight="1" thickTop="1" thickBot="1">
      <c r="A166" s="10"/>
      <c r="B166" s="9"/>
      <c r="C166" s="10"/>
      <c r="D166" s="11"/>
      <c r="E166" s="12"/>
      <c r="F166" s="12"/>
      <c r="G166" s="12"/>
      <c r="H166" s="12"/>
      <c r="I166" s="12"/>
      <c r="J166" s="13"/>
      <c r="K166" s="14"/>
      <c r="L166" s="38"/>
      <c r="M166" s="38"/>
      <c r="N166" s="39"/>
      <c r="O166" s="42"/>
      <c r="P166" s="42"/>
      <c r="Q166" s="39"/>
      <c r="R166" s="39"/>
      <c r="S166" s="40"/>
      <c r="T166" s="41"/>
      <c r="U166" s="42"/>
      <c r="V166" s="42"/>
      <c r="W166" s="42"/>
      <c r="X166" s="44"/>
      <c r="Y166" s="42"/>
      <c r="Z166" s="42"/>
    </row>
    <row r="167" spans="1:26" ht="28.5" customHeight="1" thickTop="1" thickBot="1">
      <c r="A167" s="10"/>
      <c r="B167" s="9"/>
      <c r="C167" s="10"/>
      <c r="D167" s="11"/>
      <c r="E167" s="12"/>
      <c r="F167" s="12"/>
      <c r="G167" s="12"/>
      <c r="H167" s="12"/>
      <c r="I167" s="12"/>
      <c r="J167" s="13"/>
      <c r="K167" s="14"/>
      <c r="L167" s="38"/>
      <c r="M167" s="38"/>
      <c r="N167" s="39"/>
      <c r="O167" s="42"/>
      <c r="P167" s="42"/>
      <c r="Q167" s="39"/>
      <c r="R167" s="39"/>
      <c r="S167" s="40"/>
      <c r="T167" s="41"/>
      <c r="U167" s="42"/>
      <c r="V167" s="42"/>
      <c r="W167" s="42"/>
      <c r="X167" s="44"/>
      <c r="Y167" s="42"/>
      <c r="Z167" s="42"/>
    </row>
    <row r="168" spans="1:26" ht="28.5" customHeight="1" thickTop="1" thickBot="1">
      <c r="A168" s="10"/>
      <c r="B168" s="9"/>
      <c r="C168" s="10"/>
      <c r="D168" s="11"/>
      <c r="E168" s="12"/>
      <c r="F168" s="12"/>
      <c r="G168" s="12"/>
      <c r="H168" s="12"/>
      <c r="I168" s="12"/>
      <c r="J168" s="13"/>
      <c r="K168" s="14"/>
      <c r="L168" s="38"/>
      <c r="M168" s="38"/>
      <c r="N168" s="39"/>
      <c r="O168" s="42"/>
      <c r="P168" s="42"/>
      <c r="Q168" s="39"/>
      <c r="R168" s="39"/>
      <c r="S168" s="40"/>
      <c r="T168" s="41"/>
      <c r="U168" s="42"/>
      <c r="V168" s="42"/>
      <c r="W168" s="42"/>
      <c r="X168" s="44"/>
      <c r="Y168" s="42"/>
      <c r="Z168" s="42"/>
    </row>
    <row r="169" spans="1:26" ht="28.5" customHeight="1" thickTop="1" thickBot="1">
      <c r="A169" s="10"/>
      <c r="B169" s="9"/>
      <c r="C169" s="10"/>
      <c r="D169" s="11"/>
      <c r="E169" s="12"/>
      <c r="F169" s="12"/>
      <c r="G169" s="12"/>
      <c r="H169" s="12"/>
      <c r="I169" s="12"/>
      <c r="J169" s="13"/>
      <c r="K169" s="14"/>
      <c r="L169" s="38"/>
      <c r="M169" s="38"/>
      <c r="N169" s="39"/>
      <c r="O169" s="42"/>
      <c r="P169" s="42"/>
      <c r="Q169" s="39"/>
      <c r="R169" s="39"/>
      <c r="S169" s="40"/>
      <c r="T169" s="41"/>
      <c r="U169" s="42"/>
      <c r="V169" s="42"/>
      <c r="W169" s="42"/>
      <c r="X169" s="44"/>
      <c r="Y169" s="42"/>
      <c r="Z169" s="42"/>
    </row>
    <row r="170" spans="1:26" ht="28.5" customHeight="1" thickTop="1" thickBot="1">
      <c r="A170" s="10"/>
      <c r="B170" s="9"/>
      <c r="C170" s="10"/>
      <c r="D170" s="11"/>
      <c r="E170" s="12"/>
      <c r="F170" s="12"/>
      <c r="G170" s="12"/>
      <c r="H170" s="12"/>
      <c r="I170" s="23"/>
      <c r="J170" s="24"/>
      <c r="K170" s="14"/>
      <c r="L170" s="38"/>
      <c r="M170" s="38"/>
      <c r="N170" s="39"/>
      <c r="O170" s="42"/>
      <c r="P170" s="42"/>
      <c r="Q170" s="39"/>
      <c r="R170" s="39"/>
      <c r="S170" s="40"/>
      <c r="T170" s="41"/>
      <c r="U170" s="42"/>
      <c r="V170" s="37"/>
      <c r="W170" s="42"/>
      <c r="X170" s="44"/>
      <c r="Y170" s="42"/>
      <c r="Z170" s="42"/>
    </row>
    <row r="171" spans="1:26" ht="28.5" customHeight="1" thickTop="1" thickBot="1">
      <c r="A171" s="10"/>
      <c r="B171" s="9"/>
      <c r="C171" s="10"/>
      <c r="D171" s="11"/>
      <c r="E171" s="12"/>
      <c r="F171" s="12"/>
      <c r="G171" s="12"/>
      <c r="H171" s="12"/>
      <c r="I171" s="23"/>
      <c r="J171" s="24"/>
      <c r="K171" s="14"/>
      <c r="L171" s="38"/>
      <c r="M171" s="38"/>
      <c r="N171" s="39"/>
      <c r="O171" s="42"/>
      <c r="P171" s="42"/>
      <c r="Q171" s="39"/>
      <c r="R171" s="39"/>
      <c r="S171" s="40"/>
      <c r="T171" s="41"/>
      <c r="U171" s="42"/>
      <c r="V171" s="42"/>
      <c r="W171" s="42"/>
      <c r="X171" s="44"/>
      <c r="Y171" s="42"/>
      <c r="Z171" s="42"/>
    </row>
    <row r="172" spans="1:26" ht="28.5" customHeight="1" thickTop="1" thickBot="1">
      <c r="A172" s="10"/>
      <c r="B172" s="9"/>
      <c r="C172" s="10"/>
      <c r="D172" s="11"/>
      <c r="E172" s="12"/>
      <c r="F172" s="12"/>
      <c r="G172" s="12"/>
      <c r="H172" s="12"/>
      <c r="I172" s="23"/>
      <c r="J172" s="24"/>
      <c r="K172" s="14"/>
      <c r="L172" s="38"/>
      <c r="M172" s="38"/>
      <c r="N172" s="39"/>
      <c r="O172" s="42"/>
      <c r="P172" s="42"/>
      <c r="Q172" s="39"/>
      <c r="R172" s="39"/>
      <c r="S172" s="40"/>
      <c r="T172" s="41"/>
      <c r="U172" s="42"/>
      <c r="V172" s="42"/>
      <c r="W172" s="42"/>
      <c r="X172" s="44"/>
      <c r="Y172" s="42"/>
      <c r="Z172" s="42"/>
    </row>
    <row r="173" spans="1:26" ht="28.5" customHeight="1" thickTop="1" thickBot="1">
      <c r="A173" s="10"/>
      <c r="B173" s="9"/>
      <c r="C173" s="10"/>
      <c r="D173" s="11"/>
      <c r="E173" s="12"/>
      <c r="F173" s="12"/>
      <c r="G173" s="12"/>
      <c r="H173" s="12"/>
      <c r="I173" s="23"/>
      <c r="J173" s="24"/>
      <c r="K173" s="14"/>
      <c r="L173" s="38"/>
      <c r="M173" s="38"/>
      <c r="N173" s="39"/>
      <c r="O173" s="42"/>
      <c r="P173" s="42"/>
      <c r="Q173" s="39"/>
      <c r="R173" s="39"/>
      <c r="S173" s="40"/>
      <c r="T173" s="41"/>
      <c r="U173" s="42"/>
      <c r="V173" s="42"/>
      <c r="W173" s="42"/>
      <c r="X173" s="44"/>
      <c r="Y173" s="42"/>
      <c r="Z173" s="42"/>
    </row>
    <row r="174" spans="1:26" ht="28.5" customHeight="1" thickTop="1" thickBot="1">
      <c r="A174" s="10"/>
      <c r="B174" s="9"/>
      <c r="C174" s="10"/>
      <c r="D174" s="11"/>
      <c r="E174" s="12"/>
      <c r="F174" s="12"/>
      <c r="G174" s="12"/>
      <c r="H174" s="12"/>
      <c r="I174" s="23"/>
      <c r="J174" s="24"/>
      <c r="K174" s="14"/>
      <c r="L174" s="38"/>
      <c r="M174" s="38"/>
      <c r="N174" s="39"/>
      <c r="O174" s="42"/>
      <c r="P174" s="42"/>
      <c r="Q174" s="39"/>
      <c r="R174" s="39"/>
      <c r="S174" s="40"/>
      <c r="T174" s="41"/>
      <c r="U174" s="42"/>
      <c r="V174" s="37"/>
      <c r="W174" s="42"/>
      <c r="X174" s="44"/>
      <c r="Y174" s="42"/>
      <c r="Z174" s="42"/>
    </row>
    <row r="175" spans="1:26" ht="28.5" customHeight="1" thickTop="1" thickBot="1">
      <c r="A175" s="10"/>
      <c r="B175" s="9"/>
      <c r="C175" s="10"/>
      <c r="D175" s="11"/>
      <c r="E175" s="12"/>
      <c r="F175" s="12"/>
      <c r="G175" s="12"/>
      <c r="H175" s="12"/>
      <c r="I175" s="23"/>
      <c r="J175" s="24"/>
      <c r="K175" s="14"/>
      <c r="L175" s="38"/>
      <c r="M175" s="38"/>
      <c r="N175" s="39"/>
      <c r="O175" s="42"/>
      <c r="P175" s="42"/>
      <c r="Q175" s="39"/>
      <c r="R175" s="39"/>
      <c r="S175" s="40"/>
      <c r="T175" s="41"/>
      <c r="U175" s="42"/>
      <c r="V175" s="42"/>
      <c r="W175" s="42"/>
      <c r="X175" s="44"/>
      <c r="Y175" s="42"/>
      <c r="Z175" s="42"/>
    </row>
    <row r="176" spans="1:26" ht="28.5" customHeight="1" thickTop="1" thickBot="1">
      <c r="A176" s="10"/>
      <c r="B176" s="9"/>
      <c r="C176" s="10"/>
      <c r="D176" s="11"/>
      <c r="E176" s="12"/>
      <c r="F176" s="12"/>
      <c r="G176" s="12"/>
      <c r="H176" s="12"/>
      <c r="I176" s="23"/>
      <c r="J176" s="24"/>
      <c r="K176" s="14"/>
      <c r="L176" s="38"/>
      <c r="M176" s="38"/>
      <c r="N176" s="39"/>
      <c r="O176" s="42"/>
      <c r="P176" s="42"/>
      <c r="Q176" s="39"/>
      <c r="R176" s="39"/>
      <c r="S176" s="40"/>
      <c r="T176" s="41"/>
      <c r="U176" s="42"/>
      <c r="V176" s="42"/>
      <c r="W176" s="42"/>
      <c r="X176" s="44"/>
      <c r="Y176" s="42"/>
      <c r="Z176" s="42"/>
    </row>
    <row r="177" spans="1:26" ht="28.5" customHeight="1" thickTop="1" thickBot="1">
      <c r="A177" s="10"/>
      <c r="B177" s="9"/>
      <c r="C177" s="10"/>
      <c r="D177" s="11"/>
      <c r="E177" s="12"/>
      <c r="F177" s="12"/>
      <c r="G177" s="12"/>
      <c r="H177" s="12"/>
      <c r="I177" s="23"/>
      <c r="J177" s="24"/>
      <c r="K177" s="14"/>
      <c r="L177" s="38"/>
      <c r="M177" s="38"/>
      <c r="N177" s="39"/>
      <c r="O177" s="42"/>
      <c r="P177" s="42"/>
      <c r="Q177" s="39"/>
      <c r="R177" s="39"/>
      <c r="S177" s="40"/>
      <c r="T177" s="41"/>
      <c r="U177" s="42"/>
      <c r="V177" s="37"/>
      <c r="W177" s="42"/>
      <c r="X177" s="44"/>
      <c r="Y177" s="42"/>
      <c r="Z177" s="42"/>
    </row>
    <row r="178" spans="1:26" ht="28.5" customHeight="1" thickTop="1" thickBot="1">
      <c r="A178" s="10"/>
      <c r="B178" s="9"/>
      <c r="C178" s="10"/>
      <c r="D178" s="11"/>
      <c r="E178" s="12"/>
      <c r="F178" s="12"/>
      <c r="G178" s="12"/>
      <c r="H178" s="12"/>
      <c r="I178" s="23"/>
      <c r="J178" s="24"/>
      <c r="K178" s="14"/>
      <c r="L178" s="38"/>
      <c r="M178" s="38"/>
      <c r="N178" s="39"/>
      <c r="O178" s="42"/>
      <c r="P178" s="42"/>
      <c r="Q178" s="39"/>
      <c r="R178" s="39"/>
      <c r="S178" s="40"/>
      <c r="T178" s="41"/>
      <c r="U178" s="42"/>
      <c r="V178" s="42"/>
      <c r="W178" s="42"/>
      <c r="X178" s="44"/>
      <c r="Y178" s="42"/>
      <c r="Z178" s="42"/>
    </row>
    <row r="179" spans="1:26" ht="28.5" customHeight="1" thickTop="1" thickBot="1">
      <c r="A179" s="8"/>
      <c r="B179" s="9"/>
      <c r="C179" s="10"/>
      <c r="D179" s="11"/>
      <c r="E179" s="12"/>
      <c r="F179" s="12"/>
      <c r="G179" s="12"/>
      <c r="H179" s="12"/>
      <c r="I179" s="23"/>
      <c r="J179" s="24"/>
      <c r="K179" s="14"/>
      <c r="L179" s="38"/>
      <c r="M179" s="38"/>
      <c r="N179" s="39"/>
      <c r="O179" s="42"/>
      <c r="P179" s="42"/>
      <c r="Q179" s="39"/>
      <c r="R179" s="39"/>
      <c r="S179" s="40"/>
      <c r="T179" s="41"/>
      <c r="U179" s="42"/>
      <c r="V179" s="37"/>
      <c r="W179" s="42"/>
      <c r="X179" s="44"/>
      <c r="Y179" s="42"/>
      <c r="Z179" s="42"/>
    </row>
    <row r="180" spans="1:26" ht="28.5" customHeight="1" thickTop="1" thickBot="1">
      <c r="A180" s="10"/>
      <c r="B180" s="10"/>
      <c r="C180" s="10"/>
      <c r="D180" s="11"/>
      <c r="E180" s="18"/>
      <c r="F180" s="12"/>
      <c r="G180" s="12"/>
      <c r="H180" s="12"/>
      <c r="I180" s="23"/>
      <c r="J180" s="24"/>
      <c r="K180" s="14"/>
      <c r="L180" s="38"/>
      <c r="M180" s="38"/>
      <c r="N180" s="39"/>
      <c r="O180" s="42"/>
      <c r="P180" s="42"/>
      <c r="Q180" s="39"/>
      <c r="R180" s="39"/>
      <c r="S180" s="40"/>
      <c r="T180" s="41"/>
      <c r="U180" s="42"/>
      <c r="V180" s="42"/>
      <c r="W180" s="42"/>
      <c r="X180" s="44"/>
      <c r="Y180" s="42"/>
      <c r="Z180" s="42"/>
    </row>
    <row r="181" spans="1:26" ht="28.5" customHeight="1" thickTop="1" thickBot="1">
      <c r="A181" s="10"/>
      <c r="B181" s="10"/>
      <c r="C181" s="10"/>
      <c r="D181" s="11"/>
      <c r="E181" s="18"/>
      <c r="F181" s="12"/>
      <c r="G181" s="12"/>
      <c r="H181" s="12"/>
      <c r="I181" s="23"/>
      <c r="J181" s="24"/>
      <c r="K181" s="14"/>
      <c r="L181" s="15"/>
      <c r="M181" s="15"/>
      <c r="N181" s="16"/>
      <c r="O181" s="34"/>
      <c r="P181" s="34"/>
      <c r="Q181" s="46"/>
      <c r="R181" s="46"/>
      <c r="S181" s="47"/>
      <c r="T181" s="48"/>
      <c r="U181" s="34"/>
      <c r="V181" s="33"/>
      <c r="W181" s="34"/>
      <c r="X181" s="49"/>
      <c r="Y181" s="34"/>
      <c r="Z181" s="34"/>
    </row>
    <row r="182" spans="1:26" ht="24" customHeight="1" thickTop="1" thickBot="1">
      <c r="A182" s="10"/>
      <c r="B182" s="10"/>
      <c r="C182" s="10"/>
      <c r="D182" s="11"/>
      <c r="E182" s="18"/>
      <c r="F182" s="12"/>
      <c r="G182" s="18"/>
      <c r="H182" s="12"/>
      <c r="I182" s="23"/>
      <c r="J182" s="24"/>
      <c r="K182" s="14"/>
      <c r="L182" s="15"/>
      <c r="M182" s="15"/>
      <c r="N182" s="16"/>
      <c r="O182" s="34"/>
      <c r="P182" s="34"/>
      <c r="Q182" s="46"/>
      <c r="R182" s="46"/>
      <c r="S182" s="47"/>
      <c r="T182" s="48"/>
      <c r="U182" s="34"/>
      <c r="V182" s="34"/>
      <c r="W182" s="34"/>
      <c r="X182" s="34"/>
      <c r="Y182" s="34"/>
      <c r="Z182" s="34"/>
    </row>
    <row r="183" spans="1:26" ht="16.5" thickTop="1" thickBot="1">
      <c r="A183" s="10"/>
      <c r="B183" s="10"/>
      <c r="C183" s="10"/>
      <c r="I183" s="23"/>
      <c r="J183" s="24"/>
      <c r="K183" s="14"/>
      <c r="L183" s="34"/>
      <c r="M183" s="34"/>
      <c r="N183" s="46"/>
      <c r="O183" s="34"/>
      <c r="P183" s="34"/>
      <c r="Q183" s="46"/>
      <c r="R183" s="46"/>
      <c r="S183" s="47"/>
      <c r="T183" s="48"/>
      <c r="U183" s="34"/>
      <c r="V183" s="34"/>
      <c r="W183" s="34"/>
      <c r="X183" s="34"/>
      <c r="Y183" s="34"/>
      <c r="Z183" s="34"/>
    </row>
    <row r="184" spans="1:26" ht="16.5" thickTop="1" thickBot="1">
      <c r="A184" s="10"/>
      <c r="B184" s="10"/>
      <c r="C184" s="10"/>
      <c r="I184" s="23"/>
      <c r="J184" s="24"/>
      <c r="K184" s="14"/>
      <c r="L184" s="34"/>
      <c r="M184" s="34"/>
      <c r="N184" s="46"/>
      <c r="O184" s="34"/>
      <c r="P184" s="34"/>
      <c r="Q184" s="46"/>
      <c r="R184" s="46"/>
      <c r="S184" s="47"/>
      <c r="T184" s="48"/>
      <c r="U184" s="34"/>
      <c r="V184" s="34"/>
      <c r="W184" s="34"/>
      <c r="X184" s="34"/>
      <c r="Y184" s="34"/>
      <c r="Z184" s="34"/>
    </row>
    <row r="185" spans="1:26" ht="15.75" thickTop="1"/>
  </sheetData>
  <conditionalFormatting sqref="K23 N23 L181:N182 K181:K184 K5:N6 K24:N29 K2:K4 K8:N22 K7 N7 K31:N180">
    <cfRule type="containsText" dxfId="293" priority="13" stopIfTrue="1" operator="containsText" text="No">
      <formula>NOT(ISERROR(FIND(UPPER("No"),UPPER(K2))))</formula>
      <formula>"No"</formula>
    </cfRule>
    <cfRule type="containsText" dxfId="292" priority="14" stopIfTrue="1" operator="containsText" text="Yes">
      <formula>NOT(ISERROR(FIND(UPPER("Yes"),UPPER(K2))))</formula>
      <formula>"Yes"</formula>
    </cfRule>
  </conditionalFormatting>
  <conditionalFormatting sqref="L23">
    <cfRule type="containsText" dxfId="291" priority="11" stopIfTrue="1" operator="containsText" text="No">
      <formula>NOT(ISERROR(FIND(UPPER("No"),UPPER(L23))))</formula>
      <formula>"No"</formula>
    </cfRule>
    <cfRule type="containsText" dxfId="290" priority="12" stopIfTrue="1" operator="containsText" text="Yes">
      <formula>NOT(ISERROR(FIND(UPPER("Yes"),UPPER(L23))))</formula>
      <formula>"Yes"</formula>
    </cfRule>
  </conditionalFormatting>
  <conditionalFormatting sqref="O5">
    <cfRule type="containsText" dxfId="289" priority="9" stopIfTrue="1" operator="containsText" text="No">
      <formula>NOT(ISERROR(FIND(UPPER("No"),UPPER(O5))))</formula>
      <formula>"No"</formula>
    </cfRule>
    <cfRule type="containsText" dxfId="288" priority="10" stopIfTrue="1" operator="containsText" text="Yes">
      <formula>NOT(ISERROR(FIND(UPPER("Yes"),UPPER(O5))))</formula>
      <formula>"Yes"</formula>
    </cfRule>
  </conditionalFormatting>
  <conditionalFormatting sqref="M23">
    <cfRule type="containsText" dxfId="287" priority="7" stopIfTrue="1" operator="containsText" text="No">
      <formula>NOT(ISERROR(FIND(UPPER("No"),UPPER(M23))))</formula>
      <formula>"No"</formula>
    </cfRule>
    <cfRule type="containsText" dxfId="286" priority="8" stopIfTrue="1" operator="containsText" text="Yes">
      <formula>NOT(ISERROR(FIND(UPPER("Yes"),UPPER(M23))))</formula>
      <formula>"Yes"</formula>
    </cfRule>
  </conditionalFormatting>
  <conditionalFormatting sqref="L2:N2">
    <cfRule type="containsText" dxfId="285" priority="5" stopIfTrue="1" operator="containsText" text="No">
      <formula>NOT(ISERROR(FIND(UPPER("No"),UPPER(L2))))</formula>
      <formula>"No"</formula>
    </cfRule>
    <cfRule type="containsText" dxfId="284" priority="6" stopIfTrue="1" operator="containsText" text="Yes">
      <formula>NOT(ISERROR(FIND(UPPER("Yes"),UPPER(L2))))</formula>
      <formula>"Yes"</formula>
    </cfRule>
  </conditionalFormatting>
  <conditionalFormatting sqref="L4:N4">
    <cfRule type="containsText" dxfId="283" priority="3" stopIfTrue="1" operator="containsText" text="No">
      <formula>NOT(ISERROR(FIND(UPPER("No"),UPPER(L4))))</formula>
      <formula>"No"</formula>
    </cfRule>
    <cfRule type="containsText" dxfId="282" priority="4" stopIfTrue="1" operator="containsText" text="Yes">
      <formula>NOT(ISERROR(FIND(UPPER("Yes"),UPPER(L4))))</formula>
      <formula>"Yes"</formula>
    </cfRule>
  </conditionalFormatting>
  <conditionalFormatting sqref="K30:N30">
    <cfRule type="containsText" dxfId="281" priority="1" stopIfTrue="1" operator="containsText" text="No">
      <formula>NOT(ISERROR(FIND(UPPER("No"),UPPER(K30))))</formula>
      <formula>"No"</formula>
    </cfRule>
    <cfRule type="containsText" dxfId="280" priority="2" stopIfTrue="1" operator="containsText" text="Yes">
      <formula>NOT(ISERROR(FIND(UPPER("Yes"),UPPER(K30))))</formula>
      <formula>"Yes"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561B3-C57A-4C11-B020-3A99D08FCB23}">
  <dimension ref="A1:Z186"/>
  <sheetViews>
    <sheetView workbookViewId="0">
      <pane ySplit="1" topLeftCell="A2" activePane="bottomLeft" state="frozen"/>
      <selection pane="bottomLeft" activeCell="A16" sqref="A16"/>
    </sheetView>
  </sheetViews>
  <sheetFormatPr defaultRowHeight="15"/>
  <cols>
    <col min="1" max="1" width="25.140625" customWidth="1"/>
    <col min="2" max="2" width="8.5703125" customWidth="1"/>
    <col min="3" max="3" width="10.42578125" customWidth="1"/>
    <col min="4" max="4" width="7.28515625" hidden="1" customWidth="1"/>
    <col min="5" max="5" width="12" hidden="1" customWidth="1"/>
    <col min="6" max="6" width="8.28515625" hidden="1" customWidth="1"/>
    <col min="7" max="7" width="19.5703125" hidden="1" customWidth="1"/>
    <col min="8" max="8" width="18.42578125" hidden="1" customWidth="1"/>
    <col min="9" max="9" width="9.42578125" customWidth="1"/>
    <col min="10" max="10" width="10.28515625" style="25" customWidth="1"/>
    <col min="11" max="11" width="7" bestFit="1" customWidth="1"/>
    <col min="12" max="12" width="18.7109375" customWidth="1"/>
    <col min="13" max="13" width="15.140625" style="35" customWidth="1"/>
    <col min="14" max="14" width="15.140625" style="36" customWidth="1"/>
    <col min="15" max="15" width="18.5703125" customWidth="1"/>
    <col min="16" max="16" width="12.85546875" customWidth="1"/>
    <col min="17" max="17" width="10.7109375" style="26" customWidth="1"/>
    <col min="18" max="18" width="13.85546875" style="26" customWidth="1"/>
    <col min="19" max="19" width="12.28515625" style="27" customWidth="1"/>
    <col min="20" max="20" width="15.7109375" style="31" customWidth="1"/>
    <col min="21" max="21" width="10.5703125" customWidth="1"/>
    <col min="22" max="22" width="9.85546875" customWidth="1"/>
    <col min="23" max="23" width="9.28515625" bestFit="1" customWidth="1"/>
    <col min="24" max="24" width="10.85546875" customWidth="1"/>
    <col min="25" max="25" width="9.28515625" bestFit="1" customWidth="1"/>
    <col min="26" max="26" width="9.5703125" customWidth="1"/>
  </cols>
  <sheetData>
    <row r="1" spans="1:26" ht="61.5" thickTop="1" thickBo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5" t="s">
        <v>11</v>
      </c>
      <c r="P1" s="5" t="s">
        <v>12</v>
      </c>
      <c r="Q1" s="6" t="s">
        <v>14</v>
      </c>
      <c r="R1" s="5" t="s">
        <v>11</v>
      </c>
      <c r="S1" s="7" t="s">
        <v>12</v>
      </c>
      <c r="T1" s="30" t="s">
        <v>14</v>
      </c>
      <c r="U1" s="5" t="s">
        <v>15</v>
      </c>
      <c r="V1" s="5" t="s">
        <v>16</v>
      </c>
      <c r="W1" s="5" t="s">
        <v>15</v>
      </c>
      <c r="X1" s="5" t="s">
        <v>16</v>
      </c>
      <c r="Y1" s="5" t="s">
        <v>15</v>
      </c>
      <c r="Z1" s="5" t="s">
        <v>16</v>
      </c>
    </row>
    <row r="2" spans="1:26" ht="28.5" customHeight="1" thickTop="1" thickBot="1">
      <c r="A2" s="8" t="s">
        <v>17</v>
      </c>
      <c r="B2" s="9">
        <v>77</v>
      </c>
      <c r="C2" s="10">
        <v>124</v>
      </c>
      <c r="D2" s="11">
        <v>80</v>
      </c>
      <c r="E2" s="12">
        <f>+G2*1.6</f>
        <v>1.0266666666666668</v>
      </c>
      <c r="F2" s="12">
        <v>100</v>
      </c>
      <c r="G2" s="12">
        <f t="shared" ref="G2:G33" si="0">B2/(30*4)</f>
        <v>0.64166666666666672</v>
      </c>
      <c r="H2" s="12">
        <v>80</v>
      </c>
      <c r="I2" s="12">
        <f t="shared" ref="I2:I35" si="1">+(E2*F2)-(H2*G2)</f>
        <v>51.33333333333335</v>
      </c>
      <c r="J2" s="13">
        <f t="shared" ref="J2:J35" si="2">IF(ISBLANK(C2),"",(D2*G2)+(E2*F2-G2*H2))</f>
        <v>102.66666666666669</v>
      </c>
      <c r="K2" s="14" t="str">
        <f t="shared" ref="K2:K33" si="3">IF(J2="","",IF(C2&lt;J2,"Yes","No"))</f>
        <v>No</v>
      </c>
      <c r="L2" s="38" t="s">
        <v>19</v>
      </c>
      <c r="M2" s="38" t="s">
        <v>30</v>
      </c>
      <c r="N2" s="39">
        <v>35</v>
      </c>
      <c r="O2" s="39"/>
      <c r="P2" s="40"/>
      <c r="Q2" s="39"/>
      <c r="R2" s="39"/>
      <c r="S2" s="40"/>
      <c r="T2" s="41"/>
      <c r="U2" s="42"/>
      <c r="V2" s="37"/>
      <c r="W2" s="42"/>
      <c r="X2" s="43"/>
      <c r="Y2" s="42"/>
      <c r="Z2" s="42"/>
    </row>
    <row r="3" spans="1:26" ht="28.5" customHeight="1" thickTop="1" thickBot="1">
      <c r="A3" s="8" t="s">
        <v>20</v>
      </c>
      <c r="B3" s="9">
        <v>73</v>
      </c>
      <c r="C3" s="10">
        <v>10</v>
      </c>
      <c r="D3" s="11">
        <v>80</v>
      </c>
      <c r="E3" s="12">
        <f t="shared" ref="E3:E77" si="4">+G3*1.6</f>
        <v>0.97333333333333327</v>
      </c>
      <c r="F3" s="12">
        <v>100</v>
      </c>
      <c r="G3" s="12">
        <f t="shared" si="0"/>
        <v>0.60833333333333328</v>
      </c>
      <c r="H3" s="12">
        <v>80</v>
      </c>
      <c r="I3" s="12">
        <f t="shared" si="1"/>
        <v>48.666666666666664</v>
      </c>
      <c r="J3" s="13">
        <f t="shared" si="2"/>
        <v>97.333333333333329</v>
      </c>
      <c r="K3" s="14" t="str">
        <f t="shared" si="3"/>
        <v>Yes</v>
      </c>
      <c r="L3" s="42" t="s">
        <v>19</v>
      </c>
      <c r="M3" s="37">
        <v>43874</v>
      </c>
      <c r="N3" s="39">
        <v>40</v>
      </c>
      <c r="O3" s="39"/>
      <c r="P3" s="40"/>
      <c r="Q3" s="41"/>
      <c r="R3" s="39"/>
      <c r="S3" s="40"/>
      <c r="T3" s="41"/>
      <c r="U3" s="42"/>
      <c r="V3" s="37"/>
      <c r="W3" s="42">
        <v>35</v>
      </c>
      <c r="X3" s="43">
        <v>44017</v>
      </c>
      <c r="Y3" s="42"/>
      <c r="Z3" s="42"/>
    </row>
    <row r="4" spans="1:26" ht="28.5" customHeight="1" thickTop="1" thickBot="1">
      <c r="A4" s="8" t="s">
        <v>25</v>
      </c>
      <c r="B4" s="9">
        <v>73</v>
      </c>
      <c r="C4" s="10">
        <v>65</v>
      </c>
      <c r="D4" s="11">
        <v>80</v>
      </c>
      <c r="E4" s="12">
        <f t="shared" si="4"/>
        <v>0.97333333333333327</v>
      </c>
      <c r="F4" s="12">
        <v>100</v>
      </c>
      <c r="G4" s="12">
        <f t="shared" si="0"/>
        <v>0.60833333333333328</v>
      </c>
      <c r="H4" s="12">
        <v>80</v>
      </c>
      <c r="I4" s="12">
        <f t="shared" si="1"/>
        <v>48.666666666666664</v>
      </c>
      <c r="J4" s="13">
        <f t="shared" si="2"/>
        <v>97.333333333333329</v>
      </c>
      <c r="K4" s="14" t="str">
        <f t="shared" si="3"/>
        <v>Yes</v>
      </c>
      <c r="L4" s="38"/>
      <c r="M4" s="38"/>
      <c r="N4" s="39"/>
      <c r="O4" s="37"/>
      <c r="P4" s="37"/>
      <c r="Q4" s="39"/>
      <c r="R4" s="39"/>
      <c r="S4" s="40"/>
      <c r="T4" s="41"/>
      <c r="U4" s="42"/>
      <c r="V4" s="37"/>
      <c r="W4" s="42"/>
      <c r="X4" s="44"/>
      <c r="Y4" s="42"/>
      <c r="Z4" s="42"/>
    </row>
    <row r="5" spans="1:26" ht="28.5" customHeight="1" thickTop="1" thickBot="1">
      <c r="A5" s="8" t="s">
        <v>23</v>
      </c>
      <c r="B5" s="9">
        <v>58</v>
      </c>
      <c r="C5" s="10">
        <v>27</v>
      </c>
      <c r="D5" s="11">
        <v>80</v>
      </c>
      <c r="E5" s="12">
        <f t="shared" si="4"/>
        <v>0.77333333333333343</v>
      </c>
      <c r="F5" s="12">
        <v>100</v>
      </c>
      <c r="G5" s="12">
        <f t="shared" si="0"/>
        <v>0.48333333333333334</v>
      </c>
      <c r="H5" s="12">
        <v>80</v>
      </c>
      <c r="I5" s="12">
        <f t="shared" si="1"/>
        <v>38.666666666666679</v>
      </c>
      <c r="J5" s="13">
        <f t="shared" si="2"/>
        <v>77.333333333333343</v>
      </c>
      <c r="K5" s="14" t="str">
        <f t="shared" si="3"/>
        <v>Yes</v>
      </c>
      <c r="L5" s="38"/>
      <c r="M5" s="38"/>
      <c r="N5" s="39"/>
      <c r="O5" s="38"/>
      <c r="P5" s="37"/>
      <c r="Q5" s="39"/>
      <c r="R5" s="39"/>
      <c r="S5" s="40"/>
      <c r="T5" s="41"/>
      <c r="U5" s="42">
        <v>35</v>
      </c>
      <c r="V5" s="37">
        <v>44024</v>
      </c>
      <c r="W5" s="42"/>
      <c r="X5" s="43"/>
      <c r="Y5" s="42"/>
      <c r="Z5" s="42"/>
    </row>
    <row r="6" spans="1:26" ht="28.5" customHeight="1" thickTop="1" thickBot="1">
      <c r="A6" s="8" t="s">
        <v>26</v>
      </c>
      <c r="B6" s="9">
        <v>47</v>
      </c>
      <c r="C6" s="10">
        <v>18</v>
      </c>
      <c r="D6" s="11">
        <v>80</v>
      </c>
      <c r="E6" s="12">
        <f t="shared" si="4"/>
        <v>0.62666666666666671</v>
      </c>
      <c r="F6" s="12">
        <v>100</v>
      </c>
      <c r="G6" s="12">
        <f t="shared" si="0"/>
        <v>0.39166666666666666</v>
      </c>
      <c r="H6" s="12">
        <v>80</v>
      </c>
      <c r="I6" s="12">
        <f t="shared" si="1"/>
        <v>31.333333333333339</v>
      </c>
      <c r="J6" s="13">
        <f t="shared" si="2"/>
        <v>62.666666666666671</v>
      </c>
      <c r="K6" s="14" t="str">
        <f t="shared" si="3"/>
        <v>Yes</v>
      </c>
      <c r="L6" s="38" t="s">
        <v>19</v>
      </c>
      <c r="M6" s="38" t="s">
        <v>204</v>
      </c>
      <c r="N6" s="39">
        <v>66</v>
      </c>
      <c r="O6" s="42"/>
      <c r="P6" s="37"/>
      <c r="Q6" s="39"/>
      <c r="R6" s="39"/>
      <c r="S6" s="40"/>
      <c r="T6" s="41"/>
      <c r="U6" s="42">
        <v>35</v>
      </c>
      <c r="V6" s="37">
        <v>44024</v>
      </c>
      <c r="W6" s="42"/>
      <c r="X6" s="43"/>
      <c r="Y6" s="42"/>
      <c r="Z6" s="37"/>
    </row>
    <row r="7" spans="1:26" ht="28.5" customHeight="1" thickTop="1" thickBot="1">
      <c r="A7" s="8" t="s">
        <v>36</v>
      </c>
      <c r="B7" s="9">
        <v>44</v>
      </c>
      <c r="C7" s="10">
        <v>27</v>
      </c>
      <c r="D7" s="11">
        <v>80</v>
      </c>
      <c r="E7" s="12">
        <f t="shared" si="4"/>
        <v>0.58666666666666667</v>
      </c>
      <c r="F7" s="12">
        <v>100</v>
      </c>
      <c r="G7" s="12">
        <f t="shared" si="0"/>
        <v>0.36666666666666664</v>
      </c>
      <c r="H7" s="12">
        <v>80</v>
      </c>
      <c r="I7" s="12">
        <f t="shared" si="1"/>
        <v>29.333333333333332</v>
      </c>
      <c r="J7" s="13">
        <f t="shared" si="2"/>
        <v>58.666666666666664</v>
      </c>
      <c r="K7" s="14" t="str">
        <f t="shared" si="3"/>
        <v>Yes</v>
      </c>
      <c r="L7" s="42" t="s">
        <v>19</v>
      </c>
      <c r="M7" s="37">
        <v>43900</v>
      </c>
      <c r="N7" s="39">
        <v>50</v>
      </c>
      <c r="O7" s="39"/>
      <c r="P7" s="40"/>
      <c r="Q7" s="39"/>
      <c r="R7" s="39"/>
      <c r="S7" s="40"/>
      <c r="T7" s="41"/>
      <c r="U7" s="42"/>
      <c r="V7" s="37"/>
      <c r="W7" s="42"/>
      <c r="X7" s="43"/>
      <c r="Y7" s="42"/>
      <c r="Z7" s="42"/>
    </row>
    <row r="8" spans="1:26" ht="28.5" customHeight="1" thickTop="1" thickBot="1">
      <c r="A8" s="8" t="s">
        <v>21</v>
      </c>
      <c r="B8" s="9">
        <v>43</v>
      </c>
      <c r="C8" s="10">
        <v>5</v>
      </c>
      <c r="D8" s="11">
        <v>80</v>
      </c>
      <c r="E8" s="12">
        <f t="shared" si="4"/>
        <v>0.57333333333333336</v>
      </c>
      <c r="F8" s="12">
        <v>100</v>
      </c>
      <c r="G8" s="12">
        <f t="shared" si="0"/>
        <v>0.35833333333333334</v>
      </c>
      <c r="H8" s="12">
        <v>80</v>
      </c>
      <c r="I8" s="12">
        <f t="shared" si="1"/>
        <v>28.666666666666668</v>
      </c>
      <c r="J8" s="13">
        <f t="shared" si="2"/>
        <v>57.333333333333336</v>
      </c>
      <c r="K8" s="14" t="str">
        <f t="shared" si="3"/>
        <v>Yes</v>
      </c>
      <c r="L8" s="38" t="s">
        <v>19</v>
      </c>
      <c r="M8" s="37">
        <v>43874</v>
      </c>
      <c r="N8" s="39">
        <v>26</v>
      </c>
      <c r="O8" s="42"/>
      <c r="P8" s="37"/>
      <c r="Q8" s="39"/>
      <c r="R8" s="39"/>
      <c r="S8" s="40"/>
      <c r="T8" s="41"/>
      <c r="U8" s="41">
        <v>20</v>
      </c>
      <c r="V8" s="37">
        <v>44024</v>
      </c>
      <c r="W8" s="42"/>
      <c r="X8" s="43"/>
      <c r="Y8" s="42"/>
      <c r="Z8" s="37"/>
    </row>
    <row r="9" spans="1:26" ht="28.5" customHeight="1" thickTop="1" thickBot="1">
      <c r="A9" s="8" t="s">
        <v>28</v>
      </c>
      <c r="B9" s="9">
        <v>33</v>
      </c>
      <c r="C9" s="10">
        <v>39</v>
      </c>
      <c r="D9" s="11">
        <v>80</v>
      </c>
      <c r="E9" s="12">
        <f t="shared" si="4"/>
        <v>0.44000000000000006</v>
      </c>
      <c r="F9" s="12">
        <v>100</v>
      </c>
      <c r="G9" s="12">
        <f t="shared" si="0"/>
        <v>0.27500000000000002</v>
      </c>
      <c r="H9" s="12">
        <v>80</v>
      </c>
      <c r="I9" s="12">
        <f t="shared" si="1"/>
        <v>22.000000000000007</v>
      </c>
      <c r="J9" s="13">
        <f t="shared" si="2"/>
        <v>44.000000000000007</v>
      </c>
      <c r="K9" s="14" t="str">
        <f t="shared" si="3"/>
        <v>Yes</v>
      </c>
      <c r="L9" s="38" t="s">
        <v>19</v>
      </c>
      <c r="M9" s="38" t="s">
        <v>211</v>
      </c>
      <c r="N9" s="39">
        <v>30</v>
      </c>
      <c r="O9" s="42" t="s">
        <v>19</v>
      </c>
      <c r="P9" s="37">
        <v>43901</v>
      </c>
      <c r="Q9" s="39">
        <v>30</v>
      </c>
      <c r="R9" s="39"/>
      <c r="S9" s="40"/>
      <c r="T9" s="41"/>
      <c r="U9" s="42"/>
      <c r="V9" s="37"/>
      <c r="W9" s="42"/>
      <c r="X9" s="43"/>
      <c r="Y9" s="42"/>
      <c r="Z9" s="37"/>
    </row>
    <row r="10" spans="1:26" ht="28.5" customHeight="1" thickTop="1" thickBot="1">
      <c r="A10" s="8" t="s">
        <v>24</v>
      </c>
      <c r="B10" s="9">
        <v>33</v>
      </c>
      <c r="C10" s="10">
        <v>53</v>
      </c>
      <c r="D10" s="11">
        <v>80</v>
      </c>
      <c r="E10" s="12">
        <f t="shared" si="4"/>
        <v>0.44000000000000006</v>
      </c>
      <c r="F10" s="12">
        <v>100</v>
      </c>
      <c r="G10" s="12">
        <f t="shared" si="0"/>
        <v>0.27500000000000002</v>
      </c>
      <c r="H10" s="12">
        <v>80</v>
      </c>
      <c r="I10" s="12">
        <f t="shared" si="1"/>
        <v>22.000000000000007</v>
      </c>
      <c r="J10" s="13">
        <f t="shared" si="2"/>
        <v>44.000000000000007</v>
      </c>
      <c r="K10" s="14" t="str">
        <f t="shared" si="3"/>
        <v>No</v>
      </c>
      <c r="L10" s="38" t="s">
        <v>19</v>
      </c>
      <c r="M10" s="38" t="s">
        <v>30</v>
      </c>
      <c r="N10" s="39">
        <v>56</v>
      </c>
      <c r="O10" s="42" t="s">
        <v>19</v>
      </c>
      <c r="P10" s="37">
        <v>43874</v>
      </c>
      <c r="Q10" s="39">
        <v>40</v>
      </c>
      <c r="R10" s="39"/>
      <c r="S10" s="40"/>
      <c r="T10" s="41"/>
      <c r="U10" s="42">
        <v>20</v>
      </c>
      <c r="V10" s="37">
        <v>44027</v>
      </c>
      <c r="W10" s="42"/>
      <c r="X10" s="43"/>
      <c r="Y10" s="42"/>
      <c r="Z10" s="42"/>
    </row>
    <row r="11" spans="1:26" ht="28.5" customHeight="1" thickTop="1" thickBot="1">
      <c r="A11" s="8" t="s">
        <v>66</v>
      </c>
      <c r="B11" s="9">
        <v>31</v>
      </c>
      <c r="C11" s="10">
        <v>6</v>
      </c>
      <c r="D11" s="11">
        <v>80</v>
      </c>
      <c r="E11" s="12">
        <f t="shared" si="4"/>
        <v>0.41333333333333339</v>
      </c>
      <c r="F11" s="12">
        <v>100</v>
      </c>
      <c r="G11" s="12">
        <f t="shared" si="0"/>
        <v>0.25833333333333336</v>
      </c>
      <c r="H11" s="12">
        <v>80</v>
      </c>
      <c r="I11" s="12">
        <f t="shared" si="1"/>
        <v>20.666666666666668</v>
      </c>
      <c r="J11" s="13">
        <f t="shared" si="2"/>
        <v>41.333333333333336</v>
      </c>
      <c r="K11" s="14" t="str">
        <f t="shared" si="3"/>
        <v>Yes</v>
      </c>
      <c r="L11" s="38" t="s">
        <v>19</v>
      </c>
      <c r="M11" s="38" t="s">
        <v>225</v>
      </c>
      <c r="N11" s="39">
        <v>40</v>
      </c>
      <c r="O11" s="42"/>
      <c r="P11" s="37"/>
      <c r="Q11" s="39"/>
      <c r="R11" s="39"/>
      <c r="S11" s="40"/>
      <c r="T11" s="41"/>
      <c r="U11" s="42">
        <v>20</v>
      </c>
      <c r="V11" s="37">
        <v>44017</v>
      </c>
      <c r="W11" s="42"/>
      <c r="X11" s="43"/>
      <c r="Y11" s="42"/>
      <c r="Z11" s="42"/>
    </row>
    <row r="12" spans="1:26" ht="28.5" customHeight="1" thickTop="1" thickBot="1">
      <c r="A12" s="8" t="s">
        <v>32</v>
      </c>
      <c r="B12" s="9">
        <v>26</v>
      </c>
      <c r="C12" s="10">
        <v>37</v>
      </c>
      <c r="D12" s="11">
        <v>80</v>
      </c>
      <c r="E12" s="12">
        <f t="shared" si="4"/>
        <v>0.34666666666666668</v>
      </c>
      <c r="F12" s="12">
        <v>100</v>
      </c>
      <c r="G12" s="12">
        <f t="shared" si="0"/>
        <v>0.21666666666666667</v>
      </c>
      <c r="H12" s="12">
        <v>80</v>
      </c>
      <c r="I12" s="12">
        <f t="shared" si="1"/>
        <v>17.333333333333336</v>
      </c>
      <c r="J12" s="13">
        <f t="shared" si="2"/>
        <v>34.666666666666671</v>
      </c>
      <c r="K12" s="14" t="str">
        <f t="shared" si="3"/>
        <v>No</v>
      </c>
      <c r="L12" s="38" t="s">
        <v>19</v>
      </c>
      <c r="M12" s="38" t="s">
        <v>210</v>
      </c>
      <c r="N12" s="39">
        <v>40</v>
      </c>
      <c r="O12" s="42"/>
      <c r="P12" s="37"/>
      <c r="Q12" s="39"/>
      <c r="R12" s="39"/>
      <c r="S12" s="40"/>
      <c r="T12" s="41"/>
      <c r="U12" s="42">
        <v>10</v>
      </c>
      <c r="V12" s="37">
        <v>44027</v>
      </c>
      <c r="W12" s="42"/>
      <c r="X12" s="44"/>
      <c r="Y12" s="42"/>
      <c r="Z12" s="42"/>
    </row>
    <row r="13" spans="1:26" ht="28.5" customHeight="1" thickTop="1" thickBot="1">
      <c r="A13" s="8" t="s">
        <v>49</v>
      </c>
      <c r="B13" s="9">
        <v>23</v>
      </c>
      <c r="C13" s="10">
        <v>2</v>
      </c>
      <c r="D13" s="11">
        <v>80</v>
      </c>
      <c r="E13" s="12">
        <f t="shared" si="4"/>
        <v>0.3066666666666667</v>
      </c>
      <c r="F13" s="12">
        <v>100</v>
      </c>
      <c r="G13" s="12">
        <f t="shared" si="0"/>
        <v>0.19166666666666668</v>
      </c>
      <c r="H13" s="12">
        <v>80</v>
      </c>
      <c r="I13" s="12">
        <f t="shared" si="1"/>
        <v>15.333333333333337</v>
      </c>
      <c r="J13" s="13">
        <f t="shared" si="2"/>
        <v>30.666666666666671</v>
      </c>
      <c r="K13" s="14" t="str">
        <f t="shared" si="3"/>
        <v>Yes</v>
      </c>
      <c r="L13" s="38" t="s">
        <v>19</v>
      </c>
      <c r="M13" s="38" t="s">
        <v>230</v>
      </c>
      <c r="N13" s="39">
        <v>25</v>
      </c>
      <c r="O13" s="42"/>
      <c r="P13" s="37"/>
      <c r="Q13" s="39"/>
      <c r="R13" s="39"/>
      <c r="S13" s="40"/>
      <c r="T13" s="41"/>
      <c r="U13" s="42">
        <v>1</v>
      </c>
      <c r="V13" s="37">
        <v>44024</v>
      </c>
      <c r="W13" s="42"/>
      <c r="X13" s="43"/>
      <c r="Y13" s="42"/>
      <c r="Z13" s="42"/>
    </row>
    <row r="14" spans="1:26" ht="28.5" customHeight="1" thickTop="1" thickBot="1">
      <c r="A14" s="8" t="s">
        <v>34</v>
      </c>
      <c r="B14" s="9">
        <v>23</v>
      </c>
      <c r="C14" s="10">
        <v>25</v>
      </c>
      <c r="D14" s="11">
        <v>80</v>
      </c>
      <c r="E14" s="12">
        <f t="shared" si="4"/>
        <v>0.3066666666666667</v>
      </c>
      <c r="F14" s="12">
        <v>100</v>
      </c>
      <c r="G14" s="12">
        <f t="shared" si="0"/>
        <v>0.19166666666666668</v>
      </c>
      <c r="H14" s="12">
        <v>80</v>
      </c>
      <c r="I14" s="12">
        <f t="shared" si="1"/>
        <v>15.333333333333337</v>
      </c>
      <c r="J14" s="13">
        <f t="shared" si="2"/>
        <v>30.666666666666671</v>
      </c>
      <c r="K14" s="14" t="str">
        <f t="shared" si="3"/>
        <v>Yes</v>
      </c>
      <c r="L14" s="38"/>
      <c r="M14" s="38"/>
      <c r="N14" s="39"/>
      <c r="O14" s="42"/>
      <c r="P14" s="37"/>
      <c r="Q14" s="39"/>
      <c r="R14" s="39"/>
      <c r="S14" s="40"/>
      <c r="T14" s="41"/>
      <c r="U14" s="42"/>
      <c r="V14" s="37"/>
      <c r="W14" s="42"/>
      <c r="X14" s="43"/>
      <c r="Y14" s="42"/>
      <c r="Z14" s="42"/>
    </row>
    <row r="15" spans="1:26" ht="28.5" customHeight="1" thickTop="1" thickBot="1">
      <c r="A15" s="8" t="s">
        <v>27</v>
      </c>
      <c r="B15" s="9">
        <v>20</v>
      </c>
      <c r="C15" s="10">
        <v>13</v>
      </c>
      <c r="D15" s="11">
        <v>80</v>
      </c>
      <c r="E15" s="12">
        <f t="shared" si="4"/>
        <v>0.26666666666666666</v>
      </c>
      <c r="F15" s="12">
        <v>100</v>
      </c>
      <c r="G15" s="12">
        <f t="shared" si="0"/>
        <v>0.16666666666666666</v>
      </c>
      <c r="H15" s="12">
        <v>80</v>
      </c>
      <c r="I15" s="12">
        <f t="shared" si="1"/>
        <v>13.333333333333336</v>
      </c>
      <c r="J15" s="13">
        <f t="shared" si="2"/>
        <v>26.666666666666668</v>
      </c>
      <c r="K15" s="14" t="str">
        <f t="shared" si="3"/>
        <v>Yes</v>
      </c>
      <c r="L15" s="38"/>
      <c r="M15" s="38"/>
      <c r="N15" s="39"/>
      <c r="O15" s="42"/>
      <c r="P15" s="37"/>
      <c r="Q15" s="39"/>
      <c r="R15" s="39"/>
      <c r="S15" s="40"/>
      <c r="T15" s="41"/>
      <c r="U15" s="42"/>
      <c r="V15" s="37"/>
      <c r="W15" s="42"/>
      <c r="X15" s="43"/>
      <c r="Y15" s="42"/>
      <c r="Z15" s="42"/>
    </row>
    <row r="16" spans="1:26" ht="28.5" customHeight="1" thickTop="1" thickBot="1">
      <c r="A16" s="8" t="s">
        <v>85</v>
      </c>
      <c r="B16" s="9">
        <v>19</v>
      </c>
      <c r="C16" s="10">
        <v>29</v>
      </c>
      <c r="D16" s="11">
        <v>80</v>
      </c>
      <c r="E16" s="12">
        <f t="shared" si="4"/>
        <v>0.25333333333333335</v>
      </c>
      <c r="F16" s="12">
        <v>100</v>
      </c>
      <c r="G16" s="12">
        <f t="shared" si="0"/>
        <v>0.15833333333333333</v>
      </c>
      <c r="H16" s="12">
        <v>80</v>
      </c>
      <c r="I16" s="12">
        <f t="shared" si="1"/>
        <v>12.66666666666667</v>
      </c>
      <c r="J16" s="13">
        <f t="shared" si="2"/>
        <v>25.333333333333336</v>
      </c>
      <c r="K16" s="14" t="str">
        <f t="shared" si="3"/>
        <v>No</v>
      </c>
      <c r="L16" s="38" t="s">
        <v>19</v>
      </c>
      <c r="M16" s="38" t="s">
        <v>210</v>
      </c>
      <c r="N16" s="39">
        <v>40</v>
      </c>
      <c r="O16" s="42"/>
      <c r="P16" s="37"/>
      <c r="Q16" s="39"/>
      <c r="R16" s="39"/>
      <c r="S16" s="40"/>
      <c r="T16" s="41"/>
      <c r="U16" s="42"/>
      <c r="V16" s="37"/>
      <c r="W16" s="42"/>
      <c r="X16" s="44"/>
      <c r="Y16" s="42"/>
      <c r="Z16" s="42"/>
    </row>
    <row r="17" spans="1:26" ht="28.5" customHeight="1" thickTop="1" thickBot="1">
      <c r="A17" s="8" t="s">
        <v>33</v>
      </c>
      <c r="B17" s="9">
        <v>18</v>
      </c>
      <c r="C17" s="10">
        <v>29</v>
      </c>
      <c r="D17" s="11">
        <v>80</v>
      </c>
      <c r="E17" s="12">
        <f t="shared" si="4"/>
        <v>0.24</v>
      </c>
      <c r="F17" s="12">
        <v>100</v>
      </c>
      <c r="G17" s="12">
        <f t="shared" si="0"/>
        <v>0.15</v>
      </c>
      <c r="H17" s="12">
        <v>80</v>
      </c>
      <c r="I17" s="12">
        <f t="shared" si="1"/>
        <v>12</v>
      </c>
      <c r="J17" s="13">
        <f t="shared" si="2"/>
        <v>24</v>
      </c>
      <c r="K17" s="14" t="str">
        <f t="shared" si="3"/>
        <v>No</v>
      </c>
      <c r="L17" s="38" t="s">
        <v>19</v>
      </c>
      <c r="M17" s="38" t="s">
        <v>210</v>
      </c>
      <c r="N17" s="39">
        <v>40</v>
      </c>
      <c r="O17" s="42"/>
      <c r="P17" s="37"/>
      <c r="Q17" s="39"/>
      <c r="R17" s="39"/>
      <c r="S17" s="40"/>
      <c r="T17" s="41"/>
      <c r="U17" s="42"/>
      <c r="V17" s="37"/>
      <c r="W17" s="42"/>
      <c r="X17" s="44"/>
      <c r="Y17" s="42"/>
      <c r="Z17" s="42"/>
    </row>
    <row r="18" spans="1:26" ht="28.5" customHeight="1" thickTop="1" thickBot="1">
      <c r="A18" s="8" t="s">
        <v>58</v>
      </c>
      <c r="B18" s="9">
        <v>17</v>
      </c>
      <c r="C18" s="10">
        <v>15</v>
      </c>
      <c r="D18" s="11">
        <v>80</v>
      </c>
      <c r="E18" s="12">
        <f t="shared" si="4"/>
        <v>0.22666666666666668</v>
      </c>
      <c r="F18" s="12">
        <v>100</v>
      </c>
      <c r="G18" s="12">
        <f t="shared" si="0"/>
        <v>0.14166666666666666</v>
      </c>
      <c r="H18" s="12">
        <v>80</v>
      </c>
      <c r="I18" s="12">
        <f t="shared" si="1"/>
        <v>11.333333333333336</v>
      </c>
      <c r="J18" s="13">
        <f t="shared" si="2"/>
        <v>22.666666666666668</v>
      </c>
      <c r="K18" s="14" t="str">
        <f t="shared" si="3"/>
        <v>Yes</v>
      </c>
      <c r="L18" s="38"/>
      <c r="M18" s="38"/>
      <c r="N18" s="39"/>
      <c r="O18" s="42"/>
      <c r="P18" s="37"/>
      <c r="Q18" s="39"/>
      <c r="R18" s="39"/>
      <c r="S18" s="40"/>
      <c r="T18" s="41"/>
      <c r="U18" s="42"/>
      <c r="V18" s="37"/>
      <c r="W18" s="42"/>
      <c r="X18" s="44"/>
      <c r="Y18" s="42"/>
      <c r="Z18" s="42"/>
    </row>
    <row r="19" spans="1:26" ht="28.5" customHeight="1" thickTop="1" thickBot="1">
      <c r="A19" s="8" t="s">
        <v>81</v>
      </c>
      <c r="B19" s="9">
        <v>17</v>
      </c>
      <c r="C19" s="10">
        <v>10</v>
      </c>
      <c r="D19" s="11">
        <v>80</v>
      </c>
      <c r="E19" s="12">
        <f t="shared" si="4"/>
        <v>0.22666666666666668</v>
      </c>
      <c r="F19" s="12">
        <v>100</v>
      </c>
      <c r="G19" s="12">
        <f t="shared" si="0"/>
        <v>0.14166666666666666</v>
      </c>
      <c r="H19" s="12">
        <v>80</v>
      </c>
      <c r="I19" s="12">
        <f t="shared" si="1"/>
        <v>11.333333333333336</v>
      </c>
      <c r="J19" s="13">
        <f t="shared" si="2"/>
        <v>22.666666666666668</v>
      </c>
      <c r="K19" s="14" t="str">
        <f t="shared" si="3"/>
        <v>Yes</v>
      </c>
      <c r="L19" s="38"/>
      <c r="M19" s="38"/>
      <c r="N19" s="39"/>
      <c r="O19" s="42"/>
      <c r="P19" s="37"/>
      <c r="Q19" s="39"/>
      <c r="R19" s="39"/>
      <c r="S19" s="40"/>
      <c r="T19" s="41"/>
      <c r="U19" s="42"/>
      <c r="V19" s="37"/>
      <c r="W19" s="42"/>
      <c r="X19" s="43"/>
      <c r="Y19" s="42"/>
      <c r="Z19" s="42"/>
    </row>
    <row r="20" spans="1:26" ht="28.5" customHeight="1" thickTop="1" thickBot="1">
      <c r="A20" s="8" t="s">
        <v>35</v>
      </c>
      <c r="B20" s="9">
        <v>16</v>
      </c>
      <c r="C20" s="10">
        <v>23</v>
      </c>
      <c r="D20" s="11">
        <v>80</v>
      </c>
      <c r="E20" s="12">
        <f t="shared" si="4"/>
        <v>0.21333333333333335</v>
      </c>
      <c r="F20" s="12">
        <v>100</v>
      </c>
      <c r="G20" s="12">
        <f t="shared" si="0"/>
        <v>0.13333333333333333</v>
      </c>
      <c r="H20" s="12">
        <v>80</v>
      </c>
      <c r="I20" s="12">
        <f t="shared" si="1"/>
        <v>10.66666666666667</v>
      </c>
      <c r="J20" s="13">
        <f t="shared" si="2"/>
        <v>21.333333333333336</v>
      </c>
      <c r="K20" s="14" t="str">
        <f t="shared" si="3"/>
        <v>No</v>
      </c>
      <c r="L20" s="38" t="s">
        <v>19</v>
      </c>
      <c r="M20" s="38" t="s">
        <v>210</v>
      </c>
      <c r="N20" s="39">
        <v>25</v>
      </c>
      <c r="O20" s="42"/>
      <c r="P20" s="37"/>
      <c r="Q20" s="39"/>
      <c r="R20" s="39"/>
      <c r="S20" s="40"/>
      <c r="T20" s="41"/>
      <c r="U20" s="42"/>
      <c r="V20" s="37"/>
      <c r="W20" s="42"/>
      <c r="X20" s="43"/>
      <c r="Y20" s="42"/>
      <c r="Z20" s="37"/>
    </row>
    <row r="21" spans="1:26" ht="28.5" customHeight="1" thickTop="1" thickBot="1">
      <c r="A21" s="8" t="s">
        <v>56</v>
      </c>
      <c r="B21" s="9">
        <v>15</v>
      </c>
      <c r="C21" s="10">
        <v>41</v>
      </c>
      <c r="D21" s="11">
        <v>80</v>
      </c>
      <c r="E21" s="12">
        <f t="shared" si="4"/>
        <v>0.2</v>
      </c>
      <c r="F21" s="12">
        <v>100</v>
      </c>
      <c r="G21" s="12">
        <f t="shared" si="0"/>
        <v>0.125</v>
      </c>
      <c r="H21" s="12">
        <v>80</v>
      </c>
      <c r="I21" s="12">
        <f t="shared" si="1"/>
        <v>10</v>
      </c>
      <c r="J21" s="13">
        <f t="shared" si="2"/>
        <v>20</v>
      </c>
      <c r="K21" s="14" t="str">
        <f t="shared" si="3"/>
        <v>No</v>
      </c>
      <c r="L21" s="38"/>
      <c r="M21" s="38"/>
      <c r="N21" s="39"/>
      <c r="O21" s="42"/>
      <c r="P21" s="42"/>
      <c r="Q21" s="39"/>
      <c r="R21" s="39"/>
      <c r="S21" s="40"/>
      <c r="T21" s="41"/>
      <c r="U21" s="42"/>
      <c r="V21" s="37"/>
      <c r="W21" s="42"/>
      <c r="X21" s="43"/>
      <c r="Y21" s="42"/>
      <c r="Z21" s="42"/>
    </row>
    <row r="22" spans="1:26" ht="28.5" customHeight="1" thickTop="1" thickBot="1">
      <c r="A22" s="8" t="s">
        <v>47</v>
      </c>
      <c r="B22" s="9">
        <v>15</v>
      </c>
      <c r="C22" s="10">
        <v>20</v>
      </c>
      <c r="D22" s="11">
        <v>80</v>
      </c>
      <c r="E22" s="12">
        <f t="shared" si="4"/>
        <v>0.2</v>
      </c>
      <c r="F22" s="12">
        <v>100</v>
      </c>
      <c r="G22" s="12">
        <f t="shared" si="0"/>
        <v>0.125</v>
      </c>
      <c r="H22" s="12">
        <v>80</v>
      </c>
      <c r="I22" s="12">
        <f t="shared" si="1"/>
        <v>10</v>
      </c>
      <c r="J22" s="13">
        <f t="shared" si="2"/>
        <v>20</v>
      </c>
      <c r="K22" s="14" t="str">
        <f t="shared" si="3"/>
        <v>No</v>
      </c>
      <c r="L22" s="38"/>
      <c r="M22" s="38"/>
      <c r="N22" s="39"/>
      <c r="O22" s="42"/>
      <c r="P22" s="42"/>
      <c r="Q22" s="39"/>
      <c r="R22" s="39"/>
      <c r="S22" s="40"/>
      <c r="T22" s="45"/>
      <c r="U22" s="39"/>
      <c r="V22" s="42"/>
      <c r="W22" s="42"/>
      <c r="X22" s="43"/>
      <c r="Y22" s="42"/>
      <c r="Z22" s="42"/>
    </row>
    <row r="23" spans="1:26" ht="28.5" customHeight="1" thickTop="1" thickBot="1">
      <c r="A23" s="8" t="s">
        <v>44</v>
      </c>
      <c r="B23" s="9">
        <v>14</v>
      </c>
      <c r="C23" s="10">
        <v>13</v>
      </c>
      <c r="D23" s="11">
        <v>80</v>
      </c>
      <c r="E23" s="12">
        <f t="shared" si="4"/>
        <v>0.18666666666666668</v>
      </c>
      <c r="F23" s="12">
        <v>100</v>
      </c>
      <c r="G23" s="12">
        <f t="shared" si="0"/>
        <v>0.11666666666666667</v>
      </c>
      <c r="H23" s="12">
        <v>80</v>
      </c>
      <c r="I23" s="12">
        <f t="shared" si="1"/>
        <v>9.3333333333333339</v>
      </c>
      <c r="J23" s="13">
        <f t="shared" si="2"/>
        <v>18.666666666666668</v>
      </c>
      <c r="K23" s="14" t="str">
        <f t="shared" si="3"/>
        <v>Yes</v>
      </c>
      <c r="L23" s="38"/>
      <c r="M23" s="38"/>
      <c r="N23" s="39"/>
      <c r="O23" s="42"/>
      <c r="P23" s="37"/>
      <c r="Q23" s="39"/>
      <c r="R23" s="39"/>
      <c r="S23" s="40"/>
      <c r="T23" s="41"/>
      <c r="U23" s="42"/>
      <c r="V23" s="37"/>
      <c r="W23" s="42"/>
      <c r="X23" s="43"/>
      <c r="Y23" s="42"/>
      <c r="Z23" s="37"/>
    </row>
    <row r="24" spans="1:26" ht="28.5" customHeight="1" thickTop="1" thickBot="1">
      <c r="A24" s="8" t="s">
        <v>45</v>
      </c>
      <c r="B24" s="9">
        <v>13</v>
      </c>
      <c r="C24" s="10">
        <v>21</v>
      </c>
      <c r="D24" s="11">
        <v>80</v>
      </c>
      <c r="E24" s="12">
        <f t="shared" si="4"/>
        <v>0.17333333333333334</v>
      </c>
      <c r="F24" s="12">
        <v>100</v>
      </c>
      <c r="G24" s="12">
        <f t="shared" si="0"/>
        <v>0.10833333333333334</v>
      </c>
      <c r="H24" s="12">
        <v>80</v>
      </c>
      <c r="I24" s="12">
        <f t="shared" si="1"/>
        <v>8.6666666666666679</v>
      </c>
      <c r="J24" s="13">
        <f t="shared" si="2"/>
        <v>17.333333333333336</v>
      </c>
      <c r="K24" s="14" t="str">
        <f t="shared" si="3"/>
        <v>No</v>
      </c>
      <c r="L24" s="38"/>
      <c r="M24" s="38"/>
      <c r="N24" s="39"/>
      <c r="O24" s="42"/>
      <c r="P24" s="42"/>
      <c r="Q24" s="39"/>
      <c r="R24" s="39"/>
      <c r="S24" s="40"/>
      <c r="T24" s="41"/>
      <c r="U24" s="42"/>
      <c r="V24" s="37"/>
      <c r="W24" s="42"/>
      <c r="X24" s="43"/>
      <c r="Y24" s="42"/>
      <c r="Z24" s="37"/>
    </row>
    <row r="25" spans="1:26" ht="28.5" customHeight="1" thickTop="1" thickBot="1">
      <c r="A25" s="8" t="s">
        <v>43</v>
      </c>
      <c r="B25" s="9">
        <v>13</v>
      </c>
      <c r="C25" s="10">
        <v>41</v>
      </c>
      <c r="D25" s="11">
        <v>80</v>
      </c>
      <c r="E25" s="12">
        <f t="shared" si="4"/>
        <v>0.17333333333333334</v>
      </c>
      <c r="F25" s="12">
        <v>100</v>
      </c>
      <c r="G25" s="12">
        <f t="shared" si="0"/>
        <v>0.10833333333333334</v>
      </c>
      <c r="H25" s="12">
        <v>80</v>
      </c>
      <c r="I25" s="12">
        <f t="shared" si="1"/>
        <v>8.6666666666666679</v>
      </c>
      <c r="J25" s="13">
        <f t="shared" si="2"/>
        <v>17.333333333333336</v>
      </c>
      <c r="K25" s="14" t="str">
        <f t="shared" si="3"/>
        <v>No</v>
      </c>
      <c r="L25" s="38"/>
      <c r="M25" s="38"/>
      <c r="N25" s="39"/>
      <c r="O25" s="42"/>
      <c r="P25" s="37"/>
      <c r="Q25" s="39"/>
      <c r="R25" s="39"/>
      <c r="S25" s="40"/>
      <c r="T25" s="41"/>
      <c r="U25" s="42"/>
      <c r="V25" s="37"/>
      <c r="W25" s="42"/>
      <c r="X25" s="43"/>
      <c r="Y25" s="42"/>
      <c r="Z25" s="37"/>
    </row>
    <row r="26" spans="1:26" ht="28.5" customHeight="1" thickTop="1" thickBot="1">
      <c r="A26" s="8" t="s">
        <v>39</v>
      </c>
      <c r="B26" s="9">
        <v>13</v>
      </c>
      <c r="C26" s="10">
        <v>13</v>
      </c>
      <c r="D26" s="11">
        <v>80</v>
      </c>
      <c r="E26" s="12">
        <f t="shared" si="4"/>
        <v>0.17333333333333334</v>
      </c>
      <c r="F26" s="12">
        <v>100</v>
      </c>
      <c r="G26" s="12">
        <f t="shared" si="0"/>
        <v>0.10833333333333334</v>
      </c>
      <c r="H26" s="12">
        <v>80</v>
      </c>
      <c r="I26" s="12">
        <f t="shared" si="1"/>
        <v>8.6666666666666679</v>
      </c>
      <c r="J26" s="13">
        <f t="shared" si="2"/>
        <v>17.333333333333336</v>
      </c>
      <c r="K26" s="14" t="str">
        <f t="shared" si="3"/>
        <v>Yes</v>
      </c>
      <c r="L26" s="38"/>
      <c r="M26" s="38"/>
      <c r="N26" s="39"/>
      <c r="O26" s="42"/>
      <c r="P26" s="37"/>
      <c r="Q26" s="39"/>
      <c r="R26" s="39"/>
      <c r="S26" s="40"/>
      <c r="T26" s="41"/>
      <c r="U26" s="42"/>
      <c r="V26" s="37"/>
      <c r="W26" s="42"/>
      <c r="X26" s="44"/>
      <c r="Y26" s="42"/>
      <c r="Z26" s="42"/>
    </row>
    <row r="27" spans="1:26" ht="28.5" customHeight="1" thickTop="1" thickBot="1">
      <c r="A27" s="8" t="s">
        <v>41</v>
      </c>
      <c r="B27" s="9">
        <v>13</v>
      </c>
      <c r="C27" s="10">
        <v>27</v>
      </c>
      <c r="D27" s="11">
        <v>80</v>
      </c>
      <c r="E27" s="12">
        <f t="shared" si="4"/>
        <v>0.17333333333333334</v>
      </c>
      <c r="F27" s="12">
        <v>100</v>
      </c>
      <c r="G27" s="12">
        <f t="shared" si="0"/>
        <v>0.10833333333333334</v>
      </c>
      <c r="H27" s="12">
        <v>80</v>
      </c>
      <c r="I27" s="12">
        <f t="shared" si="1"/>
        <v>8.6666666666666679</v>
      </c>
      <c r="J27" s="13">
        <f t="shared" si="2"/>
        <v>17.333333333333336</v>
      </c>
      <c r="K27" s="14" t="str">
        <f t="shared" si="3"/>
        <v>No</v>
      </c>
      <c r="L27" s="38"/>
      <c r="M27" s="38"/>
      <c r="N27" s="39"/>
      <c r="O27" s="42"/>
      <c r="P27" s="37"/>
      <c r="Q27" s="39"/>
      <c r="R27" s="39"/>
      <c r="S27" s="40"/>
      <c r="T27" s="41"/>
      <c r="U27" s="42"/>
      <c r="V27" s="37"/>
      <c r="W27" s="42"/>
      <c r="X27" s="43"/>
      <c r="Y27" s="42"/>
      <c r="Z27" s="42"/>
    </row>
    <row r="28" spans="1:26" ht="28.5" customHeight="1" thickTop="1" thickBot="1">
      <c r="A28" s="8" t="s">
        <v>51</v>
      </c>
      <c r="B28" s="9">
        <v>13</v>
      </c>
      <c r="C28" s="10">
        <v>34</v>
      </c>
      <c r="D28" s="11">
        <v>80</v>
      </c>
      <c r="E28" s="12">
        <f t="shared" si="4"/>
        <v>0.17333333333333334</v>
      </c>
      <c r="F28" s="12">
        <v>100</v>
      </c>
      <c r="G28" s="12">
        <f t="shared" si="0"/>
        <v>0.10833333333333334</v>
      </c>
      <c r="H28" s="12">
        <v>80</v>
      </c>
      <c r="I28" s="12">
        <f t="shared" si="1"/>
        <v>8.6666666666666679</v>
      </c>
      <c r="J28" s="13">
        <f t="shared" si="2"/>
        <v>17.333333333333336</v>
      </c>
      <c r="K28" s="14" t="str">
        <f t="shared" si="3"/>
        <v>No</v>
      </c>
      <c r="L28" s="38" t="s">
        <v>19</v>
      </c>
      <c r="M28" s="38" t="s">
        <v>30</v>
      </c>
      <c r="N28" s="39">
        <v>30</v>
      </c>
      <c r="O28" s="42"/>
      <c r="P28" s="42"/>
      <c r="Q28" s="39"/>
      <c r="R28" s="39"/>
      <c r="S28" s="40"/>
      <c r="T28" s="41"/>
      <c r="U28" s="42"/>
      <c r="V28" s="37"/>
      <c r="W28" s="42"/>
      <c r="X28" s="43"/>
      <c r="Y28" s="42"/>
      <c r="Z28" s="42"/>
    </row>
    <row r="29" spans="1:26" ht="28.5" customHeight="1" thickTop="1" thickBot="1">
      <c r="A29" s="8" t="s">
        <v>147</v>
      </c>
      <c r="B29" s="9">
        <v>12</v>
      </c>
      <c r="C29" s="10">
        <v>2</v>
      </c>
      <c r="D29" s="11">
        <v>80</v>
      </c>
      <c r="E29" s="12">
        <f t="shared" si="4"/>
        <v>0.16000000000000003</v>
      </c>
      <c r="F29" s="12">
        <v>100</v>
      </c>
      <c r="G29" s="12">
        <f t="shared" si="0"/>
        <v>0.1</v>
      </c>
      <c r="H29" s="12">
        <v>80</v>
      </c>
      <c r="I29" s="12">
        <f t="shared" si="1"/>
        <v>8.0000000000000036</v>
      </c>
      <c r="J29" s="13">
        <f t="shared" si="2"/>
        <v>16.000000000000004</v>
      </c>
      <c r="K29" s="14" t="str">
        <f t="shared" si="3"/>
        <v>Yes</v>
      </c>
      <c r="L29" s="38"/>
      <c r="M29" s="38"/>
      <c r="N29" s="39"/>
      <c r="O29" s="42"/>
      <c r="P29" s="42"/>
      <c r="Q29" s="39"/>
      <c r="R29" s="39"/>
      <c r="S29" s="40"/>
      <c r="T29" s="41"/>
      <c r="U29" s="42">
        <v>16</v>
      </c>
      <c r="V29" s="37">
        <v>44017</v>
      </c>
      <c r="W29" s="42"/>
      <c r="X29" s="43"/>
      <c r="Y29" s="42"/>
      <c r="Z29" s="42"/>
    </row>
    <row r="30" spans="1:26" ht="28.5" customHeight="1" thickTop="1" thickBot="1">
      <c r="A30" s="8" t="s">
        <v>40</v>
      </c>
      <c r="B30" s="9">
        <v>12</v>
      </c>
      <c r="C30" s="10">
        <v>53</v>
      </c>
      <c r="D30" s="11">
        <v>80</v>
      </c>
      <c r="E30" s="12">
        <f t="shared" si="4"/>
        <v>0.16000000000000003</v>
      </c>
      <c r="F30" s="12">
        <v>100</v>
      </c>
      <c r="G30" s="12">
        <f t="shared" si="0"/>
        <v>0.1</v>
      </c>
      <c r="H30" s="12">
        <v>80</v>
      </c>
      <c r="I30" s="12">
        <f t="shared" si="1"/>
        <v>8.0000000000000036</v>
      </c>
      <c r="J30" s="13">
        <f t="shared" si="2"/>
        <v>16.000000000000004</v>
      </c>
      <c r="K30" s="14" t="str">
        <f t="shared" si="3"/>
        <v>No</v>
      </c>
      <c r="L30" s="38"/>
      <c r="M30" s="38"/>
      <c r="N30" s="39"/>
      <c r="O30" s="42"/>
      <c r="P30" s="42"/>
      <c r="Q30" s="39"/>
      <c r="R30" s="39"/>
      <c r="S30" s="40"/>
      <c r="T30" s="41"/>
      <c r="U30" s="42"/>
      <c r="V30" s="37"/>
      <c r="W30" s="42"/>
      <c r="X30" s="44"/>
      <c r="Y30" s="42"/>
      <c r="Z30" s="42"/>
    </row>
    <row r="31" spans="1:26" ht="28.5" customHeight="1" thickTop="1" thickBot="1">
      <c r="A31" s="8" t="s">
        <v>42</v>
      </c>
      <c r="B31" s="9">
        <v>12</v>
      </c>
      <c r="C31" s="10">
        <v>66</v>
      </c>
      <c r="D31" s="11">
        <v>80</v>
      </c>
      <c r="E31" s="12">
        <f t="shared" si="4"/>
        <v>0.16000000000000003</v>
      </c>
      <c r="F31" s="12">
        <v>100</v>
      </c>
      <c r="G31" s="12">
        <f t="shared" si="0"/>
        <v>0.1</v>
      </c>
      <c r="H31" s="12">
        <v>80</v>
      </c>
      <c r="I31" s="12">
        <f t="shared" si="1"/>
        <v>8.0000000000000036</v>
      </c>
      <c r="J31" s="13">
        <f t="shared" si="2"/>
        <v>16.000000000000004</v>
      </c>
      <c r="K31" s="14" t="str">
        <f t="shared" si="3"/>
        <v>No</v>
      </c>
      <c r="L31" s="38"/>
      <c r="M31" s="38"/>
      <c r="N31" s="39"/>
      <c r="O31" s="42"/>
      <c r="P31" s="42"/>
      <c r="Q31" s="39"/>
      <c r="R31" s="39"/>
      <c r="S31" s="40"/>
      <c r="T31" s="41"/>
      <c r="U31" s="42"/>
      <c r="V31" s="37"/>
      <c r="W31" s="42"/>
      <c r="X31" s="43"/>
      <c r="Y31" s="42"/>
      <c r="Z31" s="42"/>
    </row>
    <row r="32" spans="1:26" ht="28.5" customHeight="1" thickTop="1" thickBot="1">
      <c r="A32" s="8" t="s">
        <v>46</v>
      </c>
      <c r="B32" s="9">
        <v>12</v>
      </c>
      <c r="C32" s="10">
        <v>44</v>
      </c>
      <c r="D32" s="11">
        <v>80</v>
      </c>
      <c r="E32" s="12">
        <f t="shared" si="4"/>
        <v>0.16000000000000003</v>
      </c>
      <c r="F32" s="12">
        <v>100</v>
      </c>
      <c r="G32" s="12">
        <f t="shared" si="0"/>
        <v>0.1</v>
      </c>
      <c r="H32" s="12">
        <v>80</v>
      </c>
      <c r="I32" s="12">
        <f t="shared" si="1"/>
        <v>8.0000000000000036</v>
      </c>
      <c r="J32" s="13">
        <f t="shared" si="2"/>
        <v>16.000000000000004</v>
      </c>
      <c r="K32" s="14" t="str">
        <f t="shared" si="3"/>
        <v>No</v>
      </c>
      <c r="L32" s="38"/>
      <c r="M32" s="38"/>
      <c r="N32" s="39"/>
      <c r="O32" s="42"/>
      <c r="P32" s="42"/>
      <c r="Q32" s="39"/>
      <c r="R32" s="39"/>
      <c r="S32" s="40"/>
      <c r="T32" s="41"/>
      <c r="U32" s="42"/>
      <c r="V32" s="37"/>
      <c r="W32" s="42"/>
      <c r="X32" s="43"/>
      <c r="Y32" s="42"/>
      <c r="Z32" s="42"/>
    </row>
    <row r="33" spans="1:26" ht="28.5" customHeight="1" thickTop="1" thickBot="1">
      <c r="A33" s="8" t="s">
        <v>54</v>
      </c>
      <c r="B33" s="9">
        <v>11</v>
      </c>
      <c r="C33" s="10">
        <v>10</v>
      </c>
      <c r="D33" s="11">
        <v>80</v>
      </c>
      <c r="E33" s="12">
        <f t="shared" si="4"/>
        <v>0.14666666666666667</v>
      </c>
      <c r="F33" s="12">
        <v>100</v>
      </c>
      <c r="G33" s="12">
        <f t="shared" si="0"/>
        <v>9.166666666666666E-2</v>
      </c>
      <c r="H33" s="12"/>
      <c r="I33" s="12">
        <f t="shared" si="1"/>
        <v>14.666666666666666</v>
      </c>
      <c r="J33" s="13">
        <f t="shared" si="2"/>
        <v>22</v>
      </c>
      <c r="K33" s="14" t="str">
        <f t="shared" si="3"/>
        <v>Yes</v>
      </c>
      <c r="L33" s="38"/>
      <c r="M33" s="38"/>
      <c r="N33" s="39"/>
      <c r="O33" s="42"/>
      <c r="P33" s="42"/>
      <c r="Q33" s="39"/>
      <c r="R33" s="39"/>
      <c r="S33" s="40"/>
      <c r="T33" s="41"/>
      <c r="U33" s="42"/>
      <c r="V33" s="37"/>
      <c r="W33" s="42"/>
      <c r="X33" s="43"/>
      <c r="Y33" s="42"/>
      <c r="Z33" s="42"/>
    </row>
    <row r="34" spans="1:26" ht="28.5" customHeight="1" thickTop="1" thickBot="1">
      <c r="A34" s="8" t="s">
        <v>31</v>
      </c>
      <c r="B34" s="9">
        <v>10</v>
      </c>
      <c r="C34" s="10">
        <v>93</v>
      </c>
      <c r="D34" s="11">
        <v>80</v>
      </c>
      <c r="E34" s="12">
        <f t="shared" si="4"/>
        <v>0.13333333333333333</v>
      </c>
      <c r="F34" s="12">
        <v>100</v>
      </c>
      <c r="G34" s="12">
        <f t="shared" ref="G34:G65" si="5">B34/(30*4)</f>
        <v>8.3333333333333329E-2</v>
      </c>
      <c r="H34" s="12">
        <v>80</v>
      </c>
      <c r="I34" s="12">
        <f t="shared" si="1"/>
        <v>6.6666666666666679</v>
      </c>
      <c r="J34" s="13">
        <f t="shared" si="2"/>
        <v>13.333333333333334</v>
      </c>
      <c r="K34" s="14" t="str">
        <f t="shared" ref="K34:K65" si="6">IF(J34="","",IF(C34&lt;J34,"Yes","No"))</f>
        <v>No</v>
      </c>
      <c r="L34" s="38"/>
      <c r="M34" s="38"/>
      <c r="N34" s="39"/>
      <c r="O34" s="42"/>
      <c r="P34" s="42"/>
      <c r="Q34" s="39"/>
      <c r="R34" s="39"/>
      <c r="S34" s="40"/>
      <c r="T34" s="45"/>
      <c r="U34" s="39"/>
      <c r="V34" s="37"/>
      <c r="W34" s="42"/>
      <c r="X34" s="43"/>
      <c r="Y34" s="42"/>
      <c r="Z34" s="42"/>
    </row>
    <row r="35" spans="1:26" ht="28.5" customHeight="1" thickTop="1" thickBot="1">
      <c r="A35" s="8" t="s">
        <v>59</v>
      </c>
      <c r="B35" s="9">
        <v>10</v>
      </c>
      <c r="C35" s="10">
        <v>1</v>
      </c>
      <c r="D35" s="11">
        <v>80</v>
      </c>
      <c r="E35" s="12">
        <f t="shared" si="4"/>
        <v>0.13333333333333333</v>
      </c>
      <c r="F35" s="12">
        <v>100</v>
      </c>
      <c r="G35" s="12">
        <f t="shared" si="5"/>
        <v>8.3333333333333329E-2</v>
      </c>
      <c r="H35" s="12">
        <v>80</v>
      </c>
      <c r="I35" s="12">
        <f t="shared" si="1"/>
        <v>6.6666666666666679</v>
      </c>
      <c r="J35" s="13">
        <f t="shared" si="2"/>
        <v>13.333333333333334</v>
      </c>
      <c r="K35" s="14" t="str">
        <f t="shared" si="6"/>
        <v>Yes</v>
      </c>
      <c r="L35" s="38" t="s">
        <v>19</v>
      </c>
      <c r="M35" s="38" t="s">
        <v>210</v>
      </c>
      <c r="N35" s="39">
        <v>5</v>
      </c>
      <c r="O35" s="42"/>
      <c r="P35" s="42"/>
      <c r="Q35" s="39"/>
      <c r="R35" s="39"/>
      <c r="S35" s="40"/>
      <c r="T35" s="41"/>
      <c r="U35" s="42">
        <v>15</v>
      </c>
      <c r="V35" s="37">
        <v>44024</v>
      </c>
      <c r="W35" s="42"/>
      <c r="X35" s="43"/>
      <c r="Y35" s="42"/>
      <c r="Z35" s="42"/>
    </row>
    <row r="36" spans="1:26" ht="28.5" customHeight="1" thickTop="1" thickBot="1">
      <c r="A36" s="8" t="s">
        <v>86</v>
      </c>
      <c r="B36" s="9">
        <v>9</v>
      </c>
      <c r="C36" s="10">
        <v>22</v>
      </c>
      <c r="D36" s="11">
        <v>80</v>
      </c>
      <c r="E36" s="12">
        <f t="shared" si="4"/>
        <v>0.12</v>
      </c>
      <c r="F36" s="12">
        <v>100</v>
      </c>
      <c r="G36" s="12">
        <f t="shared" si="5"/>
        <v>7.4999999999999997E-2</v>
      </c>
      <c r="H36" s="12">
        <v>80</v>
      </c>
      <c r="I36" s="12">
        <v>14.63</v>
      </c>
      <c r="J36" s="13">
        <v>28.88</v>
      </c>
      <c r="K36" s="14" t="str">
        <f t="shared" si="6"/>
        <v>Yes</v>
      </c>
      <c r="L36" s="38"/>
      <c r="M36" s="38"/>
      <c r="N36" s="39"/>
      <c r="O36" s="42"/>
      <c r="P36" s="42"/>
      <c r="Q36" s="39"/>
      <c r="R36" s="39"/>
      <c r="S36" s="40"/>
      <c r="T36" s="41"/>
      <c r="U36" s="42"/>
      <c r="V36" s="37"/>
      <c r="W36" s="42"/>
      <c r="X36" s="43"/>
      <c r="Y36" s="42"/>
      <c r="Z36" s="42"/>
    </row>
    <row r="37" spans="1:26" ht="28.5" customHeight="1" thickTop="1" thickBot="1">
      <c r="A37" s="8" t="s">
        <v>118</v>
      </c>
      <c r="B37" s="9">
        <v>9</v>
      </c>
      <c r="C37" s="10">
        <v>0</v>
      </c>
      <c r="D37" s="11">
        <v>80</v>
      </c>
      <c r="E37" s="12">
        <f t="shared" si="4"/>
        <v>0.12</v>
      </c>
      <c r="F37" s="12">
        <v>100</v>
      </c>
      <c r="G37" s="12">
        <f t="shared" si="5"/>
        <v>7.4999999999999997E-2</v>
      </c>
      <c r="H37" s="12">
        <v>80</v>
      </c>
      <c r="I37" s="12">
        <f t="shared" ref="I37:I68" si="7">+(E37*F37)-(H37*G37)</f>
        <v>6</v>
      </c>
      <c r="J37" s="13">
        <f t="shared" ref="J37:J68" si="8">IF(ISBLANK(C37),"",(D37*G37)+(E37*F37-G37*H37))</f>
        <v>12</v>
      </c>
      <c r="K37" s="14" t="str">
        <f t="shared" si="6"/>
        <v>Yes</v>
      </c>
      <c r="L37" s="38"/>
      <c r="M37" s="38"/>
      <c r="N37" s="39"/>
      <c r="O37" s="42"/>
      <c r="P37" s="42"/>
      <c r="Q37" s="39"/>
      <c r="R37" s="39"/>
      <c r="S37" s="40"/>
      <c r="T37" s="41"/>
      <c r="U37" s="42"/>
      <c r="V37" s="37"/>
      <c r="W37" s="42"/>
      <c r="X37" s="44"/>
      <c r="Y37" s="42"/>
      <c r="Z37" s="42"/>
    </row>
    <row r="38" spans="1:26" ht="28.5" customHeight="1" thickTop="1" thickBot="1">
      <c r="A38" s="8" t="s">
        <v>156</v>
      </c>
      <c r="B38" s="9">
        <v>9</v>
      </c>
      <c r="C38" s="10">
        <v>9</v>
      </c>
      <c r="D38" s="11">
        <v>80</v>
      </c>
      <c r="E38" s="12">
        <f t="shared" si="4"/>
        <v>0.12</v>
      </c>
      <c r="F38" s="12">
        <v>100</v>
      </c>
      <c r="G38" s="12">
        <f t="shared" si="5"/>
        <v>7.4999999999999997E-2</v>
      </c>
      <c r="H38" s="12">
        <v>80</v>
      </c>
      <c r="I38" s="12">
        <f t="shared" si="7"/>
        <v>6</v>
      </c>
      <c r="J38" s="13">
        <f t="shared" si="8"/>
        <v>12</v>
      </c>
      <c r="K38" s="14" t="str">
        <f t="shared" si="6"/>
        <v>Yes</v>
      </c>
      <c r="L38" s="38"/>
      <c r="M38" s="38"/>
      <c r="N38" s="39"/>
      <c r="O38" s="42"/>
      <c r="P38" s="42"/>
      <c r="Q38" s="39"/>
      <c r="R38" s="39"/>
      <c r="S38" s="40"/>
      <c r="T38" s="41"/>
      <c r="U38" s="42"/>
      <c r="V38" s="37"/>
      <c r="W38" s="42"/>
      <c r="X38" s="44"/>
      <c r="Y38" s="42"/>
      <c r="Z38" s="42"/>
    </row>
    <row r="39" spans="1:26" ht="28.5" customHeight="1" thickTop="1" thickBot="1">
      <c r="A39" s="8" t="s">
        <v>108</v>
      </c>
      <c r="B39" s="9">
        <v>9</v>
      </c>
      <c r="C39" s="10">
        <v>21</v>
      </c>
      <c r="D39" s="11">
        <v>80</v>
      </c>
      <c r="E39" s="12">
        <f t="shared" si="4"/>
        <v>0.12</v>
      </c>
      <c r="F39" s="12">
        <v>100</v>
      </c>
      <c r="G39" s="12">
        <f t="shared" si="5"/>
        <v>7.4999999999999997E-2</v>
      </c>
      <c r="H39" s="12">
        <v>80</v>
      </c>
      <c r="I39" s="12">
        <f t="shared" si="7"/>
        <v>6</v>
      </c>
      <c r="J39" s="13">
        <f t="shared" si="8"/>
        <v>12</v>
      </c>
      <c r="K39" s="14" t="str">
        <f t="shared" si="6"/>
        <v>No</v>
      </c>
      <c r="L39" s="38"/>
      <c r="M39" s="38"/>
      <c r="N39" s="39"/>
      <c r="O39" s="42"/>
      <c r="P39" s="37"/>
      <c r="Q39" s="39"/>
      <c r="R39" s="39"/>
      <c r="S39" s="40"/>
      <c r="T39" s="41"/>
      <c r="U39" s="42"/>
      <c r="V39" s="37"/>
      <c r="W39" s="42"/>
      <c r="X39" s="43"/>
      <c r="Y39" s="42"/>
      <c r="Z39" s="42"/>
    </row>
    <row r="40" spans="1:26" ht="28.5" customHeight="1" thickTop="1" thickBot="1">
      <c r="A40" s="8" t="s">
        <v>52</v>
      </c>
      <c r="B40" s="9">
        <v>8</v>
      </c>
      <c r="C40" s="10">
        <v>9</v>
      </c>
      <c r="D40" s="11">
        <v>80</v>
      </c>
      <c r="E40" s="12">
        <f t="shared" si="4"/>
        <v>0.10666666666666667</v>
      </c>
      <c r="F40" s="12">
        <v>100</v>
      </c>
      <c r="G40" s="12">
        <f t="shared" si="5"/>
        <v>6.6666666666666666E-2</v>
      </c>
      <c r="H40" s="12">
        <v>80</v>
      </c>
      <c r="I40" s="12">
        <f t="shared" si="7"/>
        <v>5.3333333333333348</v>
      </c>
      <c r="J40" s="13">
        <f t="shared" si="8"/>
        <v>10.666666666666668</v>
      </c>
      <c r="K40" s="14" t="str">
        <f t="shared" si="6"/>
        <v>Yes</v>
      </c>
      <c r="L40" s="38" t="s">
        <v>19</v>
      </c>
      <c r="M40" s="38" t="s">
        <v>30</v>
      </c>
      <c r="N40" s="39">
        <v>10</v>
      </c>
      <c r="O40" s="42"/>
      <c r="P40" s="37"/>
      <c r="Q40" s="39"/>
      <c r="R40" s="39"/>
      <c r="S40" s="40"/>
      <c r="T40" s="41"/>
      <c r="U40" s="42"/>
      <c r="V40" s="37"/>
      <c r="W40" s="42"/>
      <c r="X40" s="43"/>
      <c r="Y40" s="42"/>
      <c r="Z40" s="42"/>
    </row>
    <row r="41" spans="1:26" ht="28.5" customHeight="1" thickTop="1" thickBot="1">
      <c r="A41" s="8" t="s">
        <v>106</v>
      </c>
      <c r="B41" s="9">
        <v>8</v>
      </c>
      <c r="C41" s="10">
        <v>4</v>
      </c>
      <c r="D41" s="11">
        <v>80</v>
      </c>
      <c r="E41" s="12">
        <f t="shared" si="4"/>
        <v>0.10666666666666667</v>
      </c>
      <c r="F41" s="12">
        <v>100</v>
      </c>
      <c r="G41" s="12">
        <f t="shared" si="5"/>
        <v>6.6666666666666666E-2</v>
      </c>
      <c r="H41" s="12">
        <v>80</v>
      </c>
      <c r="I41" s="12">
        <f t="shared" si="7"/>
        <v>5.3333333333333348</v>
      </c>
      <c r="J41" s="13">
        <f t="shared" si="8"/>
        <v>10.666666666666668</v>
      </c>
      <c r="K41" s="14" t="str">
        <f t="shared" si="6"/>
        <v>Yes</v>
      </c>
      <c r="L41" s="38" t="s">
        <v>19</v>
      </c>
      <c r="M41" s="38" t="s">
        <v>211</v>
      </c>
      <c r="N41" s="39">
        <v>20</v>
      </c>
      <c r="O41" s="42"/>
      <c r="P41" s="42"/>
      <c r="Q41" s="39"/>
      <c r="R41" s="39"/>
      <c r="S41" s="40"/>
      <c r="T41" s="45"/>
      <c r="U41" s="39"/>
      <c r="V41" s="37"/>
      <c r="W41" s="41"/>
      <c r="X41" s="37"/>
      <c r="Y41" s="42"/>
      <c r="Z41" s="42"/>
    </row>
    <row r="42" spans="1:26" ht="28.5" customHeight="1" thickTop="1" thickBot="1">
      <c r="A42" s="8" t="s">
        <v>88</v>
      </c>
      <c r="B42" s="9">
        <v>8</v>
      </c>
      <c r="C42" s="10">
        <v>0</v>
      </c>
      <c r="D42" s="11">
        <v>80</v>
      </c>
      <c r="E42" s="12">
        <f t="shared" si="4"/>
        <v>0.10666666666666667</v>
      </c>
      <c r="F42" s="12">
        <v>100</v>
      </c>
      <c r="G42" s="12">
        <f t="shared" si="5"/>
        <v>6.6666666666666666E-2</v>
      </c>
      <c r="H42" s="12">
        <v>80</v>
      </c>
      <c r="I42" s="12">
        <f t="shared" si="7"/>
        <v>5.3333333333333348</v>
      </c>
      <c r="J42" s="13">
        <f t="shared" si="8"/>
        <v>10.666666666666668</v>
      </c>
      <c r="K42" s="14" t="str">
        <f t="shared" si="6"/>
        <v>Yes</v>
      </c>
      <c r="L42" s="38"/>
      <c r="M42" s="38"/>
      <c r="N42" s="39"/>
      <c r="O42" s="42"/>
      <c r="P42" s="42"/>
      <c r="Q42" s="39"/>
      <c r="R42" s="39"/>
      <c r="S42" s="40"/>
      <c r="T42" s="41"/>
      <c r="U42" s="42"/>
      <c r="V42" s="37"/>
      <c r="W42" s="42"/>
      <c r="X42" s="44"/>
      <c r="Y42" s="42"/>
      <c r="Z42" s="42"/>
    </row>
    <row r="43" spans="1:26" ht="28.5" customHeight="1" thickTop="1" thickBot="1">
      <c r="A43" s="8" t="s">
        <v>128</v>
      </c>
      <c r="B43" s="9">
        <v>8</v>
      </c>
      <c r="C43" s="10">
        <v>47</v>
      </c>
      <c r="D43" s="11">
        <v>80</v>
      </c>
      <c r="E43" s="12">
        <f t="shared" si="4"/>
        <v>0.10666666666666667</v>
      </c>
      <c r="F43" s="12">
        <v>100</v>
      </c>
      <c r="G43" s="12">
        <f t="shared" si="5"/>
        <v>6.6666666666666666E-2</v>
      </c>
      <c r="H43" s="12">
        <v>80</v>
      </c>
      <c r="I43" s="12">
        <f t="shared" si="7"/>
        <v>5.3333333333333348</v>
      </c>
      <c r="J43" s="13">
        <f t="shared" si="8"/>
        <v>10.666666666666668</v>
      </c>
      <c r="K43" s="14" t="str">
        <f t="shared" si="6"/>
        <v>No</v>
      </c>
      <c r="L43" s="38"/>
      <c r="M43" s="38"/>
      <c r="N43" s="39"/>
      <c r="O43" s="42"/>
      <c r="P43" s="42"/>
      <c r="Q43" s="39"/>
      <c r="R43" s="39"/>
      <c r="S43" s="40"/>
      <c r="T43" s="41"/>
      <c r="U43" s="42"/>
      <c r="V43" s="37"/>
      <c r="W43" s="42"/>
      <c r="X43" s="44"/>
      <c r="Y43" s="42"/>
      <c r="Z43" s="42"/>
    </row>
    <row r="44" spans="1:26" ht="28.5" customHeight="1" thickTop="1" thickBot="1">
      <c r="A44" s="8" t="s">
        <v>115</v>
      </c>
      <c r="B44" s="9">
        <v>8</v>
      </c>
      <c r="C44" s="10">
        <v>53</v>
      </c>
      <c r="D44" s="11">
        <v>80</v>
      </c>
      <c r="E44" s="12">
        <f t="shared" si="4"/>
        <v>0.10666666666666667</v>
      </c>
      <c r="F44" s="12">
        <v>100</v>
      </c>
      <c r="G44" s="12">
        <f t="shared" si="5"/>
        <v>6.6666666666666666E-2</v>
      </c>
      <c r="H44" s="12">
        <v>80</v>
      </c>
      <c r="I44" s="12">
        <f t="shared" si="7"/>
        <v>5.3333333333333348</v>
      </c>
      <c r="J44" s="13">
        <f t="shared" si="8"/>
        <v>10.666666666666668</v>
      </c>
      <c r="K44" s="14" t="str">
        <f t="shared" si="6"/>
        <v>No</v>
      </c>
      <c r="L44" s="38"/>
      <c r="M44" s="38"/>
      <c r="N44" s="39"/>
      <c r="O44" s="42"/>
      <c r="P44" s="42"/>
      <c r="Q44" s="39"/>
      <c r="R44" s="39"/>
      <c r="S44" s="40"/>
      <c r="T44" s="41"/>
      <c r="U44" s="42"/>
      <c r="V44" s="37"/>
      <c r="W44" s="42"/>
      <c r="X44" s="44"/>
      <c r="Y44" s="42"/>
      <c r="Z44" s="42"/>
    </row>
    <row r="45" spans="1:26" ht="28.5" customHeight="1" thickTop="1" thickBot="1">
      <c r="A45" s="8" t="s">
        <v>116</v>
      </c>
      <c r="B45" s="9">
        <v>8</v>
      </c>
      <c r="C45" s="10">
        <v>25</v>
      </c>
      <c r="D45" s="11">
        <v>80</v>
      </c>
      <c r="E45" s="12">
        <f t="shared" si="4"/>
        <v>0.10666666666666667</v>
      </c>
      <c r="F45" s="12">
        <v>100</v>
      </c>
      <c r="G45" s="12">
        <f t="shared" si="5"/>
        <v>6.6666666666666666E-2</v>
      </c>
      <c r="H45" s="12">
        <v>80</v>
      </c>
      <c r="I45" s="12">
        <f t="shared" si="7"/>
        <v>5.3333333333333348</v>
      </c>
      <c r="J45" s="13">
        <f t="shared" si="8"/>
        <v>10.666666666666668</v>
      </c>
      <c r="K45" s="14" t="str">
        <f t="shared" si="6"/>
        <v>No</v>
      </c>
      <c r="L45" s="38"/>
      <c r="M45" s="38"/>
      <c r="N45" s="39"/>
      <c r="O45" s="42"/>
      <c r="P45" s="37"/>
      <c r="Q45" s="39"/>
      <c r="R45" s="39"/>
      <c r="S45" s="40"/>
      <c r="T45" s="41"/>
      <c r="U45" s="42">
        <v>8</v>
      </c>
      <c r="V45" s="37">
        <v>44024</v>
      </c>
      <c r="W45" s="42"/>
      <c r="X45" s="43"/>
      <c r="Y45" s="42"/>
      <c r="Z45" s="37"/>
    </row>
    <row r="46" spans="1:26" ht="28.5" customHeight="1" thickTop="1" thickBot="1">
      <c r="A46" s="8" t="s">
        <v>62</v>
      </c>
      <c r="B46" s="9">
        <v>8</v>
      </c>
      <c r="C46" s="10">
        <v>0</v>
      </c>
      <c r="D46" s="11">
        <v>80</v>
      </c>
      <c r="E46" s="12">
        <f t="shared" si="4"/>
        <v>0.10666666666666667</v>
      </c>
      <c r="F46" s="12">
        <v>100</v>
      </c>
      <c r="G46" s="12">
        <f t="shared" si="5"/>
        <v>6.6666666666666666E-2</v>
      </c>
      <c r="H46" s="12">
        <v>80</v>
      </c>
      <c r="I46" s="12">
        <f t="shared" si="7"/>
        <v>5.3333333333333348</v>
      </c>
      <c r="J46" s="13">
        <f t="shared" si="8"/>
        <v>10.666666666666668</v>
      </c>
      <c r="K46" s="14" t="str">
        <f t="shared" si="6"/>
        <v>Yes</v>
      </c>
      <c r="L46" s="38"/>
      <c r="M46" s="38"/>
      <c r="N46" s="39"/>
      <c r="O46" s="42"/>
      <c r="P46" s="42"/>
      <c r="Q46" s="39"/>
      <c r="R46" s="39"/>
      <c r="S46" s="40"/>
      <c r="T46" s="41"/>
      <c r="U46" s="42">
        <v>30</v>
      </c>
      <c r="V46" s="37">
        <v>44027</v>
      </c>
      <c r="W46" s="42"/>
      <c r="X46" s="43"/>
      <c r="Y46" s="42"/>
      <c r="Z46" s="42"/>
    </row>
    <row r="47" spans="1:26" ht="28.5" customHeight="1" thickTop="1" thickBot="1">
      <c r="A47" s="8" t="s">
        <v>138</v>
      </c>
      <c r="B47" s="9">
        <v>7</v>
      </c>
      <c r="C47" s="10">
        <v>11</v>
      </c>
      <c r="D47" s="11">
        <v>80</v>
      </c>
      <c r="E47" s="12">
        <f t="shared" si="4"/>
        <v>9.3333333333333338E-2</v>
      </c>
      <c r="F47" s="12">
        <v>100</v>
      </c>
      <c r="G47" s="12">
        <f t="shared" si="5"/>
        <v>5.8333333333333334E-2</v>
      </c>
      <c r="H47" s="12">
        <v>80</v>
      </c>
      <c r="I47" s="12">
        <f t="shared" si="7"/>
        <v>4.666666666666667</v>
      </c>
      <c r="J47" s="13">
        <f t="shared" si="8"/>
        <v>9.3333333333333339</v>
      </c>
      <c r="K47" s="14" t="str">
        <f t="shared" si="6"/>
        <v>No</v>
      </c>
      <c r="L47" s="38"/>
      <c r="M47" s="38"/>
      <c r="N47" s="39"/>
      <c r="O47" s="42"/>
      <c r="P47" s="42"/>
      <c r="Q47" s="39"/>
      <c r="R47" s="39"/>
      <c r="S47" s="40"/>
      <c r="T47" s="41"/>
      <c r="U47" s="42"/>
      <c r="V47" s="37"/>
      <c r="W47" s="42"/>
      <c r="X47" s="44"/>
      <c r="Y47" s="42"/>
      <c r="Z47" s="42"/>
    </row>
    <row r="48" spans="1:26" ht="28.5" customHeight="1" thickTop="1" thickBot="1">
      <c r="A48" s="8" t="s">
        <v>74</v>
      </c>
      <c r="B48" s="9">
        <v>7</v>
      </c>
      <c r="C48" s="10">
        <v>15</v>
      </c>
      <c r="D48" s="11">
        <v>80</v>
      </c>
      <c r="E48" s="12">
        <f t="shared" si="4"/>
        <v>9.3333333333333338E-2</v>
      </c>
      <c r="F48" s="12">
        <v>100</v>
      </c>
      <c r="G48" s="12">
        <f t="shared" si="5"/>
        <v>5.8333333333333334E-2</v>
      </c>
      <c r="H48" s="12">
        <v>80</v>
      </c>
      <c r="I48" s="12">
        <f t="shared" si="7"/>
        <v>4.666666666666667</v>
      </c>
      <c r="J48" s="13">
        <f t="shared" si="8"/>
        <v>9.3333333333333339</v>
      </c>
      <c r="K48" s="14" t="str">
        <f t="shared" si="6"/>
        <v>No</v>
      </c>
      <c r="L48" s="38"/>
      <c r="M48" s="38"/>
      <c r="N48" s="39"/>
      <c r="O48" s="42"/>
      <c r="P48" s="37"/>
      <c r="Q48" s="39"/>
      <c r="R48" s="39"/>
      <c r="S48" s="40"/>
      <c r="T48" s="41"/>
      <c r="U48" s="42"/>
      <c r="V48" s="37"/>
      <c r="W48" s="42"/>
      <c r="X48" s="44"/>
      <c r="Y48" s="42"/>
      <c r="Z48" s="42"/>
    </row>
    <row r="49" spans="1:26" ht="28.5" customHeight="1" thickTop="1" thickBot="1">
      <c r="A49" s="8" t="s">
        <v>37</v>
      </c>
      <c r="B49" s="9">
        <v>7</v>
      </c>
      <c r="C49" s="10">
        <v>48</v>
      </c>
      <c r="D49" s="11">
        <v>80</v>
      </c>
      <c r="E49" s="12">
        <f t="shared" si="4"/>
        <v>9.3333333333333338E-2</v>
      </c>
      <c r="F49" s="12">
        <v>100</v>
      </c>
      <c r="G49" s="12">
        <f t="shared" si="5"/>
        <v>5.8333333333333334E-2</v>
      </c>
      <c r="H49" s="12">
        <v>80</v>
      </c>
      <c r="I49" s="12">
        <f t="shared" si="7"/>
        <v>4.666666666666667</v>
      </c>
      <c r="J49" s="13">
        <f t="shared" si="8"/>
        <v>9.3333333333333339</v>
      </c>
      <c r="K49" s="14" t="str">
        <f t="shared" si="6"/>
        <v>No</v>
      </c>
      <c r="L49" s="38" t="s">
        <v>19</v>
      </c>
      <c r="M49" s="38" t="s">
        <v>30</v>
      </c>
      <c r="N49" s="39">
        <v>25</v>
      </c>
      <c r="O49" s="42"/>
      <c r="P49" s="37"/>
      <c r="Q49" s="39"/>
      <c r="R49" s="39"/>
      <c r="S49" s="40"/>
      <c r="T49" s="45"/>
      <c r="U49" s="39"/>
      <c r="V49" s="37"/>
      <c r="W49" s="42"/>
      <c r="X49" s="43"/>
      <c r="Y49" s="42"/>
      <c r="Z49" s="42"/>
    </row>
    <row r="50" spans="1:26" ht="28.5" customHeight="1" thickTop="1" thickBot="1">
      <c r="A50" s="8" t="s">
        <v>92</v>
      </c>
      <c r="B50" s="9">
        <v>7</v>
      </c>
      <c r="C50" s="10">
        <v>0</v>
      </c>
      <c r="D50" s="11">
        <v>80</v>
      </c>
      <c r="E50" s="12">
        <f t="shared" si="4"/>
        <v>9.3333333333333338E-2</v>
      </c>
      <c r="F50" s="12">
        <v>100</v>
      </c>
      <c r="G50" s="12">
        <f t="shared" si="5"/>
        <v>5.8333333333333334E-2</v>
      </c>
      <c r="H50" s="12">
        <v>80</v>
      </c>
      <c r="I50" s="12">
        <f t="shared" si="7"/>
        <v>4.666666666666667</v>
      </c>
      <c r="J50" s="13">
        <f t="shared" si="8"/>
        <v>9.3333333333333339</v>
      </c>
      <c r="K50" s="14" t="str">
        <f t="shared" si="6"/>
        <v>Yes</v>
      </c>
      <c r="L50" s="38"/>
      <c r="M50" s="38"/>
      <c r="N50" s="39"/>
      <c r="O50" s="42"/>
      <c r="P50" s="42"/>
      <c r="Q50" s="39"/>
      <c r="R50" s="39"/>
      <c r="S50" s="40"/>
      <c r="T50" s="41"/>
      <c r="U50" s="42"/>
      <c r="V50" s="37"/>
      <c r="W50" s="42"/>
      <c r="X50" s="44"/>
      <c r="Y50" s="42"/>
      <c r="Z50" s="42"/>
    </row>
    <row r="51" spans="1:26" ht="28.5" customHeight="1" thickTop="1" thickBot="1">
      <c r="A51" s="8" t="s">
        <v>67</v>
      </c>
      <c r="B51" s="9">
        <v>7</v>
      </c>
      <c r="C51" s="10">
        <v>0</v>
      </c>
      <c r="D51" s="11">
        <v>80</v>
      </c>
      <c r="E51" s="12">
        <f t="shared" si="4"/>
        <v>9.3333333333333338E-2</v>
      </c>
      <c r="F51" s="12">
        <v>100</v>
      </c>
      <c r="G51" s="12">
        <f t="shared" si="5"/>
        <v>5.8333333333333334E-2</v>
      </c>
      <c r="H51" s="12">
        <v>80</v>
      </c>
      <c r="I51" s="12">
        <f t="shared" si="7"/>
        <v>4.666666666666667</v>
      </c>
      <c r="J51" s="13">
        <f t="shared" si="8"/>
        <v>9.3333333333333339</v>
      </c>
      <c r="K51" s="14" t="str">
        <f t="shared" si="6"/>
        <v>Yes</v>
      </c>
      <c r="L51" s="38"/>
      <c r="M51" s="38"/>
      <c r="N51" s="39"/>
      <c r="O51" s="42"/>
      <c r="P51" s="42"/>
      <c r="Q51" s="39"/>
      <c r="R51" s="39"/>
      <c r="S51" s="40"/>
      <c r="T51" s="41"/>
      <c r="U51" s="42"/>
      <c r="V51" s="37"/>
      <c r="W51" s="42"/>
      <c r="X51" s="43"/>
      <c r="Y51" s="42"/>
      <c r="Z51" s="37"/>
    </row>
    <row r="52" spans="1:26" ht="28.5" customHeight="1" thickTop="1" thickBot="1">
      <c r="A52" s="8" t="s">
        <v>64</v>
      </c>
      <c r="B52" s="9">
        <v>7</v>
      </c>
      <c r="C52" s="10">
        <v>12</v>
      </c>
      <c r="D52" s="11">
        <v>80</v>
      </c>
      <c r="E52" s="12">
        <f t="shared" si="4"/>
        <v>9.3333333333333338E-2</v>
      </c>
      <c r="F52" s="12">
        <v>100</v>
      </c>
      <c r="G52" s="12">
        <f t="shared" si="5"/>
        <v>5.8333333333333334E-2</v>
      </c>
      <c r="H52" s="12">
        <v>80</v>
      </c>
      <c r="I52" s="12">
        <f t="shared" si="7"/>
        <v>4.666666666666667</v>
      </c>
      <c r="J52" s="13">
        <f t="shared" si="8"/>
        <v>9.3333333333333339</v>
      </c>
      <c r="K52" s="14" t="str">
        <f t="shared" si="6"/>
        <v>No</v>
      </c>
      <c r="L52" s="38"/>
      <c r="M52" s="38"/>
      <c r="N52" s="39"/>
      <c r="O52" s="42"/>
      <c r="P52" s="37"/>
      <c r="Q52" s="39"/>
      <c r="R52" s="39"/>
      <c r="S52" s="40"/>
      <c r="T52" s="41"/>
      <c r="U52" s="42"/>
      <c r="V52" s="37"/>
      <c r="W52" s="42"/>
      <c r="X52" s="44"/>
      <c r="Y52" s="42"/>
      <c r="Z52" s="42"/>
    </row>
    <row r="53" spans="1:26" ht="28.5" customHeight="1" thickTop="1" thickBot="1">
      <c r="A53" s="8" t="s">
        <v>48</v>
      </c>
      <c r="B53" s="9">
        <v>7</v>
      </c>
      <c r="C53" s="10">
        <v>1</v>
      </c>
      <c r="D53" s="11">
        <v>80</v>
      </c>
      <c r="E53" s="12">
        <f t="shared" si="4"/>
        <v>9.3333333333333338E-2</v>
      </c>
      <c r="F53" s="12">
        <v>100</v>
      </c>
      <c r="G53" s="12">
        <f t="shared" si="5"/>
        <v>5.8333333333333334E-2</v>
      </c>
      <c r="H53" s="12">
        <v>80</v>
      </c>
      <c r="I53" s="12">
        <f t="shared" si="7"/>
        <v>4.666666666666667</v>
      </c>
      <c r="J53" s="13">
        <f t="shared" si="8"/>
        <v>9.3333333333333339</v>
      </c>
      <c r="K53" s="14" t="str">
        <f t="shared" si="6"/>
        <v>Yes</v>
      </c>
      <c r="L53" s="38"/>
      <c r="M53" s="38"/>
      <c r="N53" s="39"/>
      <c r="O53" s="42"/>
      <c r="P53" s="42"/>
      <c r="Q53" s="39"/>
      <c r="R53" s="39"/>
      <c r="S53" s="40"/>
      <c r="T53" s="41"/>
      <c r="U53" s="42"/>
      <c r="V53" s="37"/>
      <c r="W53" s="42"/>
      <c r="X53" s="43"/>
      <c r="Y53" s="42"/>
      <c r="Z53" s="42"/>
    </row>
    <row r="54" spans="1:26" ht="28.5" customHeight="1" thickTop="1" thickBot="1">
      <c r="A54" s="8" t="s">
        <v>90</v>
      </c>
      <c r="B54" s="9">
        <v>6</v>
      </c>
      <c r="C54" s="10">
        <v>0</v>
      </c>
      <c r="D54" s="11">
        <v>80</v>
      </c>
      <c r="E54" s="12">
        <f t="shared" si="4"/>
        <v>8.0000000000000016E-2</v>
      </c>
      <c r="F54" s="12">
        <v>100</v>
      </c>
      <c r="G54" s="12">
        <f t="shared" si="5"/>
        <v>0.05</v>
      </c>
      <c r="H54" s="12">
        <v>80</v>
      </c>
      <c r="I54" s="12">
        <f t="shared" si="7"/>
        <v>4.0000000000000018</v>
      </c>
      <c r="J54" s="13">
        <f t="shared" si="8"/>
        <v>8.0000000000000018</v>
      </c>
      <c r="K54" s="14" t="str">
        <f t="shared" si="6"/>
        <v>Yes</v>
      </c>
      <c r="L54" s="38"/>
      <c r="M54" s="38"/>
      <c r="N54" s="39"/>
      <c r="O54" s="42"/>
      <c r="P54" s="42"/>
      <c r="Q54" s="39"/>
      <c r="R54" s="39"/>
      <c r="S54" s="40"/>
      <c r="T54" s="41"/>
      <c r="U54" s="42"/>
      <c r="V54" s="37"/>
      <c r="W54" s="42"/>
      <c r="X54" s="44"/>
      <c r="Y54" s="42"/>
      <c r="Z54" s="42"/>
    </row>
    <row r="55" spans="1:26" ht="28.5" customHeight="1" thickTop="1" thickBot="1">
      <c r="A55" s="8" t="s">
        <v>187</v>
      </c>
      <c r="B55" s="9">
        <v>6</v>
      </c>
      <c r="C55" s="10">
        <v>32</v>
      </c>
      <c r="D55" s="11">
        <v>80</v>
      </c>
      <c r="E55" s="12">
        <f t="shared" si="4"/>
        <v>8.0000000000000016E-2</v>
      </c>
      <c r="F55" s="12">
        <v>100</v>
      </c>
      <c r="G55" s="12">
        <f t="shared" si="5"/>
        <v>0.05</v>
      </c>
      <c r="H55" s="12">
        <v>80</v>
      </c>
      <c r="I55" s="12">
        <f t="shared" si="7"/>
        <v>4.0000000000000018</v>
      </c>
      <c r="J55" s="13">
        <f t="shared" si="8"/>
        <v>8.0000000000000018</v>
      </c>
      <c r="K55" s="14" t="str">
        <f t="shared" si="6"/>
        <v>No</v>
      </c>
      <c r="L55" s="38"/>
      <c r="M55" s="38"/>
      <c r="N55" s="39"/>
      <c r="O55" s="42"/>
      <c r="P55" s="42"/>
      <c r="Q55" s="39"/>
      <c r="R55" s="39"/>
      <c r="S55" s="40"/>
      <c r="T55" s="41"/>
      <c r="U55" s="42"/>
      <c r="V55" s="37"/>
      <c r="W55" s="42"/>
      <c r="X55" s="43"/>
      <c r="Y55" s="42"/>
      <c r="Z55" s="37"/>
    </row>
    <row r="56" spans="1:26" ht="28.5" customHeight="1" thickTop="1" thickBot="1">
      <c r="A56" s="8" t="s">
        <v>207</v>
      </c>
      <c r="B56" s="9">
        <v>6</v>
      </c>
      <c r="C56" s="10">
        <v>3</v>
      </c>
      <c r="D56" s="11">
        <v>80</v>
      </c>
      <c r="E56" s="12">
        <f t="shared" si="4"/>
        <v>8.0000000000000016E-2</v>
      </c>
      <c r="F56" s="12">
        <v>100</v>
      </c>
      <c r="G56" s="12">
        <f t="shared" si="5"/>
        <v>0.05</v>
      </c>
      <c r="H56" s="12">
        <v>80</v>
      </c>
      <c r="I56" s="12">
        <f t="shared" si="7"/>
        <v>4.0000000000000018</v>
      </c>
      <c r="J56" s="13">
        <f t="shared" si="8"/>
        <v>8.0000000000000018</v>
      </c>
      <c r="K56" s="14" t="str">
        <f t="shared" si="6"/>
        <v>Yes</v>
      </c>
      <c r="L56" s="38"/>
      <c r="M56" s="38"/>
      <c r="N56" s="39"/>
      <c r="O56" s="42"/>
      <c r="P56" s="42"/>
      <c r="Q56" s="39"/>
      <c r="R56" s="39"/>
      <c r="S56" s="40"/>
      <c r="T56" s="41"/>
      <c r="U56" s="42"/>
      <c r="V56" s="37"/>
      <c r="W56" s="42"/>
      <c r="X56" s="44"/>
      <c r="Y56" s="42"/>
      <c r="Z56" s="42"/>
    </row>
    <row r="57" spans="1:26" ht="28.5" customHeight="1" thickTop="1" thickBot="1">
      <c r="A57" s="8" t="s">
        <v>57</v>
      </c>
      <c r="B57" s="9">
        <v>6</v>
      </c>
      <c r="C57" s="10">
        <v>27</v>
      </c>
      <c r="D57" s="11">
        <v>80</v>
      </c>
      <c r="E57" s="12">
        <f t="shared" si="4"/>
        <v>8.0000000000000016E-2</v>
      </c>
      <c r="F57" s="12">
        <v>100</v>
      </c>
      <c r="G57" s="12">
        <f t="shared" si="5"/>
        <v>0.05</v>
      </c>
      <c r="H57" s="12">
        <v>80</v>
      </c>
      <c r="I57" s="12">
        <f t="shared" si="7"/>
        <v>4.0000000000000018</v>
      </c>
      <c r="J57" s="13">
        <f t="shared" si="8"/>
        <v>8.0000000000000018</v>
      </c>
      <c r="K57" s="14" t="str">
        <f t="shared" si="6"/>
        <v>No</v>
      </c>
      <c r="L57" s="38"/>
      <c r="M57" s="38"/>
      <c r="N57" s="39"/>
      <c r="O57" s="42"/>
      <c r="P57" s="42"/>
      <c r="Q57" s="39"/>
      <c r="R57" s="39"/>
      <c r="S57" s="40"/>
      <c r="T57" s="45"/>
      <c r="U57" s="39"/>
      <c r="V57" s="37"/>
      <c r="W57" s="42"/>
      <c r="X57" s="43"/>
      <c r="Y57" s="42"/>
      <c r="Z57" s="37"/>
    </row>
    <row r="58" spans="1:26" ht="28.5" customHeight="1" thickTop="1" thickBot="1">
      <c r="A58" s="8" t="s">
        <v>93</v>
      </c>
      <c r="B58" s="9">
        <v>6</v>
      </c>
      <c r="C58" s="10">
        <v>14</v>
      </c>
      <c r="D58" s="11">
        <v>80</v>
      </c>
      <c r="E58" s="12">
        <f t="shared" si="4"/>
        <v>8.0000000000000016E-2</v>
      </c>
      <c r="F58" s="12">
        <v>100</v>
      </c>
      <c r="G58" s="12">
        <f t="shared" si="5"/>
        <v>0.05</v>
      </c>
      <c r="H58" s="12">
        <v>80</v>
      </c>
      <c r="I58" s="12">
        <f t="shared" si="7"/>
        <v>4.0000000000000018</v>
      </c>
      <c r="J58" s="13">
        <f t="shared" si="8"/>
        <v>8.0000000000000018</v>
      </c>
      <c r="K58" s="14" t="str">
        <f t="shared" si="6"/>
        <v>No</v>
      </c>
      <c r="L58" s="38" t="s">
        <v>19</v>
      </c>
      <c r="M58" s="38" t="s">
        <v>210</v>
      </c>
      <c r="N58" s="39">
        <v>10</v>
      </c>
      <c r="O58" s="42"/>
      <c r="P58" s="37"/>
      <c r="Q58" s="39"/>
      <c r="R58" s="39"/>
      <c r="S58" s="40"/>
      <c r="T58" s="41"/>
      <c r="U58" s="42"/>
      <c r="V58" s="37"/>
      <c r="W58" s="42"/>
      <c r="X58" s="44"/>
      <c r="Y58" s="42"/>
      <c r="Z58" s="42"/>
    </row>
    <row r="59" spans="1:26" ht="28.5" customHeight="1" thickTop="1" thickBot="1">
      <c r="A59" s="8" t="s">
        <v>109</v>
      </c>
      <c r="B59" s="9">
        <v>6</v>
      </c>
      <c r="C59" s="10">
        <v>20</v>
      </c>
      <c r="D59" s="11">
        <v>80</v>
      </c>
      <c r="E59" s="12">
        <f t="shared" si="4"/>
        <v>8.0000000000000016E-2</v>
      </c>
      <c r="F59" s="12">
        <v>100</v>
      </c>
      <c r="G59" s="12">
        <f t="shared" si="5"/>
        <v>0.05</v>
      </c>
      <c r="H59" s="12">
        <v>80</v>
      </c>
      <c r="I59" s="12">
        <f t="shared" si="7"/>
        <v>4.0000000000000018</v>
      </c>
      <c r="J59" s="13">
        <f t="shared" si="8"/>
        <v>8.0000000000000018</v>
      </c>
      <c r="K59" s="14" t="str">
        <f t="shared" si="6"/>
        <v>No</v>
      </c>
      <c r="L59" s="38"/>
      <c r="M59" s="38"/>
      <c r="N59" s="39"/>
      <c r="O59" s="42"/>
      <c r="P59" s="37"/>
      <c r="Q59" s="39"/>
      <c r="R59" s="39"/>
      <c r="S59" s="40"/>
      <c r="T59" s="41"/>
      <c r="U59" s="42"/>
      <c r="V59" s="42"/>
      <c r="W59" s="42"/>
      <c r="X59" s="44"/>
      <c r="Y59" s="42"/>
      <c r="Z59" s="42"/>
    </row>
    <row r="60" spans="1:26" ht="28.5" customHeight="1" thickTop="1" thickBot="1">
      <c r="A60" s="8" t="s">
        <v>80</v>
      </c>
      <c r="B60" s="9">
        <v>6</v>
      </c>
      <c r="C60" s="10">
        <v>20</v>
      </c>
      <c r="D60" s="11">
        <v>80</v>
      </c>
      <c r="E60" s="12">
        <f t="shared" si="4"/>
        <v>8.0000000000000016E-2</v>
      </c>
      <c r="F60" s="12">
        <v>100</v>
      </c>
      <c r="G60" s="12">
        <f t="shared" si="5"/>
        <v>0.05</v>
      </c>
      <c r="H60" s="12">
        <v>80</v>
      </c>
      <c r="I60" s="12">
        <f t="shared" si="7"/>
        <v>4.0000000000000018</v>
      </c>
      <c r="J60" s="13">
        <f t="shared" si="8"/>
        <v>8.0000000000000018</v>
      </c>
      <c r="K60" s="14" t="str">
        <f t="shared" si="6"/>
        <v>No</v>
      </c>
      <c r="L60" s="38"/>
      <c r="M60" s="38"/>
      <c r="N60" s="39"/>
      <c r="O60" s="42"/>
      <c r="P60" s="42"/>
      <c r="Q60" s="39"/>
      <c r="R60" s="39"/>
      <c r="S60" s="40"/>
      <c r="T60" s="41"/>
      <c r="U60" s="42"/>
      <c r="V60" s="37"/>
      <c r="W60" s="42"/>
      <c r="X60" s="44"/>
      <c r="Y60" s="42"/>
      <c r="Z60" s="42"/>
    </row>
    <row r="61" spans="1:26" ht="28.5" customHeight="1" thickTop="1" thickBot="1">
      <c r="A61" s="8" t="s">
        <v>69</v>
      </c>
      <c r="B61" s="9">
        <v>6</v>
      </c>
      <c r="C61" s="10">
        <v>18</v>
      </c>
      <c r="D61" s="11">
        <v>80</v>
      </c>
      <c r="E61" s="12">
        <f t="shared" si="4"/>
        <v>8.0000000000000016E-2</v>
      </c>
      <c r="F61" s="12">
        <v>100</v>
      </c>
      <c r="G61" s="12">
        <f t="shared" si="5"/>
        <v>0.05</v>
      </c>
      <c r="H61" s="12">
        <v>80</v>
      </c>
      <c r="I61" s="12">
        <f t="shared" si="7"/>
        <v>4.0000000000000018</v>
      </c>
      <c r="J61" s="13">
        <f t="shared" si="8"/>
        <v>8.0000000000000018</v>
      </c>
      <c r="K61" s="14" t="str">
        <f t="shared" si="6"/>
        <v>No</v>
      </c>
      <c r="L61" s="38" t="s">
        <v>19</v>
      </c>
      <c r="M61" s="38" t="s">
        <v>210</v>
      </c>
      <c r="N61" s="39">
        <v>20</v>
      </c>
      <c r="O61" s="42"/>
      <c r="P61" s="37"/>
      <c r="Q61" s="39"/>
      <c r="R61" s="39"/>
      <c r="S61" s="40"/>
      <c r="T61" s="41"/>
      <c r="U61" s="42"/>
      <c r="V61" s="37"/>
      <c r="W61" s="42"/>
      <c r="X61" s="44"/>
      <c r="Y61" s="42"/>
      <c r="Z61" s="42"/>
    </row>
    <row r="62" spans="1:26" ht="28.5" customHeight="1" thickTop="1" thickBot="1">
      <c r="A62" s="8" t="s">
        <v>125</v>
      </c>
      <c r="B62" s="9">
        <v>6</v>
      </c>
      <c r="C62" s="10">
        <v>1</v>
      </c>
      <c r="D62" s="11">
        <v>80</v>
      </c>
      <c r="E62" s="12">
        <f t="shared" si="4"/>
        <v>8.0000000000000016E-2</v>
      </c>
      <c r="F62" s="12">
        <v>100</v>
      </c>
      <c r="G62" s="12">
        <f t="shared" si="5"/>
        <v>0.05</v>
      </c>
      <c r="H62" s="12">
        <v>80</v>
      </c>
      <c r="I62" s="12">
        <f t="shared" si="7"/>
        <v>4.0000000000000018</v>
      </c>
      <c r="J62" s="13">
        <f t="shared" si="8"/>
        <v>8.0000000000000018</v>
      </c>
      <c r="K62" s="14" t="str">
        <f t="shared" si="6"/>
        <v>Yes</v>
      </c>
      <c r="L62" s="38"/>
      <c r="M62" s="38"/>
      <c r="N62" s="39"/>
      <c r="O62" s="42"/>
      <c r="P62" s="42"/>
      <c r="Q62" s="39"/>
      <c r="R62" s="39"/>
      <c r="S62" s="40"/>
      <c r="T62" s="45"/>
      <c r="U62" s="39"/>
      <c r="V62" s="37"/>
      <c r="W62" s="42"/>
      <c r="X62" s="43"/>
      <c r="Y62" s="42"/>
      <c r="Z62" s="42"/>
    </row>
    <row r="63" spans="1:26" ht="28.5" customHeight="1" thickTop="1" thickBot="1">
      <c r="A63" s="8" t="s">
        <v>126</v>
      </c>
      <c r="B63" s="9">
        <v>6</v>
      </c>
      <c r="C63" s="10">
        <v>5</v>
      </c>
      <c r="D63" s="11">
        <v>80</v>
      </c>
      <c r="E63" s="12">
        <f t="shared" si="4"/>
        <v>8.0000000000000016E-2</v>
      </c>
      <c r="F63" s="12">
        <v>100</v>
      </c>
      <c r="G63" s="12">
        <f t="shared" si="5"/>
        <v>0.05</v>
      </c>
      <c r="H63" s="12">
        <v>80</v>
      </c>
      <c r="I63" s="12">
        <f t="shared" si="7"/>
        <v>4.0000000000000018</v>
      </c>
      <c r="J63" s="13">
        <f t="shared" si="8"/>
        <v>8.0000000000000018</v>
      </c>
      <c r="K63" s="14" t="str">
        <f t="shared" si="6"/>
        <v>Yes</v>
      </c>
      <c r="L63" s="38"/>
      <c r="M63" s="38"/>
      <c r="N63" s="39"/>
      <c r="O63" s="42"/>
      <c r="P63" s="42"/>
      <c r="Q63" s="39"/>
      <c r="R63" s="39"/>
      <c r="S63" s="40"/>
      <c r="T63" s="41"/>
      <c r="U63" s="42"/>
      <c r="V63" s="42"/>
      <c r="W63" s="42"/>
      <c r="X63" s="44"/>
      <c r="Y63" s="42"/>
      <c r="Z63" s="42"/>
    </row>
    <row r="64" spans="1:26" ht="28.5" customHeight="1" thickTop="1" thickBot="1">
      <c r="A64" s="8" t="s">
        <v>63</v>
      </c>
      <c r="B64" s="9">
        <v>6</v>
      </c>
      <c r="C64" s="10">
        <v>39</v>
      </c>
      <c r="D64" s="11">
        <v>80</v>
      </c>
      <c r="E64" s="12">
        <f t="shared" si="4"/>
        <v>8.0000000000000016E-2</v>
      </c>
      <c r="F64" s="12">
        <v>100</v>
      </c>
      <c r="G64" s="12">
        <f t="shared" si="5"/>
        <v>0.05</v>
      </c>
      <c r="H64" s="12">
        <v>80</v>
      </c>
      <c r="I64" s="12">
        <f t="shared" si="7"/>
        <v>4.0000000000000018</v>
      </c>
      <c r="J64" s="13">
        <f t="shared" si="8"/>
        <v>8.0000000000000018</v>
      </c>
      <c r="K64" s="14" t="str">
        <f t="shared" si="6"/>
        <v>No</v>
      </c>
      <c r="L64" s="38"/>
      <c r="M64" s="38"/>
      <c r="N64" s="39"/>
      <c r="O64" s="42"/>
      <c r="P64" s="42"/>
      <c r="Q64" s="39"/>
      <c r="R64" s="39"/>
      <c r="S64" s="40"/>
      <c r="T64" s="41"/>
      <c r="U64" s="42"/>
      <c r="V64" s="37"/>
      <c r="W64" s="42"/>
      <c r="X64" s="44"/>
      <c r="Y64" s="42"/>
      <c r="Z64" s="42"/>
    </row>
    <row r="65" spans="1:26" ht="28.5" customHeight="1" thickTop="1" thickBot="1">
      <c r="A65" s="8" t="s">
        <v>89</v>
      </c>
      <c r="B65" s="9">
        <v>6</v>
      </c>
      <c r="C65" s="10">
        <v>8</v>
      </c>
      <c r="D65" s="11">
        <v>80</v>
      </c>
      <c r="E65" s="12">
        <f t="shared" si="4"/>
        <v>8.0000000000000016E-2</v>
      </c>
      <c r="F65" s="12">
        <v>100</v>
      </c>
      <c r="G65" s="12">
        <f t="shared" si="5"/>
        <v>0.05</v>
      </c>
      <c r="H65" s="12">
        <v>80</v>
      </c>
      <c r="I65" s="12">
        <f t="shared" si="7"/>
        <v>4.0000000000000018</v>
      </c>
      <c r="J65" s="13">
        <f t="shared" si="8"/>
        <v>8.0000000000000018</v>
      </c>
      <c r="K65" s="14" t="str">
        <f t="shared" si="6"/>
        <v>No</v>
      </c>
      <c r="L65" s="38"/>
      <c r="M65" s="38"/>
      <c r="N65" s="39"/>
      <c r="O65" s="42"/>
      <c r="P65" s="42"/>
      <c r="Q65" s="39"/>
      <c r="R65" s="39"/>
      <c r="S65" s="40"/>
      <c r="T65" s="41"/>
      <c r="U65" s="42"/>
      <c r="V65" s="37"/>
      <c r="W65" s="42"/>
      <c r="X65" s="43"/>
      <c r="Y65" s="42"/>
      <c r="Z65" s="42"/>
    </row>
    <row r="66" spans="1:26" ht="28.5" customHeight="1" thickTop="1" thickBot="1">
      <c r="A66" s="8" t="s">
        <v>76</v>
      </c>
      <c r="B66" s="9">
        <v>5</v>
      </c>
      <c r="C66" s="10">
        <v>24</v>
      </c>
      <c r="D66" s="11">
        <v>80</v>
      </c>
      <c r="E66" s="12">
        <f t="shared" si="4"/>
        <v>6.6666666666666666E-2</v>
      </c>
      <c r="F66" s="12">
        <v>100</v>
      </c>
      <c r="G66" s="12">
        <f t="shared" ref="G66:G97" si="9">B66/(30*4)</f>
        <v>4.1666666666666664E-2</v>
      </c>
      <c r="H66" s="12">
        <v>80</v>
      </c>
      <c r="I66" s="12">
        <f t="shared" si="7"/>
        <v>3.3333333333333339</v>
      </c>
      <c r="J66" s="13">
        <f t="shared" si="8"/>
        <v>6.666666666666667</v>
      </c>
      <c r="K66" s="14" t="str">
        <f t="shared" ref="K66:K97" si="10">IF(J66="","",IF(C66&lt;J66,"Yes","No"))</f>
        <v>No</v>
      </c>
      <c r="L66" s="38"/>
      <c r="M66" s="38"/>
      <c r="N66" s="39"/>
      <c r="O66" s="42"/>
      <c r="P66" s="37"/>
      <c r="Q66" s="39"/>
      <c r="R66" s="39"/>
      <c r="S66" s="40"/>
      <c r="T66" s="41"/>
      <c r="U66" s="42"/>
      <c r="V66" s="37"/>
      <c r="W66" s="42"/>
      <c r="X66" s="43"/>
      <c r="Y66" s="42"/>
      <c r="Z66" s="42"/>
    </row>
    <row r="67" spans="1:26" ht="28.5" customHeight="1" thickTop="1" thickBot="1">
      <c r="A67" s="8" t="s">
        <v>73</v>
      </c>
      <c r="B67" s="9">
        <v>5</v>
      </c>
      <c r="C67" s="10">
        <v>0</v>
      </c>
      <c r="D67" s="11">
        <v>80</v>
      </c>
      <c r="E67" s="12">
        <f t="shared" si="4"/>
        <v>6.6666666666666666E-2</v>
      </c>
      <c r="F67" s="12">
        <v>100</v>
      </c>
      <c r="G67" s="12">
        <f t="shared" si="9"/>
        <v>4.1666666666666664E-2</v>
      </c>
      <c r="H67" s="12">
        <v>80</v>
      </c>
      <c r="I67" s="12">
        <f t="shared" si="7"/>
        <v>3.3333333333333339</v>
      </c>
      <c r="J67" s="13">
        <f t="shared" si="8"/>
        <v>6.666666666666667</v>
      </c>
      <c r="K67" s="14" t="str">
        <f t="shared" si="10"/>
        <v>Yes</v>
      </c>
      <c r="L67" s="38" t="s">
        <v>19</v>
      </c>
      <c r="M67" s="38" t="s">
        <v>231</v>
      </c>
      <c r="N67" s="39">
        <v>15</v>
      </c>
      <c r="O67" s="42"/>
      <c r="P67" s="37"/>
      <c r="Q67" s="39"/>
      <c r="R67" s="39"/>
      <c r="S67" s="40"/>
      <c r="T67" s="45"/>
      <c r="U67" s="39"/>
      <c r="V67" s="42"/>
      <c r="W67" s="42"/>
      <c r="X67" s="44"/>
      <c r="Y67" s="42"/>
      <c r="Z67" s="42"/>
    </row>
    <row r="68" spans="1:26" ht="28.5" customHeight="1" thickTop="1" thickBot="1">
      <c r="A68" s="8" t="s">
        <v>84</v>
      </c>
      <c r="B68" s="9">
        <v>5</v>
      </c>
      <c r="C68" s="10">
        <v>0</v>
      </c>
      <c r="D68" s="11">
        <v>80</v>
      </c>
      <c r="E68" s="12">
        <f t="shared" si="4"/>
        <v>6.6666666666666666E-2</v>
      </c>
      <c r="F68" s="12">
        <v>100</v>
      </c>
      <c r="G68" s="12">
        <f t="shared" si="9"/>
        <v>4.1666666666666664E-2</v>
      </c>
      <c r="H68" s="12">
        <v>80</v>
      </c>
      <c r="I68" s="12">
        <f t="shared" si="7"/>
        <v>3.3333333333333339</v>
      </c>
      <c r="J68" s="13">
        <f t="shared" si="8"/>
        <v>6.666666666666667</v>
      </c>
      <c r="K68" s="14" t="str">
        <f t="shared" si="10"/>
        <v>Yes</v>
      </c>
      <c r="L68" s="38" t="s">
        <v>19</v>
      </c>
      <c r="M68" s="38" t="s">
        <v>211</v>
      </c>
      <c r="N68" s="39">
        <v>20</v>
      </c>
      <c r="O68" s="42"/>
      <c r="P68" s="42"/>
      <c r="Q68" s="39"/>
      <c r="R68" s="39"/>
      <c r="S68" s="40"/>
      <c r="T68" s="41"/>
      <c r="U68" s="42"/>
      <c r="V68" s="37"/>
      <c r="W68" s="42"/>
      <c r="X68" s="44"/>
      <c r="Y68" s="42"/>
      <c r="Z68" s="42"/>
    </row>
    <row r="69" spans="1:26" ht="28.5" customHeight="1" thickTop="1" thickBot="1">
      <c r="A69" s="8" t="s">
        <v>61</v>
      </c>
      <c r="B69" s="9">
        <v>5</v>
      </c>
      <c r="C69" s="10">
        <v>16</v>
      </c>
      <c r="D69" s="11">
        <v>80</v>
      </c>
      <c r="E69" s="12">
        <f t="shared" si="4"/>
        <v>6.6666666666666666E-2</v>
      </c>
      <c r="F69" s="12">
        <v>100</v>
      </c>
      <c r="G69" s="12">
        <f t="shared" si="9"/>
        <v>4.1666666666666664E-2</v>
      </c>
      <c r="H69" s="12">
        <v>80</v>
      </c>
      <c r="I69" s="12">
        <f t="shared" ref="I69:I100" si="11">+(E69*F69)-(H69*G69)</f>
        <v>3.3333333333333339</v>
      </c>
      <c r="J69" s="13">
        <f t="shared" ref="J69:J100" si="12">IF(ISBLANK(C69),"",(D69*G69)+(E69*F69-G69*H69))</f>
        <v>6.666666666666667</v>
      </c>
      <c r="K69" s="14" t="str">
        <f t="shared" si="10"/>
        <v>No</v>
      </c>
      <c r="L69" s="38"/>
      <c r="M69" s="38"/>
      <c r="N69" s="39"/>
      <c r="O69" s="42"/>
      <c r="P69" s="37"/>
      <c r="Q69" s="39"/>
      <c r="R69" s="39"/>
      <c r="S69" s="40"/>
      <c r="T69" s="41"/>
      <c r="U69" s="42"/>
      <c r="V69" s="37"/>
      <c r="W69" s="42"/>
      <c r="X69" s="43"/>
      <c r="Y69" s="42"/>
      <c r="Z69" s="42"/>
    </row>
    <row r="70" spans="1:26" ht="28.5" customHeight="1" thickTop="1" thickBot="1">
      <c r="A70" s="8" t="s">
        <v>70</v>
      </c>
      <c r="B70" s="9">
        <v>5</v>
      </c>
      <c r="C70" s="10">
        <v>3</v>
      </c>
      <c r="D70" s="11">
        <v>80</v>
      </c>
      <c r="E70" s="12">
        <f t="shared" si="4"/>
        <v>6.6666666666666666E-2</v>
      </c>
      <c r="F70" s="12">
        <v>100</v>
      </c>
      <c r="G70" s="12">
        <f t="shared" si="9"/>
        <v>4.1666666666666664E-2</v>
      </c>
      <c r="H70" s="12">
        <v>80</v>
      </c>
      <c r="I70" s="12">
        <f t="shared" si="11"/>
        <v>3.3333333333333339</v>
      </c>
      <c r="J70" s="13">
        <f t="shared" si="12"/>
        <v>6.666666666666667</v>
      </c>
      <c r="K70" s="14" t="str">
        <f t="shared" si="10"/>
        <v>Yes</v>
      </c>
      <c r="L70" s="38" t="s">
        <v>19</v>
      </c>
      <c r="M70" s="38" t="s">
        <v>210</v>
      </c>
      <c r="N70" s="39">
        <v>20</v>
      </c>
      <c r="O70" s="42"/>
      <c r="P70" s="42"/>
      <c r="Q70" s="39"/>
      <c r="R70" s="39"/>
      <c r="S70" s="40"/>
      <c r="T70" s="41"/>
      <c r="U70" s="42"/>
      <c r="V70" s="37"/>
      <c r="W70" s="42"/>
      <c r="X70" s="44"/>
      <c r="Y70" s="42"/>
      <c r="Z70" s="42"/>
    </row>
    <row r="71" spans="1:26" ht="28.5" customHeight="1" thickTop="1" thickBot="1">
      <c r="A71" s="8" t="s">
        <v>218</v>
      </c>
      <c r="B71" s="9">
        <v>5</v>
      </c>
      <c r="C71" s="10">
        <v>14</v>
      </c>
      <c r="D71" s="11">
        <v>80</v>
      </c>
      <c r="E71" s="12">
        <f t="shared" si="4"/>
        <v>6.6666666666666666E-2</v>
      </c>
      <c r="F71" s="12">
        <v>100</v>
      </c>
      <c r="G71" s="12">
        <f t="shared" si="9"/>
        <v>4.1666666666666664E-2</v>
      </c>
      <c r="H71" s="12">
        <v>80</v>
      </c>
      <c r="I71" s="12">
        <f t="shared" si="11"/>
        <v>3.3333333333333339</v>
      </c>
      <c r="J71" s="13">
        <f t="shared" si="12"/>
        <v>6.666666666666667</v>
      </c>
      <c r="K71" s="14" t="str">
        <f t="shared" si="10"/>
        <v>No</v>
      </c>
      <c r="L71" s="38"/>
      <c r="M71" s="38"/>
      <c r="N71" s="39"/>
      <c r="O71" s="42"/>
      <c r="P71" s="42"/>
      <c r="Q71" s="39"/>
      <c r="R71" s="39"/>
      <c r="S71" s="40"/>
      <c r="T71" s="41"/>
      <c r="U71" s="42"/>
      <c r="V71" s="37"/>
      <c r="W71" s="42"/>
      <c r="X71" s="44"/>
      <c r="Y71" s="42"/>
      <c r="Z71" s="42"/>
    </row>
    <row r="72" spans="1:26" ht="28.5" customHeight="1" thickTop="1" thickBot="1">
      <c r="A72" s="8" t="s">
        <v>53</v>
      </c>
      <c r="B72" s="9">
        <v>5</v>
      </c>
      <c r="C72" s="10">
        <v>63</v>
      </c>
      <c r="D72" s="11">
        <v>80</v>
      </c>
      <c r="E72" s="12">
        <f t="shared" si="4"/>
        <v>6.6666666666666666E-2</v>
      </c>
      <c r="F72" s="12">
        <v>100</v>
      </c>
      <c r="G72" s="12">
        <f t="shared" si="9"/>
        <v>4.1666666666666664E-2</v>
      </c>
      <c r="H72" s="12">
        <v>80</v>
      </c>
      <c r="I72" s="12">
        <f t="shared" si="11"/>
        <v>3.3333333333333339</v>
      </c>
      <c r="J72" s="13">
        <f t="shared" si="12"/>
        <v>6.666666666666667</v>
      </c>
      <c r="K72" s="14" t="str">
        <f t="shared" si="10"/>
        <v>No</v>
      </c>
      <c r="L72" s="38"/>
      <c r="M72" s="38"/>
      <c r="N72" s="39"/>
      <c r="O72" s="42"/>
      <c r="P72" s="42"/>
      <c r="Q72" s="39"/>
      <c r="R72" s="39"/>
      <c r="S72" s="40"/>
      <c r="T72" s="41"/>
      <c r="U72" s="42"/>
      <c r="V72" s="42"/>
      <c r="W72" s="42"/>
      <c r="X72" s="44"/>
      <c r="Y72" s="42"/>
      <c r="Z72" s="42"/>
    </row>
    <row r="73" spans="1:26" ht="28.5" customHeight="1" thickTop="1" thickBot="1">
      <c r="A73" s="8" t="s">
        <v>71</v>
      </c>
      <c r="B73" s="9">
        <v>5</v>
      </c>
      <c r="C73" s="10">
        <v>1</v>
      </c>
      <c r="D73" s="11">
        <v>80</v>
      </c>
      <c r="E73" s="12">
        <f t="shared" si="4"/>
        <v>6.6666666666666666E-2</v>
      </c>
      <c r="F73" s="12">
        <v>100</v>
      </c>
      <c r="G73" s="12">
        <f t="shared" si="9"/>
        <v>4.1666666666666664E-2</v>
      </c>
      <c r="H73" s="12">
        <v>80</v>
      </c>
      <c r="I73" s="12">
        <f t="shared" si="11"/>
        <v>3.3333333333333339</v>
      </c>
      <c r="J73" s="13">
        <f t="shared" si="12"/>
        <v>6.666666666666667</v>
      </c>
      <c r="K73" s="14" t="str">
        <f t="shared" si="10"/>
        <v>Yes</v>
      </c>
      <c r="L73" s="38" t="s">
        <v>19</v>
      </c>
      <c r="M73" s="38" t="s">
        <v>204</v>
      </c>
      <c r="N73" s="39">
        <v>21</v>
      </c>
      <c r="O73" s="42" t="s">
        <v>19</v>
      </c>
      <c r="P73" s="37">
        <v>43874</v>
      </c>
      <c r="Q73" s="39">
        <v>30</v>
      </c>
      <c r="R73" s="39"/>
      <c r="S73" s="40"/>
      <c r="T73" s="41"/>
      <c r="U73" s="42">
        <v>19</v>
      </c>
      <c r="V73" s="37">
        <v>44024</v>
      </c>
      <c r="W73" s="42"/>
      <c r="X73" s="44"/>
      <c r="Y73" s="42"/>
      <c r="Z73" s="42"/>
    </row>
    <row r="74" spans="1:26" ht="28.5" customHeight="1" thickTop="1" thickBot="1">
      <c r="A74" s="8" t="s">
        <v>232</v>
      </c>
      <c r="B74" s="9">
        <v>0</v>
      </c>
      <c r="C74" s="10">
        <v>0</v>
      </c>
      <c r="D74" s="11">
        <v>80</v>
      </c>
      <c r="E74" s="12">
        <f t="shared" ref="E74" si="13">+G74*1.6</f>
        <v>0</v>
      </c>
      <c r="F74" s="12">
        <v>100</v>
      </c>
      <c r="G74" s="12">
        <f t="shared" si="9"/>
        <v>0</v>
      </c>
      <c r="H74" s="12">
        <v>80</v>
      </c>
      <c r="I74" s="12">
        <f t="shared" si="11"/>
        <v>0</v>
      </c>
      <c r="J74" s="13">
        <f t="shared" si="12"/>
        <v>0</v>
      </c>
      <c r="K74" s="14" t="str">
        <f t="shared" si="10"/>
        <v>No</v>
      </c>
      <c r="L74" s="38"/>
      <c r="M74" s="38"/>
      <c r="N74" s="39"/>
      <c r="O74" s="42"/>
      <c r="P74" s="37"/>
      <c r="Q74" s="39"/>
      <c r="R74" s="39"/>
      <c r="S74" s="40"/>
      <c r="T74" s="41"/>
      <c r="U74" s="42">
        <v>11</v>
      </c>
      <c r="V74" s="37">
        <v>44024</v>
      </c>
      <c r="W74" s="42"/>
      <c r="X74" s="44"/>
      <c r="Y74" s="42"/>
      <c r="Z74" s="42"/>
    </row>
    <row r="75" spans="1:26" ht="28.5" customHeight="1" thickTop="1" thickBot="1">
      <c r="A75" s="8" t="s">
        <v>72</v>
      </c>
      <c r="B75" s="9">
        <v>4</v>
      </c>
      <c r="C75" s="10">
        <v>18</v>
      </c>
      <c r="D75" s="11">
        <v>80</v>
      </c>
      <c r="E75" s="12">
        <f t="shared" si="4"/>
        <v>5.3333333333333337E-2</v>
      </c>
      <c r="F75" s="12">
        <v>100</v>
      </c>
      <c r="G75" s="12">
        <f t="shared" si="9"/>
        <v>3.3333333333333333E-2</v>
      </c>
      <c r="H75" s="12">
        <v>80</v>
      </c>
      <c r="I75" s="12">
        <f t="shared" si="11"/>
        <v>2.6666666666666674</v>
      </c>
      <c r="J75" s="13">
        <f t="shared" si="12"/>
        <v>5.3333333333333339</v>
      </c>
      <c r="K75" s="14" t="str">
        <f t="shared" si="10"/>
        <v>No</v>
      </c>
      <c r="L75" s="38"/>
      <c r="M75" s="38"/>
      <c r="N75" s="39"/>
      <c r="O75" s="42"/>
      <c r="P75" s="42"/>
      <c r="Q75" s="39"/>
      <c r="R75" s="39"/>
      <c r="S75" s="40"/>
      <c r="T75" s="41"/>
      <c r="U75" s="42"/>
      <c r="V75" s="37"/>
      <c r="W75" s="42"/>
      <c r="X75" s="43"/>
      <c r="Y75" s="42"/>
      <c r="Z75" s="42"/>
    </row>
    <row r="76" spans="1:26" ht="28.5" customHeight="1" thickTop="1" thickBot="1">
      <c r="A76" s="8" t="s">
        <v>38</v>
      </c>
      <c r="B76" s="9">
        <v>4</v>
      </c>
      <c r="C76" s="10">
        <v>26</v>
      </c>
      <c r="D76" s="11">
        <v>80</v>
      </c>
      <c r="E76" s="12">
        <f t="shared" si="4"/>
        <v>5.3333333333333337E-2</v>
      </c>
      <c r="F76" s="12">
        <v>100</v>
      </c>
      <c r="G76" s="12">
        <f t="shared" si="9"/>
        <v>3.3333333333333333E-2</v>
      </c>
      <c r="H76" s="12">
        <v>80</v>
      </c>
      <c r="I76" s="12">
        <f t="shared" si="11"/>
        <v>2.6666666666666674</v>
      </c>
      <c r="J76" s="13">
        <f t="shared" si="12"/>
        <v>5.3333333333333339</v>
      </c>
      <c r="K76" s="14" t="str">
        <f t="shared" si="10"/>
        <v>No</v>
      </c>
      <c r="L76" s="38"/>
      <c r="M76" s="38"/>
      <c r="N76" s="39"/>
      <c r="O76" s="42"/>
      <c r="P76" s="42"/>
      <c r="Q76" s="39"/>
      <c r="R76" s="39"/>
      <c r="S76" s="40"/>
      <c r="T76" s="45"/>
      <c r="U76" s="41"/>
      <c r="V76" s="37"/>
      <c r="W76" s="42"/>
      <c r="X76" s="43"/>
      <c r="Y76" s="42"/>
      <c r="Z76" s="42"/>
    </row>
    <row r="77" spans="1:26" ht="28.5" customHeight="1" thickTop="1" thickBot="1">
      <c r="A77" s="8" t="s">
        <v>146</v>
      </c>
      <c r="B77" s="9">
        <v>4</v>
      </c>
      <c r="C77" s="10">
        <v>8</v>
      </c>
      <c r="D77" s="11">
        <v>80</v>
      </c>
      <c r="E77" s="12">
        <f t="shared" si="4"/>
        <v>5.3333333333333337E-2</v>
      </c>
      <c r="F77" s="12">
        <v>100</v>
      </c>
      <c r="G77" s="12">
        <f t="shared" si="9"/>
        <v>3.3333333333333333E-2</v>
      </c>
      <c r="H77" s="12">
        <v>80</v>
      </c>
      <c r="I77" s="12">
        <f t="shared" si="11"/>
        <v>2.6666666666666674</v>
      </c>
      <c r="J77" s="13">
        <f t="shared" si="12"/>
        <v>5.3333333333333339</v>
      </c>
      <c r="K77" s="14" t="str">
        <f t="shared" si="10"/>
        <v>No</v>
      </c>
      <c r="L77" s="38"/>
      <c r="M77" s="38"/>
      <c r="N77" s="39"/>
      <c r="O77" s="42"/>
      <c r="P77" s="42"/>
      <c r="Q77" s="39"/>
      <c r="R77" s="39"/>
      <c r="S77" s="40"/>
      <c r="T77" s="41"/>
      <c r="U77" s="42"/>
      <c r="V77" s="37"/>
      <c r="W77" s="42"/>
      <c r="X77" s="44"/>
      <c r="Y77" s="42"/>
      <c r="Z77" s="42"/>
    </row>
    <row r="78" spans="1:26" ht="28.5" customHeight="1" thickTop="1" thickBot="1">
      <c r="A78" s="8" t="s">
        <v>60</v>
      </c>
      <c r="B78" s="9">
        <v>4</v>
      </c>
      <c r="C78" s="10">
        <v>5</v>
      </c>
      <c r="D78" s="11">
        <v>80</v>
      </c>
      <c r="E78" s="12">
        <f t="shared" ref="E78:E135" si="14">+G78*1.6</f>
        <v>5.3333333333333337E-2</v>
      </c>
      <c r="F78" s="12">
        <v>100</v>
      </c>
      <c r="G78" s="12">
        <f t="shared" si="9"/>
        <v>3.3333333333333333E-2</v>
      </c>
      <c r="H78" s="12">
        <v>80</v>
      </c>
      <c r="I78" s="12">
        <f t="shared" si="11"/>
        <v>2.6666666666666674</v>
      </c>
      <c r="J78" s="13">
        <f t="shared" si="12"/>
        <v>5.3333333333333339</v>
      </c>
      <c r="K78" s="14" t="str">
        <f t="shared" si="10"/>
        <v>Yes</v>
      </c>
      <c r="L78" s="38" t="s">
        <v>19</v>
      </c>
      <c r="M78" s="38" t="s">
        <v>210</v>
      </c>
      <c r="N78" s="39">
        <v>40</v>
      </c>
      <c r="O78" s="42"/>
      <c r="P78" s="42"/>
      <c r="Q78" s="39"/>
      <c r="R78" s="39"/>
      <c r="S78" s="40"/>
      <c r="T78" s="41"/>
      <c r="U78" s="42"/>
      <c r="V78" s="37"/>
      <c r="W78" s="42"/>
      <c r="X78" s="43"/>
      <c r="Y78" s="42"/>
      <c r="Z78" s="37"/>
    </row>
    <row r="79" spans="1:26" ht="28.5" customHeight="1" thickTop="1" thickBot="1">
      <c r="A79" s="8" t="s">
        <v>226</v>
      </c>
      <c r="B79" s="9">
        <v>4</v>
      </c>
      <c r="C79" s="10">
        <v>9</v>
      </c>
      <c r="D79" s="11">
        <v>80</v>
      </c>
      <c r="E79" s="12">
        <f t="shared" si="14"/>
        <v>5.3333333333333337E-2</v>
      </c>
      <c r="F79" s="12">
        <v>100</v>
      </c>
      <c r="G79" s="12">
        <f t="shared" si="9"/>
        <v>3.3333333333333333E-2</v>
      </c>
      <c r="H79" s="12">
        <v>80</v>
      </c>
      <c r="I79" s="12">
        <f t="shared" si="11"/>
        <v>2.6666666666666674</v>
      </c>
      <c r="J79" s="13">
        <f t="shared" si="12"/>
        <v>5.3333333333333339</v>
      </c>
      <c r="K79" s="14" t="str">
        <f t="shared" si="10"/>
        <v>No</v>
      </c>
      <c r="L79" s="38"/>
      <c r="M79" s="38"/>
      <c r="N79" s="39"/>
      <c r="O79" s="42"/>
      <c r="P79" s="42"/>
      <c r="Q79" s="39"/>
      <c r="R79" s="39"/>
      <c r="S79" s="40"/>
      <c r="T79" s="41"/>
      <c r="U79" s="42"/>
      <c r="V79" s="42"/>
      <c r="W79" s="42"/>
      <c r="X79" s="44"/>
      <c r="Y79" s="42"/>
      <c r="Z79" s="42"/>
    </row>
    <row r="80" spans="1:26" ht="28.5" customHeight="1" thickTop="1" thickBot="1">
      <c r="A80" s="8" t="s">
        <v>174</v>
      </c>
      <c r="B80" s="9">
        <v>4</v>
      </c>
      <c r="C80" s="10">
        <v>10</v>
      </c>
      <c r="D80" s="11">
        <v>80</v>
      </c>
      <c r="E80" s="12">
        <f t="shared" si="14"/>
        <v>5.3333333333333337E-2</v>
      </c>
      <c r="F80" s="12">
        <v>100</v>
      </c>
      <c r="G80" s="12">
        <f t="shared" si="9"/>
        <v>3.3333333333333333E-2</v>
      </c>
      <c r="H80" s="12">
        <v>80</v>
      </c>
      <c r="I80" s="12">
        <f t="shared" si="11"/>
        <v>2.6666666666666674</v>
      </c>
      <c r="J80" s="13">
        <f t="shared" si="12"/>
        <v>5.3333333333333339</v>
      </c>
      <c r="K80" s="14" t="str">
        <f t="shared" si="10"/>
        <v>No</v>
      </c>
      <c r="L80" s="38"/>
      <c r="M80" s="38"/>
      <c r="N80" s="39"/>
      <c r="O80" s="42"/>
      <c r="P80" s="37"/>
      <c r="Q80" s="39"/>
      <c r="R80" s="39"/>
      <c r="S80" s="40"/>
      <c r="T80" s="41"/>
      <c r="U80" s="42"/>
      <c r="V80" s="37"/>
      <c r="W80" s="42"/>
      <c r="X80" s="43"/>
      <c r="Y80" s="42"/>
      <c r="Z80" s="42"/>
    </row>
    <row r="81" spans="1:26" ht="28.5" customHeight="1" thickTop="1" thickBot="1">
      <c r="A81" s="8" t="s">
        <v>135</v>
      </c>
      <c r="B81" s="9">
        <v>4</v>
      </c>
      <c r="C81" s="10">
        <v>5</v>
      </c>
      <c r="D81" s="11">
        <v>80</v>
      </c>
      <c r="E81" s="12">
        <f t="shared" si="14"/>
        <v>5.3333333333333337E-2</v>
      </c>
      <c r="F81" s="12">
        <v>100</v>
      </c>
      <c r="G81" s="12">
        <f t="shared" si="9"/>
        <v>3.3333333333333333E-2</v>
      </c>
      <c r="H81" s="12">
        <v>80</v>
      </c>
      <c r="I81" s="12">
        <f t="shared" si="11"/>
        <v>2.6666666666666674</v>
      </c>
      <c r="J81" s="13">
        <f t="shared" si="12"/>
        <v>5.3333333333333339</v>
      </c>
      <c r="K81" s="14" t="str">
        <f t="shared" si="10"/>
        <v>Yes</v>
      </c>
      <c r="L81" s="38" t="s">
        <v>19</v>
      </c>
      <c r="M81" s="38" t="s">
        <v>210</v>
      </c>
      <c r="N81" s="39">
        <v>15</v>
      </c>
      <c r="O81" s="42"/>
      <c r="P81" s="42"/>
      <c r="Q81" s="39"/>
      <c r="R81" s="39"/>
      <c r="S81" s="40"/>
      <c r="T81" s="41"/>
      <c r="U81" s="42"/>
      <c r="V81" s="42"/>
      <c r="W81" s="42"/>
      <c r="X81" s="44"/>
      <c r="Y81" s="42"/>
      <c r="Z81" s="42"/>
    </row>
    <row r="82" spans="1:26" ht="28.5" customHeight="1" thickTop="1" thickBot="1">
      <c r="A82" s="8" t="s">
        <v>29</v>
      </c>
      <c r="B82" s="9">
        <v>4</v>
      </c>
      <c r="C82" s="10">
        <v>65</v>
      </c>
      <c r="D82" s="11">
        <v>80</v>
      </c>
      <c r="E82" s="12">
        <f t="shared" si="14"/>
        <v>5.3333333333333337E-2</v>
      </c>
      <c r="F82" s="12">
        <v>100</v>
      </c>
      <c r="G82" s="12">
        <f t="shared" si="9"/>
        <v>3.3333333333333333E-2</v>
      </c>
      <c r="H82" s="12">
        <v>80</v>
      </c>
      <c r="I82" s="12">
        <f t="shared" si="11"/>
        <v>2.6666666666666674</v>
      </c>
      <c r="J82" s="13">
        <f t="shared" si="12"/>
        <v>5.3333333333333339</v>
      </c>
      <c r="K82" s="14" t="str">
        <f t="shared" si="10"/>
        <v>No</v>
      </c>
      <c r="L82" s="38" t="s">
        <v>19</v>
      </c>
      <c r="M82" s="38" t="s">
        <v>30</v>
      </c>
      <c r="N82" s="39">
        <v>5</v>
      </c>
      <c r="O82" s="42"/>
      <c r="P82" s="42"/>
      <c r="Q82" s="39"/>
      <c r="R82" s="39"/>
      <c r="S82" s="40"/>
      <c r="T82" s="41"/>
      <c r="U82" s="42"/>
      <c r="V82" s="37"/>
      <c r="W82" s="42"/>
      <c r="X82" s="44"/>
      <c r="Y82" s="42"/>
      <c r="Z82" s="42"/>
    </row>
    <row r="83" spans="1:26" ht="28.5" customHeight="1" thickTop="1" thickBot="1">
      <c r="A83" s="8" t="s">
        <v>55</v>
      </c>
      <c r="B83" s="9">
        <v>3</v>
      </c>
      <c r="C83" s="10">
        <v>14</v>
      </c>
      <c r="D83" s="11">
        <v>80</v>
      </c>
      <c r="E83" s="12">
        <f t="shared" si="14"/>
        <v>4.0000000000000008E-2</v>
      </c>
      <c r="F83" s="12">
        <v>100</v>
      </c>
      <c r="G83" s="12">
        <f t="shared" si="9"/>
        <v>2.5000000000000001E-2</v>
      </c>
      <c r="H83" s="12">
        <v>80</v>
      </c>
      <c r="I83" s="12">
        <f t="shared" si="11"/>
        <v>2.0000000000000009</v>
      </c>
      <c r="J83" s="13">
        <f t="shared" si="12"/>
        <v>4.0000000000000009</v>
      </c>
      <c r="K83" s="14" t="str">
        <f t="shared" si="10"/>
        <v>No</v>
      </c>
      <c r="L83" s="38"/>
      <c r="M83" s="38"/>
      <c r="N83" s="39"/>
      <c r="O83" s="42"/>
      <c r="P83" s="42"/>
      <c r="Q83" s="39"/>
      <c r="R83" s="39"/>
      <c r="S83" s="40"/>
      <c r="T83" s="41"/>
      <c r="U83" s="42"/>
      <c r="V83" s="37"/>
      <c r="W83" s="42"/>
      <c r="X83" s="44"/>
      <c r="Y83" s="42"/>
      <c r="Z83" s="42"/>
    </row>
    <row r="84" spans="1:26" ht="28.5" customHeight="1" thickTop="1" thickBot="1">
      <c r="A84" s="8" t="s">
        <v>77</v>
      </c>
      <c r="B84" s="9">
        <v>3</v>
      </c>
      <c r="C84" s="10">
        <v>0</v>
      </c>
      <c r="D84" s="11">
        <v>80</v>
      </c>
      <c r="E84" s="12">
        <f t="shared" si="14"/>
        <v>4.0000000000000008E-2</v>
      </c>
      <c r="F84" s="12">
        <v>100</v>
      </c>
      <c r="G84" s="12">
        <f t="shared" si="9"/>
        <v>2.5000000000000001E-2</v>
      </c>
      <c r="H84" s="12">
        <v>80</v>
      </c>
      <c r="I84" s="12">
        <f t="shared" si="11"/>
        <v>2.0000000000000009</v>
      </c>
      <c r="J84" s="13">
        <f t="shared" si="12"/>
        <v>4.0000000000000009</v>
      </c>
      <c r="K84" s="14" t="str">
        <f t="shared" si="10"/>
        <v>Yes</v>
      </c>
      <c r="L84" s="38"/>
      <c r="M84" s="38"/>
      <c r="N84" s="39"/>
      <c r="O84" s="42"/>
      <c r="P84" s="42"/>
      <c r="Q84" s="39"/>
      <c r="R84" s="39"/>
      <c r="S84" s="40"/>
      <c r="T84" s="41"/>
      <c r="U84" s="42"/>
      <c r="V84" s="37"/>
      <c r="W84" s="42"/>
      <c r="X84" s="44"/>
      <c r="Y84" s="42"/>
      <c r="Z84" s="42"/>
    </row>
    <row r="85" spans="1:26" ht="28.5" customHeight="1" thickTop="1" thickBot="1">
      <c r="A85" s="8" t="s">
        <v>78</v>
      </c>
      <c r="B85" s="9">
        <v>3</v>
      </c>
      <c r="C85" s="10">
        <v>0</v>
      </c>
      <c r="D85" s="11">
        <v>80</v>
      </c>
      <c r="E85" s="12">
        <f t="shared" si="14"/>
        <v>4.0000000000000008E-2</v>
      </c>
      <c r="F85" s="12">
        <v>100</v>
      </c>
      <c r="G85" s="12">
        <f t="shared" si="9"/>
        <v>2.5000000000000001E-2</v>
      </c>
      <c r="H85" s="12">
        <v>80</v>
      </c>
      <c r="I85" s="12">
        <f t="shared" si="11"/>
        <v>2.0000000000000009</v>
      </c>
      <c r="J85" s="13">
        <f t="shared" si="12"/>
        <v>4.0000000000000009</v>
      </c>
      <c r="K85" s="14" t="str">
        <f t="shared" si="10"/>
        <v>Yes</v>
      </c>
      <c r="L85" s="38"/>
      <c r="M85" s="38"/>
      <c r="N85" s="39"/>
      <c r="O85" s="42"/>
      <c r="P85" s="42"/>
      <c r="Q85" s="39"/>
      <c r="R85" s="39"/>
      <c r="S85" s="40"/>
      <c r="T85" s="41"/>
      <c r="U85" s="42">
        <v>6</v>
      </c>
      <c r="V85" s="37">
        <v>44017</v>
      </c>
      <c r="W85" s="42"/>
      <c r="X85" s="43"/>
      <c r="Y85" s="42"/>
      <c r="Z85" s="42"/>
    </row>
    <row r="86" spans="1:26" ht="28.5" customHeight="1" thickTop="1" thickBot="1">
      <c r="A86" s="8" t="s">
        <v>50</v>
      </c>
      <c r="B86" s="9">
        <v>3</v>
      </c>
      <c r="C86" s="10">
        <v>5</v>
      </c>
      <c r="D86" s="11">
        <v>80</v>
      </c>
      <c r="E86" s="12">
        <f t="shared" si="14"/>
        <v>4.0000000000000008E-2</v>
      </c>
      <c r="F86" s="12">
        <v>100</v>
      </c>
      <c r="G86" s="12">
        <f t="shared" si="9"/>
        <v>2.5000000000000001E-2</v>
      </c>
      <c r="H86" s="12">
        <v>80</v>
      </c>
      <c r="I86" s="12">
        <f t="shared" si="11"/>
        <v>2.0000000000000009</v>
      </c>
      <c r="J86" s="13">
        <f t="shared" si="12"/>
        <v>4.0000000000000009</v>
      </c>
      <c r="K86" s="14" t="str">
        <f t="shared" si="10"/>
        <v>No</v>
      </c>
      <c r="L86" s="38" t="s">
        <v>19</v>
      </c>
      <c r="M86" s="38" t="s">
        <v>210</v>
      </c>
      <c r="N86" s="39">
        <v>20</v>
      </c>
      <c r="O86" s="42"/>
      <c r="P86" s="42"/>
      <c r="Q86" s="39"/>
      <c r="R86" s="39"/>
      <c r="S86" s="40"/>
      <c r="T86" s="41"/>
      <c r="U86" s="42"/>
      <c r="V86" s="37"/>
      <c r="W86" s="42"/>
      <c r="X86" s="44"/>
      <c r="Y86" s="42"/>
      <c r="Z86" s="42"/>
    </row>
    <row r="87" spans="1:26" ht="28.5" customHeight="1" thickTop="1" thickBot="1">
      <c r="A87" s="8" t="s">
        <v>83</v>
      </c>
      <c r="B87" s="9">
        <v>3</v>
      </c>
      <c r="C87" s="10">
        <v>2</v>
      </c>
      <c r="D87" s="11">
        <v>80</v>
      </c>
      <c r="E87" s="12">
        <f t="shared" si="14"/>
        <v>4.0000000000000008E-2</v>
      </c>
      <c r="F87" s="12">
        <v>100</v>
      </c>
      <c r="G87" s="12">
        <f t="shared" si="9"/>
        <v>2.5000000000000001E-2</v>
      </c>
      <c r="H87" s="12">
        <v>80</v>
      </c>
      <c r="I87" s="12">
        <f t="shared" si="11"/>
        <v>2.0000000000000009</v>
      </c>
      <c r="J87" s="13">
        <f t="shared" si="12"/>
        <v>4.0000000000000009</v>
      </c>
      <c r="K87" s="14" t="str">
        <f t="shared" si="10"/>
        <v>Yes</v>
      </c>
      <c r="L87" s="38"/>
      <c r="M87" s="38"/>
      <c r="N87" s="39"/>
      <c r="O87" s="42"/>
      <c r="P87" s="42"/>
      <c r="Q87" s="39"/>
      <c r="R87" s="39"/>
      <c r="S87" s="40"/>
      <c r="T87" s="41"/>
      <c r="U87" s="42"/>
      <c r="V87" s="37"/>
      <c r="W87" s="42"/>
      <c r="X87" s="44"/>
      <c r="Y87" s="42"/>
      <c r="Z87" s="42"/>
    </row>
    <row r="88" spans="1:26" ht="28.5" customHeight="1" thickTop="1" thickBot="1">
      <c r="A88" s="8" t="s">
        <v>159</v>
      </c>
      <c r="B88" s="9">
        <v>3</v>
      </c>
      <c r="C88" s="10">
        <v>12</v>
      </c>
      <c r="D88" s="11">
        <v>80</v>
      </c>
      <c r="E88" s="12">
        <f t="shared" si="14"/>
        <v>4.0000000000000008E-2</v>
      </c>
      <c r="F88" s="12">
        <v>100</v>
      </c>
      <c r="G88" s="12">
        <f t="shared" si="9"/>
        <v>2.5000000000000001E-2</v>
      </c>
      <c r="H88" s="12">
        <v>80</v>
      </c>
      <c r="I88" s="12">
        <f t="shared" si="11"/>
        <v>2.0000000000000009</v>
      </c>
      <c r="J88" s="13">
        <f t="shared" si="12"/>
        <v>4.0000000000000009</v>
      </c>
      <c r="K88" s="14" t="str">
        <f t="shared" si="10"/>
        <v>No</v>
      </c>
      <c r="L88" s="38"/>
      <c r="M88" s="38"/>
      <c r="N88" s="39"/>
      <c r="O88" s="42"/>
      <c r="P88" s="42"/>
      <c r="Q88" s="39"/>
      <c r="R88" s="39"/>
      <c r="S88" s="40"/>
      <c r="T88" s="41"/>
      <c r="U88" s="42"/>
      <c r="V88" s="42"/>
      <c r="W88" s="42"/>
      <c r="X88" s="44"/>
      <c r="Y88" s="42"/>
      <c r="Z88" s="42"/>
    </row>
    <row r="89" spans="1:26" ht="28.5" customHeight="1" thickTop="1" thickBot="1">
      <c r="A89" s="8" t="s">
        <v>163</v>
      </c>
      <c r="B89" s="9">
        <v>3</v>
      </c>
      <c r="C89" s="10">
        <v>7</v>
      </c>
      <c r="D89" s="11">
        <v>80</v>
      </c>
      <c r="E89" s="12">
        <f t="shared" si="14"/>
        <v>4.0000000000000008E-2</v>
      </c>
      <c r="F89" s="12">
        <v>100</v>
      </c>
      <c r="G89" s="12">
        <f t="shared" si="9"/>
        <v>2.5000000000000001E-2</v>
      </c>
      <c r="H89" s="12">
        <v>80</v>
      </c>
      <c r="I89" s="12">
        <f t="shared" si="11"/>
        <v>2.0000000000000009</v>
      </c>
      <c r="J89" s="13">
        <f t="shared" si="12"/>
        <v>4.0000000000000009</v>
      </c>
      <c r="K89" s="14" t="str">
        <f t="shared" si="10"/>
        <v>No</v>
      </c>
      <c r="L89" s="38"/>
      <c r="M89" s="38"/>
      <c r="N89" s="39"/>
      <c r="O89" s="42"/>
      <c r="P89" s="42"/>
      <c r="Q89" s="39"/>
      <c r="R89" s="39"/>
      <c r="S89" s="40"/>
      <c r="T89" s="41"/>
      <c r="U89" s="42"/>
      <c r="V89" s="37"/>
      <c r="W89" s="42"/>
      <c r="X89" s="44"/>
      <c r="Y89" s="42"/>
      <c r="Z89" s="42"/>
    </row>
    <row r="90" spans="1:26" ht="28.5" customHeight="1" thickTop="1" thickBot="1">
      <c r="A90" s="8" t="s">
        <v>75</v>
      </c>
      <c r="B90" s="9">
        <v>3</v>
      </c>
      <c r="C90" s="10">
        <v>4</v>
      </c>
      <c r="D90" s="11">
        <v>80</v>
      </c>
      <c r="E90" s="12">
        <f t="shared" si="14"/>
        <v>4.0000000000000008E-2</v>
      </c>
      <c r="F90" s="12">
        <v>100</v>
      </c>
      <c r="G90" s="12">
        <f t="shared" si="9"/>
        <v>2.5000000000000001E-2</v>
      </c>
      <c r="H90" s="12">
        <v>80</v>
      </c>
      <c r="I90" s="12">
        <f t="shared" si="11"/>
        <v>2.0000000000000009</v>
      </c>
      <c r="J90" s="13">
        <f t="shared" si="12"/>
        <v>4.0000000000000009</v>
      </c>
      <c r="K90" s="14" t="str">
        <f t="shared" si="10"/>
        <v>No</v>
      </c>
      <c r="L90" s="38"/>
      <c r="M90" s="38"/>
      <c r="N90" s="39"/>
      <c r="O90" s="42"/>
      <c r="P90" s="42"/>
      <c r="Q90" s="39"/>
      <c r="R90" s="39"/>
      <c r="S90" s="40"/>
      <c r="T90" s="41"/>
      <c r="U90" s="42"/>
      <c r="V90" s="42"/>
      <c r="W90" s="42"/>
      <c r="X90" s="44"/>
      <c r="Y90" s="42"/>
      <c r="Z90" s="42"/>
    </row>
    <row r="91" spans="1:26" ht="28.5" customHeight="1" thickTop="1" thickBot="1">
      <c r="A91" s="8" t="s">
        <v>182</v>
      </c>
      <c r="B91" s="9">
        <v>3</v>
      </c>
      <c r="C91" s="10">
        <v>2</v>
      </c>
      <c r="D91" s="11">
        <v>80</v>
      </c>
      <c r="E91" s="12">
        <f t="shared" si="14"/>
        <v>4.0000000000000008E-2</v>
      </c>
      <c r="F91" s="12">
        <v>100</v>
      </c>
      <c r="G91" s="12">
        <f t="shared" si="9"/>
        <v>2.5000000000000001E-2</v>
      </c>
      <c r="H91" s="12">
        <v>80</v>
      </c>
      <c r="I91" s="12">
        <f t="shared" si="11"/>
        <v>2.0000000000000009</v>
      </c>
      <c r="J91" s="13">
        <f t="shared" si="12"/>
        <v>4.0000000000000009</v>
      </c>
      <c r="K91" s="14" t="str">
        <f t="shared" si="10"/>
        <v>Yes</v>
      </c>
      <c r="L91" s="38"/>
      <c r="M91" s="38"/>
      <c r="N91" s="39"/>
      <c r="O91" s="42"/>
      <c r="P91" s="42"/>
      <c r="Q91" s="39"/>
      <c r="R91" s="39"/>
      <c r="S91" s="40"/>
      <c r="T91" s="41"/>
      <c r="U91" s="42"/>
      <c r="V91" s="37"/>
      <c r="W91" s="42"/>
      <c r="X91" s="43"/>
      <c r="Y91" s="42"/>
      <c r="Z91" s="42"/>
    </row>
    <row r="92" spans="1:26" ht="28.5" customHeight="1" thickTop="1" thickBot="1">
      <c r="A92" s="8" t="s">
        <v>101</v>
      </c>
      <c r="B92" s="9">
        <v>2</v>
      </c>
      <c r="C92" s="10">
        <v>12</v>
      </c>
      <c r="D92" s="11">
        <v>80</v>
      </c>
      <c r="E92" s="12">
        <f t="shared" si="14"/>
        <v>2.6666666666666668E-2</v>
      </c>
      <c r="F92" s="12">
        <v>100</v>
      </c>
      <c r="G92" s="12">
        <f t="shared" si="9"/>
        <v>1.6666666666666666E-2</v>
      </c>
      <c r="H92" s="12">
        <v>80</v>
      </c>
      <c r="I92" s="12">
        <f t="shared" si="11"/>
        <v>1.3333333333333337</v>
      </c>
      <c r="J92" s="13">
        <f t="shared" si="12"/>
        <v>2.666666666666667</v>
      </c>
      <c r="K92" s="14" t="str">
        <f t="shared" si="10"/>
        <v>No</v>
      </c>
      <c r="L92" s="38"/>
      <c r="M92" s="38"/>
      <c r="N92" s="39"/>
      <c r="O92" s="42"/>
      <c r="P92" s="42"/>
      <c r="Q92" s="39"/>
      <c r="R92" s="39"/>
      <c r="S92" s="40"/>
      <c r="T92" s="41"/>
      <c r="U92" s="42"/>
      <c r="V92" s="37"/>
      <c r="W92" s="42"/>
      <c r="X92" s="44"/>
      <c r="Y92" s="42"/>
      <c r="Z92" s="42"/>
    </row>
    <row r="93" spans="1:26" ht="28.5" customHeight="1" thickTop="1" thickBot="1">
      <c r="A93" s="8" t="s">
        <v>213</v>
      </c>
      <c r="B93" s="9">
        <v>2</v>
      </c>
      <c r="C93" s="10">
        <v>15</v>
      </c>
      <c r="D93" s="11">
        <v>80</v>
      </c>
      <c r="E93" s="12">
        <f t="shared" si="14"/>
        <v>2.6666666666666668E-2</v>
      </c>
      <c r="F93" s="12">
        <v>100</v>
      </c>
      <c r="G93" s="12">
        <f t="shared" si="9"/>
        <v>1.6666666666666666E-2</v>
      </c>
      <c r="H93" s="12">
        <v>80</v>
      </c>
      <c r="I93" s="12">
        <f t="shared" si="11"/>
        <v>1.3333333333333337</v>
      </c>
      <c r="J93" s="13">
        <f t="shared" si="12"/>
        <v>2.666666666666667</v>
      </c>
      <c r="K93" s="14" t="str">
        <f t="shared" si="10"/>
        <v>No</v>
      </c>
      <c r="L93" s="38"/>
      <c r="M93" s="38"/>
      <c r="N93" s="39"/>
      <c r="O93" s="42"/>
      <c r="P93" s="42"/>
      <c r="Q93" s="39"/>
      <c r="R93" s="39"/>
      <c r="S93" s="40"/>
      <c r="T93" s="41"/>
      <c r="U93" s="42"/>
      <c r="V93" s="42"/>
      <c r="W93" s="42"/>
      <c r="X93" s="44"/>
      <c r="Y93" s="42"/>
      <c r="Z93" s="42"/>
    </row>
    <row r="94" spans="1:26" ht="28.5" customHeight="1" thickTop="1" thickBot="1">
      <c r="A94" s="8" t="s">
        <v>143</v>
      </c>
      <c r="B94" s="9">
        <v>2</v>
      </c>
      <c r="C94" s="10">
        <v>6</v>
      </c>
      <c r="D94" s="11">
        <v>80</v>
      </c>
      <c r="E94" s="12">
        <f t="shared" si="14"/>
        <v>2.6666666666666668E-2</v>
      </c>
      <c r="F94" s="12">
        <v>100</v>
      </c>
      <c r="G94" s="12">
        <f t="shared" si="9"/>
        <v>1.6666666666666666E-2</v>
      </c>
      <c r="H94" s="12">
        <v>80</v>
      </c>
      <c r="I94" s="12">
        <f t="shared" si="11"/>
        <v>1.3333333333333337</v>
      </c>
      <c r="J94" s="13">
        <f t="shared" si="12"/>
        <v>2.666666666666667</v>
      </c>
      <c r="K94" s="14" t="str">
        <f t="shared" si="10"/>
        <v>No</v>
      </c>
      <c r="L94" s="38"/>
      <c r="M94" s="38"/>
      <c r="N94" s="39"/>
      <c r="O94" s="42"/>
      <c r="P94" s="42"/>
      <c r="Q94" s="39"/>
      <c r="R94" s="39"/>
      <c r="S94" s="40"/>
      <c r="T94" s="41"/>
      <c r="U94" s="42"/>
      <c r="V94" s="42"/>
      <c r="W94" s="42"/>
      <c r="X94" s="44"/>
      <c r="Y94" s="42"/>
      <c r="Z94" s="42"/>
    </row>
    <row r="95" spans="1:26" ht="28.5" customHeight="1" thickTop="1" thickBot="1">
      <c r="A95" s="8" t="s">
        <v>145</v>
      </c>
      <c r="B95" s="9">
        <v>2</v>
      </c>
      <c r="C95" s="10">
        <v>8</v>
      </c>
      <c r="D95" s="11">
        <v>80</v>
      </c>
      <c r="E95" s="12">
        <f t="shared" si="14"/>
        <v>2.6666666666666668E-2</v>
      </c>
      <c r="F95" s="12">
        <v>100</v>
      </c>
      <c r="G95" s="12">
        <f t="shared" si="9"/>
        <v>1.6666666666666666E-2</v>
      </c>
      <c r="H95" s="12">
        <v>80</v>
      </c>
      <c r="I95" s="12">
        <f t="shared" si="11"/>
        <v>1.3333333333333337</v>
      </c>
      <c r="J95" s="13">
        <f t="shared" si="12"/>
        <v>2.666666666666667</v>
      </c>
      <c r="K95" s="14" t="str">
        <f t="shared" si="10"/>
        <v>No</v>
      </c>
      <c r="L95" s="38"/>
      <c r="M95" s="38"/>
      <c r="N95" s="39"/>
      <c r="O95" s="42"/>
      <c r="P95" s="42"/>
      <c r="Q95" s="39"/>
      <c r="R95" s="39"/>
      <c r="S95" s="40"/>
      <c r="T95" s="41"/>
      <c r="U95" s="42"/>
      <c r="V95" s="42"/>
      <c r="W95" s="42"/>
      <c r="X95" s="44"/>
      <c r="Y95" s="42"/>
      <c r="Z95" s="42"/>
    </row>
    <row r="96" spans="1:26" ht="28.5" customHeight="1" thickTop="1" thickBot="1">
      <c r="A96" s="8" t="s">
        <v>200</v>
      </c>
      <c r="B96" s="9">
        <v>2</v>
      </c>
      <c r="C96" s="10">
        <v>0</v>
      </c>
      <c r="D96" s="11">
        <v>80</v>
      </c>
      <c r="E96" s="12">
        <f t="shared" si="14"/>
        <v>2.6666666666666668E-2</v>
      </c>
      <c r="F96" s="12">
        <v>100</v>
      </c>
      <c r="G96" s="12">
        <f t="shared" si="9"/>
        <v>1.6666666666666666E-2</v>
      </c>
      <c r="H96" s="12">
        <v>80</v>
      </c>
      <c r="I96" s="12">
        <f t="shared" si="11"/>
        <v>1.3333333333333337</v>
      </c>
      <c r="J96" s="13">
        <f t="shared" si="12"/>
        <v>2.666666666666667</v>
      </c>
      <c r="K96" s="14" t="str">
        <f t="shared" si="10"/>
        <v>Yes</v>
      </c>
      <c r="L96" s="38" t="s">
        <v>19</v>
      </c>
      <c r="M96" s="38" t="s">
        <v>211</v>
      </c>
      <c r="N96" s="39">
        <v>10</v>
      </c>
      <c r="O96" s="42"/>
      <c r="P96" s="42"/>
      <c r="Q96" s="39"/>
      <c r="R96" s="39"/>
      <c r="S96" s="40"/>
      <c r="T96" s="41"/>
      <c r="U96" s="42"/>
      <c r="V96" s="37"/>
      <c r="W96" s="42"/>
      <c r="X96" s="44"/>
      <c r="Y96" s="42"/>
      <c r="Z96" s="42"/>
    </row>
    <row r="97" spans="1:26" ht="28.5" customHeight="1" thickTop="1" thickBot="1">
      <c r="A97" s="8" t="s">
        <v>149</v>
      </c>
      <c r="B97" s="9">
        <v>2</v>
      </c>
      <c r="C97" s="10">
        <v>12</v>
      </c>
      <c r="D97" s="11">
        <v>80</v>
      </c>
      <c r="E97" s="12">
        <f t="shared" si="14"/>
        <v>2.6666666666666668E-2</v>
      </c>
      <c r="F97" s="12">
        <v>100</v>
      </c>
      <c r="G97" s="12">
        <f t="shared" si="9"/>
        <v>1.6666666666666666E-2</v>
      </c>
      <c r="H97" s="12">
        <v>80</v>
      </c>
      <c r="I97" s="12">
        <f t="shared" si="11"/>
        <v>1.3333333333333337</v>
      </c>
      <c r="J97" s="13">
        <f t="shared" si="12"/>
        <v>2.666666666666667</v>
      </c>
      <c r="K97" s="14" t="str">
        <f t="shared" si="10"/>
        <v>No</v>
      </c>
      <c r="L97" s="38"/>
      <c r="M97" s="38"/>
      <c r="N97" s="39"/>
      <c r="O97" s="42"/>
      <c r="P97" s="42"/>
      <c r="Q97" s="39"/>
      <c r="R97" s="39"/>
      <c r="S97" s="40"/>
      <c r="T97" s="41"/>
      <c r="U97" s="42"/>
      <c r="V97" s="37"/>
      <c r="W97" s="42"/>
      <c r="X97" s="44"/>
      <c r="Y97" s="42"/>
      <c r="Z97" s="42"/>
    </row>
    <row r="98" spans="1:26" ht="28.5" customHeight="1" thickTop="1" thickBot="1">
      <c r="A98" s="8" t="s">
        <v>104</v>
      </c>
      <c r="B98" s="9">
        <v>2</v>
      </c>
      <c r="C98" s="10">
        <v>7</v>
      </c>
      <c r="D98" s="11">
        <v>80</v>
      </c>
      <c r="E98" s="12">
        <f t="shared" si="14"/>
        <v>2.6666666666666668E-2</v>
      </c>
      <c r="F98" s="12">
        <v>100</v>
      </c>
      <c r="G98" s="12">
        <f t="shared" ref="G98:G129" si="15">B98/(30*4)</f>
        <v>1.6666666666666666E-2</v>
      </c>
      <c r="H98" s="12">
        <v>80</v>
      </c>
      <c r="I98" s="12">
        <f t="shared" si="11"/>
        <v>1.3333333333333337</v>
      </c>
      <c r="J98" s="13">
        <f t="shared" si="12"/>
        <v>2.666666666666667</v>
      </c>
      <c r="K98" s="14" t="str">
        <f t="shared" ref="K98:K129" si="16">IF(J98="","",IF(C98&lt;J98,"Yes","No"))</f>
        <v>No</v>
      </c>
      <c r="L98" s="38"/>
      <c r="M98" s="38"/>
      <c r="N98" s="39"/>
      <c r="O98" s="42"/>
      <c r="P98" s="42"/>
      <c r="Q98" s="39"/>
      <c r="R98" s="39"/>
      <c r="S98" s="40"/>
      <c r="T98" s="41"/>
      <c r="U98" s="42"/>
      <c r="V98" s="37"/>
      <c r="W98" s="42"/>
      <c r="X98" s="44"/>
      <c r="Y98" s="42"/>
      <c r="Z98" s="42"/>
    </row>
    <row r="99" spans="1:26" ht="28.5" customHeight="1" thickTop="1" thickBot="1">
      <c r="A99" s="8" t="s">
        <v>82</v>
      </c>
      <c r="B99" s="9">
        <v>2</v>
      </c>
      <c r="C99" s="10">
        <v>12</v>
      </c>
      <c r="D99" s="11">
        <v>80</v>
      </c>
      <c r="E99" s="12">
        <f t="shared" si="14"/>
        <v>2.6666666666666668E-2</v>
      </c>
      <c r="F99" s="12">
        <v>100</v>
      </c>
      <c r="G99" s="12">
        <f t="shared" si="15"/>
        <v>1.6666666666666666E-2</v>
      </c>
      <c r="H99" s="12">
        <v>80</v>
      </c>
      <c r="I99" s="12">
        <f t="shared" si="11"/>
        <v>1.3333333333333337</v>
      </c>
      <c r="J99" s="13">
        <f t="shared" si="12"/>
        <v>2.666666666666667</v>
      </c>
      <c r="K99" s="14" t="str">
        <f t="shared" si="16"/>
        <v>No</v>
      </c>
      <c r="L99" s="38"/>
      <c r="M99" s="38"/>
      <c r="N99" s="39"/>
      <c r="O99" s="42"/>
      <c r="P99" s="42"/>
      <c r="Q99" s="39"/>
      <c r="R99" s="39"/>
      <c r="S99" s="40"/>
      <c r="T99" s="41"/>
      <c r="U99" s="42"/>
      <c r="V99" s="37"/>
      <c r="W99" s="42"/>
      <c r="X99" s="44"/>
      <c r="Y99" s="42"/>
      <c r="Z99" s="42"/>
    </row>
    <row r="100" spans="1:26" ht="28.5" customHeight="1" thickTop="1" thickBot="1">
      <c r="A100" s="8" t="s">
        <v>158</v>
      </c>
      <c r="B100" s="9">
        <v>2</v>
      </c>
      <c r="C100" s="10">
        <v>20</v>
      </c>
      <c r="D100" s="11">
        <v>80</v>
      </c>
      <c r="E100" s="12">
        <f t="shared" si="14"/>
        <v>2.6666666666666668E-2</v>
      </c>
      <c r="F100" s="12">
        <v>100</v>
      </c>
      <c r="G100" s="12">
        <f t="shared" si="15"/>
        <v>1.6666666666666666E-2</v>
      </c>
      <c r="H100" s="12">
        <v>80</v>
      </c>
      <c r="I100" s="12">
        <f t="shared" si="11"/>
        <v>1.3333333333333337</v>
      </c>
      <c r="J100" s="13">
        <f t="shared" si="12"/>
        <v>2.666666666666667</v>
      </c>
      <c r="K100" s="14" t="str">
        <f t="shared" si="16"/>
        <v>No</v>
      </c>
      <c r="L100" s="38"/>
      <c r="M100" s="38"/>
      <c r="N100" s="39"/>
      <c r="O100" s="42"/>
      <c r="P100" s="42"/>
      <c r="Q100" s="39"/>
      <c r="R100" s="39"/>
      <c r="S100" s="40"/>
      <c r="T100" s="41"/>
      <c r="U100" s="42"/>
      <c r="V100" s="37"/>
      <c r="W100" s="42"/>
      <c r="X100" s="44"/>
      <c r="Y100" s="42"/>
      <c r="Z100" s="42"/>
    </row>
    <row r="101" spans="1:26" ht="28.5" customHeight="1" thickTop="1" thickBot="1">
      <c r="A101" s="8" t="s">
        <v>79</v>
      </c>
      <c r="B101" s="9">
        <v>2</v>
      </c>
      <c r="C101" s="10">
        <v>23</v>
      </c>
      <c r="D101" s="11">
        <v>80</v>
      </c>
      <c r="E101" s="12">
        <f t="shared" si="14"/>
        <v>2.6666666666666668E-2</v>
      </c>
      <c r="F101" s="12">
        <v>100</v>
      </c>
      <c r="G101" s="12">
        <f t="shared" si="15"/>
        <v>1.6666666666666666E-2</v>
      </c>
      <c r="H101" s="12">
        <v>80</v>
      </c>
      <c r="I101" s="12">
        <f t="shared" ref="I101:I132" si="17">+(E101*F101)-(H101*G101)</f>
        <v>1.3333333333333337</v>
      </c>
      <c r="J101" s="13">
        <f t="shared" ref="J101:J132" si="18">IF(ISBLANK(C101),"",(D101*G101)+(E101*F101-G101*H101))</f>
        <v>2.666666666666667</v>
      </c>
      <c r="K101" s="14" t="str">
        <f t="shared" si="16"/>
        <v>No</v>
      </c>
      <c r="L101" s="38"/>
      <c r="M101" s="38"/>
      <c r="N101" s="39"/>
      <c r="O101" s="42"/>
      <c r="P101" s="42"/>
      <c r="Q101" s="39"/>
      <c r="R101" s="39"/>
      <c r="S101" s="40"/>
      <c r="T101" s="41"/>
      <c r="U101" s="42"/>
      <c r="V101" s="37"/>
      <c r="W101" s="42"/>
      <c r="X101" s="44"/>
      <c r="Y101" s="42"/>
      <c r="Z101" s="42"/>
    </row>
    <row r="102" spans="1:26" ht="28.5" customHeight="1" thickTop="1" thickBot="1">
      <c r="A102" s="8" t="s">
        <v>119</v>
      </c>
      <c r="B102" s="9">
        <v>2</v>
      </c>
      <c r="C102" s="10">
        <v>1</v>
      </c>
      <c r="D102" s="11">
        <v>80</v>
      </c>
      <c r="E102" s="12">
        <f t="shared" si="14"/>
        <v>2.6666666666666668E-2</v>
      </c>
      <c r="F102" s="12">
        <v>100</v>
      </c>
      <c r="G102" s="12">
        <f t="shared" si="15"/>
        <v>1.6666666666666666E-2</v>
      </c>
      <c r="H102" s="12">
        <v>80</v>
      </c>
      <c r="I102" s="12">
        <f t="shared" si="17"/>
        <v>1.3333333333333337</v>
      </c>
      <c r="J102" s="13">
        <f t="shared" si="18"/>
        <v>2.666666666666667</v>
      </c>
      <c r="K102" s="14" t="str">
        <f t="shared" si="16"/>
        <v>Yes</v>
      </c>
      <c r="L102" s="38"/>
      <c r="M102" s="38"/>
      <c r="N102" s="39"/>
      <c r="O102" s="42"/>
      <c r="P102" s="42"/>
      <c r="Q102" s="39"/>
      <c r="R102" s="39"/>
      <c r="S102" s="40"/>
      <c r="T102" s="41"/>
      <c r="U102" s="42"/>
      <c r="V102" s="37"/>
      <c r="W102" s="42"/>
      <c r="X102" s="44"/>
      <c r="Y102" s="42"/>
      <c r="Z102" s="42"/>
    </row>
    <row r="103" spans="1:26" ht="28.5" customHeight="1" thickTop="1" thickBot="1">
      <c r="A103" s="8" t="s">
        <v>121</v>
      </c>
      <c r="B103" s="9">
        <v>2</v>
      </c>
      <c r="C103" s="10">
        <v>32</v>
      </c>
      <c r="D103" s="11">
        <v>80</v>
      </c>
      <c r="E103" s="12">
        <f t="shared" si="14"/>
        <v>2.6666666666666668E-2</v>
      </c>
      <c r="F103" s="12">
        <v>100</v>
      </c>
      <c r="G103" s="12">
        <f t="shared" si="15"/>
        <v>1.6666666666666666E-2</v>
      </c>
      <c r="H103" s="12">
        <v>80</v>
      </c>
      <c r="I103" s="12">
        <f t="shared" si="17"/>
        <v>1.3333333333333337</v>
      </c>
      <c r="J103" s="13">
        <f t="shared" si="18"/>
        <v>2.666666666666667</v>
      </c>
      <c r="K103" s="14" t="str">
        <f t="shared" si="16"/>
        <v>No</v>
      </c>
      <c r="L103" s="38"/>
      <c r="M103" s="38"/>
      <c r="N103" s="39"/>
      <c r="O103" s="42"/>
      <c r="P103" s="42"/>
      <c r="Q103" s="39"/>
      <c r="R103" s="39"/>
      <c r="S103" s="40"/>
      <c r="T103" s="41"/>
      <c r="U103" s="42"/>
      <c r="V103" s="37"/>
      <c r="W103" s="42"/>
      <c r="X103" s="44"/>
      <c r="Y103" s="42"/>
      <c r="Z103" s="42"/>
    </row>
    <row r="104" spans="1:26" ht="28.5" customHeight="1" thickTop="1" thickBot="1">
      <c r="A104" s="8" t="s">
        <v>195</v>
      </c>
      <c r="B104" s="9">
        <v>2</v>
      </c>
      <c r="C104" s="10">
        <v>13</v>
      </c>
      <c r="D104" s="11">
        <v>80</v>
      </c>
      <c r="E104" s="12">
        <f t="shared" si="14"/>
        <v>2.6666666666666668E-2</v>
      </c>
      <c r="F104" s="12">
        <v>100</v>
      </c>
      <c r="G104" s="12">
        <f t="shared" si="15"/>
        <v>1.6666666666666666E-2</v>
      </c>
      <c r="H104" s="12">
        <v>80</v>
      </c>
      <c r="I104" s="12">
        <f t="shared" si="17"/>
        <v>1.3333333333333337</v>
      </c>
      <c r="J104" s="13">
        <f t="shared" si="18"/>
        <v>2.666666666666667</v>
      </c>
      <c r="K104" s="14" t="str">
        <f t="shared" si="16"/>
        <v>No</v>
      </c>
      <c r="L104" s="38"/>
      <c r="M104" s="38"/>
      <c r="N104" s="39"/>
      <c r="O104" s="42"/>
      <c r="P104" s="42"/>
      <c r="Q104" s="39"/>
      <c r="R104" s="39"/>
      <c r="S104" s="40"/>
      <c r="T104" s="41"/>
      <c r="U104" s="42"/>
      <c r="V104" s="42"/>
      <c r="W104" s="42"/>
      <c r="X104" s="44"/>
      <c r="Y104" s="42"/>
      <c r="Z104" s="42"/>
    </row>
    <row r="105" spans="1:26" ht="28.5" customHeight="1" thickTop="1" thickBot="1">
      <c r="A105" s="8" t="s">
        <v>124</v>
      </c>
      <c r="B105" s="9">
        <v>2</v>
      </c>
      <c r="C105" s="10">
        <v>1</v>
      </c>
      <c r="D105" s="11">
        <v>80</v>
      </c>
      <c r="E105" s="12">
        <f t="shared" si="14"/>
        <v>2.6666666666666668E-2</v>
      </c>
      <c r="F105" s="12">
        <v>100</v>
      </c>
      <c r="G105" s="12">
        <f t="shared" si="15"/>
        <v>1.6666666666666666E-2</v>
      </c>
      <c r="H105" s="12">
        <v>80</v>
      </c>
      <c r="I105" s="12">
        <f t="shared" si="17"/>
        <v>1.3333333333333337</v>
      </c>
      <c r="J105" s="13">
        <f t="shared" si="18"/>
        <v>2.666666666666667</v>
      </c>
      <c r="K105" s="14" t="str">
        <f t="shared" si="16"/>
        <v>Yes</v>
      </c>
      <c r="L105" s="38"/>
      <c r="M105" s="38"/>
      <c r="N105" s="39"/>
      <c r="O105" s="42"/>
      <c r="P105" s="42"/>
      <c r="Q105" s="39"/>
      <c r="R105" s="39"/>
      <c r="S105" s="40"/>
      <c r="T105" s="41"/>
      <c r="U105" s="42"/>
      <c r="V105" s="37"/>
      <c r="W105" s="42"/>
      <c r="X105" s="44"/>
      <c r="Y105" s="42"/>
      <c r="Z105" s="42"/>
    </row>
    <row r="106" spans="1:26" ht="28.5" customHeight="1" thickTop="1" thickBot="1">
      <c r="A106" s="8" t="s">
        <v>164</v>
      </c>
      <c r="B106" s="9">
        <v>2</v>
      </c>
      <c r="C106" s="10">
        <v>4</v>
      </c>
      <c r="D106" s="11">
        <v>80</v>
      </c>
      <c r="E106" s="12">
        <f t="shared" si="14"/>
        <v>2.6666666666666668E-2</v>
      </c>
      <c r="F106" s="12">
        <v>100</v>
      </c>
      <c r="G106" s="12">
        <f t="shared" si="15"/>
        <v>1.6666666666666666E-2</v>
      </c>
      <c r="H106" s="12">
        <v>80</v>
      </c>
      <c r="I106" s="12">
        <f t="shared" si="17"/>
        <v>1.3333333333333337</v>
      </c>
      <c r="J106" s="13">
        <f t="shared" si="18"/>
        <v>2.666666666666667</v>
      </c>
      <c r="K106" s="14" t="str">
        <f t="shared" si="16"/>
        <v>No</v>
      </c>
      <c r="L106" s="38"/>
      <c r="M106" s="38"/>
      <c r="N106" s="39"/>
      <c r="O106" s="42"/>
      <c r="P106" s="42"/>
      <c r="Q106" s="39"/>
      <c r="R106" s="39"/>
      <c r="S106" s="40"/>
      <c r="T106" s="41"/>
      <c r="U106" s="42"/>
      <c r="V106" s="42"/>
      <c r="W106" s="42"/>
      <c r="X106" s="44"/>
      <c r="Y106" s="42"/>
      <c r="Z106" s="42"/>
    </row>
    <row r="107" spans="1:26" ht="28.5" customHeight="1" thickTop="1" thickBot="1">
      <c r="A107" s="8" t="s">
        <v>95</v>
      </c>
      <c r="B107" s="9">
        <v>2</v>
      </c>
      <c r="C107" s="10">
        <v>10</v>
      </c>
      <c r="D107" s="11">
        <v>80</v>
      </c>
      <c r="E107" s="12">
        <f t="shared" si="14"/>
        <v>2.6666666666666668E-2</v>
      </c>
      <c r="F107" s="12">
        <v>100</v>
      </c>
      <c r="G107" s="12">
        <f t="shared" si="15"/>
        <v>1.6666666666666666E-2</v>
      </c>
      <c r="H107" s="12">
        <v>80</v>
      </c>
      <c r="I107" s="12">
        <f t="shared" si="17"/>
        <v>1.3333333333333337</v>
      </c>
      <c r="J107" s="13">
        <f t="shared" si="18"/>
        <v>2.666666666666667</v>
      </c>
      <c r="K107" s="14" t="str">
        <f t="shared" si="16"/>
        <v>No</v>
      </c>
      <c r="L107" s="38"/>
      <c r="M107" s="38"/>
      <c r="N107" s="39"/>
      <c r="O107" s="42"/>
      <c r="P107" s="42"/>
      <c r="Q107" s="39"/>
      <c r="R107" s="39"/>
      <c r="S107" s="40"/>
      <c r="T107" s="41"/>
      <c r="U107" s="42"/>
      <c r="V107" s="37"/>
      <c r="W107" s="42"/>
      <c r="X107" s="44"/>
      <c r="Y107" s="42"/>
      <c r="Z107" s="42"/>
    </row>
    <row r="108" spans="1:26" ht="28.5" customHeight="1" thickTop="1" thickBot="1">
      <c r="A108" s="8" t="s">
        <v>168</v>
      </c>
      <c r="B108" s="9">
        <v>2</v>
      </c>
      <c r="C108" s="10">
        <v>3</v>
      </c>
      <c r="D108" s="11">
        <v>80</v>
      </c>
      <c r="E108" s="12">
        <f t="shared" si="14"/>
        <v>2.6666666666666668E-2</v>
      </c>
      <c r="F108" s="12">
        <v>100</v>
      </c>
      <c r="G108" s="12">
        <f t="shared" si="15"/>
        <v>1.6666666666666666E-2</v>
      </c>
      <c r="H108" s="12">
        <v>80</v>
      </c>
      <c r="I108" s="12">
        <f t="shared" si="17"/>
        <v>1.3333333333333337</v>
      </c>
      <c r="J108" s="13">
        <f t="shared" si="18"/>
        <v>2.666666666666667</v>
      </c>
      <c r="K108" s="14" t="str">
        <f t="shared" si="16"/>
        <v>No</v>
      </c>
      <c r="L108" s="38"/>
      <c r="M108" s="38"/>
      <c r="N108" s="39"/>
      <c r="O108" s="42"/>
      <c r="P108" s="42"/>
      <c r="Q108" s="39"/>
      <c r="R108" s="39"/>
      <c r="S108" s="40"/>
      <c r="T108" s="41"/>
      <c r="U108" s="42"/>
      <c r="V108" s="37"/>
      <c r="W108" s="42"/>
      <c r="X108" s="44"/>
      <c r="Y108" s="42"/>
      <c r="Z108" s="42"/>
    </row>
    <row r="109" spans="1:26" ht="28.5" customHeight="1" thickTop="1" thickBot="1">
      <c r="A109" s="8" t="s">
        <v>96</v>
      </c>
      <c r="B109" s="9">
        <v>2</v>
      </c>
      <c r="C109" s="10">
        <v>8</v>
      </c>
      <c r="D109" s="11">
        <v>80</v>
      </c>
      <c r="E109" s="12">
        <f t="shared" si="14"/>
        <v>2.6666666666666668E-2</v>
      </c>
      <c r="F109" s="12">
        <v>100</v>
      </c>
      <c r="G109" s="12">
        <f t="shared" si="15"/>
        <v>1.6666666666666666E-2</v>
      </c>
      <c r="H109" s="12">
        <v>80</v>
      </c>
      <c r="I109" s="12">
        <f t="shared" si="17"/>
        <v>1.3333333333333337</v>
      </c>
      <c r="J109" s="13">
        <f t="shared" si="18"/>
        <v>2.666666666666667</v>
      </c>
      <c r="K109" s="14" t="str">
        <f t="shared" si="16"/>
        <v>No</v>
      </c>
      <c r="L109" s="38"/>
      <c r="M109" s="38"/>
      <c r="N109" s="39"/>
      <c r="O109" s="42"/>
      <c r="P109" s="42"/>
      <c r="Q109" s="39"/>
      <c r="R109" s="39"/>
      <c r="S109" s="40"/>
      <c r="T109" s="41"/>
      <c r="U109" s="42"/>
      <c r="V109" s="37"/>
      <c r="W109" s="42"/>
      <c r="X109" s="44"/>
      <c r="Y109" s="42"/>
      <c r="Z109" s="42"/>
    </row>
    <row r="110" spans="1:26" ht="28.5" customHeight="1" thickTop="1" thickBot="1">
      <c r="A110" s="8" t="s">
        <v>113</v>
      </c>
      <c r="B110" s="9">
        <v>2</v>
      </c>
      <c r="C110" s="10">
        <v>3</v>
      </c>
      <c r="D110" s="11">
        <v>80</v>
      </c>
      <c r="E110" s="12">
        <f t="shared" si="14"/>
        <v>2.6666666666666668E-2</v>
      </c>
      <c r="F110" s="12">
        <v>100</v>
      </c>
      <c r="G110" s="12">
        <f t="shared" si="15"/>
        <v>1.6666666666666666E-2</v>
      </c>
      <c r="H110" s="12">
        <v>80</v>
      </c>
      <c r="I110" s="12">
        <f t="shared" si="17"/>
        <v>1.3333333333333337</v>
      </c>
      <c r="J110" s="13">
        <f t="shared" si="18"/>
        <v>2.666666666666667</v>
      </c>
      <c r="K110" s="14" t="str">
        <f t="shared" si="16"/>
        <v>No</v>
      </c>
      <c r="L110" s="38"/>
      <c r="M110" s="38"/>
      <c r="N110" s="39"/>
      <c r="O110" s="42"/>
      <c r="P110" s="42"/>
      <c r="Q110" s="39"/>
      <c r="R110" s="39"/>
      <c r="S110" s="40"/>
      <c r="T110" s="41"/>
      <c r="U110" s="42">
        <v>15</v>
      </c>
      <c r="V110" s="37">
        <v>44027</v>
      </c>
      <c r="W110" s="42"/>
      <c r="X110" s="44"/>
      <c r="Y110" s="42"/>
      <c r="Z110" s="42"/>
    </row>
    <row r="111" spans="1:26" ht="28.5" customHeight="1" thickTop="1" thickBot="1">
      <c r="A111" s="8" t="s">
        <v>170</v>
      </c>
      <c r="B111" s="9">
        <v>2</v>
      </c>
      <c r="C111" s="10">
        <v>32</v>
      </c>
      <c r="D111" s="11">
        <v>80</v>
      </c>
      <c r="E111" s="12">
        <f t="shared" si="14"/>
        <v>2.6666666666666668E-2</v>
      </c>
      <c r="F111" s="12">
        <v>100</v>
      </c>
      <c r="G111" s="12">
        <f t="shared" si="15"/>
        <v>1.6666666666666666E-2</v>
      </c>
      <c r="H111" s="12">
        <v>80</v>
      </c>
      <c r="I111" s="12">
        <f t="shared" si="17"/>
        <v>1.3333333333333337</v>
      </c>
      <c r="J111" s="13">
        <f t="shared" si="18"/>
        <v>2.666666666666667</v>
      </c>
      <c r="K111" s="14" t="str">
        <f t="shared" si="16"/>
        <v>No</v>
      </c>
      <c r="L111" s="38"/>
      <c r="M111" s="38"/>
      <c r="N111" s="39"/>
      <c r="O111" s="42"/>
      <c r="P111" s="42"/>
      <c r="Q111" s="39"/>
      <c r="R111" s="39"/>
      <c r="S111" s="40"/>
      <c r="T111" s="41"/>
      <c r="U111" s="42"/>
      <c r="V111" s="37"/>
      <c r="W111" s="42"/>
      <c r="X111" s="44"/>
      <c r="Y111" s="42"/>
      <c r="Z111" s="42"/>
    </row>
    <row r="112" spans="1:26" ht="28.5" customHeight="1" thickTop="1" thickBot="1">
      <c r="A112" s="8" t="s">
        <v>186</v>
      </c>
      <c r="B112" s="9">
        <v>2</v>
      </c>
      <c r="C112" s="10">
        <v>0</v>
      </c>
      <c r="D112" s="11">
        <v>80</v>
      </c>
      <c r="E112" s="12">
        <f t="shared" si="14"/>
        <v>2.6666666666666668E-2</v>
      </c>
      <c r="F112" s="12">
        <v>100</v>
      </c>
      <c r="G112" s="12">
        <f t="shared" si="15"/>
        <v>1.6666666666666666E-2</v>
      </c>
      <c r="H112" s="12">
        <v>80</v>
      </c>
      <c r="I112" s="12">
        <f t="shared" si="17"/>
        <v>1.3333333333333337</v>
      </c>
      <c r="J112" s="13">
        <f t="shared" si="18"/>
        <v>2.666666666666667</v>
      </c>
      <c r="K112" s="14" t="str">
        <f t="shared" si="16"/>
        <v>Yes</v>
      </c>
      <c r="L112" s="38"/>
      <c r="M112" s="38"/>
      <c r="N112" s="39"/>
      <c r="O112" s="42"/>
      <c r="P112" s="42"/>
      <c r="Q112" s="39"/>
      <c r="R112" s="39"/>
      <c r="S112" s="40"/>
      <c r="T112" s="41"/>
      <c r="U112" s="42"/>
      <c r="V112" s="42"/>
      <c r="W112" s="42"/>
      <c r="X112" s="44"/>
      <c r="Y112" s="42"/>
      <c r="Z112" s="42"/>
    </row>
    <row r="113" spans="1:26" ht="28.5" customHeight="1" thickTop="1" thickBot="1">
      <c r="A113" s="8" t="s">
        <v>131</v>
      </c>
      <c r="B113" s="9">
        <v>2</v>
      </c>
      <c r="C113" s="10">
        <v>1</v>
      </c>
      <c r="D113" s="11">
        <v>80</v>
      </c>
      <c r="E113" s="12">
        <f t="shared" si="14"/>
        <v>2.6666666666666668E-2</v>
      </c>
      <c r="F113" s="12">
        <v>100</v>
      </c>
      <c r="G113" s="12">
        <f t="shared" si="15"/>
        <v>1.6666666666666666E-2</v>
      </c>
      <c r="H113" s="12">
        <v>80</v>
      </c>
      <c r="I113" s="12">
        <f t="shared" si="17"/>
        <v>1.3333333333333337</v>
      </c>
      <c r="J113" s="13">
        <f t="shared" si="18"/>
        <v>2.666666666666667</v>
      </c>
      <c r="K113" s="14" t="str">
        <f t="shared" si="16"/>
        <v>Yes</v>
      </c>
      <c r="L113" s="38"/>
      <c r="M113" s="38"/>
      <c r="N113" s="39"/>
      <c r="O113" s="42"/>
      <c r="P113" s="42"/>
      <c r="Q113" s="39"/>
      <c r="R113" s="39"/>
      <c r="S113" s="40"/>
      <c r="T113" s="41"/>
      <c r="U113" s="42"/>
      <c r="V113" s="37"/>
      <c r="W113" s="42"/>
      <c r="X113" s="44"/>
      <c r="Y113" s="42"/>
      <c r="Z113" s="42"/>
    </row>
    <row r="114" spans="1:26" ht="28.5" customHeight="1" thickTop="1" thickBot="1">
      <c r="A114" s="8" t="s">
        <v>227</v>
      </c>
      <c r="B114" s="9">
        <v>2</v>
      </c>
      <c r="C114" s="10">
        <v>34</v>
      </c>
      <c r="D114" s="11">
        <v>80</v>
      </c>
      <c r="E114" s="12">
        <f t="shared" si="14"/>
        <v>2.6666666666666668E-2</v>
      </c>
      <c r="F114" s="12">
        <v>100</v>
      </c>
      <c r="G114" s="12">
        <f t="shared" si="15"/>
        <v>1.6666666666666666E-2</v>
      </c>
      <c r="H114" s="12">
        <v>80</v>
      </c>
      <c r="I114" s="12">
        <f t="shared" si="17"/>
        <v>1.3333333333333337</v>
      </c>
      <c r="J114" s="13">
        <f t="shared" si="18"/>
        <v>2.666666666666667</v>
      </c>
      <c r="K114" s="14" t="str">
        <f t="shared" si="16"/>
        <v>No</v>
      </c>
      <c r="L114" s="38"/>
      <c r="M114" s="38"/>
      <c r="N114" s="39"/>
      <c r="O114" s="42"/>
      <c r="P114" s="42"/>
      <c r="Q114" s="39"/>
      <c r="R114" s="39"/>
      <c r="S114" s="40"/>
      <c r="T114" s="41"/>
      <c r="U114" s="42"/>
      <c r="V114" s="37"/>
      <c r="W114" s="42"/>
      <c r="X114" s="44"/>
      <c r="Y114" s="42"/>
      <c r="Z114" s="42"/>
    </row>
    <row r="115" spans="1:26" ht="28.5" customHeight="1" thickTop="1" thickBot="1">
      <c r="A115" s="8" t="s">
        <v>185</v>
      </c>
      <c r="B115" s="9">
        <v>2</v>
      </c>
      <c r="C115" s="10">
        <v>11</v>
      </c>
      <c r="D115" s="11">
        <v>80</v>
      </c>
      <c r="E115" s="12">
        <f t="shared" si="14"/>
        <v>2.6666666666666668E-2</v>
      </c>
      <c r="F115" s="12">
        <v>100</v>
      </c>
      <c r="G115" s="12">
        <f t="shared" si="15"/>
        <v>1.6666666666666666E-2</v>
      </c>
      <c r="H115" s="12">
        <v>80</v>
      </c>
      <c r="I115" s="12">
        <f t="shared" si="17"/>
        <v>1.3333333333333337</v>
      </c>
      <c r="J115" s="13">
        <f t="shared" si="18"/>
        <v>2.666666666666667</v>
      </c>
      <c r="K115" s="14" t="str">
        <f t="shared" si="16"/>
        <v>No</v>
      </c>
      <c r="L115" s="38"/>
      <c r="M115" s="38"/>
      <c r="N115" s="39"/>
      <c r="O115" s="42"/>
      <c r="P115" s="42"/>
      <c r="Q115" s="39"/>
      <c r="R115" s="39"/>
      <c r="S115" s="40"/>
      <c r="T115" s="41"/>
      <c r="U115" s="42"/>
      <c r="V115" s="42"/>
      <c r="W115" s="42"/>
      <c r="X115" s="44"/>
      <c r="Y115" s="42"/>
      <c r="Z115" s="42"/>
    </row>
    <row r="116" spans="1:26" ht="28.5" customHeight="1" thickTop="1" thickBot="1">
      <c r="A116" s="8" t="s">
        <v>141</v>
      </c>
      <c r="B116" s="9">
        <v>1</v>
      </c>
      <c r="C116" s="10">
        <v>5</v>
      </c>
      <c r="D116" s="11">
        <v>80</v>
      </c>
      <c r="E116" s="12">
        <f t="shared" si="14"/>
        <v>1.3333333333333334E-2</v>
      </c>
      <c r="F116" s="12">
        <v>101</v>
      </c>
      <c r="G116" s="12">
        <f t="shared" si="15"/>
        <v>8.3333333333333332E-3</v>
      </c>
      <c r="H116" s="12">
        <v>81</v>
      </c>
      <c r="I116" s="12">
        <f t="shared" si="17"/>
        <v>0.67166666666666663</v>
      </c>
      <c r="J116" s="13">
        <f t="shared" si="18"/>
        <v>1.3383333333333334</v>
      </c>
      <c r="K116" s="14" t="str">
        <f t="shared" si="16"/>
        <v>No</v>
      </c>
      <c r="L116" s="38"/>
      <c r="M116" s="38"/>
      <c r="N116" s="39"/>
      <c r="O116" s="42"/>
      <c r="P116" s="42"/>
      <c r="Q116" s="39"/>
      <c r="R116" s="39"/>
      <c r="S116" s="40"/>
      <c r="T116" s="41"/>
      <c r="U116" s="42"/>
      <c r="V116" s="37"/>
      <c r="W116" s="42"/>
      <c r="X116" s="44"/>
      <c r="Y116" s="42"/>
      <c r="Z116" s="42"/>
    </row>
    <row r="117" spans="1:26" ht="28.5" customHeight="1" thickTop="1" thickBot="1">
      <c r="A117" s="8" t="s">
        <v>91</v>
      </c>
      <c r="B117" s="9">
        <v>1</v>
      </c>
      <c r="C117" s="10">
        <v>8</v>
      </c>
      <c r="D117" s="11">
        <v>80</v>
      </c>
      <c r="E117" s="12">
        <f t="shared" si="14"/>
        <v>1.3333333333333334E-2</v>
      </c>
      <c r="F117" s="12">
        <v>100</v>
      </c>
      <c r="G117" s="12">
        <f t="shared" si="15"/>
        <v>8.3333333333333332E-3</v>
      </c>
      <c r="H117" s="12">
        <v>80</v>
      </c>
      <c r="I117" s="12">
        <f t="shared" si="17"/>
        <v>0.66666666666666685</v>
      </c>
      <c r="J117" s="13">
        <f t="shared" si="18"/>
        <v>1.3333333333333335</v>
      </c>
      <c r="K117" s="14" t="str">
        <f t="shared" si="16"/>
        <v>No</v>
      </c>
      <c r="L117" s="38"/>
      <c r="M117" s="38"/>
      <c r="N117" s="39"/>
      <c r="O117" s="42"/>
      <c r="P117" s="42"/>
      <c r="Q117" s="39"/>
      <c r="R117" s="39"/>
      <c r="S117" s="40"/>
      <c r="T117" s="41"/>
      <c r="U117" s="42"/>
      <c r="V117" s="37"/>
      <c r="W117" s="42"/>
      <c r="X117" s="44"/>
      <c r="Y117" s="42"/>
      <c r="Z117" s="42"/>
    </row>
    <row r="118" spans="1:26" ht="28.5" customHeight="1" thickTop="1" thickBot="1">
      <c r="A118" s="8" t="s">
        <v>107</v>
      </c>
      <c r="B118" s="9">
        <v>1</v>
      </c>
      <c r="C118" s="10">
        <v>6</v>
      </c>
      <c r="D118" s="11">
        <v>80</v>
      </c>
      <c r="E118" s="12">
        <f t="shared" si="14"/>
        <v>1.3333333333333334E-2</v>
      </c>
      <c r="F118" s="12">
        <v>100</v>
      </c>
      <c r="G118" s="12">
        <f t="shared" si="15"/>
        <v>8.3333333333333332E-3</v>
      </c>
      <c r="H118" s="12">
        <v>80</v>
      </c>
      <c r="I118" s="12">
        <f t="shared" si="17"/>
        <v>0.66666666666666685</v>
      </c>
      <c r="J118" s="13">
        <f t="shared" si="18"/>
        <v>1.3333333333333335</v>
      </c>
      <c r="K118" s="14" t="str">
        <f t="shared" si="16"/>
        <v>No</v>
      </c>
      <c r="L118" s="38"/>
      <c r="M118" s="38"/>
      <c r="N118" s="39"/>
      <c r="O118" s="42"/>
      <c r="P118" s="42"/>
      <c r="Q118" s="39"/>
      <c r="R118" s="39"/>
      <c r="S118" s="40"/>
      <c r="T118" s="41"/>
      <c r="U118" s="42"/>
      <c r="V118" s="37"/>
      <c r="W118" s="42"/>
      <c r="X118" s="44"/>
      <c r="Y118" s="42"/>
      <c r="Z118" s="42"/>
    </row>
    <row r="119" spans="1:26" ht="28.5" customHeight="1" thickTop="1" thickBot="1">
      <c r="A119" s="8" t="s">
        <v>155</v>
      </c>
      <c r="B119" s="9">
        <v>1</v>
      </c>
      <c r="C119" s="10">
        <v>13</v>
      </c>
      <c r="D119" s="11">
        <v>80</v>
      </c>
      <c r="E119" s="12">
        <f t="shared" si="14"/>
        <v>1.3333333333333334E-2</v>
      </c>
      <c r="F119" s="12">
        <v>100</v>
      </c>
      <c r="G119" s="12">
        <f t="shared" si="15"/>
        <v>8.3333333333333332E-3</v>
      </c>
      <c r="H119" s="12">
        <v>80</v>
      </c>
      <c r="I119" s="12">
        <f t="shared" si="17"/>
        <v>0.66666666666666685</v>
      </c>
      <c r="J119" s="13">
        <f t="shared" si="18"/>
        <v>1.3333333333333335</v>
      </c>
      <c r="K119" s="14" t="str">
        <f t="shared" si="16"/>
        <v>No</v>
      </c>
      <c r="L119" s="38"/>
      <c r="M119" s="38"/>
      <c r="N119" s="39"/>
      <c r="O119" s="42"/>
      <c r="P119" s="42"/>
      <c r="Q119" s="39"/>
      <c r="R119" s="39"/>
      <c r="S119" s="40"/>
      <c r="T119" s="41"/>
      <c r="U119" s="42"/>
      <c r="V119" s="37"/>
      <c r="W119" s="42"/>
      <c r="X119" s="44"/>
      <c r="Y119" s="42"/>
      <c r="Z119" s="42"/>
    </row>
    <row r="120" spans="1:26" ht="28.5" customHeight="1" thickTop="1" thickBot="1">
      <c r="A120" s="8" t="s">
        <v>110</v>
      </c>
      <c r="B120" s="9">
        <v>1</v>
      </c>
      <c r="C120" s="10">
        <v>13</v>
      </c>
      <c r="D120" s="11">
        <v>80</v>
      </c>
      <c r="E120" s="12">
        <f t="shared" si="14"/>
        <v>1.3333333333333334E-2</v>
      </c>
      <c r="F120" s="12">
        <v>100</v>
      </c>
      <c r="G120" s="12">
        <f t="shared" si="15"/>
        <v>8.3333333333333332E-3</v>
      </c>
      <c r="H120" s="12">
        <v>80</v>
      </c>
      <c r="I120" s="12">
        <f t="shared" si="17"/>
        <v>0.66666666666666685</v>
      </c>
      <c r="J120" s="13">
        <f t="shared" si="18"/>
        <v>1.3333333333333335</v>
      </c>
      <c r="K120" s="14" t="str">
        <f t="shared" si="16"/>
        <v>No</v>
      </c>
      <c r="L120" s="38"/>
      <c r="M120" s="38"/>
      <c r="N120" s="39"/>
      <c r="O120" s="42"/>
      <c r="P120" s="42"/>
      <c r="Q120" s="39"/>
      <c r="R120" s="39"/>
      <c r="S120" s="40"/>
      <c r="T120" s="41"/>
      <c r="U120" s="42"/>
      <c r="V120" s="37"/>
      <c r="W120" s="42"/>
      <c r="X120" s="44"/>
      <c r="Y120" s="42"/>
      <c r="Z120" s="42"/>
    </row>
    <row r="121" spans="1:26" ht="28.5" customHeight="1" thickTop="1" thickBot="1">
      <c r="A121" s="8" t="s">
        <v>111</v>
      </c>
      <c r="B121" s="9">
        <v>1</v>
      </c>
      <c r="C121" s="10">
        <v>1</v>
      </c>
      <c r="D121" s="11">
        <v>80</v>
      </c>
      <c r="E121" s="12">
        <f t="shared" si="14"/>
        <v>1.3333333333333334E-2</v>
      </c>
      <c r="F121" s="12">
        <v>100</v>
      </c>
      <c r="G121" s="12">
        <f t="shared" si="15"/>
        <v>8.3333333333333332E-3</v>
      </c>
      <c r="H121" s="12">
        <v>80</v>
      </c>
      <c r="I121" s="12">
        <f t="shared" si="17"/>
        <v>0.66666666666666685</v>
      </c>
      <c r="J121" s="13">
        <f t="shared" si="18"/>
        <v>1.3333333333333335</v>
      </c>
      <c r="K121" s="14" t="str">
        <f t="shared" si="16"/>
        <v>Yes</v>
      </c>
      <c r="L121" s="38"/>
      <c r="M121" s="38"/>
      <c r="N121" s="39"/>
      <c r="O121" s="42"/>
      <c r="P121" s="42"/>
      <c r="Q121" s="39"/>
      <c r="R121" s="39"/>
      <c r="S121" s="40"/>
      <c r="T121" s="41"/>
      <c r="U121" s="42"/>
      <c r="V121" s="42"/>
      <c r="W121" s="42"/>
      <c r="X121" s="44"/>
      <c r="Y121" s="42"/>
      <c r="Z121" s="42"/>
    </row>
    <row r="122" spans="1:26" ht="28.5" customHeight="1" thickTop="1" thickBot="1">
      <c r="A122" s="8" t="s">
        <v>123</v>
      </c>
      <c r="B122" s="9">
        <v>1</v>
      </c>
      <c r="C122" s="10">
        <v>3</v>
      </c>
      <c r="D122" s="11">
        <v>80</v>
      </c>
      <c r="E122" s="12">
        <f t="shared" si="14"/>
        <v>1.3333333333333334E-2</v>
      </c>
      <c r="F122" s="12">
        <v>100</v>
      </c>
      <c r="G122" s="12">
        <f t="shared" si="15"/>
        <v>8.3333333333333332E-3</v>
      </c>
      <c r="H122" s="12">
        <v>80</v>
      </c>
      <c r="I122" s="12">
        <f t="shared" si="17"/>
        <v>0.66666666666666685</v>
      </c>
      <c r="J122" s="13">
        <f t="shared" si="18"/>
        <v>1.3333333333333335</v>
      </c>
      <c r="K122" s="14" t="str">
        <f t="shared" si="16"/>
        <v>No</v>
      </c>
      <c r="L122" s="38"/>
      <c r="M122" s="38"/>
      <c r="N122" s="39"/>
      <c r="O122" s="42"/>
      <c r="P122" s="42"/>
      <c r="Q122" s="39"/>
      <c r="R122" s="39"/>
      <c r="S122" s="40"/>
      <c r="T122" s="41"/>
      <c r="U122" s="42"/>
      <c r="V122" s="42"/>
      <c r="W122" s="42"/>
      <c r="X122" s="44"/>
      <c r="Y122" s="42"/>
      <c r="Z122" s="42"/>
    </row>
    <row r="123" spans="1:26" ht="28.5" customHeight="1" thickTop="1" thickBot="1">
      <c r="A123" s="8" t="s">
        <v>127</v>
      </c>
      <c r="B123" s="9">
        <v>1</v>
      </c>
      <c r="C123" s="10">
        <v>15</v>
      </c>
      <c r="D123" s="11">
        <v>80</v>
      </c>
      <c r="E123" s="12">
        <f t="shared" si="14"/>
        <v>1.3333333333333334E-2</v>
      </c>
      <c r="F123" s="12">
        <v>100</v>
      </c>
      <c r="G123" s="12">
        <f t="shared" si="15"/>
        <v>8.3333333333333332E-3</v>
      </c>
      <c r="H123" s="12">
        <v>80</v>
      </c>
      <c r="I123" s="12">
        <f t="shared" si="17"/>
        <v>0.66666666666666685</v>
      </c>
      <c r="J123" s="13">
        <f t="shared" si="18"/>
        <v>1.3333333333333335</v>
      </c>
      <c r="K123" s="14" t="str">
        <f t="shared" si="16"/>
        <v>No</v>
      </c>
      <c r="L123" s="38"/>
      <c r="M123" s="38"/>
      <c r="N123" s="39"/>
      <c r="O123" s="42"/>
      <c r="P123" s="42"/>
      <c r="Q123" s="39"/>
      <c r="R123" s="39"/>
      <c r="S123" s="40"/>
      <c r="T123" s="41"/>
      <c r="U123" s="42"/>
      <c r="V123" s="37"/>
      <c r="W123" s="42"/>
      <c r="X123" s="44"/>
      <c r="Y123" s="42"/>
      <c r="Z123" s="42"/>
    </row>
    <row r="124" spans="1:26" ht="28.5" customHeight="1" thickTop="1" thickBot="1">
      <c r="A124" s="8" t="s">
        <v>129</v>
      </c>
      <c r="B124" s="9">
        <v>1</v>
      </c>
      <c r="C124" s="10">
        <v>0</v>
      </c>
      <c r="D124" s="11">
        <v>80</v>
      </c>
      <c r="E124" s="12">
        <f t="shared" si="14"/>
        <v>1.3333333333333334E-2</v>
      </c>
      <c r="F124" s="12">
        <v>100</v>
      </c>
      <c r="G124" s="12">
        <f t="shared" si="15"/>
        <v>8.3333333333333332E-3</v>
      </c>
      <c r="H124" s="12">
        <v>80</v>
      </c>
      <c r="I124" s="12">
        <f t="shared" si="17"/>
        <v>0.66666666666666685</v>
      </c>
      <c r="J124" s="13">
        <f t="shared" si="18"/>
        <v>1.3333333333333335</v>
      </c>
      <c r="K124" s="14" t="str">
        <f t="shared" si="16"/>
        <v>Yes</v>
      </c>
      <c r="L124" s="38" t="s">
        <v>19</v>
      </c>
      <c r="M124" s="38" t="s">
        <v>210</v>
      </c>
      <c r="N124" s="39">
        <v>20</v>
      </c>
      <c r="O124" s="42"/>
      <c r="P124" s="42"/>
      <c r="Q124" s="39"/>
      <c r="R124" s="39"/>
      <c r="S124" s="40"/>
      <c r="T124" s="41"/>
      <c r="U124" s="42"/>
      <c r="V124" s="37"/>
      <c r="W124" s="42"/>
      <c r="X124" s="44"/>
      <c r="Y124" s="42"/>
      <c r="Z124" s="42"/>
    </row>
    <row r="125" spans="1:26" ht="28.5" customHeight="1" thickTop="1" thickBot="1">
      <c r="A125" s="8" t="s">
        <v>217</v>
      </c>
      <c r="B125" s="9">
        <v>1</v>
      </c>
      <c r="C125" s="10">
        <v>7</v>
      </c>
      <c r="D125" s="11">
        <v>80</v>
      </c>
      <c r="E125" s="12">
        <f t="shared" si="14"/>
        <v>1.3333333333333334E-2</v>
      </c>
      <c r="F125" s="12">
        <v>100</v>
      </c>
      <c r="G125" s="12">
        <f t="shared" si="15"/>
        <v>8.3333333333333332E-3</v>
      </c>
      <c r="H125" s="12">
        <v>80</v>
      </c>
      <c r="I125" s="12">
        <f t="shared" si="17"/>
        <v>0.66666666666666685</v>
      </c>
      <c r="J125" s="13">
        <f t="shared" si="18"/>
        <v>1.3333333333333335</v>
      </c>
      <c r="K125" s="14" t="str">
        <f t="shared" si="16"/>
        <v>No</v>
      </c>
      <c r="L125" s="38"/>
      <c r="M125" s="38"/>
      <c r="N125" s="39"/>
      <c r="O125" s="42"/>
      <c r="P125" s="42"/>
      <c r="Q125" s="39"/>
      <c r="R125" s="39"/>
      <c r="S125" s="40"/>
      <c r="T125" s="41"/>
      <c r="U125" s="42"/>
      <c r="V125" s="42"/>
      <c r="W125" s="42"/>
      <c r="X125" s="44"/>
      <c r="Y125" s="42"/>
      <c r="Z125" s="42"/>
    </row>
    <row r="126" spans="1:26" ht="28.5" customHeight="1" thickTop="1" thickBot="1">
      <c r="A126" s="8" t="s">
        <v>173</v>
      </c>
      <c r="B126" s="9">
        <v>1</v>
      </c>
      <c r="C126" s="10">
        <v>1</v>
      </c>
      <c r="D126" s="11">
        <v>80</v>
      </c>
      <c r="E126" s="12">
        <f t="shared" si="14"/>
        <v>1.3333333333333334E-2</v>
      </c>
      <c r="F126" s="12">
        <v>100</v>
      </c>
      <c r="G126" s="12">
        <f t="shared" si="15"/>
        <v>8.3333333333333332E-3</v>
      </c>
      <c r="H126" s="12">
        <v>80</v>
      </c>
      <c r="I126" s="12">
        <f t="shared" si="17"/>
        <v>0.66666666666666685</v>
      </c>
      <c r="J126" s="13">
        <f t="shared" si="18"/>
        <v>1.3333333333333335</v>
      </c>
      <c r="K126" s="14" t="str">
        <f t="shared" si="16"/>
        <v>Yes</v>
      </c>
      <c r="L126" s="38"/>
      <c r="M126" s="38"/>
      <c r="N126" s="39"/>
      <c r="O126" s="42"/>
      <c r="P126" s="42"/>
      <c r="Q126" s="39"/>
      <c r="R126" s="39"/>
      <c r="S126" s="40"/>
      <c r="T126" s="41"/>
      <c r="U126" s="42"/>
      <c r="V126" s="37"/>
      <c r="W126" s="42"/>
      <c r="X126" s="44"/>
      <c r="Y126" s="42"/>
      <c r="Z126" s="42"/>
    </row>
    <row r="127" spans="1:26" ht="28.5" customHeight="1" thickTop="1" thickBot="1">
      <c r="A127" s="8" t="s">
        <v>184</v>
      </c>
      <c r="B127" s="9">
        <v>1</v>
      </c>
      <c r="C127" s="10">
        <v>0</v>
      </c>
      <c r="D127" s="11">
        <v>80</v>
      </c>
      <c r="E127" s="12">
        <f t="shared" si="14"/>
        <v>1.3333333333333334E-2</v>
      </c>
      <c r="F127" s="12">
        <v>100</v>
      </c>
      <c r="G127" s="12">
        <f t="shared" si="15"/>
        <v>8.3333333333333332E-3</v>
      </c>
      <c r="H127" s="12">
        <v>80</v>
      </c>
      <c r="I127" s="12">
        <f t="shared" si="17"/>
        <v>0.66666666666666685</v>
      </c>
      <c r="J127" s="13">
        <f t="shared" si="18"/>
        <v>1.3333333333333335</v>
      </c>
      <c r="K127" s="14" t="str">
        <f t="shared" si="16"/>
        <v>Yes</v>
      </c>
      <c r="L127" s="38"/>
      <c r="M127" s="38"/>
      <c r="N127" s="39"/>
      <c r="O127" s="42"/>
      <c r="P127" s="42"/>
      <c r="Q127" s="39"/>
      <c r="R127" s="39"/>
      <c r="S127" s="40"/>
      <c r="T127" s="41"/>
      <c r="U127" s="42"/>
      <c r="V127" s="42"/>
      <c r="W127" s="42"/>
      <c r="X127" s="44"/>
      <c r="Y127" s="42"/>
      <c r="Z127" s="42"/>
    </row>
    <row r="128" spans="1:26" ht="28.5" customHeight="1" thickTop="1" thickBot="1">
      <c r="A128" s="10" t="s">
        <v>99</v>
      </c>
      <c r="B128" s="9">
        <v>0</v>
      </c>
      <c r="C128" s="10">
        <v>2</v>
      </c>
      <c r="D128" s="11">
        <v>80</v>
      </c>
      <c r="E128" s="12">
        <f t="shared" si="14"/>
        <v>0</v>
      </c>
      <c r="F128" s="12">
        <v>100</v>
      </c>
      <c r="G128" s="12">
        <f t="shared" si="15"/>
        <v>0</v>
      </c>
      <c r="H128" s="12">
        <v>80</v>
      </c>
      <c r="I128" s="12">
        <f t="shared" si="17"/>
        <v>0</v>
      </c>
      <c r="J128" s="13">
        <f t="shared" si="18"/>
        <v>0</v>
      </c>
      <c r="K128" s="14" t="str">
        <f t="shared" si="16"/>
        <v>No</v>
      </c>
      <c r="L128" s="38"/>
      <c r="M128" s="38"/>
      <c r="N128" s="39"/>
      <c r="O128" s="42"/>
      <c r="P128" s="42"/>
      <c r="Q128" s="39"/>
      <c r="R128" s="39"/>
      <c r="S128" s="40"/>
      <c r="T128" s="41"/>
      <c r="U128" s="42"/>
      <c r="V128" s="42"/>
      <c r="W128" s="42"/>
      <c r="X128" s="44"/>
      <c r="Y128" s="42"/>
      <c r="Z128" s="42"/>
    </row>
    <row r="129" spans="1:26" ht="28.5" customHeight="1" thickTop="1" thickBot="1">
      <c r="A129" s="10" t="s">
        <v>100</v>
      </c>
      <c r="B129" s="9">
        <v>0</v>
      </c>
      <c r="C129" s="10">
        <v>4</v>
      </c>
      <c r="D129" s="11">
        <v>80</v>
      </c>
      <c r="E129" s="12">
        <f t="shared" si="14"/>
        <v>0</v>
      </c>
      <c r="F129" s="12">
        <v>100</v>
      </c>
      <c r="G129" s="12">
        <f t="shared" si="15"/>
        <v>0</v>
      </c>
      <c r="H129" s="12">
        <v>80</v>
      </c>
      <c r="I129" s="12">
        <f t="shared" si="17"/>
        <v>0</v>
      </c>
      <c r="J129" s="13">
        <f t="shared" si="18"/>
        <v>0</v>
      </c>
      <c r="K129" s="14" t="str">
        <f t="shared" si="16"/>
        <v>No</v>
      </c>
      <c r="L129" s="38"/>
      <c r="M129" s="38"/>
      <c r="N129" s="39"/>
      <c r="O129" s="42"/>
      <c r="P129" s="42"/>
      <c r="Q129" s="39"/>
      <c r="R129" s="39"/>
      <c r="S129" s="40"/>
      <c r="T129" s="41"/>
      <c r="U129" s="42"/>
      <c r="V129" s="37"/>
      <c r="W129" s="42"/>
      <c r="X129" s="44"/>
      <c r="Y129" s="42"/>
      <c r="Z129" s="42"/>
    </row>
    <row r="130" spans="1:26" ht="28.5" customHeight="1" thickTop="1" thickBot="1">
      <c r="A130" s="10" t="s">
        <v>102</v>
      </c>
      <c r="B130" s="9">
        <v>0</v>
      </c>
      <c r="C130" s="10">
        <v>13</v>
      </c>
      <c r="D130" s="11">
        <v>80</v>
      </c>
      <c r="E130" s="12">
        <f t="shared" si="14"/>
        <v>0</v>
      </c>
      <c r="F130" s="12">
        <v>100</v>
      </c>
      <c r="G130" s="12">
        <f t="shared" ref="G130:G166" si="19">B130/(30*4)</f>
        <v>0</v>
      </c>
      <c r="H130" s="12">
        <v>80</v>
      </c>
      <c r="I130" s="12">
        <f t="shared" si="17"/>
        <v>0</v>
      </c>
      <c r="J130" s="13">
        <f t="shared" si="18"/>
        <v>0</v>
      </c>
      <c r="K130" s="14" t="str">
        <f t="shared" ref="K130:K161" si="20">IF(J130="","",IF(C130&lt;J130,"Yes","No"))</f>
        <v>No</v>
      </c>
      <c r="L130" s="38"/>
      <c r="M130" s="38"/>
      <c r="N130" s="39"/>
      <c r="O130" s="42"/>
      <c r="P130" s="42"/>
      <c r="Q130" s="39"/>
      <c r="R130" s="39"/>
      <c r="S130" s="40"/>
      <c r="T130" s="41"/>
      <c r="U130" s="42"/>
      <c r="V130" s="37"/>
      <c r="W130" s="42"/>
      <c r="X130" s="44"/>
      <c r="Y130" s="42"/>
      <c r="Z130" s="42"/>
    </row>
    <row r="131" spans="1:26" ht="28.5" customHeight="1" thickTop="1" thickBot="1">
      <c r="A131" s="10" t="s">
        <v>214</v>
      </c>
      <c r="B131" s="9">
        <v>0</v>
      </c>
      <c r="C131" s="10">
        <v>26</v>
      </c>
      <c r="D131" s="11">
        <v>80</v>
      </c>
      <c r="E131" s="12">
        <f t="shared" si="14"/>
        <v>0</v>
      </c>
      <c r="F131" s="12">
        <v>100</v>
      </c>
      <c r="G131" s="12">
        <f t="shared" si="19"/>
        <v>0</v>
      </c>
      <c r="H131" s="12">
        <v>80</v>
      </c>
      <c r="I131" s="12">
        <f t="shared" si="17"/>
        <v>0</v>
      </c>
      <c r="J131" s="13">
        <f t="shared" si="18"/>
        <v>0</v>
      </c>
      <c r="K131" s="14" t="str">
        <f t="shared" si="20"/>
        <v>No</v>
      </c>
      <c r="L131" s="38"/>
      <c r="M131" s="38"/>
      <c r="N131" s="39"/>
      <c r="O131" s="42"/>
      <c r="P131" s="42"/>
      <c r="Q131" s="39"/>
      <c r="R131" s="39"/>
      <c r="S131" s="40"/>
      <c r="T131" s="41"/>
      <c r="U131" s="42"/>
      <c r="V131" s="42"/>
      <c r="W131" s="42"/>
      <c r="X131" s="44"/>
      <c r="Y131" s="42"/>
      <c r="Z131" s="42"/>
    </row>
    <row r="132" spans="1:26" ht="28.5" customHeight="1" thickTop="1" thickBot="1">
      <c r="A132" s="10" t="s">
        <v>140</v>
      </c>
      <c r="B132" s="9">
        <v>0</v>
      </c>
      <c r="C132" s="10">
        <v>7</v>
      </c>
      <c r="D132" s="11">
        <v>80</v>
      </c>
      <c r="E132" s="12">
        <f t="shared" si="14"/>
        <v>0</v>
      </c>
      <c r="F132" s="12">
        <v>100</v>
      </c>
      <c r="G132" s="12">
        <f t="shared" si="19"/>
        <v>0</v>
      </c>
      <c r="H132" s="12">
        <v>80</v>
      </c>
      <c r="I132" s="12">
        <f t="shared" si="17"/>
        <v>0</v>
      </c>
      <c r="J132" s="13">
        <f t="shared" si="18"/>
        <v>0</v>
      </c>
      <c r="K132" s="14" t="str">
        <f t="shared" si="20"/>
        <v>No</v>
      </c>
      <c r="L132" s="38"/>
      <c r="M132" s="38"/>
      <c r="N132" s="39"/>
      <c r="O132" s="42"/>
      <c r="P132" s="42"/>
      <c r="Q132" s="39"/>
      <c r="R132" s="39"/>
      <c r="S132" s="40"/>
      <c r="T132" s="41"/>
      <c r="U132" s="42"/>
      <c r="V132" s="42"/>
      <c r="W132" s="42"/>
      <c r="X132" s="44"/>
      <c r="Y132" s="42"/>
      <c r="Z132" s="42"/>
    </row>
    <row r="133" spans="1:26" ht="28.5" customHeight="1" thickTop="1" thickBot="1">
      <c r="A133" s="10" t="s">
        <v>142</v>
      </c>
      <c r="B133" s="9">
        <v>0</v>
      </c>
      <c r="C133" s="10">
        <v>2</v>
      </c>
      <c r="D133" s="11">
        <v>80</v>
      </c>
      <c r="E133" s="12">
        <f t="shared" si="14"/>
        <v>0</v>
      </c>
      <c r="F133" s="12">
        <v>100</v>
      </c>
      <c r="G133" s="12">
        <f t="shared" si="19"/>
        <v>0</v>
      </c>
      <c r="H133" s="12">
        <v>80</v>
      </c>
      <c r="I133" s="12">
        <f t="shared" ref="I133:I164" si="21">+(E133*F133)-(H133*G133)</f>
        <v>0</v>
      </c>
      <c r="J133" s="13">
        <f t="shared" ref="J133:J166" si="22">IF(ISBLANK(C133),"",(D133*G133)+(E133*F133-G133*H133))</f>
        <v>0</v>
      </c>
      <c r="K133" s="14" t="str">
        <f t="shared" si="20"/>
        <v>No</v>
      </c>
      <c r="L133" s="38"/>
      <c r="M133" s="38"/>
      <c r="N133" s="39"/>
      <c r="O133" s="42"/>
      <c r="P133" s="42"/>
      <c r="Q133" s="39"/>
      <c r="R133" s="39"/>
      <c r="S133" s="40"/>
      <c r="T133" s="41"/>
      <c r="U133" s="42"/>
      <c r="V133" s="37"/>
      <c r="W133" s="42"/>
      <c r="X133" s="44"/>
      <c r="Y133" s="42"/>
      <c r="Z133" s="42"/>
    </row>
    <row r="134" spans="1:26" ht="28.5" customHeight="1" thickTop="1" thickBot="1">
      <c r="A134" s="10" t="s">
        <v>229</v>
      </c>
      <c r="B134" s="9">
        <v>0</v>
      </c>
      <c r="C134" s="10">
        <v>11</v>
      </c>
      <c r="D134" s="11">
        <v>80</v>
      </c>
      <c r="E134" s="12">
        <f t="shared" si="14"/>
        <v>0</v>
      </c>
      <c r="F134" s="12">
        <v>100</v>
      </c>
      <c r="G134" s="12">
        <f t="shared" si="19"/>
        <v>0</v>
      </c>
      <c r="H134" s="12">
        <v>80</v>
      </c>
      <c r="I134" s="12">
        <f t="shared" si="21"/>
        <v>0</v>
      </c>
      <c r="J134" s="13">
        <f t="shared" si="22"/>
        <v>0</v>
      </c>
      <c r="K134" s="14" t="str">
        <f t="shared" si="20"/>
        <v>No</v>
      </c>
      <c r="L134" s="38"/>
      <c r="M134" s="38"/>
      <c r="N134" s="39"/>
      <c r="O134" s="42"/>
      <c r="P134" s="42"/>
      <c r="Q134" s="39"/>
      <c r="R134" s="39"/>
      <c r="S134" s="40"/>
      <c r="T134" s="41"/>
      <c r="U134" s="42"/>
      <c r="V134" s="37"/>
      <c r="W134" s="42"/>
      <c r="X134" s="44"/>
      <c r="Y134" s="42"/>
      <c r="Z134" s="42"/>
    </row>
    <row r="135" spans="1:26" ht="28.5" customHeight="1" thickTop="1" thickBot="1">
      <c r="A135" s="10" t="s">
        <v>215</v>
      </c>
      <c r="B135" s="9">
        <v>0</v>
      </c>
      <c r="C135" s="10">
        <v>8</v>
      </c>
      <c r="D135" s="11">
        <v>80</v>
      </c>
      <c r="E135" s="12">
        <f t="shared" si="14"/>
        <v>0</v>
      </c>
      <c r="F135" s="12">
        <v>100</v>
      </c>
      <c r="G135" s="12">
        <f t="shared" si="19"/>
        <v>0</v>
      </c>
      <c r="H135" s="12">
        <v>80</v>
      </c>
      <c r="I135" s="12">
        <f t="shared" si="21"/>
        <v>0</v>
      </c>
      <c r="J135" s="13">
        <f t="shared" si="22"/>
        <v>0</v>
      </c>
      <c r="K135" s="14" t="str">
        <f t="shared" si="20"/>
        <v>No</v>
      </c>
      <c r="L135" s="38"/>
      <c r="M135" s="38"/>
      <c r="N135" s="39"/>
      <c r="O135" s="42"/>
      <c r="P135" s="42"/>
      <c r="Q135" s="39"/>
      <c r="R135" s="39"/>
      <c r="S135" s="40"/>
      <c r="T135" s="41"/>
      <c r="U135" s="42"/>
      <c r="V135" s="42"/>
      <c r="W135" s="42"/>
      <c r="X135" s="44"/>
      <c r="Y135" s="42"/>
      <c r="Z135" s="42"/>
    </row>
    <row r="136" spans="1:26" ht="28.5" customHeight="1" thickTop="1" thickBot="1">
      <c r="A136" s="10" t="s">
        <v>216</v>
      </c>
      <c r="B136" s="9">
        <v>0</v>
      </c>
      <c r="C136" s="10">
        <v>34</v>
      </c>
      <c r="D136" s="11">
        <v>80</v>
      </c>
      <c r="E136" s="12">
        <f>+G136*1.6</f>
        <v>0</v>
      </c>
      <c r="F136" s="12">
        <v>100</v>
      </c>
      <c r="G136" s="12">
        <f t="shared" si="19"/>
        <v>0</v>
      </c>
      <c r="H136" s="12">
        <v>80</v>
      </c>
      <c r="I136" s="12">
        <f t="shared" si="21"/>
        <v>0</v>
      </c>
      <c r="J136" s="13">
        <f t="shared" si="22"/>
        <v>0</v>
      </c>
      <c r="K136" s="14" t="str">
        <f t="shared" si="20"/>
        <v>No</v>
      </c>
      <c r="L136" s="38"/>
      <c r="M136" s="38"/>
      <c r="N136" s="39"/>
      <c r="O136" s="42"/>
      <c r="P136" s="42"/>
      <c r="Q136" s="39"/>
      <c r="R136" s="39"/>
      <c r="S136" s="40"/>
      <c r="T136" s="41"/>
      <c r="U136" s="42"/>
      <c r="V136" s="37"/>
      <c r="W136" s="42"/>
      <c r="X136" s="44"/>
      <c r="Y136" s="42"/>
      <c r="Z136" s="42"/>
    </row>
    <row r="137" spans="1:26" ht="28.5" customHeight="1" thickTop="1" thickBot="1">
      <c r="A137" s="10" t="s">
        <v>105</v>
      </c>
      <c r="B137" s="9">
        <v>0</v>
      </c>
      <c r="C137" s="10">
        <v>7</v>
      </c>
      <c r="D137" s="11">
        <v>80</v>
      </c>
      <c r="E137" s="12">
        <f>+G137*1.6</f>
        <v>0</v>
      </c>
      <c r="F137" s="12">
        <v>100</v>
      </c>
      <c r="G137" s="12">
        <f t="shared" si="19"/>
        <v>0</v>
      </c>
      <c r="H137" s="12">
        <v>80</v>
      </c>
      <c r="I137" s="12">
        <f t="shared" si="21"/>
        <v>0</v>
      </c>
      <c r="J137" s="13">
        <f t="shared" si="22"/>
        <v>0</v>
      </c>
      <c r="K137" s="14" t="str">
        <f t="shared" si="20"/>
        <v>No</v>
      </c>
      <c r="L137" s="38"/>
      <c r="M137" s="38"/>
      <c r="N137" s="39"/>
      <c r="O137" s="42"/>
      <c r="P137" s="42"/>
      <c r="Q137" s="39"/>
      <c r="R137" s="39"/>
      <c r="S137" s="40"/>
      <c r="T137" s="41"/>
      <c r="U137" s="42"/>
      <c r="V137" s="42"/>
      <c r="W137" s="42"/>
      <c r="X137" s="44"/>
      <c r="Y137" s="42"/>
      <c r="Z137" s="42"/>
    </row>
    <row r="138" spans="1:26" ht="28.5" customHeight="1" thickTop="1" thickBot="1">
      <c r="A138" s="10" t="s">
        <v>151</v>
      </c>
      <c r="B138" s="9">
        <v>0</v>
      </c>
      <c r="C138" s="10">
        <v>4</v>
      </c>
      <c r="D138" s="11">
        <v>80</v>
      </c>
      <c r="E138" s="12">
        <f t="shared" ref="E138:E166" si="23">+G138*1.6</f>
        <v>0</v>
      </c>
      <c r="F138" s="12">
        <v>100</v>
      </c>
      <c r="G138" s="12">
        <f t="shared" si="19"/>
        <v>0</v>
      </c>
      <c r="H138" s="12">
        <v>80</v>
      </c>
      <c r="I138" s="12">
        <f t="shared" si="21"/>
        <v>0</v>
      </c>
      <c r="J138" s="13">
        <f t="shared" si="22"/>
        <v>0</v>
      </c>
      <c r="K138" s="14" t="str">
        <f t="shared" si="20"/>
        <v>No</v>
      </c>
      <c r="L138" s="38"/>
      <c r="M138" s="38"/>
      <c r="N138" s="39"/>
      <c r="O138" s="42"/>
      <c r="P138" s="42"/>
      <c r="Q138" s="39"/>
      <c r="R138" s="39"/>
      <c r="S138" s="40"/>
      <c r="T138" s="41"/>
      <c r="U138" s="42"/>
      <c r="V138" s="42"/>
      <c r="W138" s="42"/>
      <c r="X138" s="44"/>
      <c r="Y138" s="42"/>
      <c r="Z138" s="42"/>
    </row>
    <row r="139" spans="1:26" ht="28.5" customHeight="1" thickTop="1" thickBot="1">
      <c r="A139" s="10" t="s">
        <v>194</v>
      </c>
      <c r="B139" s="9">
        <v>0</v>
      </c>
      <c r="C139" s="10">
        <v>1</v>
      </c>
      <c r="D139" s="11">
        <v>80</v>
      </c>
      <c r="E139" s="12">
        <f t="shared" si="23"/>
        <v>0</v>
      </c>
      <c r="F139" s="12">
        <v>100</v>
      </c>
      <c r="G139" s="12">
        <f t="shared" si="19"/>
        <v>0</v>
      </c>
      <c r="H139" s="12">
        <v>80</v>
      </c>
      <c r="I139" s="12">
        <f t="shared" si="21"/>
        <v>0</v>
      </c>
      <c r="J139" s="13">
        <f t="shared" si="22"/>
        <v>0</v>
      </c>
      <c r="K139" s="14" t="str">
        <f t="shared" si="20"/>
        <v>No</v>
      </c>
      <c r="L139" s="38"/>
      <c r="M139" s="38"/>
      <c r="N139" s="39"/>
      <c r="O139" s="42"/>
      <c r="P139" s="42"/>
      <c r="Q139" s="39"/>
      <c r="R139" s="39"/>
      <c r="S139" s="40"/>
      <c r="T139" s="41"/>
      <c r="U139" s="42"/>
      <c r="V139" s="42"/>
      <c r="W139" s="42"/>
      <c r="X139" s="44"/>
      <c r="Y139" s="42"/>
      <c r="Z139" s="42"/>
    </row>
    <row r="140" spans="1:26" ht="28.5" customHeight="1" thickTop="1" thickBot="1">
      <c r="A140" s="10" t="s">
        <v>154</v>
      </c>
      <c r="B140" s="9">
        <v>0</v>
      </c>
      <c r="C140" s="10">
        <v>3</v>
      </c>
      <c r="D140" s="11">
        <v>80</v>
      </c>
      <c r="E140" s="12">
        <f t="shared" si="23"/>
        <v>0</v>
      </c>
      <c r="F140" s="12">
        <v>100</v>
      </c>
      <c r="G140" s="12">
        <f t="shared" si="19"/>
        <v>0</v>
      </c>
      <c r="H140" s="12">
        <v>80</v>
      </c>
      <c r="I140" s="12">
        <f t="shared" si="21"/>
        <v>0</v>
      </c>
      <c r="J140" s="13">
        <f t="shared" si="22"/>
        <v>0</v>
      </c>
      <c r="K140" s="14" t="str">
        <f t="shared" si="20"/>
        <v>No</v>
      </c>
      <c r="L140" s="38"/>
      <c r="M140" s="38"/>
      <c r="N140" s="39"/>
      <c r="O140" s="42"/>
      <c r="P140" s="42"/>
      <c r="Q140" s="39"/>
      <c r="R140" s="39"/>
      <c r="S140" s="40"/>
      <c r="T140" s="41"/>
      <c r="U140" s="42"/>
      <c r="V140" s="42"/>
      <c r="W140" s="42"/>
      <c r="X140" s="44"/>
      <c r="Y140" s="42"/>
      <c r="Z140" s="42"/>
    </row>
    <row r="141" spans="1:26" ht="28.5" customHeight="1" thickTop="1" thickBot="1">
      <c r="A141" s="10" t="s">
        <v>157</v>
      </c>
      <c r="B141" s="9">
        <v>0</v>
      </c>
      <c r="C141" s="10">
        <v>4</v>
      </c>
      <c r="D141" s="11">
        <v>80</v>
      </c>
      <c r="E141" s="12">
        <f t="shared" si="23"/>
        <v>0</v>
      </c>
      <c r="F141" s="12">
        <v>100</v>
      </c>
      <c r="G141" s="12">
        <f t="shared" si="19"/>
        <v>0</v>
      </c>
      <c r="H141" s="12">
        <v>80</v>
      </c>
      <c r="I141" s="12">
        <f t="shared" si="21"/>
        <v>0</v>
      </c>
      <c r="J141" s="13">
        <f t="shared" si="22"/>
        <v>0</v>
      </c>
      <c r="K141" s="14" t="str">
        <f t="shared" si="20"/>
        <v>No</v>
      </c>
      <c r="L141" s="38"/>
      <c r="M141" s="38"/>
      <c r="N141" s="39"/>
      <c r="O141" s="42"/>
      <c r="P141" s="42"/>
      <c r="Q141" s="39"/>
      <c r="R141" s="39"/>
      <c r="S141" s="40"/>
      <c r="T141" s="41"/>
      <c r="U141" s="42"/>
      <c r="V141" s="37"/>
      <c r="W141" s="42"/>
      <c r="X141" s="44"/>
      <c r="Y141" s="42"/>
      <c r="Z141" s="42"/>
    </row>
    <row r="142" spans="1:26" ht="28.5" customHeight="1" thickTop="1" thickBot="1">
      <c r="A142" s="10" t="s">
        <v>160</v>
      </c>
      <c r="B142" s="9">
        <v>0</v>
      </c>
      <c r="C142" s="10">
        <v>2</v>
      </c>
      <c r="D142" s="11">
        <v>80</v>
      </c>
      <c r="E142" s="12">
        <f t="shared" si="23"/>
        <v>0</v>
      </c>
      <c r="F142" s="12">
        <v>100</v>
      </c>
      <c r="G142" s="12">
        <f t="shared" si="19"/>
        <v>0</v>
      </c>
      <c r="H142" s="12">
        <v>80</v>
      </c>
      <c r="I142" s="12">
        <f t="shared" si="21"/>
        <v>0</v>
      </c>
      <c r="J142" s="13">
        <f t="shared" si="22"/>
        <v>0</v>
      </c>
      <c r="K142" s="14" t="str">
        <f t="shared" si="20"/>
        <v>No</v>
      </c>
      <c r="L142" s="38"/>
      <c r="M142" s="38"/>
      <c r="N142" s="39"/>
      <c r="O142" s="42"/>
      <c r="P142" s="42"/>
      <c r="Q142" s="39"/>
      <c r="R142" s="39"/>
      <c r="S142" s="40"/>
      <c r="T142" s="41"/>
      <c r="U142" s="42"/>
      <c r="V142" s="42"/>
      <c r="W142" s="42"/>
      <c r="X142" s="44"/>
      <c r="Y142" s="42"/>
      <c r="Z142" s="42"/>
    </row>
    <row r="143" spans="1:26" ht="28.5" customHeight="1" thickTop="1" thickBot="1">
      <c r="A143" s="10" t="s">
        <v>228</v>
      </c>
      <c r="B143" s="9">
        <v>0</v>
      </c>
      <c r="C143" s="10">
        <v>20</v>
      </c>
      <c r="D143" s="11">
        <v>80</v>
      </c>
      <c r="E143" s="12">
        <f t="shared" si="23"/>
        <v>0</v>
      </c>
      <c r="F143" s="12">
        <v>100</v>
      </c>
      <c r="G143" s="12">
        <f t="shared" si="19"/>
        <v>0</v>
      </c>
      <c r="H143" s="12">
        <v>80</v>
      </c>
      <c r="I143" s="12">
        <f t="shared" si="21"/>
        <v>0</v>
      </c>
      <c r="J143" s="13">
        <f t="shared" si="22"/>
        <v>0</v>
      </c>
      <c r="K143" s="14" t="str">
        <f t="shared" si="20"/>
        <v>No</v>
      </c>
      <c r="L143" s="38"/>
      <c r="M143" s="38"/>
      <c r="N143" s="39"/>
      <c r="O143" s="42"/>
      <c r="P143" s="42"/>
      <c r="Q143" s="39"/>
      <c r="R143" s="39"/>
      <c r="S143" s="40"/>
      <c r="T143" s="41"/>
      <c r="U143" s="42"/>
      <c r="V143" s="42"/>
      <c r="W143" s="42"/>
      <c r="X143" s="44"/>
      <c r="Y143" s="42"/>
      <c r="Z143" s="42"/>
    </row>
    <row r="144" spans="1:26" ht="28.5" customHeight="1" thickTop="1" thickBot="1">
      <c r="A144" s="10" t="s">
        <v>161</v>
      </c>
      <c r="B144" s="9">
        <v>0</v>
      </c>
      <c r="C144" s="10">
        <v>1</v>
      </c>
      <c r="D144" s="11">
        <v>80</v>
      </c>
      <c r="E144" s="12">
        <f t="shared" si="23"/>
        <v>0</v>
      </c>
      <c r="F144" s="12">
        <v>100</v>
      </c>
      <c r="G144" s="12">
        <f t="shared" si="19"/>
        <v>0</v>
      </c>
      <c r="H144" s="12">
        <v>80</v>
      </c>
      <c r="I144" s="12">
        <f t="shared" si="21"/>
        <v>0</v>
      </c>
      <c r="J144" s="13">
        <f t="shared" si="22"/>
        <v>0</v>
      </c>
      <c r="K144" s="14" t="str">
        <f t="shared" si="20"/>
        <v>No</v>
      </c>
      <c r="L144" s="38" t="s">
        <v>19</v>
      </c>
      <c r="M144" s="38" t="s">
        <v>210</v>
      </c>
      <c r="N144" s="39">
        <v>10</v>
      </c>
      <c r="O144" s="42"/>
      <c r="P144" s="42"/>
      <c r="Q144" s="39"/>
      <c r="R144" s="39"/>
      <c r="S144" s="40"/>
      <c r="T144" s="41"/>
      <c r="U144" s="42"/>
      <c r="V144" s="42"/>
      <c r="W144" s="42"/>
      <c r="X144" s="44"/>
      <c r="Y144" s="42"/>
      <c r="Z144" s="42"/>
    </row>
    <row r="145" spans="1:26" ht="28.5" customHeight="1" thickTop="1" thickBot="1">
      <c r="A145" s="10" t="s">
        <v>112</v>
      </c>
      <c r="B145" s="9">
        <v>0</v>
      </c>
      <c r="C145" s="10">
        <v>2</v>
      </c>
      <c r="D145" s="11">
        <v>80</v>
      </c>
      <c r="E145" s="12">
        <f t="shared" si="23"/>
        <v>0</v>
      </c>
      <c r="F145" s="12">
        <v>100</v>
      </c>
      <c r="G145" s="12">
        <f t="shared" si="19"/>
        <v>0</v>
      </c>
      <c r="H145" s="12">
        <v>80</v>
      </c>
      <c r="I145" s="12">
        <f t="shared" si="21"/>
        <v>0</v>
      </c>
      <c r="J145" s="13">
        <f t="shared" si="22"/>
        <v>0</v>
      </c>
      <c r="K145" s="14" t="str">
        <f t="shared" si="20"/>
        <v>No</v>
      </c>
      <c r="L145" s="38"/>
      <c r="M145" s="38"/>
      <c r="N145" s="39"/>
      <c r="O145" s="42"/>
      <c r="P145" s="42"/>
      <c r="Q145" s="39"/>
      <c r="R145" s="39"/>
      <c r="S145" s="40"/>
      <c r="T145" s="41"/>
      <c r="U145" s="42"/>
      <c r="V145" s="42"/>
      <c r="W145" s="42"/>
      <c r="X145" s="44"/>
      <c r="Y145" s="42"/>
      <c r="Z145" s="42"/>
    </row>
    <row r="146" spans="1:26" ht="28.5" customHeight="1" thickTop="1" thickBot="1">
      <c r="A146" s="10" t="s">
        <v>120</v>
      </c>
      <c r="B146" s="9">
        <v>0</v>
      </c>
      <c r="C146" s="10">
        <v>3</v>
      </c>
      <c r="D146" s="11">
        <v>80</v>
      </c>
      <c r="E146" s="12">
        <f t="shared" si="23"/>
        <v>0</v>
      </c>
      <c r="F146" s="12">
        <v>100</v>
      </c>
      <c r="G146" s="12">
        <f t="shared" si="19"/>
        <v>0</v>
      </c>
      <c r="H146" s="12">
        <v>80</v>
      </c>
      <c r="I146" s="12">
        <f t="shared" si="21"/>
        <v>0</v>
      </c>
      <c r="J146" s="13">
        <f t="shared" si="22"/>
        <v>0</v>
      </c>
      <c r="K146" s="14" t="str">
        <f t="shared" si="20"/>
        <v>No</v>
      </c>
      <c r="L146" s="38"/>
      <c r="M146" s="38"/>
      <c r="N146" s="39"/>
      <c r="O146" s="42"/>
      <c r="P146" s="42"/>
      <c r="Q146" s="39"/>
      <c r="R146" s="39"/>
      <c r="S146" s="40"/>
      <c r="T146" s="41"/>
      <c r="U146" s="42"/>
      <c r="V146" s="37"/>
      <c r="W146" s="42"/>
      <c r="X146" s="44"/>
      <c r="Y146" s="42"/>
      <c r="Z146" s="42"/>
    </row>
    <row r="147" spans="1:26" ht="28.5" customHeight="1" thickTop="1" thickBot="1">
      <c r="A147" s="10" t="s">
        <v>94</v>
      </c>
      <c r="B147" s="9">
        <v>0</v>
      </c>
      <c r="C147" s="10">
        <v>11</v>
      </c>
      <c r="D147" s="11">
        <v>80</v>
      </c>
      <c r="E147" s="12">
        <f t="shared" si="23"/>
        <v>0</v>
      </c>
      <c r="F147" s="12">
        <v>100</v>
      </c>
      <c r="G147" s="12">
        <f t="shared" si="19"/>
        <v>0</v>
      </c>
      <c r="H147" s="12">
        <v>80</v>
      </c>
      <c r="I147" s="12">
        <f t="shared" si="21"/>
        <v>0</v>
      </c>
      <c r="J147" s="13">
        <f t="shared" si="22"/>
        <v>0</v>
      </c>
      <c r="K147" s="14" t="str">
        <f t="shared" si="20"/>
        <v>No</v>
      </c>
      <c r="L147" s="38"/>
      <c r="M147" s="38"/>
      <c r="N147" s="39"/>
      <c r="O147" s="42"/>
      <c r="P147" s="42"/>
      <c r="Q147" s="39"/>
      <c r="R147" s="39"/>
      <c r="S147" s="40"/>
      <c r="T147" s="41"/>
      <c r="U147" s="42"/>
      <c r="V147" s="37"/>
      <c r="W147" s="42"/>
      <c r="X147" s="43"/>
      <c r="Y147" s="42"/>
      <c r="Z147" s="42"/>
    </row>
    <row r="148" spans="1:26" ht="28.5" customHeight="1" thickTop="1" thickBot="1">
      <c r="A148" s="10" t="s">
        <v>122</v>
      </c>
      <c r="B148" s="9">
        <v>0</v>
      </c>
      <c r="C148" s="10">
        <v>3</v>
      </c>
      <c r="D148" s="11">
        <v>80</v>
      </c>
      <c r="E148" s="12">
        <f t="shared" si="23"/>
        <v>0</v>
      </c>
      <c r="F148" s="12">
        <v>100</v>
      </c>
      <c r="G148" s="12">
        <f t="shared" si="19"/>
        <v>0</v>
      </c>
      <c r="H148" s="12">
        <v>80</v>
      </c>
      <c r="I148" s="12">
        <f t="shared" si="21"/>
        <v>0</v>
      </c>
      <c r="J148" s="13">
        <f t="shared" si="22"/>
        <v>0</v>
      </c>
      <c r="K148" s="14" t="str">
        <f t="shared" si="20"/>
        <v>No</v>
      </c>
      <c r="L148" s="38"/>
      <c r="M148" s="38"/>
      <c r="N148" s="39"/>
      <c r="O148" s="42"/>
      <c r="P148" s="42"/>
      <c r="Q148" s="39"/>
      <c r="R148" s="39"/>
      <c r="S148" s="40"/>
      <c r="T148" s="41"/>
      <c r="U148" s="42"/>
      <c r="V148" s="42"/>
      <c r="W148" s="42"/>
      <c r="X148" s="44"/>
      <c r="Y148" s="42"/>
      <c r="Z148" s="42"/>
    </row>
    <row r="149" spans="1:26" ht="28.5" customHeight="1" thickTop="1" thickBot="1">
      <c r="A149" s="10" t="s">
        <v>162</v>
      </c>
      <c r="B149" s="9">
        <v>0</v>
      </c>
      <c r="C149" s="10">
        <v>2</v>
      </c>
      <c r="D149" s="11">
        <v>80</v>
      </c>
      <c r="E149" s="12">
        <f t="shared" si="23"/>
        <v>0</v>
      </c>
      <c r="F149" s="12">
        <v>100</v>
      </c>
      <c r="G149" s="12">
        <f t="shared" si="19"/>
        <v>0</v>
      </c>
      <c r="H149" s="12">
        <v>80</v>
      </c>
      <c r="I149" s="12">
        <f t="shared" si="21"/>
        <v>0</v>
      </c>
      <c r="J149" s="13">
        <f t="shared" si="22"/>
        <v>0</v>
      </c>
      <c r="K149" s="14" t="str">
        <f t="shared" si="20"/>
        <v>No</v>
      </c>
      <c r="L149" s="38"/>
      <c r="M149" s="38"/>
      <c r="N149" s="39"/>
      <c r="O149" s="42"/>
      <c r="P149" s="42"/>
      <c r="Q149" s="39"/>
      <c r="R149" s="39"/>
      <c r="S149" s="40"/>
      <c r="T149" s="41"/>
      <c r="U149" s="42"/>
      <c r="V149" s="37"/>
      <c r="W149" s="42"/>
      <c r="X149" s="44"/>
      <c r="Y149" s="42"/>
      <c r="Z149" s="42"/>
    </row>
    <row r="150" spans="1:26" ht="28.5" customHeight="1" thickTop="1" thickBot="1">
      <c r="A150" s="10" t="s">
        <v>165</v>
      </c>
      <c r="B150" s="9">
        <v>0</v>
      </c>
      <c r="C150" s="10">
        <v>4</v>
      </c>
      <c r="D150" s="11">
        <v>80</v>
      </c>
      <c r="E150" s="12">
        <f t="shared" si="23"/>
        <v>0</v>
      </c>
      <c r="F150" s="12">
        <v>100</v>
      </c>
      <c r="G150" s="12">
        <f t="shared" si="19"/>
        <v>0</v>
      </c>
      <c r="H150" s="12">
        <v>80</v>
      </c>
      <c r="I150" s="12">
        <f t="shared" si="21"/>
        <v>0</v>
      </c>
      <c r="J150" s="13">
        <f t="shared" si="22"/>
        <v>0</v>
      </c>
      <c r="K150" s="14" t="str">
        <f t="shared" si="20"/>
        <v>No</v>
      </c>
      <c r="L150" s="38"/>
      <c r="M150" s="38"/>
      <c r="N150" s="39"/>
      <c r="O150" s="42"/>
      <c r="P150" s="42"/>
      <c r="Q150" s="39"/>
      <c r="R150" s="39"/>
      <c r="S150" s="40"/>
      <c r="T150" s="41"/>
      <c r="U150" s="42"/>
      <c r="V150" s="37"/>
      <c r="W150" s="42"/>
      <c r="X150" s="44"/>
      <c r="Y150" s="42"/>
      <c r="Z150" s="42"/>
    </row>
    <row r="151" spans="1:26" ht="28.5" customHeight="1" thickTop="1" thickBot="1">
      <c r="A151" s="10" t="s">
        <v>166</v>
      </c>
      <c r="B151" s="9">
        <v>0</v>
      </c>
      <c r="C151" s="10">
        <v>8</v>
      </c>
      <c r="D151" s="11">
        <v>80</v>
      </c>
      <c r="E151" s="12">
        <f t="shared" si="23"/>
        <v>0</v>
      </c>
      <c r="F151" s="12">
        <v>100</v>
      </c>
      <c r="G151" s="12">
        <f t="shared" si="19"/>
        <v>0</v>
      </c>
      <c r="H151" s="12">
        <v>80</v>
      </c>
      <c r="I151" s="12">
        <f t="shared" si="21"/>
        <v>0</v>
      </c>
      <c r="J151" s="13">
        <f t="shared" si="22"/>
        <v>0</v>
      </c>
      <c r="K151" s="14" t="str">
        <f t="shared" si="20"/>
        <v>No</v>
      </c>
      <c r="L151" s="38"/>
      <c r="M151" s="38"/>
      <c r="N151" s="39"/>
      <c r="O151" s="42"/>
      <c r="P151" s="42"/>
      <c r="Q151" s="39"/>
      <c r="R151" s="39"/>
      <c r="S151" s="40"/>
      <c r="T151" s="41"/>
      <c r="U151" s="42"/>
      <c r="V151" s="42"/>
      <c r="W151" s="42"/>
      <c r="X151" s="44"/>
      <c r="Y151" s="42"/>
      <c r="Z151" s="42"/>
    </row>
    <row r="152" spans="1:26" ht="28.5" customHeight="1" thickTop="1" thickBot="1">
      <c r="A152" s="10" t="s">
        <v>167</v>
      </c>
      <c r="B152" s="9">
        <v>0</v>
      </c>
      <c r="C152" s="10">
        <v>13</v>
      </c>
      <c r="D152" s="11">
        <v>80</v>
      </c>
      <c r="E152" s="12">
        <f t="shared" si="23"/>
        <v>0</v>
      </c>
      <c r="F152" s="12">
        <v>100</v>
      </c>
      <c r="G152" s="12">
        <f t="shared" si="19"/>
        <v>0</v>
      </c>
      <c r="H152" s="12">
        <v>80</v>
      </c>
      <c r="I152" s="12">
        <f t="shared" si="21"/>
        <v>0</v>
      </c>
      <c r="J152" s="13">
        <f t="shared" si="22"/>
        <v>0</v>
      </c>
      <c r="K152" s="14" t="str">
        <f t="shared" si="20"/>
        <v>No</v>
      </c>
      <c r="L152" s="38"/>
      <c r="M152" s="38"/>
      <c r="N152" s="39"/>
      <c r="O152" s="42"/>
      <c r="P152" s="42"/>
      <c r="Q152" s="39"/>
      <c r="R152" s="39"/>
      <c r="S152" s="40"/>
      <c r="T152" s="41"/>
      <c r="U152" s="42"/>
      <c r="V152" s="37"/>
      <c r="W152" s="42"/>
      <c r="X152" s="44"/>
      <c r="Y152" s="42"/>
      <c r="Z152" s="42"/>
    </row>
    <row r="153" spans="1:26" ht="28.5" customHeight="1" thickTop="1" thickBot="1">
      <c r="A153" s="10" t="s">
        <v>169</v>
      </c>
      <c r="B153" s="9">
        <v>0</v>
      </c>
      <c r="C153" s="10">
        <v>4</v>
      </c>
      <c r="D153" s="11">
        <v>80</v>
      </c>
      <c r="E153" s="12">
        <f t="shared" si="23"/>
        <v>0</v>
      </c>
      <c r="F153" s="12">
        <v>100</v>
      </c>
      <c r="G153" s="12">
        <f t="shared" si="19"/>
        <v>0</v>
      </c>
      <c r="H153" s="12">
        <v>80</v>
      </c>
      <c r="I153" s="12">
        <f t="shared" si="21"/>
        <v>0</v>
      </c>
      <c r="J153" s="13">
        <f t="shared" si="22"/>
        <v>0</v>
      </c>
      <c r="K153" s="14" t="str">
        <f t="shared" si="20"/>
        <v>No</v>
      </c>
      <c r="L153" s="38"/>
      <c r="M153" s="38"/>
      <c r="N153" s="39"/>
      <c r="O153" s="42"/>
      <c r="P153" s="42"/>
      <c r="Q153" s="39"/>
      <c r="R153" s="39"/>
      <c r="S153" s="40"/>
      <c r="T153" s="41"/>
      <c r="U153" s="42"/>
      <c r="V153" s="42"/>
      <c r="W153" s="42"/>
      <c r="X153" s="44"/>
      <c r="Y153" s="42"/>
      <c r="Z153" s="42"/>
    </row>
    <row r="154" spans="1:26" ht="28.5" customHeight="1" thickTop="1" thickBot="1">
      <c r="A154" s="10" t="s">
        <v>130</v>
      </c>
      <c r="B154" s="9">
        <v>0</v>
      </c>
      <c r="C154" s="10">
        <v>18</v>
      </c>
      <c r="D154" s="11">
        <v>80</v>
      </c>
      <c r="E154" s="12">
        <f t="shared" si="23"/>
        <v>0</v>
      </c>
      <c r="F154" s="12">
        <v>100</v>
      </c>
      <c r="G154" s="12">
        <f t="shared" si="19"/>
        <v>0</v>
      </c>
      <c r="H154" s="12">
        <v>80</v>
      </c>
      <c r="I154" s="12">
        <f t="shared" si="21"/>
        <v>0</v>
      </c>
      <c r="J154" s="13">
        <f t="shared" si="22"/>
        <v>0</v>
      </c>
      <c r="K154" s="14" t="str">
        <f t="shared" si="20"/>
        <v>No</v>
      </c>
      <c r="L154" s="38"/>
      <c r="M154" s="38"/>
      <c r="N154" s="39"/>
      <c r="O154" s="42"/>
      <c r="P154" s="42"/>
      <c r="Q154" s="39"/>
      <c r="R154" s="39"/>
      <c r="S154" s="40"/>
      <c r="T154" s="41"/>
      <c r="U154" s="42"/>
      <c r="V154" s="42"/>
      <c r="W154" s="42"/>
      <c r="X154" s="44"/>
      <c r="Y154" s="42"/>
      <c r="Z154" s="42"/>
    </row>
    <row r="155" spans="1:26" ht="28.5" customHeight="1" thickTop="1" thickBot="1">
      <c r="A155" s="10" t="s">
        <v>171</v>
      </c>
      <c r="B155" s="9">
        <v>0</v>
      </c>
      <c r="C155" s="10">
        <v>2</v>
      </c>
      <c r="D155" s="11">
        <v>80</v>
      </c>
      <c r="E155" s="12">
        <f t="shared" si="23"/>
        <v>0</v>
      </c>
      <c r="F155" s="12">
        <v>100</v>
      </c>
      <c r="G155" s="12">
        <f t="shared" si="19"/>
        <v>0</v>
      </c>
      <c r="H155" s="12">
        <v>80</v>
      </c>
      <c r="I155" s="12">
        <f t="shared" si="21"/>
        <v>0</v>
      </c>
      <c r="J155" s="13">
        <f t="shared" si="22"/>
        <v>0</v>
      </c>
      <c r="K155" s="14" t="str">
        <f t="shared" si="20"/>
        <v>No</v>
      </c>
      <c r="L155" s="38"/>
      <c r="M155" s="38"/>
      <c r="N155" s="39"/>
      <c r="O155" s="42"/>
      <c r="P155" s="42"/>
      <c r="Q155" s="39"/>
      <c r="R155" s="39"/>
      <c r="S155" s="40"/>
      <c r="T155" s="41"/>
      <c r="U155" s="42"/>
      <c r="V155" s="37"/>
      <c r="W155" s="42"/>
      <c r="X155" s="44"/>
      <c r="Y155" s="42"/>
      <c r="Z155" s="42"/>
    </row>
    <row r="156" spans="1:26" ht="28.5" customHeight="1" thickTop="1" thickBot="1">
      <c r="A156" s="10" t="s">
        <v>219</v>
      </c>
      <c r="B156" s="9">
        <v>0</v>
      </c>
      <c r="C156" s="10">
        <v>2</v>
      </c>
      <c r="D156" s="11">
        <v>80</v>
      </c>
      <c r="E156" s="12">
        <f t="shared" si="23"/>
        <v>0</v>
      </c>
      <c r="F156" s="12">
        <v>100</v>
      </c>
      <c r="G156" s="12">
        <f t="shared" si="19"/>
        <v>0</v>
      </c>
      <c r="H156" s="12">
        <v>80</v>
      </c>
      <c r="I156" s="12">
        <f t="shared" si="21"/>
        <v>0</v>
      </c>
      <c r="J156" s="13">
        <f t="shared" si="22"/>
        <v>0</v>
      </c>
      <c r="K156" s="14" t="str">
        <f t="shared" si="20"/>
        <v>No</v>
      </c>
      <c r="L156" s="38"/>
      <c r="M156" s="38"/>
      <c r="N156" s="39"/>
      <c r="O156" s="42"/>
      <c r="P156" s="42"/>
      <c r="Q156" s="39"/>
      <c r="R156" s="39"/>
      <c r="S156" s="40"/>
      <c r="T156" s="41"/>
      <c r="U156" s="42"/>
      <c r="V156" s="42"/>
      <c r="W156" s="42"/>
      <c r="X156" s="44"/>
      <c r="Y156" s="42"/>
      <c r="Z156" s="42"/>
    </row>
    <row r="157" spans="1:26" ht="28.5" customHeight="1" thickTop="1" thickBot="1">
      <c r="A157" s="10" t="s">
        <v>220</v>
      </c>
      <c r="B157" s="9">
        <v>0</v>
      </c>
      <c r="C157" s="10">
        <v>16</v>
      </c>
      <c r="D157" s="11">
        <v>80</v>
      </c>
      <c r="E157" s="12">
        <f t="shared" si="23"/>
        <v>0</v>
      </c>
      <c r="F157" s="12">
        <v>100</v>
      </c>
      <c r="G157" s="12">
        <f t="shared" si="19"/>
        <v>0</v>
      </c>
      <c r="H157" s="12">
        <v>80</v>
      </c>
      <c r="I157" s="12">
        <f t="shared" si="21"/>
        <v>0</v>
      </c>
      <c r="J157" s="13">
        <f t="shared" si="22"/>
        <v>0</v>
      </c>
      <c r="K157" s="14" t="str">
        <f t="shared" si="20"/>
        <v>No</v>
      </c>
      <c r="L157" s="38"/>
      <c r="M157" s="38"/>
      <c r="N157" s="39"/>
      <c r="O157" s="42"/>
      <c r="P157" s="42"/>
      <c r="Q157" s="39"/>
      <c r="R157" s="39"/>
      <c r="S157" s="40"/>
      <c r="T157" s="41"/>
      <c r="U157" s="42"/>
      <c r="V157" s="37"/>
      <c r="W157" s="42"/>
      <c r="X157" s="43"/>
      <c r="Y157" s="42"/>
      <c r="Z157" s="42"/>
    </row>
    <row r="158" spans="1:26" ht="28.5" customHeight="1" thickTop="1" thickBot="1">
      <c r="A158" s="10" t="s">
        <v>175</v>
      </c>
      <c r="B158" s="9">
        <v>0</v>
      </c>
      <c r="C158" s="10">
        <v>6</v>
      </c>
      <c r="D158" s="11">
        <v>80</v>
      </c>
      <c r="E158" s="12">
        <f t="shared" si="23"/>
        <v>0</v>
      </c>
      <c r="F158" s="12">
        <v>100</v>
      </c>
      <c r="G158" s="12">
        <f t="shared" si="19"/>
        <v>0</v>
      </c>
      <c r="H158" s="12">
        <v>80</v>
      </c>
      <c r="I158" s="12">
        <f t="shared" si="21"/>
        <v>0</v>
      </c>
      <c r="J158" s="13">
        <f t="shared" si="22"/>
        <v>0</v>
      </c>
      <c r="K158" s="14" t="str">
        <f t="shared" si="20"/>
        <v>No</v>
      </c>
      <c r="L158" s="38"/>
      <c r="M158" s="38"/>
      <c r="N158" s="39"/>
      <c r="O158" s="42"/>
      <c r="P158" s="42"/>
      <c r="Q158" s="39"/>
      <c r="R158" s="39"/>
      <c r="S158" s="40"/>
      <c r="T158" s="41"/>
      <c r="U158" s="42"/>
      <c r="V158" s="37"/>
      <c r="W158" s="42"/>
      <c r="X158" s="44"/>
      <c r="Y158" s="42"/>
      <c r="Z158" s="42"/>
    </row>
    <row r="159" spans="1:26" ht="28.5" customHeight="1" thickTop="1" thickBot="1">
      <c r="A159" s="10" t="s">
        <v>176</v>
      </c>
      <c r="B159" s="9">
        <v>0</v>
      </c>
      <c r="C159" s="10">
        <v>3</v>
      </c>
      <c r="D159" s="11">
        <v>80</v>
      </c>
      <c r="E159" s="12">
        <f t="shared" si="23"/>
        <v>0</v>
      </c>
      <c r="F159" s="12">
        <v>100</v>
      </c>
      <c r="G159" s="12">
        <f t="shared" si="19"/>
        <v>0</v>
      </c>
      <c r="H159" s="12">
        <v>80</v>
      </c>
      <c r="I159" s="12">
        <f t="shared" si="21"/>
        <v>0</v>
      </c>
      <c r="J159" s="13">
        <f t="shared" si="22"/>
        <v>0</v>
      </c>
      <c r="K159" s="14" t="str">
        <f t="shared" si="20"/>
        <v>No</v>
      </c>
      <c r="L159" s="38"/>
      <c r="M159" s="38"/>
      <c r="N159" s="39"/>
      <c r="O159" s="42"/>
      <c r="P159" s="42"/>
      <c r="Q159" s="39"/>
      <c r="R159" s="39"/>
      <c r="S159" s="40"/>
      <c r="T159" s="41"/>
      <c r="U159" s="42"/>
      <c r="V159" s="42"/>
      <c r="W159" s="42"/>
      <c r="X159" s="44"/>
      <c r="Y159" s="42"/>
      <c r="Z159" s="42"/>
    </row>
    <row r="160" spans="1:26" ht="28.5" customHeight="1" thickTop="1" thickBot="1">
      <c r="A160" s="10" t="s">
        <v>179</v>
      </c>
      <c r="B160" s="9">
        <v>0</v>
      </c>
      <c r="C160" s="10">
        <v>8</v>
      </c>
      <c r="D160" s="11">
        <v>80</v>
      </c>
      <c r="E160" s="12">
        <f t="shared" si="23"/>
        <v>0</v>
      </c>
      <c r="F160" s="12">
        <v>100</v>
      </c>
      <c r="G160" s="12">
        <f t="shared" si="19"/>
        <v>0</v>
      </c>
      <c r="H160" s="12">
        <v>80</v>
      </c>
      <c r="I160" s="12">
        <f t="shared" si="21"/>
        <v>0</v>
      </c>
      <c r="J160" s="13">
        <f t="shared" si="22"/>
        <v>0</v>
      </c>
      <c r="K160" s="14" t="str">
        <f t="shared" si="20"/>
        <v>No</v>
      </c>
      <c r="L160" s="38"/>
      <c r="M160" s="38"/>
      <c r="N160" s="39"/>
      <c r="O160" s="42"/>
      <c r="P160" s="42"/>
      <c r="Q160" s="39"/>
      <c r="R160" s="39"/>
      <c r="S160" s="40"/>
      <c r="T160" s="41"/>
      <c r="U160" s="42"/>
      <c r="V160" s="37"/>
      <c r="W160" s="42"/>
      <c r="X160" s="44"/>
      <c r="Y160" s="42"/>
      <c r="Z160" s="42"/>
    </row>
    <row r="161" spans="1:26" ht="28.5" customHeight="1" thickTop="1" thickBot="1">
      <c r="A161" s="10" t="s">
        <v>132</v>
      </c>
      <c r="B161" s="9">
        <v>0</v>
      </c>
      <c r="C161" s="10">
        <v>10</v>
      </c>
      <c r="D161" s="11">
        <v>80</v>
      </c>
      <c r="E161" s="12">
        <f t="shared" si="23"/>
        <v>0</v>
      </c>
      <c r="F161" s="12">
        <v>100</v>
      </c>
      <c r="G161" s="12">
        <f t="shared" si="19"/>
        <v>0</v>
      </c>
      <c r="H161" s="12">
        <v>80</v>
      </c>
      <c r="I161" s="12">
        <f t="shared" si="21"/>
        <v>0</v>
      </c>
      <c r="J161" s="13">
        <f t="shared" si="22"/>
        <v>0</v>
      </c>
      <c r="K161" s="14" t="str">
        <f t="shared" si="20"/>
        <v>No</v>
      </c>
      <c r="L161" s="38"/>
      <c r="M161" s="38"/>
      <c r="N161" s="39"/>
      <c r="O161" s="42"/>
      <c r="P161" s="42"/>
      <c r="Q161" s="39"/>
      <c r="R161" s="39"/>
      <c r="S161" s="40"/>
      <c r="T161" s="41"/>
      <c r="U161" s="42"/>
      <c r="V161" s="42"/>
      <c r="W161" s="42"/>
      <c r="X161" s="44"/>
      <c r="Y161" s="42"/>
      <c r="Z161" s="42"/>
    </row>
    <row r="162" spans="1:26" ht="28.5" customHeight="1" thickTop="1" thickBot="1">
      <c r="A162" s="10" t="s">
        <v>180</v>
      </c>
      <c r="B162" s="9">
        <v>0</v>
      </c>
      <c r="C162" s="10">
        <v>2</v>
      </c>
      <c r="D162" s="11">
        <v>80</v>
      </c>
      <c r="E162" s="12">
        <f t="shared" si="23"/>
        <v>0</v>
      </c>
      <c r="F162" s="12">
        <v>100</v>
      </c>
      <c r="G162" s="12">
        <f t="shared" si="19"/>
        <v>0</v>
      </c>
      <c r="H162" s="12">
        <v>80</v>
      </c>
      <c r="I162" s="12">
        <f t="shared" si="21"/>
        <v>0</v>
      </c>
      <c r="J162" s="13">
        <f t="shared" si="22"/>
        <v>0</v>
      </c>
      <c r="K162" s="14" t="str">
        <f t="shared" ref="K162:K166" si="24">IF(J162="","",IF(C162&lt;J162,"Yes","No"))</f>
        <v>No</v>
      </c>
      <c r="L162" s="38"/>
      <c r="M162" s="38"/>
      <c r="N162" s="39"/>
      <c r="O162" s="42"/>
      <c r="P162" s="42"/>
      <c r="Q162" s="39"/>
      <c r="R162" s="39"/>
      <c r="S162" s="40"/>
      <c r="T162" s="41"/>
      <c r="U162" s="42"/>
      <c r="V162" s="37"/>
      <c r="W162" s="42"/>
      <c r="X162" s="44"/>
      <c r="Y162" s="42"/>
      <c r="Z162" s="42"/>
    </row>
    <row r="163" spans="1:26" ht="28.5" customHeight="1" thickTop="1" thickBot="1">
      <c r="A163" s="10" t="s">
        <v>221</v>
      </c>
      <c r="B163" s="9">
        <v>0</v>
      </c>
      <c r="C163" s="10">
        <v>8</v>
      </c>
      <c r="D163" s="11">
        <v>80</v>
      </c>
      <c r="E163" s="12">
        <f t="shared" si="23"/>
        <v>0</v>
      </c>
      <c r="F163" s="12">
        <v>100</v>
      </c>
      <c r="G163" s="12">
        <f t="shared" si="19"/>
        <v>0</v>
      </c>
      <c r="H163" s="12">
        <v>80</v>
      </c>
      <c r="I163" s="12">
        <f t="shared" si="21"/>
        <v>0</v>
      </c>
      <c r="J163" s="13">
        <f t="shared" si="22"/>
        <v>0</v>
      </c>
      <c r="K163" s="14" t="str">
        <f t="shared" si="24"/>
        <v>No</v>
      </c>
      <c r="L163" s="38"/>
      <c r="M163" s="38"/>
      <c r="N163" s="39"/>
      <c r="O163" s="42"/>
      <c r="P163" s="42"/>
      <c r="Q163" s="39"/>
      <c r="R163" s="39"/>
      <c r="S163" s="40"/>
      <c r="T163" s="41"/>
      <c r="U163" s="42"/>
      <c r="V163" s="42"/>
      <c r="W163" s="42"/>
      <c r="X163" s="44"/>
      <c r="Y163" s="42"/>
      <c r="Z163" s="42"/>
    </row>
    <row r="164" spans="1:26" ht="28.5" customHeight="1" thickTop="1" thickBot="1">
      <c r="A164" s="10" t="s">
        <v>222</v>
      </c>
      <c r="B164" s="9">
        <v>0</v>
      </c>
      <c r="C164" s="10">
        <v>33</v>
      </c>
      <c r="D164" s="11">
        <v>80</v>
      </c>
      <c r="E164" s="12">
        <f t="shared" si="23"/>
        <v>0</v>
      </c>
      <c r="F164" s="12">
        <v>100</v>
      </c>
      <c r="G164" s="12">
        <f t="shared" si="19"/>
        <v>0</v>
      </c>
      <c r="H164" s="12">
        <v>80</v>
      </c>
      <c r="I164" s="12">
        <f t="shared" si="21"/>
        <v>0</v>
      </c>
      <c r="J164" s="13">
        <f t="shared" si="22"/>
        <v>0</v>
      </c>
      <c r="K164" s="14" t="str">
        <f t="shared" si="24"/>
        <v>No</v>
      </c>
      <c r="L164" s="38"/>
      <c r="M164" s="38"/>
      <c r="N164" s="39"/>
      <c r="O164" s="42"/>
      <c r="P164" s="42"/>
      <c r="Q164" s="39"/>
      <c r="R164" s="39"/>
      <c r="S164" s="40"/>
      <c r="T164" s="41"/>
      <c r="U164" s="42"/>
      <c r="V164" s="42"/>
      <c r="W164" s="42"/>
      <c r="X164" s="44"/>
      <c r="Y164" s="42"/>
      <c r="Z164" s="42"/>
    </row>
    <row r="165" spans="1:26" ht="28.5" customHeight="1" thickTop="1" thickBot="1">
      <c r="A165" s="10" t="s">
        <v>183</v>
      </c>
      <c r="B165" s="9">
        <v>0</v>
      </c>
      <c r="C165" s="10">
        <v>10</v>
      </c>
      <c r="D165" s="11">
        <v>80</v>
      </c>
      <c r="E165" s="12">
        <f t="shared" si="23"/>
        <v>0</v>
      </c>
      <c r="F165" s="12">
        <v>100</v>
      </c>
      <c r="G165" s="12">
        <f t="shared" si="19"/>
        <v>0</v>
      </c>
      <c r="H165" s="12">
        <v>80</v>
      </c>
      <c r="I165" s="12">
        <f t="shared" ref="I165:I166" si="25">+(E165*F165)-(H165*G165)</f>
        <v>0</v>
      </c>
      <c r="J165" s="13">
        <f t="shared" si="22"/>
        <v>0</v>
      </c>
      <c r="K165" s="14" t="str">
        <f t="shared" si="24"/>
        <v>No</v>
      </c>
      <c r="L165" s="38"/>
      <c r="M165" s="38"/>
      <c r="N165" s="39"/>
      <c r="O165" s="42"/>
      <c r="P165" s="42"/>
      <c r="Q165" s="39"/>
      <c r="R165" s="39"/>
      <c r="S165" s="40"/>
      <c r="T165" s="41"/>
      <c r="U165" s="42"/>
      <c r="V165" s="42"/>
      <c r="W165" s="42"/>
      <c r="X165" s="44"/>
      <c r="Y165" s="42"/>
      <c r="Z165" s="42"/>
    </row>
    <row r="166" spans="1:26" ht="28.5" customHeight="1" thickTop="1" thickBot="1">
      <c r="A166" s="8" t="s">
        <v>103</v>
      </c>
      <c r="B166" s="9">
        <v>-2</v>
      </c>
      <c r="C166" s="10">
        <v>2</v>
      </c>
      <c r="D166" s="11">
        <v>80</v>
      </c>
      <c r="E166" s="12">
        <f t="shared" si="23"/>
        <v>-2.6666666666666668E-2</v>
      </c>
      <c r="F166" s="12">
        <v>100</v>
      </c>
      <c r="G166" s="12">
        <f t="shared" si="19"/>
        <v>-1.6666666666666666E-2</v>
      </c>
      <c r="H166" s="12">
        <v>80</v>
      </c>
      <c r="I166" s="12">
        <f t="shared" si="25"/>
        <v>-1.3333333333333337</v>
      </c>
      <c r="J166" s="13">
        <f t="shared" si="22"/>
        <v>-2.666666666666667</v>
      </c>
      <c r="K166" s="14" t="str">
        <f t="shared" si="24"/>
        <v>No</v>
      </c>
      <c r="L166" s="38" t="s">
        <v>19</v>
      </c>
      <c r="M166" s="38" t="s">
        <v>30</v>
      </c>
      <c r="N166" s="39">
        <v>15</v>
      </c>
      <c r="O166" s="42"/>
      <c r="P166" s="42"/>
      <c r="Q166" s="39"/>
      <c r="R166" s="39"/>
      <c r="S166" s="40"/>
      <c r="T166" s="41"/>
      <c r="U166" s="42"/>
      <c r="V166" s="42"/>
      <c r="W166" s="42"/>
      <c r="X166" s="44"/>
      <c r="Y166" s="42"/>
      <c r="Z166" s="42"/>
    </row>
    <row r="167" spans="1:26" ht="28.5" customHeight="1" thickTop="1" thickBot="1">
      <c r="A167" s="10"/>
      <c r="B167" s="9"/>
      <c r="C167" s="10"/>
      <c r="D167" s="11"/>
      <c r="E167" s="12"/>
      <c r="F167" s="12"/>
      <c r="G167" s="12"/>
      <c r="H167" s="12"/>
      <c r="I167" s="12"/>
      <c r="J167" s="13"/>
      <c r="K167" s="14"/>
      <c r="L167" s="38"/>
      <c r="M167" s="38"/>
      <c r="N167" s="39"/>
      <c r="O167" s="42"/>
      <c r="P167" s="42"/>
      <c r="Q167" s="39"/>
      <c r="R167" s="39"/>
      <c r="S167" s="40"/>
      <c r="T167" s="41"/>
      <c r="U167" s="42"/>
      <c r="V167" s="42"/>
      <c r="W167" s="42"/>
      <c r="X167" s="44"/>
      <c r="Y167" s="42"/>
      <c r="Z167" s="42"/>
    </row>
    <row r="168" spans="1:26" ht="28.5" customHeight="1" thickTop="1" thickBot="1">
      <c r="A168" s="10"/>
      <c r="B168" s="9"/>
      <c r="C168" s="10"/>
      <c r="D168" s="11"/>
      <c r="E168" s="12"/>
      <c r="F168" s="12"/>
      <c r="G168" s="12"/>
      <c r="H168" s="12"/>
      <c r="I168" s="12"/>
      <c r="J168" s="13"/>
      <c r="K168" s="14"/>
      <c r="L168" s="38"/>
      <c r="M168" s="38"/>
      <c r="N168" s="39"/>
      <c r="O168" s="42"/>
      <c r="P168" s="42"/>
      <c r="Q168" s="39"/>
      <c r="R168" s="39"/>
      <c r="S168" s="40"/>
      <c r="T168" s="41"/>
      <c r="U168" s="42"/>
      <c r="V168" s="42"/>
      <c r="W168" s="42"/>
      <c r="X168" s="44"/>
      <c r="Y168" s="42"/>
      <c r="Z168" s="42"/>
    </row>
    <row r="169" spans="1:26" ht="28.5" customHeight="1" thickTop="1" thickBot="1">
      <c r="A169" s="10"/>
      <c r="B169" s="9"/>
      <c r="C169" s="10"/>
      <c r="D169" s="11"/>
      <c r="E169" s="12"/>
      <c r="F169" s="12"/>
      <c r="G169" s="12"/>
      <c r="H169" s="12"/>
      <c r="I169" s="12"/>
      <c r="J169" s="13"/>
      <c r="K169" s="14"/>
      <c r="L169" s="38"/>
      <c r="M169" s="38"/>
      <c r="N169" s="39"/>
      <c r="O169" s="42"/>
      <c r="P169" s="42"/>
      <c r="Q169" s="39"/>
      <c r="R169" s="39"/>
      <c r="S169" s="40"/>
      <c r="T169" s="41"/>
      <c r="U169" s="42"/>
      <c r="V169" s="42"/>
      <c r="W169" s="42"/>
      <c r="X169" s="44"/>
      <c r="Y169" s="42"/>
      <c r="Z169" s="42"/>
    </row>
    <row r="170" spans="1:26" ht="28.5" customHeight="1" thickTop="1" thickBot="1">
      <c r="A170" s="10"/>
      <c r="B170" s="9"/>
      <c r="C170" s="10"/>
      <c r="D170" s="11"/>
      <c r="E170" s="12"/>
      <c r="F170" s="12"/>
      <c r="G170" s="12"/>
      <c r="H170" s="12"/>
      <c r="I170" s="12"/>
      <c r="J170" s="13"/>
      <c r="K170" s="14"/>
      <c r="L170" s="38"/>
      <c r="M170" s="38"/>
      <c r="N170" s="39"/>
      <c r="O170" s="42"/>
      <c r="P170" s="42"/>
      <c r="Q170" s="39"/>
      <c r="R170" s="39"/>
      <c r="S170" s="40"/>
      <c r="T170" s="41"/>
      <c r="U170" s="42"/>
      <c r="V170" s="42"/>
      <c r="W170" s="42"/>
      <c r="X170" s="44"/>
      <c r="Y170" s="42"/>
      <c r="Z170" s="42"/>
    </row>
    <row r="171" spans="1:26" ht="28.5" customHeight="1" thickTop="1" thickBot="1">
      <c r="A171" s="10"/>
      <c r="B171" s="9"/>
      <c r="C171" s="10"/>
      <c r="D171" s="11"/>
      <c r="E171" s="12"/>
      <c r="F171" s="12"/>
      <c r="G171" s="12"/>
      <c r="H171" s="12"/>
      <c r="I171" s="23"/>
      <c r="J171" s="24"/>
      <c r="K171" s="14"/>
      <c r="L171" s="38"/>
      <c r="M171" s="38"/>
      <c r="N171" s="39"/>
      <c r="O171" s="42"/>
      <c r="P171" s="42"/>
      <c r="Q171" s="39"/>
      <c r="R171" s="39"/>
      <c r="S171" s="40"/>
      <c r="T171" s="41"/>
      <c r="U171" s="42"/>
      <c r="V171" s="37"/>
      <c r="W171" s="42"/>
      <c r="X171" s="44"/>
      <c r="Y171" s="42"/>
      <c r="Z171" s="42"/>
    </row>
    <row r="172" spans="1:26" ht="28.5" customHeight="1" thickTop="1" thickBot="1">
      <c r="A172" s="10"/>
      <c r="B172" s="9"/>
      <c r="C172" s="10"/>
      <c r="D172" s="11"/>
      <c r="E172" s="12"/>
      <c r="F172" s="12"/>
      <c r="G172" s="12"/>
      <c r="H172" s="12"/>
      <c r="I172" s="23"/>
      <c r="J172" s="24"/>
      <c r="K172" s="14"/>
      <c r="L172" s="38"/>
      <c r="M172" s="38"/>
      <c r="N172" s="39"/>
      <c r="O172" s="42"/>
      <c r="P172" s="42"/>
      <c r="Q172" s="39"/>
      <c r="R172" s="39"/>
      <c r="S172" s="40"/>
      <c r="T172" s="41"/>
      <c r="U172" s="42"/>
      <c r="V172" s="42"/>
      <c r="W172" s="42"/>
      <c r="X172" s="44"/>
      <c r="Y172" s="42"/>
      <c r="Z172" s="42"/>
    </row>
    <row r="173" spans="1:26" ht="28.5" customHeight="1" thickTop="1" thickBot="1">
      <c r="A173" s="10"/>
      <c r="B173" s="9"/>
      <c r="C173" s="10"/>
      <c r="D173" s="11"/>
      <c r="E173" s="12"/>
      <c r="F173" s="12"/>
      <c r="G173" s="12"/>
      <c r="H173" s="12"/>
      <c r="I173" s="23"/>
      <c r="J173" s="24"/>
      <c r="K173" s="14"/>
      <c r="L173" s="38"/>
      <c r="M173" s="38"/>
      <c r="N173" s="39"/>
      <c r="O173" s="42"/>
      <c r="P173" s="42"/>
      <c r="Q173" s="39"/>
      <c r="R173" s="39"/>
      <c r="S173" s="40"/>
      <c r="T173" s="41"/>
      <c r="U173" s="42"/>
      <c r="V173" s="42"/>
      <c r="W173" s="42"/>
      <c r="X173" s="44"/>
      <c r="Y173" s="42"/>
      <c r="Z173" s="42"/>
    </row>
    <row r="174" spans="1:26" ht="28.5" customHeight="1" thickTop="1" thickBot="1">
      <c r="A174" s="10"/>
      <c r="B174" s="9"/>
      <c r="C174" s="10"/>
      <c r="D174" s="11"/>
      <c r="E174" s="12"/>
      <c r="F174" s="12"/>
      <c r="G174" s="12"/>
      <c r="H174" s="12"/>
      <c r="I174" s="23"/>
      <c r="J174" s="24"/>
      <c r="K174" s="14"/>
      <c r="L174" s="38"/>
      <c r="M174" s="38"/>
      <c r="N174" s="39"/>
      <c r="O174" s="42"/>
      <c r="P174" s="42"/>
      <c r="Q174" s="39"/>
      <c r="R174" s="39"/>
      <c r="S174" s="40"/>
      <c r="T174" s="41"/>
      <c r="U174" s="42"/>
      <c r="V174" s="42"/>
      <c r="W174" s="42"/>
      <c r="X174" s="44"/>
      <c r="Y174" s="42"/>
      <c r="Z174" s="42"/>
    </row>
    <row r="175" spans="1:26" ht="28.5" customHeight="1" thickTop="1" thickBot="1">
      <c r="A175" s="10"/>
      <c r="B175" s="9"/>
      <c r="C175" s="10"/>
      <c r="D175" s="11"/>
      <c r="E175" s="12"/>
      <c r="F175" s="12"/>
      <c r="G175" s="12"/>
      <c r="H175" s="12"/>
      <c r="I175" s="23"/>
      <c r="J175" s="24"/>
      <c r="K175" s="14"/>
      <c r="L175" s="38"/>
      <c r="M175" s="38"/>
      <c r="N175" s="39"/>
      <c r="O175" s="42"/>
      <c r="P175" s="42"/>
      <c r="Q175" s="39"/>
      <c r="R175" s="39"/>
      <c r="S175" s="40"/>
      <c r="T175" s="41"/>
      <c r="U175" s="42"/>
      <c r="V175" s="37"/>
      <c r="W175" s="42"/>
      <c r="X175" s="44"/>
      <c r="Y175" s="42"/>
      <c r="Z175" s="42"/>
    </row>
    <row r="176" spans="1:26" ht="28.5" customHeight="1" thickTop="1" thickBot="1">
      <c r="A176" s="10"/>
      <c r="B176" s="9"/>
      <c r="C176" s="10"/>
      <c r="D176" s="11"/>
      <c r="E176" s="12"/>
      <c r="F176" s="12"/>
      <c r="G176" s="12"/>
      <c r="H176" s="12"/>
      <c r="I176" s="23"/>
      <c r="J176" s="24"/>
      <c r="K176" s="14"/>
      <c r="L176" s="38"/>
      <c r="M176" s="38"/>
      <c r="N176" s="39"/>
      <c r="O176" s="42"/>
      <c r="P176" s="42"/>
      <c r="Q176" s="39"/>
      <c r="R176" s="39"/>
      <c r="S176" s="40"/>
      <c r="T176" s="41"/>
      <c r="U176" s="42"/>
      <c r="V176" s="42"/>
      <c r="W176" s="42"/>
      <c r="X176" s="44"/>
      <c r="Y176" s="42"/>
      <c r="Z176" s="42"/>
    </row>
    <row r="177" spans="1:26" ht="28.5" customHeight="1" thickTop="1" thickBot="1">
      <c r="A177" s="10"/>
      <c r="B177" s="9"/>
      <c r="C177" s="10"/>
      <c r="D177" s="11"/>
      <c r="E177" s="12"/>
      <c r="F177" s="12"/>
      <c r="G177" s="12"/>
      <c r="H177" s="12"/>
      <c r="I177" s="23"/>
      <c r="J177" s="24"/>
      <c r="K177" s="14"/>
      <c r="L177" s="38"/>
      <c r="M177" s="38"/>
      <c r="N177" s="39"/>
      <c r="O177" s="42"/>
      <c r="P177" s="42"/>
      <c r="Q177" s="39"/>
      <c r="R177" s="39"/>
      <c r="S177" s="40"/>
      <c r="T177" s="41"/>
      <c r="U177" s="42"/>
      <c r="V177" s="42"/>
      <c r="W177" s="42"/>
      <c r="X177" s="44"/>
      <c r="Y177" s="42"/>
      <c r="Z177" s="42"/>
    </row>
    <row r="178" spans="1:26" ht="28.5" customHeight="1" thickTop="1" thickBot="1">
      <c r="A178" s="10"/>
      <c r="B178" s="9"/>
      <c r="C178" s="10"/>
      <c r="D178" s="11"/>
      <c r="E178" s="12"/>
      <c r="F178" s="12"/>
      <c r="G178" s="12"/>
      <c r="H178" s="12"/>
      <c r="I178" s="23"/>
      <c r="J178" s="24"/>
      <c r="K178" s="14"/>
      <c r="L178" s="38"/>
      <c r="M178" s="38"/>
      <c r="N178" s="39"/>
      <c r="O178" s="42"/>
      <c r="P178" s="42"/>
      <c r="Q178" s="39"/>
      <c r="R178" s="39"/>
      <c r="S178" s="40"/>
      <c r="T178" s="41"/>
      <c r="U178" s="42"/>
      <c r="V178" s="37"/>
      <c r="W178" s="42"/>
      <c r="X178" s="44"/>
      <c r="Y178" s="42"/>
      <c r="Z178" s="42"/>
    </row>
    <row r="179" spans="1:26" ht="28.5" customHeight="1" thickTop="1" thickBot="1">
      <c r="A179" s="10"/>
      <c r="B179" s="9"/>
      <c r="C179" s="10"/>
      <c r="D179" s="11"/>
      <c r="E179" s="12"/>
      <c r="F179" s="12"/>
      <c r="G179" s="12"/>
      <c r="H179" s="12"/>
      <c r="I179" s="23"/>
      <c r="J179" s="24"/>
      <c r="K179" s="14"/>
      <c r="L179" s="38"/>
      <c r="M179" s="38"/>
      <c r="N179" s="39"/>
      <c r="O179" s="42"/>
      <c r="P179" s="42"/>
      <c r="Q179" s="39"/>
      <c r="R179" s="39"/>
      <c r="S179" s="40"/>
      <c r="T179" s="41"/>
      <c r="U179" s="42"/>
      <c r="V179" s="42"/>
      <c r="W179" s="42"/>
      <c r="X179" s="44"/>
      <c r="Y179" s="42"/>
      <c r="Z179" s="42"/>
    </row>
    <row r="180" spans="1:26" ht="28.5" customHeight="1" thickTop="1" thickBot="1">
      <c r="A180" s="8"/>
      <c r="B180" s="9"/>
      <c r="C180" s="10"/>
      <c r="D180" s="11"/>
      <c r="E180" s="12"/>
      <c r="F180" s="12"/>
      <c r="G180" s="12"/>
      <c r="H180" s="12"/>
      <c r="I180" s="23"/>
      <c r="J180" s="24"/>
      <c r="K180" s="14"/>
      <c r="L180" s="38"/>
      <c r="M180" s="38"/>
      <c r="N180" s="39"/>
      <c r="O180" s="42"/>
      <c r="P180" s="42"/>
      <c r="Q180" s="39"/>
      <c r="R180" s="39"/>
      <c r="S180" s="40"/>
      <c r="T180" s="41"/>
      <c r="U180" s="42"/>
      <c r="V180" s="37"/>
      <c r="W180" s="42"/>
      <c r="X180" s="44"/>
      <c r="Y180" s="42"/>
      <c r="Z180" s="42"/>
    </row>
    <row r="181" spans="1:26" ht="28.5" customHeight="1" thickTop="1" thickBot="1">
      <c r="A181" s="10"/>
      <c r="B181" s="10"/>
      <c r="C181" s="10"/>
      <c r="D181" s="11"/>
      <c r="E181" s="18"/>
      <c r="F181" s="12"/>
      <c r="G181" s="12"/>
      <c r="H181" s="12"/>
      <c r="I181" s="23"/>
      <c r="J181" s="24"/>
      <c r="K181" s="14"/>
      <c r="L181" s="38"/>
      <c r="M181" s="38"/>
      <c r="N181" s="39"/>
      <c r="O181" s="42"/>
      <c r="P181" s="42"/>
      <c r="Q181" s="39"/>
      <c r="R181" s="39"/>
      <c r="S181" s="40"/>
      <c r="T181" s="41"/>
      <c r="U181" s="42"/>
      <c r="V181" s="42"/>
      <c r="W181" s="42"/>
      <c r="X181" s="44"/>
      <c r="Y181" s="42"/>
      <c r="Z181" s="42"/>
    </row>
    <row r="182" spans="1:26" ht="28.5" customHeight="1" thickTop="1" thickBot="1">
      <c r="A182" s="10"/>
      <c r="B182" s="10"/>
      <c r="C182" s="10"/>
      <c r="D182" s="11"/>
      <c r="E182" s="18"/>
      <c r="F182" s="12"/>
      <c r="G182" s="12"/>
      <c r="H182" s="12"/>
      <c r="I182" s="23"/>
      <c r="J182" s="24"/>
      <c r="K182" s="14"/>
      <c r="L182" s="15"/>
      <c r="M182" s="15"/>
      <c r="N182" s="16"/>
      <c r="O182" s="34"/>
      <c r="P182" s="34"/>
      <c r="Q182" s="46"/>
      <c r="R182" s="46"/>
      <c r="S182" s="47"/>
      <c r="T182" s="48"/>
      <c r="U182" s="34"/>
      <c r="V182" s="33"/>
      <c r="W182" s="34"/>
      <c r="X182" s="49"/>
      <c r="Y182" s="34"/>
      <c r="Z182" s="34"/>
    </row>
    <row r="183" spans="1:26" ht="24" customHeight="1" thickTop="1" thickBot="1">
      <c r="A183" s="10"/>
      <c r="B183" s="10"/>
      <c r="C183" s="10"/>
      <c r="D183" s="11"/>
      <c r="E183" s="18"/>
      <c r="F183" s="12"/>
      <c r="G183" s="18"/>
      <c r="H183" s="12"/>
      <c r="I183" s="23"/>
      <c r="J183" s="24"/>
      <c r="K183" s="14"/>
      <c r="L183" s="15"/>
      <c r="M183" s="15"/>
      <c r="N183" s="16"/>
      <c r="O183" s="34"/>
      <c r="P183" s="34"/>
      <c r="Q183" s="46"/>
      <c r="R183" s="46"/>
      <c r="S183" s="47"/>
      <c r="T183" s="48"/>
      <c r="U183" s="34"/>
      <c r="V183" s="34"/>
      <c r="W183" s="34"/>
      <c r="X183" s="34"/>
      <c r="Y183" s="34"/>
      <c r="Z183" s="34"/>
    </row>
    <row r="184" spans="1:26" ht="16.5" thickTop="1" thickBot="1">
      <c r="A184" s="10"/>
      <c r="B184" s="10"/>
      <c r="C184" s="10"/>
      <c r="I184" s="23"/>
      <c r="J184" s="24"/>
      <c r="K184" s="14"/>
      <c r="L184" s="34"/>
      <c r="M184" s="34"/>
      <c r="N184" s="46"/>
      <c r="O184" s="34"/>
      <c r="P184" s="34"/>
      <c r="Q184" s="46"/>
      <c r="R184" s="46"/>
      <c r="S184" s="47"/>
      <c r="T184" s="48"/>
      <c r="U184" s="34"/>
      <c r="V184" s="34"/>
      <c r="W184" s="34"/>
      <c r="X184" s="34"/>
      <c r="Y184" s="34"/>
      <c r="Z184" s="34"/>
    </row>
    <row r="185" spans="1:26" ht="16.5" thickTop="1" thickBot="1">
      <c r="A185" s="10"/>
      <c r="B185" s="10"/>
      <c r="C185" s="10"/>
      <c r="I185" s="23"/>
      <c r="J185" s="24"/>
      <c r="K185" s="14"/>
      <c r="L185" s="34"/>
      <c r="M185" s="34"/>
      <c r="N185" s="46"/>
      <c r="O185" s="34"/>
      <c r="P185" s="34"/>
      <c r="Q185" s="46"/>
      <c r="R185" s="46"/>
      <c r="S185" s="47"/>
      <c r="T185" s="48"/>
      <c r="U185" s="34"/>
      <c r="V185" s="34"/>
      <c r="W185" s="34"/>
      <c r="X185" s="34"/>
      <c r="Y185" s="34"/>
      <c r="Z185" s="34"/>
    </row>
    <row r="186" spans="1:26" ht="15.75" thickTop="1"/>
  </sheetData>
  <conditionalFormatting sqref="K23 N23 L182:N183 K182:K185 K5:N6 K24:N29 K2:K4 K8:N22 K7 N7 K31:N181">
    <cfRule type="containsText" dxfId="279" priority="13" stopIfTrue="1" operator="containsText" text="No">
      <formula>NOT(ISERROR(FIND(UPPER("No"),UPPER(K2))))</formula>
      <formula>"No"</formula>
    </cfRule>
    <cfRule type="containsText" dxfId="278" priority="14" stopIfTrue="1" operator="containsText" text="Yes">
      <formula>NOT(ISERROR(FIND(UPPER("Yes"),UPPER(K2))))</formula>
      <formula>"Yes"</formula>
    </cfRule>
  </conditionalFormatting>
  <conditionalFormatting sqref="L23">
    <cfRule type="containsText" dxfId="277" priority="11" stopIfTrue="1" operator="containsText" text="No">
      <formula>NOT(ISERROR(FIND(UPPER("No"),UPPER(L23))))</formula>
      <formula>"No"</formula>
    </cfRule>
    <cfRule type="containsText" dxfId="276" priority="12" stopIfTrue="1" operator="containsText" text="Yes">
      <formula>NOT(ISERROR(FIND(UPPER("Yes"),UPPER(L23))))</formula>
      <formula>"Yes"</formula>
    </cfRule>
  </conditionalFormatting>
  <conditionalFormatting sqref="O5">
    <cfRule type="containsText" dxfId="275" priority="9" stopIfTrue="1" operator="containsText" text="No">
      <formula>NOT(ISERROR(FIND(UPPER("No"),UPPER(O5))))</formula>
      <formula>"No"</formula>
    </cfRule>
    <cfRule type="containsText" dxfId="274" priority="10" stopIfTrue="1" operator="containsText" text="Yes">
      <formula>NOT(ISERROR(FIND(UPPER("Yes"),UPPER(O5))))</formula>
      <formula>"Yes"</formula>
    </cfRule>
  </conditionalFormatting>
  <conditionalFormatting sqref="M23">
    <cfRule type="containsText" dxfId="273" priority="7" stopIfTrue="1" operator="containsText" text="No">
      <formula>NOT(ISERROR(FIND(UPPER("No"),UPPER(M23))))</formula>
      <formula>"No"</formula>
    </cfRule>
    <cfRule type="containsText" dxfId="272" priority="8" stopIfTrue="1" operator="containsText" text="Yes">
      <formula>NOT(ISERROR(FIND(UPPER("Yes"),UPPER(M23))))</formula>
      <formula>"Yes"</formula>
    </cfRule>
  </conditionalFormatting>
  <conditionalFormatting sqref="L2:N2">
    <cfRule type="containsText" dxfId="271" priority="5" stopIfTrue="1" operator="containsText" text="No">
      <formula>NOT(ISERROR(FIND(UPPER("No"),UPPER(L2))))</formula>
      <formula>"No"</formula>
    </cfRule>
    <cfRule type="containsText" dxfId="270" priority="6" stopIfTrue="1" operator="containsText" text="Yes">
      <formula>NOT(ISERROR(FIND(UPPER("Yes"),UPPER(L2))))</formula>
      <formula>"Yes"</formula>
    </cfRule>
  </conditionalFormatting>
  <conditionalFormatting sqref="L4:N4">
    <cfRule type="containsText" dxfId="269" priority="3" stopIfTrue="1" operator="containsText" text="No">
      <formula>NOT(ISERROR(FIND(UPPER("No"),UPPER(L4))))</formula>
      <formula>"No"</formula>
    </cfRule>
    <cfRule type="containsText" dxfId="268" priority="4" stopIfTrue="1" operator="containsText" text="Yes">
      <formula>NOT(ISERROR(FIND(UPPER("Yes"),UPPER(L4))))</formula>
      <formula>"Yes"</formula>
    </cfRule>
  </conditionalFormatting>
  <conditionalFormatting sqref="K30:N30">
    <cfRule type="containsText" dxfId="267" priority="1" stopIfTrue="1" operator="containsText" text="No">
      <formula>NOT(ISERROR(FIND(UPPER("No"),UPPER(K30))))</formula>
      <formula>"No"</formula>
    </cfRule>
    <cfRule type="containsText" dxfId="266" priority="2" stopIfTrue="1" operator="containsText" text="Yes">
      <formula>NOT(ISERROR(FIND(UPPER("Yes"),UPPER(K30))))</formula>
      <formula>"Yes"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3057F-A4D1-4D00-98B0-46538CC3E8AF}">
  <dimension ref="A1:Z191"/>
  <sheetViews>
    <sheetView workbookViewId="0">
      <pane ySplit="1" topLeftCell="A2" activePane="bottomLeft" state="frozen"/>
      <selection pane="bottomLeft" sqref="A1:XFD1048576"/>
    </sheetView>
  </sheetViews>
  <sheetFormatPr defaultRowHeight="15"/>
  <cols>
    <col min="1" max="1" width="25.140625" customWidth="1"/>
    <col min="2" max="2" width="8.5703125" customWidth="1"/>
    <col min="3" max="3" width="10.42578125" customWidth="1"/>
    <col min="4" max="4" width="7.28515625" hidden="1" customWidth="1"/>
    <col min="5" max="5" width="12" hidden="1" customWidth="1"/>
    <col min="6" max="6" width="8.28515625" hidden="1" customWidth="1"/>
    <col min="7" max="7" width="19.5703125" hidden="1" customWidth="1"/>
    <col min="8" max="8" width="18.42578125" hidden="1" customWidth="1"/>
    <col min="9" max="9" width="9.42578125" customWidth="1"/>
    <col min="10" max="10" width="10.28515625" style="25" customWidth="1"/>
    <col min="11" max="11" width="7" bestFit="1" customWidth="1"/>
    <col min="12" max="12" width="18.7109375" customWidth="1"/>
    <col min="13" max="13" width="15.140625" style="35" customWidth="1"/>
    <col min="14" max="14" width="15.140625" style="36" customWidth="1"/>
    <col min="15" max="15" width="18.5703125" customWidth="1"/>
    <col min="16" max="16" width="12.85546875" customWidth="1"/>
    <col min="17" max="17" width="10.7109375" style="26" customWidth="1"/>
    <col min="18" max="18" width="13.85546875" style="26" customWidth="1"/>
    <col min="19" max="19" width="12.28515625" style="27" customWidth="1"/>
    <col min="20" max="20" width="15.7109375" style="31" customWidth="1"/>
    <col min="21" max="21" width="10.5703125" customWidth="1"/>
    <col min="22" max="22" width="9.85546875" customWidth="1"/>
    <col min="23" max="23" width="9.28515625" bestFit="1" customWidth="1"/>
    <col min="24" max="24" width="10.85546875" customWidth="1"/>
    <col min="25" max="25" width="9.28515625" bestFit="1" customWidth="1"/>
    <col min="26" max="26" width="9.5703125" customWidth="1"/>
  </cols>
  <sheetData>
    <row r="1" spans="1:26" ht="61.5" thickTop="1" thickBo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5" t="s">
        <v>11</v>
      </c>
      <c r="P1" s="5" t="s">
        <v>12</v>
      </c>
      <c r="Q1" s="6" t="s">
        <v>14</v>
      </c>
      <c r="R1" s="5" t="s">
        <v>11</v>
      </c>
      <c r="S1" s="7" t="s">
        <v>12</v>
      </c>
      <c r="T1" s="30" t="s">
        <v>14</v>
      </c>
      <c r="U1" s="5" t="s">
        <v>15</v>
      </c>
      <c r="V1" s="5" t="s">
        <v>16</v>
      </c>
      <c r="W1" s="5" t="s">
        <v>15</v>
      </c>
      <c r="X1" s="5" t="s">
        <v>16</v>
      </c>
      <c r="Y1" s="5" t="s">
        <v>15</v>
      </c>
      <c r="Z1" s="5" t="s">
        <v>16</v>
      </c>
    </row>
    <row r="2" spans="1:26" ht="28.5" customHeight="1" thickTop="1" thickBot="1">
      <c r="A2" s="8" t="s">
        <v>20</v>
      </c>
      <c r="B2" s="9">
        <v>74</v>
      </c>
      <c r="C2" s="10">
        <v>7</v>
      </c>
      <c r="D2" s="11">
        <v>80</v>
      </c>
      <c r="E2" s="12">
        <f>+G2*1.6</f>
        <v>0.9866666666666668</v>
      </c>
      <c r="F2" s="12">
        <v>100</v>
      </c>
      <c r="G2" s="12">
        <f t="shared" ref="G2:G68" si="0">B2/(30*4)</f>
        <v>0.6166666666666667</v>
      </c>
      <c r="H2" s="12">
        <v>80</v>
      </c>
      <c r="I2" s="12">
        <f t="shared" ref="I2:I37" si="1">+(E2*F2)-(H2*G2)</f>
        <v>49.33333333333335</v>
      </c>
      <c r="J2" s="13">
        <f t="shared" ref="J2:J37" si="2">IF(ISBLANK(C2),"",(D2*G2)+(E2*F2-G2*H2))</f>
        <v>98.666666666666686</v>
      </c>
      <c r="K2" s="14" t="str">
        <f t="shared" ref="K2:K68" si="3">IF(J2="","",IF(C2&lt;J2,"Yes","No"))</f>
        <v>Yes</v>
      </c>
      <c r="L2" s="38" t="s">
        <v>209</v>
      </c>
      <c r="M2" s="38" t="s">
        <v>233</v>
      </c>
      <c r="N2" s="39">
        <v>60</v>
      </c>
      <c r="O2" s="39"/>
      <c r="P2" s="40"/>
      <c r="Q2" s="39"/>
      <c r="R2" s="39"/>
      <c r="S2" s="40"/>
      <c r="T2" s="41"/>
      <c r="U2" s="42">
        <v>35</v>
      </c>
      <c r="V2" s="37">
        <v>44017</v>
      </c>
      <c r="W2" s="42"/>
      <c r="X2" s="43"/>
      <c r="Y2" s="42"/>
      <c r="Z2" s="42"/>
    </row>
    <row r="3" spans="1:26" ht="28.5" customHeight="1" thickTop="1" thickBot="1">
      <c r="A3" s="8" t="s">
        <v>36</v>
      </c>
      <c r="B3" s="9">
        <v>60</v>
      </c>
      <c r="C3" s="10">
        <v>4</v>
      </c>
      <c r="D3" s="11">
        <v>80</v>
      </c>
      <c r="E3" s="12">
        <f t="shared" ref="E3:E81" si="4">+G3*1.6</f>
        <v>0.8</v>
      </c>
      <c r="F3" s="12">
        <v>100</v>
      </c>
      <c r="G3" s="12">
        <f t="shared" si="0"/>
        <v>0.5</v>
      </c>
      <c r="H3" s="12">
        <v>80</v>
      </c>
      <c r="I3" s="12">
        <f t="shared" si="1"/>
        <v>40</v>
      </c>
      <c r="J3" s="13">
        <f t="shared" si="2"/>
        <v>80</v>
      </c>
      <c r="K3" s="14" t="str">
        <f t="shared" si="3"/>
        <v>Yes</v>
      </c>
      <c r="L3" s="42" t="s">
        <v>209</v>
      </c>
      <c r="M3" s="37">
        <v>43900</v>
      </c>
      <c r="N3" s="39">
        <v>60</v>
      </c>
      <c r="O3" s="39" t="s">
        <v>209</v>
      </c>
      <c r="P3" s="40">
        <v>43997</v>
      </c>
      <c r="Q3" s="41">
        <v>60</v>
      </c>
      <c r="R3" s="39"/>
      <c r="S3" s="40"/>
      <c r="T3" s="41"/>
      <c r="U3" s="42"/>
      <c r="V3" s="37"/>
      <c r="W3" s="42"/>
      <c r="X3" s="43"/>
      <c r="Y3" s="42"/>
      <c r="Z3" s="42"/>
    </row>
    <row r="4" spans="1:26" ht="28.5" customHeight="1" thickTop="1" thickBot="1">
      <c r="A4" s="8" t="s">
        <v>25</v>
      </c>
      <c r="B4" s="9">
        <v>55</v>
      </c>
      <c r="C4" s="10">
        <v>51</v>
      </c>
      <c r="D4" s="11">
        <v>80</v>
      </c>
      <c r="E4" s="12">
        <f t="shared" si="4"/>
        <v>0.73333333333333339</v>
      </c>
      <c r="F4" s="12">
        <v>100</v>
      </c>
      <c r="G4" s="12">
        <f t="shared" si="0"/>
        <v>0.45833333333333331</v>
      </c>
      <c r="H4" s="12">
        <v>80</v>
      </c>
      <c r="I4" s="12">
        <f t="shared" si="1"/>
        <v>36.666666666666679</v>
      </c>
      <c r="J4" s="13">
        <f t="shared" si="2"/>
        <v>73.333333333333343</v>
      </c>
      <c r="K4" s="14" t="str">
        <f t="shared" si="3"/>
        <v>Yes</v>
      </c>
      <c r="L4" s="38" t="s">
        <v>209</v>
      </c>
      <c r="M4" s="38" t="s">
        <v>233</v>
      </c>
      <c r="N4" s="39">
        <v>35</v>
      </c>
      <c r="O4" s="37"/>
      <c r="P4" s="37"/>
      <c r="Q4" s="39"/>
      <c r="R4" s="39"/>
      <c r="S4" s="40"/>
      <c r="T4" s="41"/>
      <c r="U4" s="42"/>
      <c r="V4" s="37"/>
      <c r="W4" s="42"/>
      <c r="X4" s="44"/>
      <c r="Y4" s="42"/>
      <c r="Z4" s="42"/>
    </row>
    <row r="5" spans="1:26" ht="28.5" customHeight="1" thickTop="1" thickBot="1">
      <c r="A5" s="8" t="s">
        <v>23</v>
      </c>
      <c r="B5" s="9">
        <v>50</v>
      </c>
      <c r="C5" s="10">
        <v>8</v>
      </c>
      <c r="D5" s="11">
        <v>80</v>
      </c>
      <c r="E5" s="12">
        <f t="shared" si="4"/>
        <v>0.66666666666666674</v>
      </c>
      <c r="F5" s="12">
        <v>100</v>
      </c>
      <c r="G5" s="12">
        <f t="shared" si="0"/>
        <v>0.41666666666666669</v>
      </c>
      <c r="H5" s="12">
        <v>80</v>
      </c>
      <c r="I5" s="12">
        <f t="shared" si="1"/>
        <v>33.333333333333336</v>
      </c>
      <c r="J5" s="13">
        <f t="shared" si="2"/>
        <v>66.666666666666671</v>
      </c>
      <c r="K5" s="14" t="str">
        <f t="shared" si="3"/>
        <v>Yes</v>
      </c>
      <c r="L5" s="38" t="s">
        <v>209</v>
      </c>
      <c r="M5" s="38" t="s">
        <v>236</v>
      </c>
      <c r="N5" s="39">
        <v>50</v>
      </c>
      <c r="O5" s="38"/>
      <c r="P5" s="37"/>
      <c r="Q5" s="39"/>
      <c r="R5" s="39"/>
      <c r="S5" s="40"/>
      <c r="T5" s="41"/>
      <c r="U5" s="42">
        <v>35</v>
      </c>
      <c r="V5" s="37">
        <v>44024</v>
      </c>
      <c r="W5" s="42">
        <v>15</v>
      </c>
      <c r="X5" s="43">
        <v>44045</v>
      </c>
      <c r="Y5" s="42"/>
      <c r="Z5" s="42"/>
    </row>
    <row r="6" spans="1:26" ht="28.5" customHeight="1" thickTop="1" thickBot="1">
      <c r="A6" s="8" t="s">
        <v>17</v>
      </c>
      <c r="B6" s="9">
        <v>49</v>
      </c>
      <c r="C6" s="10">
        <v>124</v>
      </c>
      <c r="D6" s="11">
        <v>80</v>
      </c>
      <c r="E6" s="12">
        <f t="shared" si="4"/>
        <v>0.65333333333333332</v>
      </c>
      <c r="F6" s="12">
        <v>100</v>
      </c>
      <c r="G6" s="12">
        <f t="shared" si="0"/>
        <v>0.40833333333333333</v>
      </c>
      <c r="H6" s="12">
        <v>80</v>
      </c>
      <c r="I6" s="12">
        <f t="shared" si="1"/>
        <v>32.666666666666664</v>
      </c>
      <c r="J6" s="13">
        <f t="shared" si="2"/>
        <v>65.333333333333329</v>
      </c>
      <c r="K6" s="14" t="str">
        <f t="shared" si="3"/>
        <v>No</v>
      </c>
      <c r="L6" s="38" t="s">
        <v>189</v>
      </c>
      <c r="M6" s="38"/>
      <c r="N6" s="39">
        <v>29</v>
      </c>
      <c r="O6" s="42" t="s">
        <v>209</v>
      </c>
      <c r="P6" s="37">
        <v>43997</v>
      </c>
      <c r="Q6" s="39">
        <v>35</v>
      </c>
      <c r="R6" s="39"/>
      <c r="S6" s="40"/>
      <c r="T6" s="41"/>
      <c r="U6" s="42"/>
      <c r="V6" s="37"/>
      <c r="W6" s="42"/>
      <c r="X6" s="43"/>
      <c r="Y6" s="42"/>
      <c r="Z6" s="37"/>
    </row>
    <row r="7" spans="1:26" ht="28.5" customHeight="1" thickTop="1" thickBot="1">
      <c r="A7" s="8" t="s">
        <v>28</v>
      </c>
      <c r="B7" s="9">
        <v>47</v>
      </c>
      <c r="C7" s="10">
        <v>16</v>
      </c>
      <c r="D7" s="11">
        <v>80</v>
      </c>
      <c r="E7" s="12">
        <f t="shared" si="4"/>
        <v>0.62666666666666671</v>
      </c>
      <c r="F7" s="12">
        <v>100</v>
      </c>
      <c r="G7" s="12">
        <f t="shared" si="0"/>
        <v>0.39166666666666666</v>
      </c>
      <c r="H7" s="12">
        <v>80</v>
      </c>
      <c r="I7" s="12">
        <f t="shared" si="1"/>
        <v>31.333333333333339</v>
      </c>
      <c r="J7" s="13">
        <f t="shared" si="2"/>
        <v>62.666666666666671</v>
      </c>
      <c r="K7" s="14" t="str">
        <f t="shared" si="3"/>
        <v>Yes</v>
      </c>
      <c r="L7" s="42"/>
      <c r="M7" s="37"/>
      <c r="N7" s="39"/>
      <c r="O7" s="39"/>
      <c r="P7" s="40"/>
      <c r="Q7" s="39"/>
      <c r="R7" s="39"/>
      <c r="S7" s="40"/>
      <c r="T7" s="41"/>
      <c r="U7" s="42"/>
      <c r="V7" s="37"/>
      <c r="W7" s="42"/>
      <c r="X7" s="43"/>
      <c r="Y7" s="42"/>
      <c r="Z7" s="42"/>
    </row>
    <row r="8" spans="1:26" ht="28.5" customHeight="1" thickTop="1" thickBot="1">
      <c r="A8" s="8" t="s">
        <v>21</v>
      </c>
      <c r="B8" s="9">
        <v>47</v>
      </c>
      <c r="C8" s="10">
        <v>2</v>
      </c>
      <c r="D8" s="11">
        <v>80</v>
      </c>
      <c r="E8" s="12">
        <f t="shared" si="4"/>
        <v>0.62666666666666671</v>
      </c>
      <c r="F8" s="12">
        <v>100</v>
      </c>
      <c r="G8" s="12">
        <f t="shared" si="0"/>
        <v>0.39166666666666666</v>
      </c>
      <c r="H8" s="12">
        <v>80</v>
      </c>
      <c r="I8" s="12">
        <f t="shared" si="1"/>
        <v>31.333333333333339</v>
      </c>
      <c r="J8" s="13">
        <f t="shared" si="2"/>
        <v>62.666666666666671</v>
      </c>
      <c r="K8" s="14" t="str">
        <f t="shared" si="3"/>
        <v>Yes</v>
      </c>
      <c r="L8" s="38" t="s">
        <v>234</v>
      </c>
      <c r="M8" s="37">
        <v>43993</v>
      </c>
      <c r="N8" s="39">
        <v>40</v>
      </c>
      <c r="O8" s="42"/>
      <c r="P8" s="37"/>
      <c r="Q8" s="39"/>
      <c r="R8" s="39"/>
      <c r="S8" s="40"/>
      <c r="T8" s="41"/>
      <c r="U8" s="41">
        <v>20</v>
      </c>
      <c r="V8" s="37">
        <v>44024</v>
      </c>
      <c r="W8" s="37">
        <v>22</v>
      </c>
      <c r="X8" s="43">
        <v>44045</v>
      </c>
      <c r="Y8" s="42"/>
      <c r="Z8" s="37"/>
    </row>
    <row r="9" spans="1:26" ht="28.5" customHeight="1" thickTop="1" thickBot="1">
      <c r="A9" s="8" t="s">
        <v>26</v>
      </c>
      <c r="B9" s="9">
        <v>46</v>
      </c>
      <c r="C9" s="10">
        <v>13</v>
      </c>
      <c r="D9" s="11">
        <v>80</v>
      </c>
      <c r="E9" s="12">
        <f t="shared" si="4"/>
        <v>0.6133333333333334</v>
      </c>
      <c r="F9" s="12">
        <v>100</v>
      </c>
      <c r="G9" s="12">
        <f t="shared" si="0"/>
        <v>0.38333333333333336</v>
      </c>
      <c r="H9" s="12">
        <v>80</v>
      </c>
      <c r="I9" s="12">
        <f t="shared" si="1"/>
        <v>30.666666666666675</v>
      </c>
      <c r="J9" s="13">
        <f t="shared" si="2"/>
        <v>61.333333333333343</v>
      </c>
      <c r="K9" s="14" t="str">
        <f t="shared" si="3"/>
        <v>Yes</v>
      </c>
      <c r="L9" s="38" t="s">
        <v>234</v>
      </c>
      <c r="M9" s="38" t="s">
        <v>204</v>
      </c>
      <c r="N9" s="39">
        <v>19</v>
      </c>
      <c r="O9" s="42"/>
      <c r="P9" s="37"/>
      <c r="Q9" s="39"/>
      <c r="R9" s="39"/>
      <c r="S9" s="40"/>
      <c r="T9" s="41"/>
      <c r="U9" s="42">
        <v>35</v>
      </c>
      <c r="V9" s="37">
        <v>44024</v>
      </c>
      <c r="W9" s="42">
        <v>17</v>
      </c>
      <c r="X9" s="43">
        <v>44045</v>
      </c>
      <c r="Y9" s="42"/>
      <c r="Z9" s="37"/>
    </row>
    <row r="10" spans="1:26" ht="28.5" customHeight="1" thickTop="1" thickBot="1">
      <c r="A10" s="8" t="s">
        <v>32</v>
      </c>
      <c r="B10" s="9">
        <v>34</v>
      </c>
      <c r="C10" s="10">
        <v>19</v>
      </c>
      <c r="D10" s="11">
        <v>80</v>
      </c>
      <c r="E10" s="12">
        <f t="shared" si="4"/>
        <v>0.45333333333333337</v>
      </c>
      <c r="F10" s="12">
        <v>100</v>
      </c>
      <c r="G10" s="12">
        <f t="shared" si="0"/>
        <v>0.28333333333333333</v>
      </c>
      <c r="H10" s="12">
        <v>80</v>
      </c>
      <c r="I10" s="12">
        <f t="shared" si="1"/>
        <v>22.666666666666671</v>
      </c>
      <c r="J10" s="13">
        <f t="shared" si="2"/>
        <v>45.333333333333336</v>
      </c>
      <c r="K10" s="14" t="str">
        <f t="shared" si="3"/>
        <v>Yes</v>
      </c>
      <c r="L10" s="38" t="s">
        <v>209</v>
      </c>
      <c r="M10" s="38" t="s">
        <v>233</v>
      </c>
      <c r="N10" s="39">
        <v>50</v>
      </c>
      <c r="O10" s="42"/>
      <c r="P10" s="37"/>
      <c r="Q10" s="39"/>
      <c r="R10" s="39"/>
      <c r="S10" s="40"/>
      <c r="T10" s="41"/>
      <c r="U10" s="42">
        <v>10</v>
      </c>
      <c r="V10" s="37">
        <v>44035</v>
      </c>
      <c r="W10" s="42"/>
      <c r="X10" s="43"/>
      <c r="Y10" s="42"/>
      <c r="Z10" s="42"/>
    </row>
    <row r="11" spans="1:26" ht="28.5" customHeight="1" thickTop="1" thickBot="1">
      <c r="A11" s="8" t="s">
        <v>66</v>
      </c>
      <c r="B11" s="9">
        <v>30</v>
      </c>
      <c r="C11" s="10">
        <v>3</v>
      </c>
      <c r="D11" s="11">
        <v>80</v>
      </c>
      <c r="E11" s="12">
        <f t="shared" si="4"/>
        <v>0.4</v>
      </c>
      <c r="F11" s="12">
        <v>100</v>
      </c>
      <c r="G11" s="12">
        <f t="shared" si="0"/>
        <v>0.25</v>
      </c>
      <c r="H11" s="12">
        <v>80</v>
      </c>
      <c r="I11" s="12">
        <f t="shared" si="1"/>
        <v>20</v>
      </c>
      <c r="J11" s="13">
        <f t="shared" si="2"/>
        <v>40</v>
      </c>
      <c r="K11" s="14" t="str">
        <f t="shared" si="3"/>
        <v>Yes</v>
      </c>
      <c r="L11" s="38"/>
      <c r="M11" s="38"/>
      <c r="N11" s="39"/>
      <c r="O11" s="42"/>
      <c r="P11" s="37"/>
      <c r="Q11" s="39"/>
      <c r="R11" s="39"/>
      <c r="S11" s="40"/>
      <c r="T11" s="41"/>
      <c r="U11" s="42">
        <v>20</v>
      </c>
      <c r="V11" s="37">
        <v>44017</v>
      </c>
      <c r="W11" s="42"/>
      <c r="X11" s="43"/>
      <c r="Y11" s="42"/>
      <c r="Z11" s="42"/>
    </row>
    <row r="12" spans="1:26" ht="28.5" customHeight="1" thickTop="1" thickBot="1">
      <c r="A12" s="8" t="s">
        <v>24</v>
      </c>
      <c r="B12" s="9">
        <v>30</v>
      </c>
      <c r="C12" s="10">
        <v>39</v>
      </c>
      <c r="D12" s="11">
        <v>80</v>
      </c>
      <c r="E12" s="12">
        <f t="shared" si="4"/>
        <v>0.4</v>
      </c>
      <c r="F12" s="12">
        <v>100</v>
      </c>
      <c r="G12" s="12">
        <f t="shared" si="0"/>
        <v>0.25</v>
      </c>
      <c r="H12" s="12">
        <v>80</v>
      </c>
      <c r="I12" s="12">
        <f t="shared" si="1"/>
        <v>20</v>
      </c>
      <c r="J12" s="13">
        <f t="shared" si="2"/>
        <v>40</v>
      </c>
      <c r="K12" s="14" t="str">
        <f t="shared" si="3"/>
        <v>Yes</v>
      </c>
      <c r="L12" s="38" t="s">
        <v>189</v>
      </c>
      <c r="M12" s="38"/>
      <c r="N12" s="39">
        <v>56</v>
      </c>
      <c r="O12" s="42"/>
      <c r="P12" s="37"/>
      <c r="Q12" s="39"/>
      <c r="R12" s="39"/>
      <c r="S12" s="40"/>
      <c r="T12" s="41"/>
      <c r="U12" s="42">
        <v>20</v>
      </c>
      <c r="V12" s="37">
        <v>44035</v>
      </c>
      <c r="W12" s="42"/>
      <c r="X12" s="44"/>
      <c r="Y12" s="42"/>
      <c r="Z12" s="42"/>
    </row>
    <row r="13" spans="1:26" ht="28.5" customHeight="1" thickTop="1" thickBot="1">
      <c r="A13" s="8" t="s">
        <v>49</v>
      </c>
      <c r="B13" s="9">
        <v>28</v>
      </c>
      <c r="C13" s="10">
        <v>0</v>
      </c>
      <c r="D13" s="11">
        <v>80</v>
      </c>
      <c r="E13" s="12">
        <f t="shared" si="4"/>
        <v>0.37333333333333335</v>
      </c>
      <c r="F13" s="12">
        <v>100</v>
      </c>
      <c r="G13" s="12">
        <f t="shared" si="0"/>
        <v>0.23333333333333334</v>
      </c>
      <c r="H13" s="12">
        <v>80</v>
      </c>
      <c r="I13" s="12">
        <f t="shared" si="1"/>
        <v>18.666666666666668</v>
      </c>
      <c r="J13" s="13">
        <f t="shared" si="2"/>
        <v>37.333333333333336</v>
      </c>
      <c r="K13" s="14" t="str">
        <f t="shared" si="3"/>
        <v>Yes</v>
      </c>
      <c r="L13" s="38" t="s">
        <v>234</v>
      </c>
      <c r="M13" s="38" t="s">
        <v>235</v>
      </c>
      <c r="N13" s="39">
        <v>30</v>
      </c>
      <c r="O13" s="42"/>
      <c r="P13" s="37"/>
      <c r="Q13" s="39"/>
      <c r="R13" s="39"/>
      <c r="S13" s="40"/>
      <c r="T13" s="41"/>
      <c r="U13" s="42">
        <v>1</v>
      </c>
      <c r="V13" s="37">
        <v>44024</v>
      </c>
      <c r="W13" s="42"/>
      <c r="X13" s="43"/>
      <c r="Y13" s="42"/>
      <c r="Z13" s="42"/>
    </row>
    <row r="14" spans="1:26" ht="28.5" customHeight="1" thickTop="1" thickBot="1">
      <c r="A14" s="8" t="s">
        <v>33</v>
      </c>
      <c r="B14" s="9">
        <v>25</v>
      </c>
      <c r="C14" s="10">
        <v>19</v>
      </c>
      <c r="D14" s="11">
        <v>80</v>
      </c>
      <c r="E14" s="12">
        <f t="shared" si="4"/>
        <v>0.33333333333333337</v>
      </c>
      <c r="F14" s="12">
        <v>100</v>
      </c>
      <c r="G14" s="12">
        <f t="shared" si="0"/>
        <v>0.20833333333333334</v>
      </c>
      <c r="H14" s="12">
        <v>80</v>
      </c>
      <c r="I14" s="12">
        <f t="shared" si="1"/>
        <v>16.666666666666668</v>
      </c>
      <c r="J14" s="13">
        <f t="shared" si="2"/>
        <v>33.333333333333336</v>
      </c>
      <c r="K14" s="14" t="str">
        <f t="shared" si="3"/>
        <v>Yes</v>
      </c>
      <c r="L14" s="38"/>
      <c r="M14" s="38"/>
      <c r="N14" s="39"/>
      <c r="O14" s="42"/>
      <c r="P14" s="37"/>
      <c r="Q14" s="39"/>
      <c r="R14" s="39"/>
      <c r="S14" s="40"/>
      <c r="T14" s="41"/>
      <c r="U14" s="42"/>
      <c r="V14" s="37"/>
      <c r="W14" s="42"/>
      <c r="X14" s="43"/>
      <c r="Y14" s="42"/>
      <c r="Z14" s="42"/>
    </row>
    <row r="15" spans="1:26" ht="28.5" customHeight="1" thickTop="1" thickBot="1">
      <c r="A15" s="8" t="s">
        <v>58</v>
      </c>
      <c r="B15" s="9">
        <v>20</v>
      </c>
      <c r="C15" s="10">
        <v>8</v>
      </c>
      <c r="D15" s="11">
        <v>80</v>
      </c>
      <c r="E15" s="12">
        <f t="shared" si="4"/>
        <v>0.26666666666666666</v>
      </c>
      <c r="F15" s="12">
        <v>100</v>
      </c>
      <c r="G15" s="12">
        <f t="shared" si="0"/>
        <v>0.16666666666666666</v>
      </c>
      <c r="H15" s="12">
        <v>80</v>
      </c>
      <c r="I15" s="12">
        <f t="shared" si="1"/>
        <v>13.333333333333336</v>
      </c>
      <c r="J15" s="13">
        <f t="shared" si="2"/>
        <v>26.666666666666668</v>
      </c>
      <c r="K15" s="14" t="str">
        <f t="shared" si="3"/>
        <v>Yes</v>
      </c>
      <c r="L15" s="38"/>
      <c r="M15" s="38"/>
      <c r="N15" s="39"/>
      <c r="O15" s="42"/>
      <c r="P15" s="37"/>
      <c r="Q15" s="39"/>
      <c r="R15" s="39"/>
      <c r="S15" s="40"/>
      <c r="T15" s="41"/>
      <c r="U15" s="42" t="s">
        <v>237</v>
      </c>
      <c r="V15" s="37"/>
      <c r="W15" s="42"/>
      <c r="X15" s="43"/>
      <c r="Y15" s="42"/>
      <c r="Z15" s="42"/>
    </row>
    <row r="16" spans="1:26" ht="28.5" customHeight="1" thickTop="1" thickBot="1">
      <c r="A16" s="8" t="s">
        <v>34</v>
      </c>
      <c r="B16" s="9">
        <v>20</v>
      </c>
      <c r="C16" s="10">
        <v>25</v>
      </c>
      <c r="D16" s="11">
        <v>80</v>
      </c>
      <c r="E16" s="12">
        <f t="shared" si="4"/>
        <v>0.26666666666666666</v>
      </c>
      <c r="F16" s="12">
        <v>100</v>
      </c>
      <c r="G16" s="12">
        <f t="shared" si="0"/>
        <v>0.16666666666666666</v>
      </c>
      <c r="H16" s="12">
        <v>80</v>
      </c>
      <c r="I16" s="12">
        <f t="shared" si="1"/>
        <v>13.333333333333336</v>
      </c>
      <c r="J16" s="13">
        <f t="shared" si="2"/>
        <v>26.666666666666668</v>
      </c>
      <c r="K16" s="14" t="str">
        <f t="shared" si="3"/>
        <v>Yes</v>
      </c>
      <c r="L16" s="38" t="s">
        <v>209</v>
      </c>
      <c r="M16" s="38" t="s">
        <v>233</v>
      </c>
      <c r="N16" s="39">
        <v>40</v>
      </c>
      <c r="O16" s="42"/>
      <c r="P16" s="37"/>
      <c r="Q16" s="39"/>
      <c r="R16" s="39"/>
      <c r="S16" s="40"/>
      <c r="T16" s="41"/>
      <c r="U16" s="42"/>
      <c r="V16" s="37"/>
      <c r="W16" s="42"/>
      <c r="X16" s="44"/>
      <c r="Y16" s="42"/>
      <c r="Z16" s="42"/>
    </row>
    <row r="17" spans="1:26" ht="28.5" customHeight="1" thickTop="1" thickBot="1">
      <c r="A17" s="8" t="s">
        <v>51</v>
      </c>
      <c r="B17" s="9">
        <v>18</v>
      </c>
      <c r="C17" s="10">
        <v>28</v>
      </c>
      <c r="D17" s="11">
        <v>80</v>
      </c>
      <c r="E17" s="12">
        <f t="shared" si="4"/>
        <v>0.24</v>
      </c>
      <c r="F17" s="12">
        <v>100</v>
      </c>
      <c r="G17" s="12">
        <f t="shared" si="0"/>
        <v>0.15</v>
      </c>
      <c r="H17" s="12">
        <v>80</v>
      </c>
      <c r="I17" s="12">
        <f t="shared" si="1"/>
        <v>12</v>
      </c>
      <c r="J17" s="13">
        <f t="shared" si="2"/>
        <v>24</v>
      </c>
      <c r="K17" s="14" t="str">
        <f t="shared" si="3"/>
        <v>No</v>
      </c>
      <c r="L17" s="38"/>
      <c r="M17" s="38"/>
      <c r="N17" s="39"/>
      <c r="O17" s="42"/>
      <c r="P17" s="37"/>
      <c r="Q17" s="39"/>
      <c r="R17" s="39"/>
      <c r="S17" s="40"/>
      <c r="T17" s="41"/>
      <c r="U17" s="42"/>
      <c r="V17" s="37"/>
      <c r="W17" s="42"/>
      <c r="X17" s="44"/>
      <c r="Y17" s="42"/>
      <c r="Z17" s="42"/>
    </row>
    <row r="18" spans="1:26" ht="28.5" customHeight="1" thickTop="1" thickBot="1">
      <c r="A18" s="8" t="s">
        <v>40</v>
      </c>
      <c r="B18" s="9">
        <v>17</v>
      </c>
      <c r="C18" s="10">
        <v>49</v>
      </c>
      <c r="D18" s="11">
        <v>80</v>
      </c>
      <c r="E18" s="12">
        <f t="shared" si="4"/>
        <v>0.22666666666666668</v>
      </c>
      <c r="F18" s="12">
        <v>100</v>
      </c>
      <c r="G18" s="12">
        <f t="shared" si="0"/>
        <v>0.14166666666666666</v>
      </c>
      <c r="H18" s="12">
        <v>80</v>
      </c>
      <c r="I18" s="12">
        <f t="shared" si="1"/>
        <v>11.333333333333336</v>
      </c>
      <c r="J18" s="13">
        <f t="shared" si="2"/>
        <v>22.666666666666668</v>
      </c>
      <c r="K18" s="14" t="str">
        <f t="shared" si="3"/>
        <v>No</v>
      </c>
      <c r="L18" s="38" t="s">
        <v>189</v>
      </c>
      <c r="M18" s="38"/>
      <c r="N18" s="39">
        <v>10</v>
      </c>
      <c r="O18" s="42"/>
      <c r="P18" s="37"/>
      <c r="Q18" s="39"/>
      <c r="R18" s="39"/>
      <c r="S18" s="40"/>
      <c r="T18" s="41"/>
      <c r="U18" s="42"/>
      <c r="V18" s="37"/>
      <c r="W18" s="42"/>
      <c r="X18" s="44"/>
      <c r="Y18" s="42"/>
      <c r="Z18" s="42"/>
    </row>
    <row r="19" spans="1:26" ht="28.5" customHeight="1" thickTop="1" thickBot="1">
      <c r="A19" s="8" t="s">
        <v>200</v>
      </c>
      <c r="B19" s="9">
        <v>0</v>
      </c>
      <c r="C19" s="10">
        <v>0</v>
      </c>
      <c r="D19" s="11">
        <v>80</v>
      </c>
      <c r="E19" s="12">
        <f t="shared" ref="E19" si="5">+G19*1.6</f>
        <v>0</v>
      </c>
      <c r="F19" s="12">
        <v>100</v>
      </c>
      <c r="G19" s="12">
        <f t="shared" ref="G19" si="6">B19/(30*4)</f>
        <v>0</v>
      </c>
      <c r="H19" s="12">
        <v>80</v>
      </c>
      <c r="I19" s="12">
        <f t="shared" ref="I19" si="7">+(E19*F19)-(H19*G19)</f>
        <v>0</v>
      </c>
      <c r="J19" s="13">
        <f t="shared" ref="J19" si="8">IF(ISBLANK(C19),"",(D19*G19)+(E19*F19-G19*H19))</f>
        <v>0</v>
      </c>
      <c r="K19" s="14" t="str">
        <f t="shared" ref="K19" si="9">IF(J19="","",IF(C19&lt;J19,"Yes","No"))</f>
        <v>No</v>
      </c>
      <c r="L19" s="38" t="s">
        <v>209</v>
      </c>
      <c r="M19" s="38" t="s">
        <v>233</v>
      </c>
      <c r="N19" s="39">
        <v>20</v>
      </c>
      <c r="O19" s="42"/>
      <c r="P19" s="37"/>
      <c r="Q19" s="39"/>
      <c r="R19" s="39"/>
      <c r="S19" s="40"/>
      <c r="T19" s="41"/>
      <c r="U19" s="42"/>
      <c r="V19" s="37"/>
      <c r="W19" s="42"/>
      <c r="X19" s="44"/>
      <c r="Y19" s="42"/>
      <c r="Z19" s="42"/>
    </row>
    <row r="20" spans="1:26" ht="28.5" customHeight="1" thickTop="1" thickBot="1">
      <c r="A20" s="8" t="s">
        <v>27</v>
      </c>
      <c r="B20" s="9">
        <v>17</v>
      </c>
      <c r="C20" s="10">
        <v>13</v>
      </c>
      <c r="D20" s="11">
        <v>80</v>
      </c>
      <c r="E20" s="12">
        <f t="shared" si="4"/>
        <v>0.22666666666666668</v>
      </c>
      <c r="F20" s="12">
        <v>100</v>
      </c>
      <c r="G20" s="12">
        <f t="shared" si="0"/>
        <v>0.14166666666666666</v>
      </c>
      <c r="H20" s="12">
        <v>80</v>
      </c>
      <c r="I20" s="12">
        <f t="shared" si="1"/>
        <v>11.333333333333336</v>
      </c>
      <c r="J20" s="13">
        <f t="shared" si="2"/>
        <v>22.666666666666668</v>
      </c>
      <c r="K20" s="14" t="str">
        <f t="shared" si="3"/>
        <v>Yes</v>
      </c>
      <c r="L20" s="38"/>
      <c r="M20" s="38"/>
      <c r="N20" s="39"/>
      <c r="O20" s="42"/>
      <c r="P20" s="37"/>
      <c r="Q20" s="39"/>
      <c r="R20" s="39"/>
      <c r="S20" s="40"/>
      <c r="T20" s="41"/>
      <c r="U20" s="42"/>
      <c r="V20" s="37"/>
      <c r="W20" s="42"/>
      <c r="X20" s="43"/>
      <c r="Y20" s="42"/>
      <c r="Z20" s="42"/>
    </row>
    <row r="21" spans="1:26" ht="28.5" customHeight="1" thickTop="1" thickBot="1">
      <c r="A21" s="8" t="s">
        <v>41</v>
      </c>
      <c r="B21" s="9">
        <v>17</v>
      </c>
      <c r="C21" s="10">
        <v>23</v>
      </c>
      <c r="D21" s="11">
        <v>80</v>
      </c>
      <c r="E21" s="12">
        <f t="shared" si="4"/>
        <v>0.22666666666666668</v>
      </c>
      <c r="F21" s="12">
        <v>100</v>
      </c>
      <c r="G21" s="12">
        <f t="shared" si="0"/>
        <v>0.14166666666666666</v>
      </c>
      <c r="H21" s="12">
        <v>80</v>
      </c>
      <c r="I21" s="12">
        <f t="shared" si="1"/>
        <v>11.333333333333336</v>
      </c>
      <c r="J21" s="13">
        <f t="shared" si="2"/>
        <v>22.666666666666668</v>
      </c>
      <c r="K21" s="14" t="str">
        <f t="shared" si="3"/>
        <v>No</v>
      </c>
      <c r="L21" s="38" t="s">
        <v>209</v>
      </c>
      <c r="M21" s="38" t="s">
        <v>233</v>
      </c>
      <c r="N21" s="39">
        <v>30</v>
      </c>
      <c r="O21" s="42"/>
      <c r="P21" s="37"/>
      <c r="Q21" s="39"/>
      <c r="R21" s="39"/>
      <c r="S21" s="40"/>
      <c r="T21" s="41"/>
      <c r="U21" s="42"/>
      <c r="V21" s="37"/>
      <c r="W21" s="42"/>
      <c r="X21" s="43"/>
      <c r="Y21" s="42"/>
      <c r="Z21" s="37"/>
    </row>
    <row r="22" spans="1:26" ht="28.5" customHeight="1" thickTop="1" thickBot="1">
      <c r="A22" s="8" t="s">
        <v>52</v>
      </c>
      <c r="B22" s="9">
        <v>16</v>
      </c>
      <c r="C22" s="10">
        <v>2</v>
      </c>
      <c r="D22" s="11">
        <v>80</v>
      </c>
      <c r="E22" s="12">
        <f t="shared" si="4"/>
        <v>0.21333333333333335</v>
      </c>
      <c r="F22" s="12">
        <v>100</v>
      </c>
      <c r="G22" s="12">
        <f t="shared" si="0"/>
        <v>0.13333333333333333</v>
      </c>
      <c r="H22" s="12">
        <v>80</v>
      </c>
      <c r="I22" s="12">
        <f t="shared" si="1"/>
        <v>10.66666666666667</v>
      </c>
      <c r="J22" s="13">
        <f t="shared" si="2"/>
        <v>21.333333333333336</v>
      </c>
      <c r="K22" s="14" t="str">
        <f t="shared" si="3"/>
        <v>Yes</v>
      </c>
      <c r="L22" s="38" t="s">
        <v>189</v>
      </c>
      <c r="M22" s="38"/>
      <c r="N22" s="39">
        <v>10</v>
      </c>
      <c r="O22" s="42"/>
      <c r="P22" s="42"/>
      <c r="Q22" s="39"/>
      <c r="R22" s="39"/>
      <c r="S22" s="40"/>
      <c r="T22" s="41"/>
      <c r="U22" s="42"/>
      <c r="V22" s="37"/>
      <c r="W22" s="42"/>
      <c r="X22" s="43"/>
      <c r="Y22" s="42"/>
      <c r="Z22" s="42"/>
    </row>
    <row r="23" spans="1:26" ht="28.5" customHeight="1" thickTop="1" thickBot="1">
      <c r="A23" s="8" t="s">
        <v>42</v>
      </c>
      <c r="B23" s="9">
        <v>16</v>
      </c>
      <c r="C23" s="10">
        <v>59</v>
      </c>
      <c r="D23" s="11">
        <v>80</v>
      </c>
      <c r="E23" s="12">
        <f t="shared" si="4"/>
        <v>0.21333333333333335</v>
      </c>
      <c r="F23" s="12">
        <v>100</v>
      </c>
      <c r="G23" s="12">
        <f t="shared" si="0"/>
        <v>0.13333333333333333</v>
      </c>
      <c r="H23" s="12">
        <v>80</v>
      </c>
      <c r="I23" s="12">
        <f t="shared" si="1"/>
        <v>10.66666666666667</v>
      </c>
      <c r="J23" s="13">
        <f t="shared" si="2"/>
        <v>21.333333333333336</v>
      </c>
      <c r="K23" s="14" t="str">
        <f t="shared" si="3"/>
        <v>No</v>
      </c>
      <c r="L23" s="38"/>
      <c r="M23" s="38"/>
      <c r="N23" s="39"/>
      <c r="O23" s="42"/>
      <c r="P23" s="42"/>
      <c r="Q23" s="39"/>
      <c r="R23" s="39"/>
      <c r="S23" s="40"/>
      <c r="T23" s="45"/>
      <c r="U23" s="39"/>
      <c r="V23" s="42"/>
      <c r="W23" s="42"/>
      <c r="X23" s="43"/>
      <c r="Y23" s="42"/>
      <c r="Z23" s="42"/>
    </row>
    <row r="24" spans="1:26" ht="28.5" customHeight="1" thickTop="1" thickBot="1">
      <c r="A24" s="8" t="s">
        <v>81</v>
      </c>
      <c r="B24" s="9">
        <v>15</v>
      </c>
      <c r="C24" s="10">
        <v>9</v>
      </c>
      <c r="D24" s="11">
        <v>80</v>
      </c>
      <c r="E24" s="12">
        <f t="shared" si="4"/>
        <v>0.2</v>
      </c>
      <c r="F24" s="12">
        <v>100</v>
      </c>
      <c r="G24" s="12">
        <f t="shared" si="0"/>
        <v>0.125</v>
      </c>
      <c r="H24" s="12">
        <v>80</v>
      </c>
      <c r="I24" s="12">
        <f t="shared" si="1"/>
        <v>10</v>
      </c>
      <c r="J24" s="13">
        <f t="shared" si="2"/>
        <v>20</v>
      </c>
      <c r="K24" s="14" t="str">
        <f t="shared" si="3"/>
        <v>Yes</v>
      </c>
      <c r="L24" s="38"/>
      <c r="M24" s="38"/>
      <c r="N24" s="39"/>
      <c r="O24" s="42"/>
      <c r="P24" s="37"/>
      <c r="Q24" s="39"/>
      <c r="R24" s="39"/>
      <c r="S24" s="40"/>
      <c r="T24" s="41"/>
      <c r="U24" s="42"/>
      <c r="V24" s="37"/>
      <c r="W24" s="42"/>
      <c r="X24" s="43"/>
      <c r="Y24" s="42"/>
      <c r="Z24" s="37"/>
    </row>
    <row r="25" spans="1:26" ht="28.5" customHeight="1" thickTop="1" thickBot="1">
      <c r="A25" s="8" t="s">
        <v>39</v>
      </c>
      <c r="B25" s="9">
        <v>15</v>
      </c>
      <c r="C25" s="10">
        <v>10</v>
      </c>
      <c r="D25" s="11">
        <v>80</v>
      </c>
      <c r="E25" s="12">
        <f t="shared" si="4"/>
        <v>0.2</v>
      </c>
      <c r="F25" s="12">
        <v>100</v>
      </c>
      <c r="G25" s="12">
        <f t="shared" si="0"/>
        <v>0.125</v>
      </c>
      <c r="H25" s="12">
        <v>80</v>
      </c>
      <c r="I25" s="12">
        <f t="shared" si="1"/>
        <v>10</v>
      </c>
      <c r="J25" s="13">
        <f t="shared" si="2"/>
        <v>20</v>
      </c>
      <c r="K25" s="14" t="str">
        <f t="shared" si="3"/>
        <v>Yes</v>
      </c>
      <c r="L25" s="38"/>
      <c r="M25" s="38"/>
      <c r="N25" s="39"/>
      <c r="O25" s="42"/>
      <c r="P25" s="42"/>
      <c r="Q25" s="39"/>
      <c r="R25" s="39"/>
      <c r="S25" s="40"/>
      <c r="T25" s="41"/>
      <c r="U25" s="42"/>
      <c r="V25" s="37"/>
      <c r="W25" s="42"/>
      <c r="X25" s="43"/>
      <c r="Y25" s="42"/>
      <c r="Z25" s="37"/>
    </row>
    <row r="26" spans="1:26" ht="28.5" customHeight="1" thickTop="1" thickBot="1">
      <c r="A26" s="8" t="s">
        <v>88</v>
      </c>
      <c r="B26" s="9">
        <v>15</v>
      </c>
      <c r="C26" s="10">
        <v>0</v>
      </c>
      <c r="D26" s="11">
        <v>80</v>
      </c>
      <c r="E26" s="12">
        <f t="shared" si="4"/>
        <v>0.2</v>
      </c>
      <c r="F26" s="12">
        <v>100</v>
      </c>
      <c r="G26" s="12">
        <f t="shared" si="0"/>
        <v>0.125</v>
      </c>
      <c r="H26" s="12">
        <v>80</v>
      </c>
      <c r="I26" s="12">
        <f t="shared" si="1"/>
        <v>10</v>
      </c>
      <c r="J26" s="13">
        <f t="shared" si="2"/>
        <v>20</v>
      </c>
      <c r="K26" s="14" t="str">
        <f t="shared" si="3"/>
        <v>Yes</v>
      </c>
      <c r="L26" s="38" t="s">
        <v>209</v>
      </c>
      <c r="M26" s="38" t="s">
        <v>233</v>
      </c>
      <c r="N26" s="39">
        <v>20</v>
      </c>
      <c r="O26" s="42"/>
      <c r="P26" s="37"/>
      <c r="Q26" s="39"/>
      <c r="R26" s="39"/>
      <c r="S26" s="40"/>
      <c r="T26" s="41"/>
      <c r="U26" s="42"/>
      <c r="V26" s="37"/>
      <c r="W26" s="42"/>
      <c r="X26" s="43"/>
      <c r="Y26" s="42"/>
      <c r="Z26" s="37"/>
    </row>
    <row r="27" spans="1:26" ht="28.5" customHeight="1" thickTop="1" thickBot="1">
      <c r="A27" s="8" t="s">
        <v>31</v>
      </c>
      <c r="B27" s="9">
        <v>14</v>
      </c>
      <c r="C27" s="10">
        <v>86</v>
      </c>
      <c r="D27" s="11">
        <v>80</v>
      </c>
      <c r="E27" s="12">
        <f t="shared" si="4"/>
        <v>0.18666666666666668</v>
      </c>
      <c r="F27" s="12">
        <v>100</v>
      </c>
      <c r="G27" s="12">
        <f t="shared" si="0"/>
        <v>0.11666666666666667</v>
      </c>
      <c r="H27" s="12">
        <v>80</v>
      </c>
      <c r="I27" s="12">
        <f t="shared" si="1"/>
        <v>9.3333333333333339</v>
      </c>
      <c r="J27" s="13">
        <f t="shared" si="2"/>
        <v>18.666666666666668</v>
      </c>
      <c r="K27" s="14" t="str">
        <f t="shared" si="3"/>
        <v>No</v>
      </c>
      <c r="L27" s="38"/>
      <c r="M27" s="38"/>
      <c r="N27" s="39"/>
      <c r="O27" s="42"/>
      <c r="P27" s="37"/>
      <c r="Q27" s="39"/>
      <c r="R27" s="39"/>
      <c r="S27" s="40"/>
      <c r="T27" s="41"/>
      <c r="U27" s="42"/>
      <c r="V27" s="37"/>
      <c r="W27" s="42"/>
      <c r="X27" s="44"/>
      <c r="Y27" s="42"/>
      <c r="Z27" s="42"/>
    </row>
    <row r="28" spans="1:26" ht="28.5" customHeight="1" thickTop="1" thickBot="1">
      <c r="A28" s="8" t="s">
        <v>147</v>
      </c>
      <c r="B28" s="9">
        <v>14</v>
      </c>
      <c r="C28" s="10">
        <v>0</v>
      </c>
      <c r="D28" s="11">
        <v>80</v>
      </c>
      <c r="E28" s="12">
        <f t="shared" si="4"/>
        <v>0.18666666666666668</v>
      </c>
      <c r="F28" s="12">
        <v>100</v>
      </c>
      <c r="G28" s="12">
        <f t="shared" si="0"/>
        <v>0.11666666666666667</v>
      </c>
      <c r="H28" s="12">
        <v>80</v>
      </c>
      <c r="I28" s="12">
        <f t="shared" si="1"/>
        <v>9.3333333333333339</v>
      </c>
      <c r="J28" s="13">
        <f t="shared" si="2"/>
        <v>18.666666666666668</v>
      </c>
      <c r="K28" s="14" t="str">
        <f t="shared" si="3"/>
        <v>Yes</v>
      </c>
      <c r="L28" s="38"/>
      <c r="M28" s="38"/>
      <c r="N28" s="39"/>
      <c r="O28" s="42"/>
      <c r="P28" s="37"/>
      <c r="Q28" s="39"/>
      <c r="R28" s="39"/>
      <c r="S28" s="40"/>
      <c r="T28" s="41"/>
      <c r="U28" s="42">
        <v>16</v>
      </c>
      <c r="V28" s="37">
        <v>44017</v>
      </c>
      <c r="W28" s="42"/>
      <c r="X28" s="43"/>
      <c r="Y28" s="42"/>
      <c r="Z28" s="42"/>
    </row>
    <row r="29" spans="1:26" ht="28.5" customHeight="1" thickTop="1" thickBot="1">
      <c r="A29" s="8" t="s">
        <v>45</v>
      </c>
      <c r="B29" s="9">
        <v>14</v>
      </c>
      <c r="C29" s="10">
        <v>21</v>
      </c>
      <c r="D29" s="11">
        <v>80</v>
      </c>
      <c r="E29" s="12">
        <f t="shared" si="4"/>
        <v>0.18666666666666668</v>
      </c>
      <c r="F29" s="12">
        <v>100</v>
      </c>
      <c r="G29" s="12">
        <f t="shared" si="0"/>
        <v>0.11666666666666667</v>
      </c>
      <c r="H29" s="12">
        <v>80</v>
      </c>
      <c r="I29" s="12">
        <f t="shared" si="1"/>
        <v>9.3333333333333339</v>
      </c>
      <c r="J29" s="13">
        <f t="shared" si="2"/>
        <v>18.666666666666668</v>
      </c>
      <c r="K29" s="14" t="str">
        <f t="shared" si="3"/>
        <v>No</v>
      </c>
      <c r="L29" s="38"/>
      <c r="M29" s="38"/>
      <c r="N29" s="39"/>
      <c r="O29" s="42"/>
      <c r="P29" s="42"/>
      <c r="Q29" s="39"/>
      <c r="R29" s="39"/>
      <c r="S29" s="40"/>
      <c r="T29" s="41"/>
      <c r="U29" s="42"/>
      <c r="V29" s="37"/>
      <c r="W29" s="42"/>
      <c r="X29" s="43"/>
      <c r="Y29" s="42"/>
      <c r="Z29" s="42"/>
    </row>
    <row r="30" spans="1:26" ht="28.5" customHeight="1" thickTop="1" thickBot="1">
      <c r="A30" s="8" t="s">
        <v>108</v>
      </c>
      <c r="B30" s="9">
        <v>14</v>
      </c>
      <c r="C30" s="10">
        <v>16</v>
      </c>
      <c r="D30" s="11">
        <v>80</v>
      </c>
      <c r="E30" s="12">
        <f t="shared" si="4"/>
        <v>0.18666666666666668</v>
      </c>
      <c r="F30" s="12">
        <v>100</v>
      </c>
      <c r="G30" s="12">
        <f t="shared" si="0"/>
        <v>0.11666666666666667</v>
      </c>
      <c r="H30" s="12">
        <v>80</v>
      </c>
      <c r="I30" s="12">
        <f t="shared" si="1"/>
        <v>9.3333333333333339</v>
      </c>
      <c r="J30" s="13">
        <f t="shared" si="2"/>
        <v>18.666666666666668</v>
      </c>
      <c r="K30" s="14" t="str">
        <f t="shared" si="3"/>
        <v>Yes</v>
      </c>
      <c r="L30" s="38"/>
      <c r="M30" s="38"/>
      <c r="N30" s="39"/>
      <c r="O30" s="42"/>
      <c r="P30" s="42"/>
      <c r="Q30" s="39"/>
      <c r="R30" s="39"/>
      <c r="S30" s="40"/>
      <c r="T30" s="41"/>
      <c r="U30" s="42"/>
      <c r="V30" s="37"/>
      <c r="W30" s="42"/>
      <c r="X30" s="43"/>
      <c r="Y30" s="42"/>
      <c r="Z30" s="42"/>
    </row>
    <row r="31" spans="1:26" ht="28.5" customHeight="1" thickTop="1" thickBot="1">
      <c r="A31" s="8" t="s">
        <v>37</v>
      </c>
      <c r="B31" s="9">
        <v>13</v>
      </c>
      <c r="C31" s="10">
        <v>41</v>
      </c>
      <c r="D31" s="11">
        <v>80</v>
      </c>
      <c r="E31" s="12">
        <f t="shared" si="4"/>
        <v>0.17333333333333334</v>
      </c>
      <c r="F31" s="12">
        <v>100</v>
      </c>
      <c r="G31" s="12">
        <f t="shared" si="0"/>
        <v>0.10833333333333334</v>
      </c>
      <c r="H31" s="12">
        <v>80</v>
      </c>
      <c r="I31" s="12">
        <f t="shared" si="1"/>
        <v>8.6666666666666679</v>
      </c>
      <c r="J31" s="13">
        <f t="shared" si="2"/>
        <v>17.333333333333336</v>
      </c>
      <c r="K31" s="14" t="str">
        <f t="shared" si="3"/>
        <v>No</v>
      </c>
      <c r="L31" s="38" t="s">
        <v>189</v>
      </c>
      <c r="M31" s="38"/>
      <c r="N31" s="39">
        <v>25</v>
      </c>
      <c r="O31" s="42"/>
      <c r="P31" s="42"/>
      <c r="Q31" s="39"/>
      <c r="R31" s="39"/>
      <c r="S31" s="40"/>
      <c r="T31" s="41"/>
      <c r="U31" s="42"/>
      <c r="V31" s="37"/>
      <c r="W31" s="42"/>
      <c r="X31" s="44"/>
      <c r="Y31" s="42"/>
      <c r="Z31" s="42"/>
    </row>
    <row r="32" spans="1:26" ht="28.5" customHeight="1" thickTop="1" thickBot="1">
      <c r="A32" s="8" t="s">
        <v>43</v>
      </c>
      <c r="B32" s="9">
        <v>13</v>
      </c>
      <c r="C32" s="10">
        <v>37</v>
      </c>
      <c r="D32" s="11">
        <v>80</v>
      </c>
      <c r="E32" s="12">
        <f t="shared" si="4"/>
        <v>0.17333333333333334</v>
      </c>
      <c r="F32" s="12">
        <v>100</v>
      </c>
      <c r="G32" s="12">
        <f t="shared" si="0"/>
        <v>0.10833333333333334</v>
      </c>
      <c r="H32" s="12">
        <v>80</v>
      </c>
      <c r="I32" s="12">
        <f t="shared" si="1"/>
        <v>8.6666666666666679</v>
      </c>
      <c r="J32" s="13">
        <f t="shared" si="2"/>
        <v>17.333333333333336</v>
      </c>
      <c r="K32" s="14" t="str">
        <f t="shared" si="3"/>
        <v>No</v>
      </c>
      <c r="L32" s="38"/>
      <c r="M32" s="38"/>
      <c r="N32" s="39"/>
      <c r="O32" s="42"/>
      <c r="P32" s="42"/>
      <c r="Q32" s="39"/>
      <c r="R32" s="39"/>
      <c r="S32" s="40"/>
      <c r="T32" s="41"/>
      <c r="U32" s="42"/>
      <c r="V32" s="37"/>
      <c r="W32" s="42"/>
      <c r="X32" s="43"/>
      <c r="Y32" s="42"/>
      <c r="Z32" s="42"/>
    </row>
    <row r="33" spans="1:26" ht="28.5" customHeight="1" thickTop="1" thickBot="1">
      <c r="A33" s="8" t="s">
        <v>85</v>
      </c>
      <c r="B33" s="9">
        <v>13</v>
      </c>
      <c r="C33" s="10">
        <v>39</v>
      </c>
      <c r="D33" s="11">
        <v>80</v>
      </c>
      <c r="E33" s="12">
        <f t="shared" si="4"/>
        <v>0.17333333333333334</v>
      </c>
      <c r="F33" s="12">
        <v>100</v>
      </c>
      <c r="G33" s="12">
        <f t="shared" si="0"/>
        <v>0.10833333333333334</v>
      </c>
      <c r="H33" s="12">
        <v>80</v>
      </c>
      <c r="I33" s="12">
        <f t="shared" si="1"/>
        <v>8.6666666666666679</v>
      </c>
      <c r="J33" s="13">
        <f t="shared" si="2"/>
        <v>17.333333333333336</v>
      </c>
      <c r="K33" s="14" t="str">
        <f t="shared" si="3"/>
        <v>No</v>
      </c>
      <c r="L33" s="38" t="s">
        <v>234</v>
      </c>
      <c r="M33" s="38" t="s">
        <v>210</v>
      </c>
      <c r="N33" s="39">
        <v>40</v>
      </c>
      <c r="O33" s="42" t="s">
        <v>212</v>
      </c>
      <c r="P33" s="37">
        <v>43993</v>
      </c>
      <c r="Q33" s="39">
        <v>30</v>
      </c>
      <c r="R33" s="39"/>
      <c r="S33" s="40"/>
      <c r="T33" s="41"/>
      <c r="U33" s="42"/>
      <c r="V33" s="37"/>
      <c r="W33" s="42"/>
      <c r="X33" s="43"/>
      <c r="Y33" s="42"/>
      <c r="Z33" s="42"/>
    </row>
    <row r="34" spans="1:26" ht="28.5" customHeight="1" thickTop="1" thickBot="1">
      <c r="A34" s="8" t="s">
        <v>59</v>
      </c>
      <c r="B34" s="9">
        <v>12</v>
      </c>
      <c r="C34" s="10">
        <v>0</v>
      </c>
      <c r="D34" s="11">
        <v>80</v>
      </c>
      <c r="E34" s="12">
        <f t="shared" si="4"/>
        <v>0.16000000000000003</v>
      </c>
      <c r="F34" s="12">
        <v>100</v>
      </c>
      <c r="G34" s="12">
        <f t="shared" si="0"/>
        <v>0.1</v>
      </c>
      <c r="H34" s="12"/>
      <c r="I34" s="12">
        <f t="shared" si="1"/>
        <v>16.000000000000004</v>
      </c>
      <c r="J34" s="13">
        <f t="shared" si="2"/>
        <v>24.000000000000004</v>
      </c>
      <c r="K34" s="14" t="str">
        <f t="shared" si="3"/>
        <v>Yes</v>
      </c>
      <c r="L34" s="38"/>
      <c r="M34" s="38"/>
      <c r="N34" s="39"/>
      <c r="O34" s="42"/>
      <c r="P34" s="42"/>
      <c r="Q34" s="39"/>
      <c r="R34" s="39"/>
      <c r="S34" s="40"/>
      <c r="T34" s="41"/>
      <c r="U34" s="42">
        <v>15</v>
      </c>
      <c r="V34" s="37">
        <v>44024</v>
      </c>
      <c r="W34" s="42">
        <v>7</v>
      </c>
      <c r="X34" s="43">
        <v>44045</v>
      </c>
      <c r="Y34" s="42"/>
      <c r="Z34" s="42"/>
    </row>
    <row r="35" spans="1:26" ht="28.5" customHeight="1" thickTop="1" thickBot="1">
      <c r="A35" s="8" t="s">
        <v>152</v>
      </c>
      <c r="B35" s="9">
        <v>0</v>
      </c>
      <c r="C35" s="10">
        <v>0</v>
      </c>
      <c r="D35" s="11">
        <v>80</v>
      </c>
      <c r="E35" s="12">
        <f t="shared" ref="E35" si="10">+G35*1.6</f>
        <v>0</v>
      </c>
      <c r="F35" s="12">
        <v>100</v>
      </c>
      <c r="G35" s="12">
        <f t="shared" ref="G35" si="11">B35/(30*4)</f>
        <v>0</v>
      </c>
      <c r="H35" s="12"/>
      <c r="I35" s="12">
        <f t="shared" ref="I35" si="12">+(E35*F35)-(H35*G35)</f>
        <v>0</v>
      </c>
      <c r="J35" s="13">
        <f t="shared" ref="J35" si="13">IF(ISBLANK(C35),"",(D35*G35)+(E35*F35-G35*H35))</f>
        <v>0</v>
      </c>
      <c r="K35" s="14" t="str">
        <f t="shared" ref="K35" si="14">IF(J35="","",IF(C35&lt;J35,"Yes","No"))</f>
        <v>No</v>
      </c>
      <c r="L35" s="38"/>
      <c r="M35" s="38"/>
      <c r="N35" s="39"/>
      <c r="O35" s="42"/>
      <c r="P35" s="42"/>
      <c r="Q35" s="39"/>
      <c r="R35" s="39"/>
      <c r="S35" s="40"/>
      <c r="T35" s="41"/>
      <c r="U35" s="42">
        <v>10</v>
      </c>
      <c r="V35" s="37">
        <v>44045</v>
      </c>
      <c r="W35" s="42"/>
      <c r="X35" s="43"/>
      <c r="Y35" s="42"/>
      <c r="Z35" s="42"/>
    </row>
    <row r="36" spans="1:26" ht="28.5" customHeight="1" thickTop="1" thickBot="1">
      <c r="A36" s="8" t="s">
        <v>35</v>
      </c>
      <c r="B36" s="9">
        <v>12</v>
      </c>
      <c r="C36" s="10">
        <v>21</v>
      </c>
      <c r="D36" s="11">
        <v>80</v>
      </c>
      <c r="E36" s="12">
        <f t="shared" si="4"/>
        <v>0.16000000000000003</v>
      </c>
      <c r="F36" s="12">
        <v>100</v>
      </c>
      <c r="G36" s="12">
        <f t="shared" si="0"/>
        <v>0.1</v>
      </c>
      <c r="H36" s="12">
        <v>80</v>
      </c>
      <c r="I36" s="12">
        <f t="shared" si="1"/>
        <v>8.0000000000000036</v>
      </c>
      <c r="J36" s="13">
        <f t="shared" si="2"/>
        <v>16.000000000000004</v>
      </c>
      <c r="K36" s="14" t="str">
        <f t="shared" si="3"/>
        <v>No</v>
      </c>
      <c r="L36" s="38"/>
      <c r="M36" s="38"/>
      <c r="N36" s="39"/>
      <c r="O36" s="42"/>
      <c r="P36" s="42"/>
      <c r="Q36" s="39"/>
      <c r="R36" s="39"/>
      <c r="S36" s="40"/>
      <c r="T36" s="45"/>
      <c r="U36" s="39"/>
      <c r="V36" s="37"/>
      <c r="W36" s="42"/>
      <c r="X36" s="43"/>
      <c r="Y36" s="42"/>
      <c r="Z36" s="42"/>
    </row>
    <row r="37" spans="1:26" ht="28.5" customHeight="1" thickTop="1" thickBot="1">
      <c r="A37" s="8" t="s">
        <v>44</v>
      </c>
      <c r="B37" s="9">
        <v>12</v>
      </c>
      <c r="C37" s="10">
        <v>7</v>
      </c>
      <c r="D37" s="11">
        <v>80</v>
      </c>
      <c r="E37" s="12">
        <f t="shared" si="4"/>
        <v>0.16000000000000003</v>
      </c>
      <c r="F37" s="12">
        <v>100</v>
      </c>
      <c r="G37" s="12">
        <f t="shared" si="0"/>
        <v>0.1</v>
      </c>
      <c r="H37" s="12">
        <v>80</v>
      </c>
      <c r="I37" s="12">
        <f t="shared" si="1"/>
        <v>8.0000000000000036</v>
      </c>
      <c r="J37" s="13">
        <f t="shared" si="2"/>
        <v>16.000000000000004</v>
      </c>
      <c r="K37" s="14" t="str">
        <f t="shared" si="3"/>
        <v>Yes</v>
      </c>
      <c r="L37" s="38" t="s">
        <v>209</v>
      </c>
      <c r="M37" s="38" t="s">
        <v>233</v>
      </c>
      <c r="N37" s="39">
        <v>30</v>
      </c>
      <c r="O37" s="42"/>
      <c r="P37" s="42"/>
      <c r="Q37" s="39"/>
      <c r="R37" s="39"/>
      <c r="S37" s="40"/>
      <c r="T37" s="41"/>
      <c r="U37" s="42"/>
      <c r="V37" s="37"/>
      <c r="W37" s="42"/>
      <c r="X37" s="43"/>
      <c r="Y37" s="42"/>
      <c r="Z37" s="42"/>
    </row>
    <row r="38" spans="1:26" ht="28.5" customHeight="1" thickTop="1" thickBot="1">
      <c r="A38" s="8" t="s">
        <v>56</v>
      </c>
      <c r="B38" s="9">
        <v>11</v>
      </c>
      <c r="C38" s="10">
        <v>39</v>
      </c>
      <c r="D38" s="11">
        <v>80</v>
      </c>
      <c r="E38" s="12">
        <f t="shared" si="4"/>
        <v>0.14666666666666667</v>
      </c>
      <c r="F38" s="12">
        <v>100</v>
      </c>
      <c r="G38" s="12">
        <f t="shared" si="0"/>
        <v>9.166666666666666E-2</v>
      </c>
      <c r="H38" s="12">
        <v>80</v>
      </c>
      <c r="I38" s="12">
        <v>14.63</v>
      </c>
      <c r="J38" s="13">
        <v>28.88</v>
      </c>
      <c r="K38" s="14" t="str">
        <f t="shared" si="3"/>
        <v>No</v>
      </c>
      <c r="L38" s="38"/>
      <c r="M38" s="38"/>
      <c r="N38" s="39"/>
      <c r="O38" s="42"/>
      <c r="P38" s="42"/>
      <c r="Q38" s="39"/>
      <c r="R38" s="39"/>
      <c r="S38" s="40"/>
      <c r="T38" s="41"/>
      <c r="U38" s="42"/>
      <c r="V38" s="37"/>
      <c r="W38" s="42"/>
      <c r="X38" s="43"/>
      <c r="Y38" s="42"/>
      <c r="Z38" s="42"/>
    </row>
    <row r="39" spans="1:26" ht="28.5" customHeight="1" thickTop="1" thickBot="1">
      <c r="A39" s="8" t="s">
        <v>53</v>
      </c>
      <c r="B39" s="9">
        <v>11</v>
      </c>
      <c r="C39" s="10">
        <v>56</v>
      </c>
      <c r="D39" s="11">
        <v>80</v>
      </c>
      <c r="E39" s="12">
        <f t="shared" si="4"/>
        <v>0.14666666666666667</v>
      </c>
      <c r="F39" s="12">
        <v>100</v>
      </c>
      <c r="G39" s="12">
        <f t="shared" si="0"/>
        <v>9.166666666666666E-2</v>
      </c>
      <c r="H39" s="12">
        <v>80</v>
      </c>
      <c r="I39" s="12">
        <f t="shared" ref="I39:I104" si="15">+(E39*F39)-(H39*G39)</f>
        <v>7.333333333333333</v>
      </c>
      <c r="J39" s="13">
        <f t="shared" ref="J39:J104" si="16">IF(ISBLANK(C39),"",(D39*G39)+(E39*F39-G39*H39))</f>
        <v>14.666666666666666</v>
      </c>
      <c r="K39" s="14" t="str">
        <f t="shared" si="3"/>
        <v>No</v>
      </c>
      <c r="L39" s="38"/>
      <c r="M39" s="38"/>
      <c r="N39" s="39"/>
      <c r="O39" s="42"/>
      <c r="P39" s="42"/>
      <c r="Q39" s="39"/>
      <c r="R39" s="39"/>
      <c r="S39" s="40"/>
      <c r="T39" s="41"/>
      <c r="U39" s="42"/>
      <c r="V39" s="37"/>
      <c r="W39" s="42"/>
      <c r="X39" s="44"/>
      <c r="Y39" s="42"/>
      <c r="Z39" s="42"/>
    </row>
    <row r="40" spans="1:26" ht="28.5" customHeight="1" thickTop="1" thickBot="1">
      <c r="A40" s="8" t="s">
        <v>86</v>
      </c>
      <c r="B40" s="9">
        <v>10</v>
      </c>
      <c r="C40" s="10">
        <v>20</v>
      </c>
      <c r="D40" s="11">
        <v>80</v>
      </c>
      <c r="E40" s="12">
        <f t="shared" si="4"/>
        <v>0.13333333333333333</v>
      </c>
      <c r="F40" s="12">
        <v>100</v>
      </c>
      <c r="G40" s="12">
        <f t="shared" si="0"/>
        <v>8.3333333333333329E-2</v>
      </c>
      <c r="H40" s="12">
        <v>80</v>
      </c>
      <c r="I40" s="12">
        <f t="shared" si="15"/>
        <v>6.6666666666666679</v>
      </c>
      <c r="J40" s="13">
        <f t="shared" si="16"/>
        <v>13.333333333333334</v>
      </c>
      <c r="K40" s="14" t="str">
        <f t="shared" si="3"/>
        <v>No</v>
      </c>
      <c r="L40" s="38"/>
      <c r="M40" s="38"/>
      <c r="N40" s="39"/>
      <c r="O40" s="42"/>
      <c r="P40" s="42"/>
      <c r="Q40" s="39"/>
      <c r="R40" s="39"/>
      <c r="S40" s="40"/>
      <c r="T40" s="41"/>
      <c r="U40" s="42"/>
      <c r="V40" s="37"/>
      <c r="W40" s="42"/>
      <c r="X40" s="44"/>
      <c r="Y40" s="42"/>
      <c r="Z40" s="42"/>
    </row>
    <row r="41" spans="1:26" ht="28.5" customHeight="1" thickTop="1" thickBot="1">
      <c r="A41" s="8" t="s">
        <v>128</v>
      </c>
      <c r="B41" s="9">
        <v>10</v>
      </c>
      <c r="C41" s="10">
        <v>45</v>
      </c>
      <c r="D41" s="11">
        <v>80</v>
      </c>
      <c r="E41" s="12">
        <f t="shared" si="4"/>
        <v>0.13333333333333333</v>
      </c>
      <c r="F41" s="12">
        <v>100</v>
      </c>
      <c r="G41" s="12">
        <f t="shared" si="0"/>
        <v>8.3333333333333329E-2</v>
      </c>
      <c r="H41" s="12">
        <v>80</v>
      </c>
      <c r="I41" s="12">
        <f t="shared" si="15"/>
        <v>6.6666666666666679</v>
      </c>
      <c r="J41" s="13">
        <f t="shared" si="16"/>
        <v>13.333333333333334</v>
      </c>
      <c r="K41" s="14" t="str">
        <f t="shared" si="3"/>
        <v>No</v>
      </c>
      <c r="L41" s="38"/>
      <c r="M41" s="38"/>
      <c r="N41" s="39"/>
      <c r="O41" s="42"/>
      <c r="P41" s="37"/>
      <c r="Q41" s="39"/>
      <c r="R41" s="39"/>
      <c r="S41" s="40"/>
      <c r="T41" s="41"/>
      <c r="U41" s="42"/>
      <c r="V41" s="37"/>
      <c r="W41" s="42"/>
      <c r="X41" s="43"/>
      <c r="Y41" s="42"/>
      <c r="Z41" s="42"/>
    </row>
    <row r="42" spans="1:26" ht="28.5" customHeight="1" thickTop="1" thickBot="1">
      <c r="A42" s="8" t="s">
        <v>46</v>
      </c>
      <c r="B42" s="9">
        <v>10</v>
      </c>
      <c r="C42" s="10">
        <v>44</v>
      </c>
      <c r="D42" s="11">
        <v>80</v>
      </c>
      <c r="E42" s="12">
        <f t="shared" si="4"/>
        <v>0.13333333333333333</v>
      </c>
      <c r="F42" s="12">
        <v>100</v>
      </c>
      <c r="G42" s="12">
        <f t="shared" si="0"/>
        <v>8.3333333333333329E-2</v>
      </c>
      <c r="H42" s="12">
        <v>80</v>
      </c>
      <c r="I42" s="12">
        <f t="shared" si="15"/>
        <v>6.6666666666666679</v>
      </c>
      <c r="J42" s="13">
        <f t="shared" si="16"/>
        <v>13.333333333333334</v>
      </c>
      <c r="K42" s="14" t="str">
        <f t="shared" si="3"/>
        <v>No</v>
      </c>
      <c r="L42" s="38"/>
      <c r="M42" s="38"/>
      <c r="N42" s="39"/>
      <c r="O42" s="42"/>
      <c r="P42" s="37"/>
      <c r="Q42" s="39"/>
      <c r="R42" s="39"/>
      <c r="S42" s="40"/>
      <c r="T42" s="41"/>
      <c r="U42" s="42"/>
      <c r="V42" s="37"/>
      <c r="W42" s="42"/>
      <c r="X42" s="43"/>
      <c r="Y42" s="42"/>
      <c r="Z42" s="42"/>
    </row>
    <row r="43" spans="1:26" ht="28.5" customHeight="1" thickTop="1" thickBot="1">
      <c r="A43" s="8" t="s">
        <v>29</v>
      </c>
      <c r="B43" s="9">
        <v>10</v>
      </c>
      <c r="C43" s="10">
        <v>49</v>
      </c>
      <c r="D43" s="11">
        <v>80</v>
      </c>
      <c r="E43" s="12">
        <f t="shared" si="4"/>
        <v>0.13333333333333333</v>
      </c>
      <c r="F43" s="12">
        <v>100</v>
      </c>
      <c r="G43" s="12">
        <f t="shared" si="0"/>
        <v>8.3333333333333329E-2</v>
      </c>
      <c r="H43" s="12">
        <v>80</v>
      </c>
      <c r="I43" s="12">
        <f t="shared" si="15"/>
        <v>6.6666666666666679</v>
      </c>
      <c r="J43" s="13">
        <f t="shared" si="16"/>
        <v>13.333333333333334</v>
      </c>
      <c r="K43" s="14" t="str">
        <f t="shared" si="3"/>
        <v>No</v>
      </c>
      <c r="L43" s="38" t="s">
        <v>189</v>
      </c>
      <c r="M43" s="38"/>
      <c r="N43" s="39">
        <v>45</v>
      </c>
      <c r="O43" s="42"/>
      <c r="P43" s="42"/>
      <c r="Q43" s="39"/>
      <c r="R43" s="39"/>
      <c r="S43" s="40"/>
      <c r="T43" s="45"/>
      <c r="U43" s="39"/>
      <c r="V43" s="37"/>
      <c r="W43" s="41"/>
      <c r="X43" s="37"/>
      <c r="Y43" s="42"/>
      <c r="Z43" s="42"/>
    </row>
    <row r="44" spans="1:26" ht="28.5" customHeight="1" thickTop="1" thickBot="1">
      <c r="A44" s="8" t="s">
        <v>74</v>
      </c>
      <c r="B44" s="9">
        <v>9</v>
      </c>
      <c r="C44" s="10">
        <v>11</v>
      </c>
      <c r="D44" s="11">
        <v>80</v>
      </c>
      <c r="E44" s="12">
        <f t="shared" si="4"/>
        <v>0.12</v>
      </c>
      <c r="F44" s="12">
        <v>100</v>
      </c>
      <c r="G44" s="12">
        <f t="shared" si="0"/>
        <v>7.4999999999999997E-2</v>
      </c>
      <c r="H44" s="12">
        <v>80</v>
      </c>
      <c r="I44" s="12">
        <f t="shared" si="15"/>
        <v>6</v>
      </c>
      <c r="J44" s="13">
        <f t="shared" si="16"/>
        <v>12</v>
      </c>
      <c r="K44" s="14" t="str">
        <f t="shared" si="3"/>
        <v>Yes</v>
      </c>
      <c r="L44" s="38" t="s">
        <v>209</v>
      </c>
      <c r="M44" s="38" t="s">
        <v>233</v>
      </c>
      <c r="N44" s="39">
        <v>20</v>
      </c>
      <c r="O44" s="42"/>
      <c r="P44" s="42"/>
      <c r="Q44" s="39"/>
      <c r="R44" s="39"/>
      <c r="S44" s="40"/>
      <c r="T44" s="41"/>
      <c r="U44" s="42"/>
      <c r="V44" s="37"/>
      <c r="W44" s="42"/>
      <c r="X44" s="44"/>
      <c r="Y44" s="42"/>
      <c r="Z44" s="42"/>
    </row>
    <row r="45" spans="1:26" ht="28.5" customHeight="1" thickTop="1" thickBot="1">
      <c r="A45" s="8" t="s">
        <v>118</v>
      </c>
      <c r="B45" s="9">
        <v>9</v>
      </c>
      <c r="C45" s="10">
        <v>0</v>
      </c>
      <c r="D45" s="11">
        <v>80</v>
      </c>
      <c r="E45" s="12">
        <f t="shared" si="4"/>
        <v>0.12</v>
      </c>
      <c r="F45" s="12">
        <v>100</v>
      </c>
      <c r="G45" s="12">
        <f t="shared" si="0"/>
        <v>7.4999999999999997E-2</v>
      </c>
      <c r="H45" s="12">
        <v>80</v>
      </c>
      <c r="I45" s="12">
        <f t="shared" si="15"/>
        <v>6</v>
      </c>
      <c r="J45" s="13">
        <f t="shared" si="16"/>
        <v>12</v>
      </c>
      <c r="K45" s="14" t="str">
        <f t="shared" si="3"/>
        <v>Yes</v>
      </c>
      <c r="L45" s="38"/>
      <c r="M45" s="38"/>
      <c r="N45" s="39"/>
      <c r="O45" s="42"/>
      <c r="P45" s="42"/>
      <c r="Q45" s="39"/>
      <c r="R45" s="39"/>
      <c r="S45" s="40"/>
      <c r="T45" s="41"/>
      <c r="U45" s="42"/>
      <c r="V45" s="37"/>
      <c r="W45" s="42"/>
      <c r="X45" s="44"/>
      <c r="Y45" s="42"/>
      <c r="Z45" s="42"/>
    </row>
    <row r="46" spans="1:26" ht="28.5" customHeight="1" thickTop="1" thickBot="1">
      <c r="A46" s="8" t="s">
        <v>109</v>
      </c>
      <c r="B46" s="9">
        <v>9</v>
      </c>
      <c r="C46" s="10">
        <v>17</v>
      </c>
      <c r="D46" s="11">
        <v>80</v>
      </c>
      <c r="E46" s="12">
        <f t="shared" si="4"/>
        <v>0.12</v>
      </c>
      <c r="F46" s="12">
        <v>100</v>
      </c>
      <c r="G46" s="12">
        <f t="shared" si="0"/>
        <v>7.4999999999999997E-2</v>
      </c>
      <c r="H46" s="12">
        <v>80</v>
      </c>
      <c r="I46" s="12">
        <f t="shared" si="15"/>
        <v>6</v>
      </c>
      <c r="J46" s="13">
        <f t="shared" si="16"/>
        <v>12</v>
      </c>
      <c r="K46" s="14" t="str">
        <f t="shared" si="3"/>
        <v>No</v>
      </c>
      <c r="L46" s="38"/>
      <c r="M46" s="38"/>
      <c r="N46" s="39"/>
      <c r="O46" s="42"/>
      <c r="P46" s="42"/>
      <c r="Q46" s="39"/>
      <c r="R46" s="39"/>
      <c r="S46" s="40"/>
      <c r="T46" s="41"/>
      <c r="U46" s="42"/>
      <c r="V46" s="37"/>
      <c r="W46" s="42"/>
      <c r="X46" s="44"/>
      <c r="Y46" s="42"/>
      <c r="Z46" s="42"/>
    </row>
    <row r="47" spans="1:26" ht="28.5" customHeight="1" thickTop="1" thickBot="1">
      <c r="A47" s="8" t="s">
        <v>38</v>
      </c>
      <c r="B47" s="9">
        <v>8</v>
      </c>
      <c r="C47" s="10">
        <v>19</v>
      </c>
      <c r="D47" s="11">
        <v>80</v>
      </c>
      <c r="E47" s="12">
        <f t="shared" si="4"/>
        <v>0.10666666666666667</v>
      </c>
      <c r="F47" s="12">
        <v>100</v>
      </c>
      <c r="G47" s="12">
        <f t="shared" si="0"/>
        <v>6.6666666666666666E-2</v>
      </c>
      <c r="H47" s="12">
        <v>80</v>
      </c>
      <c r="I47" s="12">
        <f t="shared" si="15"/>
        <v>5.3333333333333348</v>
      </c>
      <c r="J47" s="13">
        <f t="shared" si="16"/>
        <v>10.666666666666668</v>
      </c>
      <c r="K47" s="14" t="str">
        <f t="shared" si="3"/>
        <v>No</v>
      </c>
      <c r="L47" s="38"/>
      <c r="M47" s="38"/>
      <c r="N47" s="39"/>
      <c r="O47" s="42"/>
      <c r="P47" s="37"/>
      <c r="Q47" s="39"/>
      <c r="R47" s="39"/>
      <c r="S47" s="40"/>
      <c r="T47" s="41"/>
      <c r="U47" s="42"/>
      <c r="V47" s="37"/>
      <c r="W47" s="42"/>
      <c r="X47" s="43"/>
      <c r="Y47" s="42"/>
      <c r="Z47" s="37"/>
    </row>
    <row r="48" spans="1:26" ht="28.5" customHeight="1" thickTop="1" thickBot="1">
      <c r="A48" s="8" t="s">
        <v>121</v>
      </c>
      <c r="B48" s="9">
        <v>8</v>
      </c>
      <c r="C48" s="10">
        <v>26</v>
      </c>
      <c r="D48" s="11">
        <v>80</v>
      </c>
      <c r="E48" s="12">
        <f t="shared" si="4"/>
        <v>0.10666666666666667</v>
      </c>
      <c r="F48" s="12">
        <v>100</v>
      </c>
      <c r="G48" s="12">
        <f t="shared" si="0"/>
        <v>6.6666666666666666E-2</v>
      </c>
      <c r="H48" s="12">
        <v>80</v>
      </c>
      <c r="I48" s="12">
        <f t="shared" si="15"/>
        <v>5.3333333333333348</v>
      </c>
      <c r="J48" s="13">
        <f t="shared" si="16"/>
        <v>10.666666666666668</v>
      </c>
      <c r="K48" s="14" t="str">
        <f t="shared" si="3"/>
        <v>No</v>
      </c>
      <c r="L48" s="38"/>
      <c r="M48" s="38"/>
      <c r="N48" s="39"/>
      <c r="O48" s="42"/>
      <c r="P48" s="42"/>
      <c r="Q48" s="39"/>
      <c r="R48" s="39"/>
      <c r="S48" s="40"/>
      <c r="T48" s="41"/>
      <c r="U48" s="42"/>
      <c r="V48" s="37"/>
      <c r="W48" s="42"/>
      <c r="X48" s="43"/>
      <c r="Y48" s="42"/>
      <c r="Z48" s="42"/>
    </row>
    <row r="49" spans="1:26" ht="28.5" customHeight="1" thickTop="1" thickBot="1">
      <c r="A49" s="8" t="s">
        <v>69</v>
      </c>
      <c r="B49" s="9">
        <v>8</v>
      </c>
      <c r="C49" s="10">
        <v>17</v>
      </c>
      <c r="D49" s="11">
        <v>80</v>
      </c>
      <c r="E49" s="12">
        <f t="shared" si="4"/>
        <v>0.10666666666666667</v>
      </c>
      <c r="F49" s="12">
        <v>100</v>
      </c>
      <c r="G49" s="12">
        <f t="shared" si="0"/>
        <v>6.6666666666666666E-2</v>
      </c>
      <c r="H49" s="12">
        <v>80</v>
      </c>
      <c r="I49" s="12">
        <f t="shared" si="15"/>
        <v>5.3333333333333348</v>
      </c>
      <c r="J49" s="13">
        <f t="shared" si="16"/>
        <v>10.666666666666668</v>
      </c>
      <c r="K49" s="14" t="str">
        <f t="shared" si="3"/>
        <v>No</v>
      </c>
      <c r="L49" s="38" t="s">
        <v>209</v>
      </c>
      <c r="M49" s="38" t="s">
        <v>233</v>
      </c>
      <c r="N49" s="39">
        <v>20</v>
      </c>
      <c r="O49" s="42"/>
      <c r="P49" s="42"/>
      <c r="Q49" s="39"/>
      <c r="R49" s="39"/>
      <c r="S49" s="40"/>
      <c r="T49" s="41"/>
      <c r="U49" s="42"/>
      <c r="V49" s="37"/>
      <c r="W49" s="42"/>
      <c r="X49" s="44"/>
      <c r="Y49" s="42"/>
      <c r="Z49" s="42"/>
    </row>
    <row r="50" spans="1:26" ht="28.5" customHeight="1" thickTop="1" thickBot="1">
      <c r="A50" s="8" t="s">
        <v>47</v>
      </c>
      <c r="B50" s="9">
        <v>8</v>
      </c>
      <c r="C50" s="10">
        <v>14</v>
      </c>
      <c r="D50" s="11">
        <v>80</v>
      </c>
      <c r="E50" s="12">
        <f t="shared" si="4"/>
        <v>0.10666666666666667</v>
      </c>
      <c r="F50" s="12">
        <v>100</v>
      </c>
      <c r="G50" s="12">
        <f t="shared" si="0"/>
        <v>6.6666666666666666E-2</v>
      </c>
      <c r="H50" s="12">
        <v>80</v>
      </c>
      <c r="I50" s="12">
        <f t="shared" si="15"/>
        <v>5.3333333333333348</v>
      </c>
      <c r="J50" s="13">
        <f t="shared" si="16"/>
        <v>10.666666666666668</v>
      </c>
      <c r="K50" s="14" t="str">
        <f t="shared" si="3"/>
        <v>No</v>
      </c>
      <c r="L50" s="38"/>
      <c r="M50" s="38"/>
      <c r="N50" s="39"/>
      <c r="O50" s="42"/>
      <c r="P50" s="37"/>
      <c r="Q50" s="39"/>
      <c r="R50" s="39"/>
      <c r="S50" s="40"/>
      <c r="T50" s="41"/>
      <c r="U50" s="42"/>
      <c r="V50" s="37"/>
      <c r="W50" s="42"/>
      <c r="X50" s="44"/>
      <c r="Y50" s="42"/>
      <c r="Z50" s="42"/>
    </row>
    <row r="51" spans="1:26" ht="28.5" customHeight="1" thickTop="1" thickBot="1">
      <c r="A51" s="8" t="s">
        <v>61</v>
      </c>
      <c r="B51" s="9">
        <v>8</v>
      </c>
      <c r="C51" s="10">
        <v>12</v>
      </c>
      <c r="D51" s="11">
        <v>80</v>
      </c>
      <c r="E51" s="12">
        <f t="shared" si="4"/>
        <v>0.10666666666666667</v>
      </c>
      <c r="F51" s="12">
        <v>100</v>
      </c>
      <c r="G51" s="12">
        <f t="shared" si="0"/>
        <v>6.6666666666666666E-2</v>
      </c>
      <c r="H51" s="12">
        <v>80</v>
      </c>
      <c r="I51" s="12">
        <f t="shared" si="15"/>
        <v>5.3333333333333348</v>
      </c>
      <c r="J51" s="13">
        <f t="shared" si="16"/>
        <v>10.666666666666668</v>
      </c>
      <c r="K51" s="14" t="str">
        <f t="shared" si="3"/>
        <v>No</v>
      </c>
      <c r="L51" s="38" t="s">
        <v>209</v>
      </c>
      <c r="M51" s="38" t="s">
        <v>233</v>
      </c>
      <c r="N51" s="39">
        <v>20</v>
      </c>
      <c r="O51" s="42"/>
      <c r="P51" s="37"/>
      <c r="Q51" s="39"/>
      <c r="R51" s="39"/>
      <c r="S51" s="40"/>
      <c r="T51" s="45"/>
      <c r="U51" s="39"/>
      <c r="V51" s="37"/>
      <c r="W51" s="42"/>
      <c r="X51" s="43"/>
      <c r="Y51" s="42"/>
      <c r="Z51" s="42"/>
    </row>
    <row r="52" spans="1:26" ht="28.5" customHeight="1" thickTop="1" thickBot="1">
      <c r="A52" s="8" t="s">
        <v>218</v>
      </c>
      <c r="B52" s="9">
        <v>8</v>
      </c>
      <c r="C52" s="10">
        <v>7</v>
      </c>
      <c r="D52" s="11">
        <v>80</v>
      </c>
      <c r="E52" s="12">
        <f t="shared" si="4"/>
        <v>0.10666666666666667</v>
      </c>
      <c r="F52" s="12">
        <v>100</v>
      </c>
      <c r="G52" s="12">
        <f t="shared" si="0"/>
        <v>6.6666666666666666E-2</v>
      </c>
      <c r="H52" s="12">
        <v>80</v>
      </c>
      <c r="I52" s="12">
        <f t="shared" si="15"/>
        <v>5.3333333333333348</v>
      </c>
      <c r="J52" s="13">
        <f t="shared" si="16"/>
        <v>10.666666666666668</v>
      </c>
      <c r="K52" s="14" t="str">
        <f t="shared" si="3"/>
        <v>Yes</v>
      </c>
      <c r="L52" s="38"/>
      <c r="M52" s="38"/>
      <c r="N52" s="39"/>
      <c r="O52" s="42"/>
      <c r="P52" s="42"/>
      <c r="Q52" s="39"/>
      <c r="R52" s="39"/>
      <c r="S52" s="40"/>
      <c r="T52" s="41"/>
      <c r="U52" s="42"/>
      <c r="V52" s="37"/>
      <c r="W52" s="42"/>
      <c r="X52" s="44"/>
      <c r="Y52" s="42"/>
      <c r="Z52" s="42"/>
    </row>
    <row r="53" spans="1:26" ht="28.5" customHeight="1" thickTop="1" thickBot="1">
      <c r="A53" s="8" t="s">
        <v>54</v>
      </c>
      <c r="B53" s="9">
        <v>8</v>
      </c>
      <c r="C53" s="10">
        <v>10</v>
      </c>
      <c r="D53" s="11">
        <v>80</v>
      </c>
      <c r="E53" s="12">
        <f t="shared" si="4"/>
        <v>0.10666666666666667</v>
      </c>
      <c r="F53" s="12">
        <v>100</v>
      </c>
      <c r="G53" s="12">
        <f t="shared" si="0"/>
        <v>6.6666666666666666E-2</v>
      </c>
      <c r="H53" s="12">
        <v>80</v>
      </c>
      <c r="I53" s="12">
        <f t="shared" si="15"/>
        <v>5.3333333333333348</v>
      </c>
      <c r="J53" s="13">
        <f t="shared" si="16"/>
        <v>10.666666666666668</v>
      </c>
      <c r="K53" s="14" t="str">
        <f t="shared" si="3"/>
        <v>Yes</v>
      </c>
      <c r="L53" s="38" t="s">
        <v>209</v>
      </c>
      <c r="M53" s="38" t="s">
        <v>233</v>
      </c>
      <c r="N53" s="39">
        <v>20</v>
      </c>
      <c r="O53" s="42"/>
      <c r="P53" s="42"/>
      <c r="Q53" s="39"/>
      <c r="R53" s="39"/>
      <c r="S53" s="40"/>
      <c r="T53" s="41"/>
      <c r="U53" s="42"/>
      <c r="V53" s="37"/>
      <c r="W53" s="42"/>
      <c r="X53" s="43"/>
      <c r="Y53" s="42"/>
      <c r="Z53" s="37"/>
    </row>
    <row r="54" spans="1:26" ht="28.5" customHeight="1" thickTop="1" thickBot="1">
      <c r="A54" s="8" t="s">
        <v>50</v>
      </c>
      <c r="B54" s="9">
        <v>7</v>
      </c>
      <c r="C54" s="10">
        <v>3</v>
      </c>
      <c r="D54" s="11">
        <v>80</v>
      </c>
      <c r="E54" s="12">
        <f t="shared" si="4"/>
        <v>9.3333333333333338E-2</v>
      </c>
      <c r="F54" s="12">
        <v>100</v>
      </c>
      <c r="G54" s="12">
        <f t="shared" si="0"/>
        <v>5.8333333333333334E-2</v>
      </c>
      <c r="H54" s="12">
        <v>80</v>
      </c>
      <c r="I54" s="12">
        <f t="shared" si="15"/>
        <v>4.666666666666667</v>
      </c>
      <c r="J54" s="13">
        <f t="shared" si="16"/>
        <v>9.3333333333333339</v>
      </c>
      <c r="K54" s="14" t="str">
        <f t="shared" si="3"/>
        <v>Yes</v>
      </c>
      <c r="L54" s="38" t="s">
        <v>189</v>
      </c>
      <c r="M54" s="38"/>
      <c r="N54" s="39">
        <v>20</v>
      </c>
      <c r="O54" s="42"/>
      <c r="P54" s="37"/>
      <c r="Q54" s="39"/>
      <c r="R54" s="39"/>
      <c r="S54" s="40"/>
      <c r="T54" s="41"/>
      <c r="U54" s="42"/>
      <c r="V54" s="37"/>
      <c r="W54" s="42"/>
      <c r="X54" s="44"/>
      <c r="Y54" s="42"/>
      <c r="Z54" s="42"/>
    </row>
    <row r="55" spans="1:26" ht="28.5" customHeight="1" thickTop="1" thickBot="1">
      <c r="A55" s="8" t="s">
        <v>106</v>
      </c>
      <c r="B55" s="9">
        <v>7</v>
      </c>
      <c r="C55" s="10">
        <v>3</v>
      </c>
      <c r="D55" s="11">
        <v>80</v>
      </c>
      <c r="E55" s="12">
        <f t="shared" si="4"/>
        <v>9.3333333333333338E-2</v>
      </c>
      <c r="F55" s="12">
        <v>100</v>
      </c>
      <c r="G55" s="12">
        <f t="shared" si="0"/>
        <v>5.8333333333333334E-2</v>
      </c>
      <c r="H55" s="12">
        <v>80</v>
      </c>
      <c r="I55" s="12">
        <f t="shared" si="15"/>
        <v>4.666666666666667</v>
      </c>
      <c r="J55" s="13">
        <f t="shared" si="16"/>
        <v>9.3333333333333339</v>
      </c>
      <c r="K55" s="14" t="str">
        <f t="shared" si="3"/>
        <v>Yes</v>
      </c>
      <c r="L55" s="38" t="s">
        <v>234</v>
      </c>
      <c r="M55" s="38" t="s">
        <v>210</v>
      </c>
      <c r="N55" s="39">
        <v>17</v>
      </c>
      <c r="O55" s="42" t="s">
        <v>212</v>
      </c>
      <c r="P55" s="37">
        <v>43993</v>
      </c>
      <c r="Q55" s="39">
        <v>40</v>
      </c>
      <c r="R55" s="39"/>
      <c r="S55" s="40"/>
      <c r="T55" s="41"/>
      <c r="U55" s="42">
        <v>3</v>
      </c>
      <c r="V55" s="37">
        <v>44045</v>
      </c>
      <c r="W55" s="42"/>
      <c r="X55" s="43"/>
      <c r="Y55" s="42"/>
      <c r="Z55" s="42"/>
    </row>
    <row r="56" spans="1:26" ht="28.5" customHeight="1" thickTop="1" thickBot="1">
      <c r="A56" s="8" t="s">
        <v>156</v>
      </c>
      <c r="B56" s="9">
        <v>7</v>
      </c>
      <c r="C56" s="10">
        <v>9</v>
      </c>
      <c r="D56" s="11">
        <v>80</v>
      </c>
      <c r="E56" s="12">
        <f t="shared" si="4"/>
        <v>9.3333333333333338E-2</v>
      </c>
      <c r="F56" s="12">
        <v>100</v>
      </c>
      <c r="G56" s="12">
        <f t="shared" si="0"/>
        <v>5.8333333333333334E-2</v>
      </c>
      <c r="H56" s="12">
        <v>80</v>
      </c>
      <c r="I56" s="12">
        <f t="shared" si="15"/>
        <v>4.666666666666667</v>
      </c>
      <c r="J56" s="13">
        <f t="shared" si="16"/>
        <v>9.3333333333333339</v>
      </c>
      <c r="K56" s="14" t="str">
        <f t="shared" si="3"/>
        <v>Yes</v>
      </c>
      <c r="L56" s="38"/>
      <c r="M56" s="38"/>
      <c r="N56" s="39"/>
      <c r="O56" s="42"/>
      <c r="P56" s="42"/>
      <c r="Q56" s="39"/>
      <c r="R56" s="39"/>
      <c r="S56" s="40"/>
      <c r="T56" s="41"/>
      <c r="U56" s="42"/>
      <c r="V56" s="37"/>
      <c r="W56" s="42"/>
      <c r="X56" s="44"/>
      <c r="Y56" s="42"/>
      <c r="Z56" s="42"/>
    </row>
    <row r="57" spans="1:26" ht="28.5" customHeight="1" thickTop="1" thickBot="1">
      <c r="A57" s="8" t="s">
        <v>67</v>
      </c>
      <c r="B57" s="9">
        <v>7</v>
      </c>
      <c r="C57" s="10">
        <v>0</v>
      </c>
      <c r="D57" s="11">
        <v>80</v>
      </c>
      <c r="E57" s="12">
        <f t="shared" si="4"/>
        <v>9.3333333333333338E-2</v>
      </c>
      <c r="F57" s="12">
        <v>100</v>
      </c>
      <c r="G57" s="12">
        <f t="shared" si="0"/>
        <v>5.8333333333333334E-2</v>
      </c>
      <c r="H57" s="12">
        <v>80</v>
      </c>
      <c r="I57" s="12">
        <f t="shared" si="15"/>
        <v>4.666666666666667</v>
      </c>
      <c r="J57" s="13">
        <f t="shared" si="16"/>
        <v>9.3333333333333339</v>
      </c>
      <c r="K57" s="14" t="str">
        <f t="shared" si="3"/>
        <v>Yes</v>
      </c>
      <c r="L57" s="38"/>
      <c r="M57" s="38"/>
      <c r="N57" s="39"/>
      <c r="O57" s="42"/>
      <c r="P57" s="42"/>
      <c r="Q57" s="39"/>
      <c r="R57" s="39"/>
      <c r="S57" s="40"/>
      <c r="T57" s="41"/>
      <c r="U57" s="42"/>
      <c r="V57" s="37"/>
      <c r="W57" s="42"/>
      <c r="X57" s="43"/>
      <c r="Y57" s="42"/>
      <c r="Z57" s="37"/>
    </row>
    <row r="58" spans="1:26" ht="28.5" customHeight="1" thickTop="1" thickBot="1">
      <c r="A58" s="8" t="s">
        <v>80</v>
      </c>
      <c r="B58" s="9">
        <v>7</v>
      </c>
      <c r="C58" s="10">
        <v>18</v>
      </c>
      <c r="D58" s="11">
        <v>80</v>
      </c>
      <c r="E58" s="12">
        <f t="shared" si="4"/>
        <v>9.3333333333333338E-2</v>
      </c>
      <c r="F58" s="12">
        <v>100</v>
      </c>
      <c r="G58" s="12">
        <f t="shared" si="0"/>
        <v>5.8333333333333334E-2</v>
      </c>
      <c r="H58" s="12">
        <v>80</v>
      </c>
      <c r="I58" s="12">
        <f t="shared" si="15"/>
        <v>4.666666666666667</v>
      </c>
      <c r="J58" s="13">
        <f t="shared" si="16"/>
        <v>9.3333333333333339</v>
      </c>
      <c r="K58" s="14" t="str">
        <f t="shared" si="3"/>
        <v>No</v>
      </c>
      <c r="L58" s="38"/>
      <c r="M58" s="38"/>
      <c r="N58" s="39"/>
      <c r="O58" s="42"/>
      <c r="P58" s="42"/>
      <c r="Q58" s="39"/>
      <c r="R58" s="39"/>
      <c r="S58" s="40"/>
      <c r="T58" s="41"/>
      <c r="U58" s="42"/>
      <c r="V58" s="37"/>
      <c r="W58" s="42"/>
      <c r="X58" s="44"/>
      <c r="Y58" s="42"/>
      <c r="Z58" s="42"/>
    </row>
    <row r="59" spans="1:26" ht="28.5" customHeight="1" thickTop="1" thickBot="1">
      <c r="A59" s="8" t="s">
        <v>64</v>
      </c>
      <c r="B59" s="9">
        <v>7</v>
      </c>
      <c r="C59" s="10">
        <v>12</v>
      </c>
      <c r="D59" s="11">
        <v>80</v>
      </c>
      <c r="E59" s="12">
        <f t="shared" si="4"/>
        <v>9.3333333333333338E-2</v>
      </c>
      <c r="F59" s="12">
        <v>100</v>
      </c>
      <c r="G59" s="12">
        <f t="shared" si="0"/>
        <v>5.8333333333333334E-2</v>
      </c>
      <c r="H59" s="12">
        <v>80</v>
      </c>
      <c r="I59" s="12">
        <f t="shared" si="15"/>
        <v>4.666666666666667</v>
      </c>
      <c r="J59" s="13">
        <f t="shared" si="16"/>
        <v>9.3333333333333339</v>
      </c>
      <c r="K59" s="14" t="str">
        <f t="shared" si="3"/>
        <v>No</v>
      </c>
      <c r="L59" s="38"/>
      <c r="M59" s="38"/>
      <c r="N59" s="39"/>
      <c r="O59" s="42"/>
      <c r="P59" s="42"/>
      <c r="Q59" s="39"/>
      <c r="R59" s="39"/>
      <c r="S59" s="40"/>
      <c r="T59" s="45"/>
      <c r="U59" s="39"/>
      <c r="V59" s="37"/>
      <c r="W59" s="42"/>
      <c r="X59" s="43"/>
      <c r="Y59" s="42"/>
      <c r="Z59" s="37"/>
    </row>
    <row r="60" spans="1:26" ht="28.5" customHeight="1" thickTop="1" thickBot="1">
      <c r="A60" s="8" t="s">
        <v>48</v>
      </c>
      <c r="B60" s="9">
        <v>7</v>
      </c>
      <c r="C60" s="10">
        <v>0</v>
      </c>
      <c r="D60" s="11">
        <v>80</v>
      </c>
      <c r="E60" s="12">
        <f t="shared" si="4"/>
        <v>9.3333333333333338E-2</v>
      </c>
      <c r="F60" s="12">
        <v>100</v>
      </c>
      <c r="G60" s="12">
        <f t="shared" si="0"/>
        <v>5.8333333333333334E-2</v>
      </c>
      <c r="H60" s="12">
        <v>80</v>
      </c>
      <c r="I60" s="12">
        <f t="shared" si="15"/>
        <v>4.666666666666667</v>
      </c>
      <c r="J60" s="13">
        <f t="shared" si="16"/>
        <v>9.3333333333333339</v>
      </c>
      <c r="K60" s="14" t="str">
        <f t="shared" si="3"/>
        <v>Yes</v>
      </c>
      <c r="L60" s="38"/>
      <c r="M60" s="38"/>
      <c r="N60" s="39"/>
      <c r="O60" s="42"/>
      <c r="P60" s="37"/>
      <c r="Q60" s="39"/>
      <c r="R60" s="39"/>
      <c r="S60" s="40"/>
      <c r="T60" s="41"/>
      <c r="U60" s="42" t="s">
        <v>237</v>
      </c>
      <c r="V60" s="37"/>
      <c r="W60" s="42"/>
      <c r="X60" s="44"/>
      <c r="Y60" s="42"/>
      <c r="Z60" s="42"/>
    </row>
    <row r="61" spans="1:26" ht="28.5" customHeight="1" thickTop="1" thickBot="1">
      <c r="A61" s="8" t="s">
        <v>138</v>
      </c>
      <c r="B61" s="9">
        <v>6</v>
      </c>
      <c r="C61" s="10">
        <v>11</v>
      </c>
      <c r="D61" s="11">
        <v>80</v>
      </c>
      <c r="E61" s="12">
        <f t="shared" si="4"/>
        <v>8.0000000000000016E-2</v>
      </c>
      <c r="F61" s="12">
        <v>100</v>
      </c>
      <c r="G61" s="12">
        <f t="shared" si="0"/>
        <v>0.05</v>
      </c>
      <c r="H61" s="12">
        <v>80</v>
      </c>
      <c r="I61" s="12">
        <f t="shared" si="15"/>
        <v>4.0000000000000018</v>
      </c>
      <c r="J61" s="13">
        <f t="shared" si="16"/>
        <v>8.0000000000000018</v>
      </c>
      <c r="K61" s="14" t="str">
        <f t="shared" si="3"/>
        <v>No</v>
      </c>
      <c r="L61" s="38"/>
      <c r="M61" s="38"/>
      <c r="N61" s="39"/>
      <c r="O61" s="42"/>
      <c r="P61" s="37"/>
      <c r="Q61" s="39"/>
      <c r="R61" s="39"/>
      <c r="S61" s="40"/>
      <c r="T61" s="41"/>
      <c r="U61" s="42"/>
      <c r="V61" s="42"/>
      <c r="W61" s="42"/>
      <c r="X61" s="44"/>
      <c r="Y61" s="42"/>
      <c r="Z61" s="42"/>
    </row>
    <row r="62" spans="1:26" ht="28.5" customHeight="1" thickTop="1" thickBot="1">
      <c r="A62" s="8" t="s">
        <v>90</v>
      </c>
      <c r="B62" s="9">
        <v>6</v>
      </c>
      <c r="C62" s="10">
        <v>1</v>
      </c>
      <c r="D62" s="11">
        <v>80</v>
      </c>
      <c r="E62" s="12">
        <f t="shared" si="4"/>
        <v>8.0000000000000016E-2</v>
      </c>
      <c r="F62" s="12">
        <v>100</v>
      </c>
      <c r="G62" s="12">
        <f t="shared" si="0"/>
        <v>0.05</v>
      </c>
      <c r="H62" s="12">
        <v>80</v>
      </c>
      <c r="I62" s="12">
        <f t="shared" si="15"/>
        <v>4.0000000000000018</v>
      </c>
      <c r="J62" s="13">
        <f t="shared" si="16"/>
        <v>8.0000000000000018</v>
      </c>
      <c r="K62" s="14" t="str">
        <f t="shared" si="3"/>
        <v>Yes</v>
      </c>
      <c r="L62" s="38"/>
      <c r="M62" s="38"/>
      <c r="N62" s="39"/>
      <c r="O62" s="42"/>
      <c r="P62" s="42"/>
      <c r="Q62" s="39"/>
      <c r="R62" s="39"/>
      <c r="S62" s="40"/>
      <c r="T62" s="41"/>
      <c r="U62" s="42"/>
      <c r="V62" s="37"/>
      <c r="W62" s="42"/>
      <c r="X62" s="44"/>
      <c r="Y62" s="42"/>
      <c r="Z62" s="42"/>
    </row>
    <row r="63" spans="1:26" ht="28.5" customHeight="1" thickTop="1" thickBot="1">
      <c r="A63" s="8" t="s">
        <v>207</v>
      </c>
      <c r="B63" s="9">
        <v>6</v>
      </c>
      <c r="C63" s="10">
        <v>1</v>
      </c>
      <c r="D63" s="11">
        <v>80</v>
      </c>
      <c r="E63" s="12">
        <f t="shared" si="4"/>
        <v>8.0000000000000016E-2</v>
      </c>
      <c r="F63" s="12">
        <v>100</v>
      </c>
      <c r="G63" s="12">
        <f t="shared" si="0"/>
        <v>0.05</v>
      </c>
      <c r="H63" s="12">
        <v>80</v>
      </c>
      <c r="I63" s="12">
        <f t="shared" si="15"/>
        <v>4.0000000000000018</v>
      </c>
      <c r="J63" s="13">
        <f t="shared" si="16"/>
        <v>8.0000000000000018</v>
      </c>
      <c r="K63" s="14" t="str">
        <f t="shared" si="3"/>
        <v>Yes</v>
      </c>
      <c r="L63" s="38" t="s">
        <v>234</v>
      </c>
      <c r="M63" s="38" t="s">
        <v>235</v>
      </c>
      <c r="N63" s="39">
        <v>15</v>
      </c>
      <c r="O63" s="42"/>
      <c r="P63" s="37"/>
      <c r="Q63" s="39"/>
      <c r="R63" s="39"/>
      <c r="S63" s="40"/>
      <c r="T63" s="41"/>
      <c r="U63" s="42"/>
      <c r="V63" s="37"/>
      <c r="W63" s="42"/>
      <c r="X63" s="44"/>
      <c r="Y63" s="42"/>
      <c r="Z63" s="42"/>
    </row>
    <row r="64" spans="1:26" ht="28.5" customHeight="1" thickTop="1" thickBot="1">
      <c r="A64" s="8" t="s">
        <v>92</v>
      </c>
      <c r="B64" s="9">
        <v>6</v>
      </c>
      <c r="C64" s="10">
        <v>0</v>
      </c>
      <c r="D64" s="11">
        <v>80</v>
      </c>
      <c r="E64" s="12">
        <f t="shared" si="4"/>
        <v>8.0000000000000016E-2</v>
      </c>
      <c r="F64" s="12">
        <v>100</v>
      </c>
      <c r="G64" s="12">
        <f t="shared" si="0"/>
        <v>0.05</v>
      </c>
      <c r="H64" s="12">
        <v>80</v>
      </c>
      <c r="I64" s="12">
        <f t="shared" si="15"/>
        <v>4.0000000000000018</v>
      </c>
      <c r="J64" s="13">
        <f t="shared" si="16"/>
        <v>8.0000000000000018</v>
      </c>
      <c r="K64" s="14" t="str">
        <f t="shared" si="3"/>
        <v>Yes</v>
      </c>
      <c r="L64" s="38"/>
      <c r="M64" s="38"/>
      <c r="N64" s="39"/>
      <c r="O64" s="42"/>
      <c r="P64" s="42"/>
      <c r="Q64" s="39"/>
      <c r="R64" s="39"/>
      <c r="S64" s="40"/>
      <c r="T64" s="45"/>
      <c r="U64" s="39"/>
      <c r="V64" s="37"/>
      <c r="W64" s="42"/>
      <c r="X64" s="43"/>
      <c r="Y64" s="42"/>
      <c r="Z64" s="42"/>
    </row>
    <row r="65" spans="1:26" ht="28.5" customHeight="1" thickTop="1" thickBot="1">
      <c r="A65" s="8" t="s">
        <v>57</v>
      </c>
      <c r="B65" s="9">
        <v>6</v>
      </c>
      <c r="C65" s="10">
        <v>27</v>
      </c>
      <c r="D65" s="11">
        <v>80</v>
      </c>
      <c r="E65" s="12">
        <f t="shared" si="4"/>
        <v>8.0000000000000016E-2</v>
      </c>
      <c r="F65" s="12">
        <v>100</v>
      </c>
      <c r="G65" s="12">
        <f t="shared" si="0"/>
        <v>0.05</v>
      </c>
      <c r="H65" s="12">
        <v>80</v>
      </c>
      <c r="I65" s="12">
        <f t="shared" si="15"/>
        <v>4.0000000000000018</v>
      </c>
      <c r="J65" s="13">
        <f t="shared" si="16"/>
        <v>8.0000000000000018</v>
      </c>
      <c r="K65" s="14" t="str">
        <f t="shared" si="3"/>
        <v>No</v>
      </c>
      <c r="L65" s="38"/>
      <c r="M65" s="38"/>
      <c r="N65" s="39"/>
      <c r="O65" s="42"/>
      <c r="P65" s="42"/>
      <c r="Q65" s="39"/>
      <c r="R65" s="39"/>
      <c r="S65" s="40"/>
      <c r="T65" s="41"/>
      <c r="U65" s="42"/>
      <c r="V65" s="42"/>
      <c r="W65" s="42"/>
      <c r="X65" s="44"/>
      <c r="Y65" s="42"/>
      <c r="Z65" s="42"/>
    </row>
    <row r="66" spans="1:26" ht="28.5" customHeight="1" thickTop="1" thickBot="1">
      <c r="A66" s="8" t="s">
        <v>93</v>
      </c>
      <c r="B66" s="9">
        <v>6</v>
      </c>
      <c r="C66" s="10">
        <v>13</v>
      </c>
      <c r="D66" s="11">
        <v>80</v>
      </c>
      <c r="E66" s="12">
        <f t="shared" si="4"/>
        <v>8.0000000000000016E-2</v>
      </c>
      <c r="F66" s="12">
        <v>100</v>
      </c>
      <c r="G66" s="12">
        <f t="shared" si="0"/>
        <v>0.05</v>
      </c>
      <c r="H66" s="12">
        <v>80</v>
      </c>
      <c r="I66" s="12">
        <f t="shared" si="15"/>
        <v>4.0000000000000018</v>
      </c>
      <c r="J66" s="13">
        <f t="shared" si="16"/>
        <v>8.0000000000000018</v>
      </c>
      <c r="K66" s="14" t="str">
        <f t="shared" si="3"/>
        <v>No</v>
      </c>
      <c r="L66" s="38" t="s">
        <v>209</v>
      </c>
      <c r="M66" s="38" t="s">
        <v>210</v>
      </c>
      <c r="N66" s="39">
        <v>10</v>
      </c>
      <c r="O66" s="42"/>
      <c r="P66" s="42"/>
      <c r="Q66" s="39"/>
      <c r="R66" s="39"/>
      <c r="S66" s="40"/>
      <c r="T66" s="41"/>
      <c r="U66" s="42"/>
      <c r="V66" s="37"/>
      <c r="W66" s="42"/>
      <c r="X66" s="44"/>
      <c r="Y66" s="42"/>
      <c r="Z66" s="42"/>
    </row>
    <row r="67" spans="1:26" ht="28.5" customHeight="1" thickTop="1" thickBot="1">
      <c r="A67" s="8" t="s">
        <v>87</v>
      </c>
      <c r="B67" s="9">
        <v>0</v>
      </c>
      <c r="C67" s="10">
        <v>0</v>
      </c>
      <c r="D67" s="11">
        <v>80</v>
      </c>
      <c r="E67" s="12">
        <f t="shared" ref="E67" si="17">+G67*1.6</f>
        <v>0</v>
      </c>
      <c r="F67" s="12">
        <v>100</v>
      </c>
      <c r="G67" s="12">
        <f t="shared" ref="G67" si="18">B67/(30*4)</f>
        <v>0</v>
      </c>
      <c r="H67" s="12">
        <v>80</v>
      </c>
      <c r="I67" s="12">
        <f t="shared" ref="I67" si="19">+(E67*F67)-(H67*G67)</f>
        <v>0</v>
      </c>
      <c r="J67" s="13">
        <f t="shared" ref="J67" si="20">IF(ISBLANK(C67),"",(D67*G67)+(E67*F67-G67*H67))</f>
        <v>0</v>
      </c>
      <c r="K67" s="14" t="str">
        <f t="shared" ref="K67" si="21">IF(J67="","",IF(C67&lt;J67,"Yes","No"))</f>
        <v>No</v>
      </c>
      <c r="L67" s="38" t="s">
        <v>209</v>
      </c>
      <c r="M67" s="38" t="s">
        <v>210</v>
      </c>
      <c r="N67" s="39">
        <v>10</v>
      </c>
      <c r="O67" s="42"/>
      <c r="P67" s="42"/>
      <c r="Q67" s="39"/>
      <c r="R67" s="39"/>
      <c r="S67" s="40"/>
      <c r="T67" s="41"/>
      <c r="U67" s="42"/>
      <c r="V67" s="37"/>
      <c r="W67" s="42"/>
      <c r="X67" s="44"/>
      <c r="Y67" s="42"/>
      <c r="Z67" s="42"/>
    </row>
    <row r="68" spans="1:26" ht="28.5" customHeight="1" thickTop="1" thickBot="1">
      <c r="A68" s="8" t="s">
        <v>60</v>
      </c>
      <c r="B68" s="9">
        <v>6</v>
      </c>
      <c r="C68" s="10">
        <v>3</v>
      </c>
      <c r="D68" s="11">
        <v>80</v>
      </c>
      <c r="E68" s="12">
        <f t="shared" si="4"/>
        <v>8.0000000000000016E-2</v>
      </c>
      <c r="F68" s="12">
        <v>100</v>
      </c>
      <c r="G68" s="12">
        <f t="shared" si="0"/>
        <v>0.05</v>
      </c>
      <c r="H68" s="12">
        <v>80</v>
      </c>
      <c r="I68" s="12">
        <f t="shared" si="15"/>
        <v>4.0000000000000018</v>
      </c>
      <c r="J68" s="13">
        <f t="shared" si="16"/>
        <v>8.0000000000000018</v>
      </c>
      <c r="K68" s="14" t="str">
        <f t="shared" si="3"/>
        <v>Yes</v>
      </c>
      <c r="L68" s="38" t="s">
        <v>209</v>
      </c>
      <c r="M68" s="38" t="s">
        <v>233</v>
      </c>
      <c r="N68" s="39">
        <v>40</v>
      </c>
      <c r="O68" s="42"/>
      <c r="P68" s="42"/>
      <c r="Q68" s="39"/>
      <c r="R68" s="39"/>
      <c r="S68" s="40"/>
      <c r="T68" s="41"/>
      <c r="U68" s="42"/>
      <c r="V68" s="37"/>
      <c r="W68" s="42"/>
      <c r="X68" s="43"/>
      <c r="Y68" s="42"/>
      <c r="Z68" s="42"/>
    </row>
    <row r="69" spans="1:26" ht="28.5" customHeight="1" thickTop="1" thickBot="1">
      <c r="A69" s="8" t="s">
        <v>125</v>
      </c>
      <c r="B69" s="9">
        <v>6</v>
      </c>
      <c r="C69" s="10">
        <v>1</v>
      </c>
      <c r="D69" s="11">
        <v>80</v>
      </c>
      <c r="E69" s="12">
        <f t="shared" si="4"/>
        <v>8.0000000000000016E-2</v>
      </c>
      <c r="F69" s="12">
        <v>100</v>
      </c>
      <c r="G69" s="12">
        <f t="shared" ref="G69:G133" si="22">B69/(30*4)</f>
        <v>0.05</v>
      </c>
      <c r="H69" s="12">
        <v>80</v>
      </c>
      <c r="I69" s="12">
        <f t="shared" si="15"/>
        <v>4.0000000000000018</v>
      </c>
      <c r="J69" s="13">
        <f t="shared" si="16"/>
        <v>8.0000000000000018</v>
      </c>
      <c r="K69" s="14" t="str">
        <f t="shared" ref="K69:K133" si="23">IF(J69="","",IF(C69&lt;J69,"Yes","No"))</f>
        <v>Yes</v>
      </c>
      <c r="L69" s="38" t="s">
        <v>209</v>
      </c>
      <c r="M69" s="38" t="s">
        <v>225</v>
      </c>
      <c r="N69" s="39">
        <v>15</v>
      </c>
      <c r="O69" s="42" t="s">
        <v>209</v>
      </c>
      <c r="P69" s="37">
        <v>43997</v>
      </c>
      <c r="Q69" s="39">
        <v>15</v>
      </c>
      <c r="R69" s="39"/>
      <c r="S69" s="40"/>
      <c r="T69" s="41"/>
      <c r="U69" s="42"/>
      <c r="V69" s="37"/>
      <c r="W69" s="42"/>
      <c r="X69" s="43"/>
      <c r="Y69" s="42"/>
      <c r="Z69" s="42"/>
    </row>
    <row r="70" spans="1:26" ht="28.5" customHeight="1" thickTop="1" thickBot="1">
      <c r="A70" s="8" t="s">
        <v>70</v>
      </c>
      <c r="B70" s="9">
        <v>6</v>
      </c>
      <c r="C70" s="10">
        <v>0</v>
      </c>
      <c r="D70" s="11">
        <v>80</v>
      </c>
      <c r="E70" s="12">
        <f t="shared" si="4"/>
        <v>8.0000000000000016E-2</v>
      </c>
      <c r="F70" s="12">
        <v>100</v>
      </c>
      <c r="G70" s="12">
        <f t="shared" si="22"/>
        <v>0.05</v>
      </c>
      <c r="H70" s="12">
        <v>80</v>
      </c>
      <c r="I70" s="12">
        <f t="shared" si="15"/>
        <v>4.0000000000000018</v>
      </c>
      <c r="J70" s="13">
        <f t="shared" si="16"/>
        <v>8.0000000000000018</v>
      </c>
      <c r="K70" s="14" t="str">
        <f t="shared" si="23"/>
        <v>Yes</v>
      </c>
      <c r="L70" s="38" t="s">
        <v>234</v>
      </c>
      <c r="M70" s="38" t="s">
        <v>210</v>
      </c>
      <c r="N70" s="39">
        <v>20</v>
      </c>
      <c r="O70" s="42" t="s">
        <v>212</v>
      </c>
      <c r="P70" s="37">
        <v>43993</v>
      </c>
      <c r="Q70" s="39">
        <v>30</v>
      </c>
      <c r="R70" s="39"/>
      <c r="S70" s="40"/>
      <c r="T70" s="45"/>
      <c r="U70" s="39"/>
      <c r="V70" s="42"/>
      <c r="W70" s="42"/>
      <c r="X70" s="44"/>
      <c r="Y70" s="42"/>
      <c r="Z70" s="42"/>
    </row>
    <row r="71" spans="1:26" ht="28.5" customHeight="1" thickTop="1" thickBot="1">
      <c r="A71" s="8" t="s">
        <v>115</v>
      </c>
      <c r="B71" s="9">
        <v>6</v>
      </c>
      <c r="C71" s="10">
        <v>53</v>
      </c>
      <c r="D71" s="11">
        <v>80</v>
      </c>
      <c r="E71" s="12">
        <f t="shared" si="4"/>
        <v>8.0000000000000016E-2</v>
      </c>
      <c r="F71" s="12">
        <v>100</v>
      </c>
      <c r="G71" s="12">
        <f t="shared" si="22"/>
        <v>0.05</v>
      </c>
      <c r="H71" s="12">
        <v>80</v>
      </c>
      <c r="I71" s="12">
        <f t="shared" si="15"/>
        <v>4.0000000000000018</v>
      </c>
      <c r="J71" s="13">
        <f t="shared" si="16"/>
        <v>8.0000000000000018</v>
      </c>
      <c r="K71" s="14" t="str">
        <f t="shared" si="23"/>
        <v>No</v>
      </c>
      <c r="L71" s="38"/>
      <c r="M71" s="38"/>
      <c r="N71" s="39"/>
      <c r="O71" s="42"/>
      <c r="P71" s="42"/>
      <c r="Q71" s="39"/>
      <c r="R71" s="39"/>
      <c r="S71" s="40"/>
      <c r="T71" s="41"/>
      <c r="U71" s="42"/>
      <c r="V71" s="37"/>
      <c r="W71" s="42"/>
      <c r="X71" s="44"/>
      <c r="Y71" s="42"/>
      <c r="Z71" s="42"/>
    </row>
    <row r="72" spans="1:26" ht="28.5" customHeight="1" thickTop="1" thickBot="1">
      <c r="A72" s="8" t="s">
        <v>89</v>
      </c>
      <c r="B72" s="9">
        <v>6</v>
      </c>
      <c r="C72" s="10">
        <v>7</v>
      </c>
      <c r="D72" s="11">
        <v>80</v>
      </c>
      <c r="E72" s="12">
        <f t="shared" si="4"/>
        <v>8.0000000000000016E-2</v>
      </c>
      <c r="F72" s="12">
        <v>100</v>
      </c>
      <c r="G72" s="12">
        <f t="shared" si="22"/>
        <v>0.05</v>
      </c>
      <c r="H72" s="12">
        <v>80</v>
      </c>
      <c r="I72" s="12">
        <f t="shared" si="15"/>
        <v>4.0000000000000018</v>
      </c>
      <c r="J72" s="13">
        <f t="shared" si="16"/>
        <v>8.0000000000000018</v>
      </c>
      <c r="K72" s="14" t="str">
        <f t="shared" si="23"/>
        <v>Yes</v>
      </c>
      <c r="L72" s="38"/>
      <c r="M72" s="38"/>
      <c r="N72" s="39"/>
      <c r="O72" s="42"/>
      <c r="P72" s="37"/>
      <c r="Q72" s="39"/>
      <c r="R72" s="39"/>
      <c r="S72" s="40"/>
      <c r="T72" s="41"/>
      <c r="U72" s="42"/>
      <c r="V72" s="37"/>
      <c r="W72" s="42"/>
      <c r="X72" s="43"/>
      <c r="Y72" s="42"/>
      <c r="Z72" s="42"/>
    </row>
    <row r="73" spans="1:26" ht="28.5" customHeight="1" thickTop="1" thickBot="1">
      <c r="A73" s="8" t="s">
        <v>116</v>
      </c>
      <c r="B73" s="9">
        <v>6</v>
      </c>
      <c r="C73" s="10">
        <v>24</v>
      </c>
      <c r="D73" s="11">
        <v>80</v>
      </c>
      <c r="E73" s="12">
        <f t="shared" si="4"/>
        <v>8.0000000000000016E-2</v>
      </c>
      <c r="F73" s="12">
        <v>100</v>
      </c>
      <c r="G73" s="12">
        <f t="shared" si="22"/>
        <v>0.05</v>
      </c>
      <c r="H73" s="12">
        <v>80</v>
      </c>
      <c r="I73" s="12">
        <f t="shared" si="15"/>
        <v>4.0000000000000018</v>
      </c>
      <c r="J73" s="13">
        <f t="shared" si="16"/>
        <v>8.0000000000000018</v>
      </c>
      <c r="K73" s="14" t="str">
        <f t="shared" si="23"/>
        <v>No</v>
      </c>
      <c r="L73" s="38"/>
      <c r="M73" s="38"/>
      <c r="N73" s="39"/>
      <c r="O73" s="42"/>
      <c r="P73" s="42"/>
      <c r="Q73" s="39"/>
      <c r="R73" s="39"/>
      <c r="S73" s="40"/>
      <c r="T73" s="41"/>
      <c r="U73" s="42">
        <v>8</v>
      </c>
      <c r="V73" s="37">
        <v>44024</v>
      </c>
      <c r="W73" s="42"/>
      <c r="X73" s="44"/>
      <c r="Y73" s="42"/>
      <c r="Z73" s="42"/>
    </row>
    <row r="74" spans="1:26" ht="28.5" customHeight="1" thickTop="1" thickBot="1">
      <c r="A74" s="8" t="s">
        <v>76</v>
      </c>
      <c r="B74" s="9">
        <v>5</v>
      </c>
      <c r="C74" s="10">
        <v>24</v>
      </c>
      <c r="D74" s="11">
        <v>80</v>
      </c>
      <c r="E74" s="12">
        <f t="shared" si="4"/>
        <v>6.6666666666666666E-2</v>
      </c>
      <c r="F74" s="12">
        <v>100</v>
      </c>
      <c r="G74" s="12">
        <f t="shared" si="22"/>
        <v>4.1666666666666664E-2</v>
      </c>
      <c r="H74" s="12">
        <v>80</v>
      </c>
      <c r="I74" s="12">
        <f t="shared" si="15"/>
        <v>3.3333333333333339</v>
      </c>
      <c r="J74" s="13">
        <f t="shared" si="16"/>
        <v>6.666666666666667</v>
      </c>
      <c r="K74" s="14" t="str">
        <f t="shared" si="23"/>
        <v>No</v>
      </c>
      <c r="L74" s="38"/>
      <c r="M74" s="38"/>
      <c r="N74" s="39"/>
      <c r="O74" s="42"/>
      <c r="P74" s="42"/>
      <c r="Q74" s="39"/>
      <c r="R74" s="39"/>
      <c r="S74" s="40"/>
      <c r="T74" s="41"/>
      <c r="U74" s="42"/>
      <c r="V74" s="37"/>
      <c r="W74" s="42"/>
      <c r="X74" s="44"/>
      <c r="Y74" s="42"/>
      <c r="Z74" s="42"/>
    </row>
    <row r="75" spans="1:26" ht="28.5" customHeight="1" thickTop="1" thickBot="1">
      <c r="A75" s="8" t="s">
        <v>73</v>
      </c>
      <c r="B75" s="9">
        <v>5</v>
      </c>
      <c r="C75" s="10">
        <v>0</v>
      </c>
      <c r="D75" s="11">
        <v>80</v>
      </c>
      <c r="E75" s="12">
        <f t="shared" si="4"/>
        <v>6.6666666666666666E-2</v>
      </c>
      <c r="F75" s="12">
        <v>100</v>
      </c>
      <c r="G75" s="12">
        <f t="shared" si="22"/>
        <v>4.1666666666666664E-2</v>
      </c>
      <c r="H75" s="12">
        <v>80</v>
      </c>
      <c r="I75" s="12">
        <f t="shared" si="15"/>
        <v>3.3333333333333339</v>
      </c>
      <c r="J75" s="13">
        <f t="shared" si="16"/>
        <v>6.666666666666667</v>
      </c>
      <c r="K75" s="14" t="str">
        <f t="shared" si="23"/>
        <v>Yes</v>
      </c>
      <c r="L75" s="38" t="s">
        <v>209</v>
      </c>
      <c r="M75" s="38" t="s">
        <v>233</v>
      </c>
      <c r="N75" s="39">
        <v>10</v>
      </c>
      <c r="O75" s="42"/>
      <c r="P75" s="42"/>
      <c r="Q75" s="39"/>
      <c r="R75" s="39"/>
      <c r="S75" s="40"/>
      <c r="T75" s="41"/>
      <c r="U75" s="42"/>
      <c r="V75" s="42"/>
      <c r="W75" s="42"/>
      <c r="X75" s="44"/>
      <c r="Y75" s="42"/>
      <c r="Z75" s="42"/>
    </row>
    <row r="76" spans="1:26" ht="28.5" customHeight="1" thickTop="1" thickBot="1">
      <c r="A76" s="8" t="s">
        <v>146</v>
      </c>
      <c r="B76" s="9">
        <v>5</v>
      </c>
      <c r="C76" s="10">
        <v>5</v>
      </c>
      <c r="D76" s="11">
        <v>80</v>
      </c>
      <c r="E76" s="12">
        <f t="shared" si="4"/>
        <v>6.6666666666666666E-2</v>
      </c>
      <c r="F76" s="12">
        <v>100</v>
      </c>
      <c r="G76" s="12">
        <f t="shared" si="22"/>
        <v>4.1666666666666664E-2</v>
      </c>
      <c r="H76" s="12">
        <v>80</v>
      </c>
      <c r="I76" s="12">
        <f t="shared" si="15"/>
        <v>3.3333333333333339</v>
      </c>
      <c r="J76" s="13">
        <f t="shared" si="16"/>
        <v>6.666666666666667</v>
      </c>
      <c r="K76" s="14" t="str">
        <f t="shared" si="23"/>
        <v>Yes</v>
      </c>
      <c r="L76" s="38"/>
      <c r="M76" s="38"/>
      <c r="N76" s="39"/>
      <c r="O76" s="42"/>
      <c r="P76" s="37"/>
      <c r="Q76" s="39"/>
      <c r="R76" s="39"/>
      <c r="S76" s="40"/>
      <c r="T76" s="41"/>
      <c r="U76" s="42"/>
      <c r="V76" s="37"/>
      <c r="W76" s="42"/>
      <c r="X76" s="44"/>
      <c r="Y76" s="42"/>
      <c r="Z76" s="42"/>
    </row>
    <row r="77" spans="1:26" ht="28.5" customHeight="1" thickTop="1" thickBot="1">
      <c r="A77" s="8" t="s">
        <v>187</v>
      </c>
      <c r="B77" s="9">
        <v>5</v>
      </c>
      <c r="C77" s="10">
        <v>27</v>
      </c>
      <c r="D77" s="11">
        <v>80</v>
      </c>
      <c r="E77" s="12">
        <f t="shared" si="4"/>
        <v>6.6666666666666666E-2</v>
      </c>
      <c r="F77" s="12">
        <v>100</v>
      </c>
      <c r="G77" s="12">
        <f t="shared" si="22"/>
        <v>4.1666666666666664E-2</v>
      </c>
      <c r="H77" s="12">
        <v>80</v>
      </c>
      <c r="I77" s="12">
        <f t="shared" si="15"/>
        <v>3.3333333333333339</v>
      </c>
      <c r="J77" s="13">
        <f t="shared" si="16"/>
        <v>6.666666666666667</v>
      </c>
      <c r="K77" s="14" t="str">
        <f t="shared" si="23"/>
        <v>No</v>
      </c>
      <c r="L77" s="38"/>
      <c r="M77" s="38"/>
      <c r="N77" s="39"/>
      <c r="O77" s="42"/>
      <c r="P77" s="37"/>
      <c r="Q77" s="39"/>
      <c r="R77" s="39"/>
      <c r="S77" s="40"/>
      <c r="T77" s="41"/>
      <c r="U77" s="42"/>
      <c r="V77" s="37"/>
      <c r="W77" s="42"/>
      <c r="X77" s="44"/>
      <c r="Y77" s="42"/>
      <c r="Z77" s="42"/>
    </row>
    <row r="78" spans="1:26" ht="28.5" customHeight="1" thickTop="1" thickBot="1">
      <c r="A78" s="8" t="s">
        <v>126</v>
      </c>
      <c r="B78" s="9">
        <v>5</v>
      </c>
      <c r="C78" s="10">
        <v>5</v>
      </c>
      <c r="D78" s="11">
        <v>80</v>
      </c>
      <c r="E78" s="12">
        <f t="shared" si="4"/>
        <v>6.6666666666666666E-2</v>
      </c>
      <c r="F78" s="12">
        <v>100</v>
      </c>
      <c r="G78" s="12">
        <f t="shared" si="22"/>
        <v>4.1666666666666664E-2</v>
      </c>
      <c r="H78" s="12">
        <v>80</v>
      </c>
      <c r="I78" s="12">
        <f t="shared" si="15"/>
        <v>3.3333333333333339</v>
      </c>
      <c r="J78" s="13">
        <f t="shared" si="16"/>
        <v>6.666666666666667</v>
      </c>
      <c r="K78" s="14" t="str">
        <f t="shared" si="23"/>
        <v>Yes</v>
      </c>
      <c r="L78" s="38"/>
      <c r="M78" s="38"/>
      <c r="N78" s="39"/>
      <c r="O78" s="42"/>
      <c r="P78" s="42"/>
      <c r="Q78" s="39"/>
      <c r="R78" s="39"/>
      <c r="S78" s="40"/>
      <c r="T78" s="41"/>
      <c r="U78" s="42"/>
      <c r="V78" s="37"/>
      <c r="W78" s="42"/>
      <c r="X78" s="43"/>
      <c r="Y78" s="42"/>
      <c r="Z78" s="42"/>
    </row>
    <row r="79" spans="1:26" ht="28.5" customHeight="1" thickTop="1" thickBot="1">
      <c r="A79" s="8" t="s">
        <v>71</v>
      </c>
      <c r="B79" s="9">
        <v>5</v>
      </c>
      <c r="C79" s="10">
        <v>2</v>
      </c>
      <c r="D79" s="11">
        <v>80</v>
      </c>
      <c r="E79" s="12">
        <f t="shared" si="4"/>
        <v>6.6666666666666666E-2</v>
      </c>
      <c r="F79" s="12">
        <v>100</v>
      </c>
      <c r="G79" s="12">
        <f t="shared" si="22"/>
        <v>4.1666666666666664E-2</v>
      </c>
      <c r="H79" s="12">
        <v>80</v>
      </c>
      <c r="I79" s="12">
        <f t="shared" si="15"/>
        <v>3.3333333333333339</v>
      </c>
      <c r="J79" s="13">
        <f t="shared" si="16"/>
        <v>6.666666666666667</v>
      </c>
      <c r="K79" s="14" t="str">
        <f t="shared" si="23"/>
        <v>Yes</v>
      </c>
      <c r="L79" s="38" t="s">
        <v>234</v>
      </c>
      <c r="M79" s="38" t="s">
        <v>204</v>
      </c>
      <c r="N79" s="39">
        <v>21</v>
      </c>
      <c r="O79" s="42" t="s">
        <v>212</v>
      </c>
      <c r="P79" s="37">
        <v>43874</v>
      </c>
      <c r="Q79" s="39">
        <v>30</v>
      </c>
      <c r="R79" s="39"/>
      <c r="S79" s="40"/>
      <c r="T79" s="45"/>
      <c r="U79" s="41">
        <v>19</v>
      </c>
      <c r="V79" s="37">
        <v>44024</v>
      </c>
      <c r="W79" s="42"/>
      <c r="X79" s="43"/>
      <c r="Y79" s="42"/>
      <c r="Z79" s="42"/>
    </row>
    <row r="80" spans="1:26" ht="28.5" customHeight="1" thickTop="1" thickBot="1">
      <c r="A80" s="8" t="s">
        <v>232</v>
      </c>
      <c r="B80" s="9">
        <v>0</v>
      </c>
      <c r="C80" s="10">
        <v>0</v>
      </c>
      <c r="D80" s="11">
        <v>80</v>
      </c>
      <c r="E80" s="12">
        <f t="shared" ref="E80" si="24">+G80*1.6</f>
        <v>0</v>
      </c>
      <c r="F80" s="12">
        <v>100</v>
      </c>
      <c r="G80" s="12">
        <f t="shared" ref="G80" si="25">B80/(30*4)</f>
        <v>0</v>
      </c>
      <c r="H80" s="12">
        <v>80</v>
      </c>
      <c r="I80" s="12">
        <f t="shared" ref="I80" si="26">+(E80*F80)-(H80*G80)</f>
        <v>0</v>
      </c>
      <c r="J80" s="13">
        <f t="shared" ref="J80" si="27">IF(ISBLANK(C80),"",(D80*G80)+(E80*F80-G80*H80))</f>
        <v>0</v>
      </c>
      <c r="K80" s="14" t="str">
        <f t="shared" ref="K80" si="28">IF(J80="","",IF(C80&lt;J80,"Yes","No"))</f>
        <v>No</v>
      </c>
      <c r="L80" s="38"/>
      <c r="M80" s="38"/>
      <c r="N80" s="39"/>
      <c r="O80" s="42"/>
      <c r="P80" s="37"/>
      <c r="Q80" s="39"/>
      <c r="R80" s="39"/>
      <c r="S80" s="40"/>
      <c r="T80" s="45"/>
      <c r="U80" s="41">
        <v>11</v>
      </c>
      <c r="V80" s="37">
        <v>44024</v>
      </c>
      <c r="W80" s="42"/>
      <c r="X80" s="43"/>
      <c r="Y80" s="42"/>
      <c r="Z80" s="42"/>
    </row>
    <row r="81" spans="1:26" ht="28.5" customHeight="1" thickTop="1" thickBot="1">
      <c r="A81" s="8" t="s">
        <v>72</v>
      </c>
      <c r="B81" s="9">
        <v>4</v>
      </c>
      <c r="C81" s="10">
        <v>18</v>
      </c>
      <c r="D81" s="11">
        <v>80</v>
      </c>
      <c r="E81" s="12">
        <f t="shared" si="4"/>
        <v>5.3333333333333337E-2</v>
      </c>
      <c r="F81" s="12">
        <v>100</v>
      </c>
      <c r="G81" s="12">
        <f t="shared" si="22"/>
        <v>3.3333333333333333E-2</v>
      </c>
      <c r="H81" s="12">
        <v>80</v>
      </c>
      <c r="I81" s="12">
        <f t="shared" si="15"/>
        <v>2.6666666666666674</v>
      </c>
      <c r="J81" s="13">
        <f t="shared" si="16"/>
        <v>5.3333333333333339</v>
      </c>
      <c r="K81" s="14" t="str">
        <f t="shared" si="23"/>
        <v>No</v>
      </c>
      <c r="L81" s="38"/>
      <c r="M81" s="38"/>
      <c r="N81" s="39"/>
      <c r="O81" s="42"/>
      <c r="P81" s="42"/>
      <c r="Q81" s="39"/>
      <c r="R81" s="39"/>
      <c r="S81" s="40"/>
      <c r="T81" s="41"/>
      <c r="U81" s="42"/>
      <c r="V81" s="37"/>
      <c r="W81" s="42"/>
      <c r="X81" s="44"/>
      <c r="Y81" s="42"/>
      <c r="Z81" s="42"/>
    </row>
    <row r="82" spans="1:26" ht="28.5" customHeight="1" thickTop="1" thickBot="1">
      <c r="A82" s="8" t="s">
        <v>91</v>
      </c>
      <c r="B82" s="9">
        <v>4</v>
      </c>
      <c r="C82" s="10">
        <v>6</v>
      </c>
      <c r="D82" s="11">
        <v>80</v>
      </c>
      <c r="E82" s="12">
        <f t="shared" ref="E82:E139" si="29">+G82*1.6</f>
        <v>5.3333333333333337E-2</v>
      </c>
      <c r="F82" s="12">
        <v>100</v>
      </c>
      <c r="G82" s="12">
        <f t="shared" si="22"/>
        <v>3.3333333333333333E-2</v>
      </c>
      <c r="H82" s="12">
        <v>80</v>
      </c>
      <c r="I82" s="12">
        <f t="shared" si="15"/>
        <v>2.6666666666666674</v>
      </c>
      <c r="J82" s="13">
        <f t="shared" si="16"/>
        <v>5.3333333333333339</v>
      </c>
      <c r="K82" s="14" t="str">
        <f t="shared" si="23"/>
        <v>No</v>
      </c>
      <c r="L82" s="38"/>
      <c r="M82" s="38"/>
      <c r="N82" s="39"/>
      <c r="O82" s="42"/>
      <c r="P82" s="42"/>
      <c r="Q82" s="39"/>
      <c r="R82" s="39"/>
      <c r="S82" s="40"/>
      <c r="T82" s="41"/>
      <c r="U82" s="42"/>
      <c r="V82" s="37"/>
      <c r="W82" s="42"/>
      <c r="X82" s="43"/>
      <c r="Y82" s="42"/>
      <c r="Z82" s="37"/>
    </row>
    <row r="83" spans="1:26" ht="28.5" customHeight="1" thickTop="1" thickBot="1">
      <c r="A83" s="8" t="s">
        <v>79</v>
      </c>
      <c r="B83" s="9">
        <v>4</v>
      </c>
      <c r="C83" s="10">
        <v>18</v>
      </c>
      <c r="D83" s="11">
        <v>80</v>
      </c>
      <c r="E83" s="12">
        <f t="shared" si="29"/>
        <v>5.3333333333333337E-2</v>
      </c>
      <c r="F83" s="12">
        <v>100</v>
      </c>
      <c r="G83" s="12">
        <f t="shared" si="22"/>
        <v>3.3333333333333333E-2</v>
      </c>
      <c r="H83" s="12">
        <v>80</v>
      </c>
      <c r="I83" s="12">
        <f t="shared" si="15"/>
        <v>2.6666666666666674</v>
      </c>
      <c r="J83" s="13">
        <f t="shared" si="16"/>
        <v>5.3333333333333339</v>
      </c>
      <c r="K83" s="14" t="str">
        <f t="shared" si="23"/>
        <v>No</v>
      </c>
      <c r="L83" s="38"/>
      <c r="M83" s="38"/>
      <c r="N83" s="39"/>
      <c r="O83" s="42"/>
      <c r="P83" s="42"/>
      <c r="Q83" s="39"/>
      <c r="R83" s="39"/>
      <c r="S83" s="40"/>
      <c r="T83" s="41"/>
      <c r="U83" s="42"/>
      <c r="V83" s="42"/>
      <c r="W83" s="42"/>
      <c r="X83" s="44"/>
      <c r="Y83" s="42"/>
      <c r="Z83" s="42"/>
    </row>
    <row r="84" spans="1:26" ht="28.5" customHeight="1" thickTop="1" thickBot="1">
      <c r="A84" s="8" t="s">
        <v>63</v>
      </c>
      <c r="B84" s="9">
        <v>4</v>
      </c>
      <c r="C84" s="10">
        <v>38</v>
      </c>
      <c r="D84" s="11">
        <v>80</v>
      </c>
      <c r="E84" s="12">
        <f t="shared" si="29"/>
        <v>5.3333333333333337E-2</v>
      </c>
      <c r="F84" s="12">
        <v>100</v>
      </c>
      <c r="G84" s="12">
        <f t="shared" si="22"/>
        <v>3.3333333333333333E-2</v>
      </c>
      <c r="H84" s="12">
        <v>80</v>
      </c>
      <c r="I84" s="12">
        <f t="shared" si="15"/>
        <v>2.6666666666666674</v>
      </c>
      <c r="J84" s="13">
        <f t="shared" si="16"/>
        <v>5.3333333333333339</v>
      </c>
      <c r="K84" s="14" t="str">
        <f t="shared" si="23"/>
        <v>No</v>
      </c>
      <c r="L84" s="38"/>
      <c r="M84" s="38"/>
      <c r="N84" s="39"/>
      <c r="O84" s="42"/>
      <c r="P84" s="37"/>
      <c r="Q84" s="39"/>
      <c r="R84" s="39"/>
      <c r="S84" s="40"/>
      <c r="T84" s="41"/>
      <c r="U84" s="42"/>
      <c r="V84" s="37"/>
      <c r="W84" s="42"/>
      <c r="X84" s="43"/>
      <c r="Y84" s="42"/>
      <c r="Z84" s="42"/>
    </row>
    <row r="85" spans="1:26" ht="28.5" customHeight="1" thickTop="1" thickBot="1">
      <c r="A85" s="8" t="s">
        <v>220</v>
      </c>
      <c r="B85" s="9">
        <v>4</v>
      </c>
      <c r="C85" s="10">
        <v>16</v>
      </c>
      <c r="D85" s="11">
        <v>80</v>
      </c>
      <c r="E85" s="12">
        <f t="shared" si="29"/>
        <v>5.3333333333333337E-2</v>
      </c>
      <c r="F85" s="12">
        <v>100</v>
      </c>
      <c r="G85" s="12">
        <f t="shared" si="22"/>
        <v>3.3333333333333333E-2</v>
      </c>
      <c r="H85" s="12">
        <v>80</v>
      </c>
      <c r="I85" s="12">
        <f t="shared" si="15"/>
        <v>2.6666666666666674</v>
      </c>
      <c r="J85" s="13">
        <f t="shared" si="16"/>
        <v>5.3333333333333339</v>
      </c>
      <c r="K85" s="14" t="str">
        <f t="shared" si="23"/>
        <v>No</v>
      </c>
      <c r="L85" s="38"/>
      <c r="M85" s="38"/>
      <c r="N85" s="39"/>
      <c r="O85" s="42"/>
      <c r="P85" s="42"/>
      <c r="Q85" s="39"/>
      <c r="R85" s="39"/>
      <c r="S85" s="40"/>
      <c r="T85" s="41"/>
      <c r="U85" s="42"/>
      <c r="V85" s="42"/>
      <c r="W85" s="42"/>
      <c r="X85" s="44"/>
      <c r="Y85" s="42"/>
      <c r="Z85" s="42"/>
    </row>
    <row r="86" spans="1:26" ht="28.5" customHeight="1" thickTop="1" thickBot="1">
      <c r="A86" s="8" t="s">
        <v>226</v>
      </c>
      <c r="B86" s="9">
        <v>4</v>
      </c>
      <c r="C86" s="10">
        <v>9</v>
      </c>
      <c r="D86" s="11">
        <v>80</v>
      </c>
      <c r="E86" s="12">
        <f t="shared" si="29"/>
        <v>5.3333333333333337E-2</v>
      </c>
      <c r="F86" s="12">
        <v>100</v>
      </c>
      <c r="G86" s="12">
        <f t="shared" si="22"/>
        <v>3.3333333333333333E-2</v>
      </c>
      <c r="H86" s="12">
        <v>80</v>
      </c>
      <c r="I86" s="12">
        <f t="shared" si="15"/>
        <v>2.6666666666666674</v>
      </c>
      <c r="J86" s="13">
        <f t="shared" si="16"/>
        <v>5.3333333333333339</v>
      </c>
      <c r="K86" s="14" t="str">
        <f t="shared" si="23"/>
        <v>No</v>
      </c>
      <c r="L86" s="38"/>
      <c r="M86" s="38"/>
      <c r="N86" s="39"/>
      <c r="O86" s="42"/>
      <c r="P86" s="42"/>
      <c r="Q86" s="39"/>
      <c r="R86" s="39"/>
      <c r="S86" s="40"/>
      <c r="T86" s="41"/>
      <c r="U86" s="42"/>
      <c r="V86" s="37"/>
      <c r="W86" s="42"/>
      <c r="X86" s="44"/>
      <c r="Y86" s="42"/>
      <c r="Z86" s="42"/>
    </row>
    <row r="87" spans="1:26" ht="28.5" customHeight="1" thickTop="1" thickBot="1">
      <c r="A87" s="8" t="s">
        <v>185</v>
      </c>
      <c r="B87" s="9">
        <v>4</v>
      </c>
      <c r="C87" s="10">
        <v>9</v>
      </c>
      <c r="D87" s="11">
        <v>80</v>
      </c>
      <c r="E87" s="12">
        <f t="shared" si="29"/>
        <v>5.3333333333333337E-2</v>
      </c>
      <c r="F87" s="12">
        <v>100</v>
      </c>
      <c r="G87" s="12">
        <f t="shared" si="22"/>
        <v>3.3333333333333333E-2</v>
      </c>
      <c r="H87" s="12">
        <v>80</v>
      </c>
      <c r="I87" s="12">
        <f t="shared" si="15"/>
        <v>2.6666666666666674</v>
      </c>
      <c r="J87" s="13">
        <f t="shared" si="16"/>
        <v>5.3333333333333339</v>
      </c>
      <c r="K87" s="14" t="str">
        <f t="shared" si="23"/>
        <v>No</v>
      </c>
      <c r="L87" s="38"/>
      <c r="M87" s="38"/>
      <c r="N87" s="39"/>
      <c r="O87" s="42"/>
      <c r="P87" s="42"/>
      <c r="Q87" s="39"/>
      <c r="R87" s="39"/>
      <c r="S87" s="40"/>
      <c r="T87" s="41"/>
      <c r="U87" s="42"/>
      <c r="V87" s="37"/>
      <c r="W87" s="42"/>
      <c r="X87" s="44"/>
      <c r="Y87" s="42"/>
      <c r="Z87" s="42"/>
    </row>
    <row r="88" spans="1:26" ht="28.5" customHeight="1" thickTop="1" thickBot="1">
      <c r="A88" s="8" t="s">
        <v>62</v>
      </c>
      <c r="B88" s="9">
        <v>4</v>
      </c>
      <c r="C88" s="10">
        <v>0</v>
      </c>
      <c r="D88" s="11">
        <v>80</v>
      </c>
      <c r="E88" s="12">
        <f t="shared" si="29"/>
        <v>5.3333333333333337E-2</v>
      </c>
      <c r="F88" s="12">
        <v>100</v>
      </c>
      <c r="G88" s="12">
        <f t="shared" si="22"/>
        <v>3.3333333333333333E-2</v>
      </c>
      <c r="H88" s="12">
        <v>80</v>
      </c>
      <c r="I88" s="12">
        <f t="shared" si="15"/>
        <v>2.6666666666666674</v>
      </c>
      <c r="J88" s="13">
        <f t="shared" si="16"/>
        <v>5.3333333333333339</v>
      </c>
      <c r="K88" s="14" t="str">
        <f t="shared" si="23"/>
        <v>Yes</v>
      </c>
      <c r="L88" s="38"/>
      <c r="M88" s="38"/>
      <c r="N88" s="39"/>
      <c r="O88" s="42"/>
      <c r="P88" s="42"/>
      <c r="Q88" s="39"/>
      <c r="R88" s="39"/>
      <c r="S88" s="40"/>
      <c r="T88" s="41"/>
      <c r="U88" s="42">
        <v>30</v>
      </c>
      <c r="V88" s="37">
        <v>44035</v>
      </c>
      <c r="W88" s="42"/>
      <c r="X88" s="44"/>
      <c r="Y88" s="42"/>
      <c r="Z88" s="42"/>
    </row>
    <row r="89" spans="1:26" ht="28.5" customHeight="1" thickTop="1" thickBot="1">
      <c r="A89" s="8" t="s">
        <v>213</v>
      </c>
      <c r="B89" s="9">
        <v>3</v>
      </c>
      <c r="C89" s="10">
        <v>12</v>
      </c>
      <c r="D89" s="11">
        <v>80</v>
      </c>
      <c r="E89" s="12">
        <f t="shared" si="29"/>
        <v>4.0000000000000008E-2</v>
      </c>
      <c r="F89" s="12">
        <v>100</v>
      </c>
      <c r="G89" s="12">
        <f t="shared" si="22"/>
        <v>2.5000000000000001E-2</v>
      </c>
      <c r="H89" s="12">
        <v>80</v>
      </c>
      <c r="I89" s="12">
        <f t="shared" si="15"/>
        <v>2.0000000000000009</v>
      </c>
      <c r="J89" s="13">
        <f t="shared" si="16"/>
        <v>4.0000000000000009</v>
      </c>
      <c r="K89" s="14" t="str">
        <f t="shared" si="23"/>
        <v>No</v>
      </c>
      <c r="L89" s="38"/>
      <c r="M89" s="38"/>
      <c r="N89" s="39"/>
      <c r="O89" s="42"/>
      <c r="P89" s="42"/>
      <c r="Q89" s="39"/>
      <c r="R89" s="39"/>
      <c r="S89" s="40"/>
      <c r="T89" s="41"/>
      <c r="U89" s="42"/>
      <c r="V89" s="37"/>
      <c r="W89" s="42"/>
      <c r="X89" s="43"/>
      <c r="Y89" s="42"/>
      <c r="Z89" s="42"/>
    </row>
    <row r="90" spans="1:26" ht="28.5" customHeight="1" thickTop="1" thickBot="1">
      <c r="A90" s="8" t="s">
        <v>82</v>
      </c>
      <c r="B90" s="9">
        <v>3</v>
      </c>
      <c r="C90" s="10">
        <v>8</v>
      </c>
      <c r="D90" s="11">
        <v>80</v>
      </c>
      <c r="E90" s="12">
        <f t="shared" si="29"/>
        <v>4.0000000000000008E-2</v>
      </c>
      <c r="F90" s="12">
        <v>100</v>
      </c>
      <c r="G90" s="12">
        <f t="shared" si="22"/>
        <v>2.5000000000000001E-2</v>
      </c>
      <c r="H90" s="12">
        <v>80</v>
      </c>
      <c r="I90" s="12">
        <f t="shared" si="15"/>
        <v>2.0000000000000009</v>
      </c>
      <c r="J90" s="13">
        <f t="shared" si="16"/>
        <v>4.0000000000000009</v>
      </c>
      <c r="K90" s="14" t="str">
        <f t="shared" si="23"/>
        <v>No</v>
      </c>
      <c r="L90" s="38"/>
      <c r="M90" s="38"/>
      <c r="N90" s="39"/>
      <c r="O90" s="42"/>
      <c r="P90" s="42"/>
      <c r="Q90" s="39"/>
      <c r="R90" s="39"/>
      <c r="S90" s="40"/>
      <c r="T90" s="41"/>
      <c r="U90" s="42"/>
      <c r="V90" s="37"/>
      <c r="W90" s="42"/>
      <c r="X90" s="44"/>
      <c r="Y90" s="42"/>
      <c r="Z90" s="42"/>
    </row>
    <row r="91" spans="1:26" ht="28.5" customHeight="1" thickTop="1" thickBot="1">
      <c r="A91" s="8" t="s">
        <v>77</v>
      </c>
      <c r="B91" s="9">
        <v>3</v>
      </c>
      <c r="C91" s="10">
        <v>0</v>
      </c>
      <c r="D91" s="11">
        <v>80</v>
      </c>
      <c r="E91" s="12">
        <f t="shared" si="29"/>
        <v>4.0000000000000008E-2</v>
      </c>
      <c r="F91" s="12">
        <v>100</v>
      </c>
      <c r="G91" s="12">
        <f t="shared" si="22"/>
        <v>2.5000000000000001E-2</v>
      </c>
      <c r="H91" s="12">
        <v>80</v>
      </c>
      <c r="I91" s="12">
        <f t="shared" si="15"/>
        <v>2.0000000000000009</v>
      </c>
      <c r="J91" s="13">
        <f t="shared" si="16"/>
        <v>4.0000000000000009</v>
      </c>
      <c r="K91" s="14" t="str">
        <f t="shared" si="23"/>
        <v>Yes</v>
      </c>
      <c r="L91" s="38"/>
      <c r="M91" s="38"/>
      <c r="N91" s="39"/>
      <c r="O91" s="42"/>
      <c r="P91" s="42"/>
      <c r="Q91" s="39"/>
      <c r="R91" s="39"/>
      <c r="S91" s="40"/>
      <c r="T91" s="41"/>
      <c r="U91" s="42"/>
      <c r="V91" s="37"/>
      <c r="W91" s="42"/>
      <c r="X91" s="44"/>
      <c r="Y91" s="42"/>
      <c r="Z91" s="42"/>
    </row>
    <row r="92" spans="1:26" ht="28.5" customHeight="1" thickTop="1" thickBot="1">
      <c r="A92" s="8" t="s">
        <v>78</v>
      </c>
      <c r="B92" s="9">
        <v>3</v>
      </c>
      <c r="C92" s="10">
        <v>0</v>
      </c>
      <c r="D92" s="11">
        <v>80</v>
      </c>
      <c r="E92" s="12">
        <f t="shared" si="29"/>
        <v>4.0000000000000008E-2</v>
      </c>
      <c r="F92" s="12">
        <v>100</v>
      </c>
      <c r="G92" s="12">
        <f t="shared" si="22"/>
        <v>2.5000000000000001E-2</v>
      </c>
      <c r="H92" s="12">
        <v>80</v>
      </c>
      <c r="I92" s="12">
        <f t="shared" si="15"/>
        <v>2.0000000000000009</v>
      </c>
      <c r="J92" s="13">
        <f t="shared" si="16"/>
        <v>4.0000000000000009</v>
      </c>
      <c r="K92" s="14" t="str">
        <f t="shared" si="23"/>
        <v>Yes</v>
      </c>
      <c r="L92" s="38" t="s">
        <v>209</v>
      </c>
      <c r="M92" s="38" t="s">
        <v>233</v>
      </c>
      <c r="N92" s="39">
        <v>15</v>
      </c>
      <c r="O92" s="42"/>
      <c r="P92" s="42"/>
      <c r="Q92" s="39"/>
      <c r="R92" s="39"/>
      <c r="S92" s="40"/>
      <c r="T92" s="41"/>
      <c r="U92" s="42">
        <v>6</v>
      </c>
      <c r="V92" s="37">
        <v>44017</v>
      </c>
      <c r="W92" s="42"/>
      <c r="X92" s="44"/>
      <c r="Y92" s="42"/>
      <c r="Z92" s="42"/>
    </row>
    <row r="93" spans="1:26" ht="28.5" customHeight="1" thickTop="1" thickBot="1">
      <c r="A93" s="8" t="s">
        <v>83</v>
      </c>
      <c r="B93" s="9">
        <v>3</v>
      </c>
      <c r="C93" s="10">
        <v>1</v>
      </c>
      <c r="D93" s="11">
        <v>80</v>
      </c>
      <c r="E93" s="12">
        <f t="shared" si="29"/>
        <v>4.0000000000000008E-2</v>
      </c>
      <c r="F93" s="12">
        <v>100</v>
      </c>
      <c r="G93" s="12">
        <f t="shared" si="22"/>
        <v>2.5000000000000001E-2</v>
      </c>
      <c r="H93" s="12">
        <v>80</v>
      </c>
      <c r="I93" s="12">
        <f t="shared" si="15"/>
        <v>2.0000000000000009</v>
      </c>
      <c r="J93" s="13">
        <f t="shared" si="16"/>
        <v>4.0000000000000009</v>
      </c>
      <c r="K93" s="14" t="str">
        <f t="shared" si="23"/>
        <v>Yes</v>
      </c>
      <c r="L93" s="38"/>
      <c r="M93" s="38"/>
      <c r="N93" s="39"/>
      <c r="O93" s="42"/>
      <c r="P93" s="42"/>
      <c r="Q93" s="39"/>
      <c r="R93" s="39"/>
      <c r="S93" s="40"/>
      <c r="T93" s="41"/>
      <c r="U93" s="42"/>
      <c r="V93" s="37"/>
      <c r="W93" s="42"/>
      <c r="X93" s="44"/>
      <c r="Y93" s="42"/>
      <c r="Z93" s="42"/>
    </row>
    <row r="94" spans="1:26" ht="28.5" customHeight="1" thickTop="1" thickBot="1">
      <c r="A94" s="8" t="s">
        <v>159</v>
      </c>
      <c r="B94" s="9">
        <v>3</v>
      </c>
      <c r="C94" s="10">
        <v>12</v>
      </c>
      <c r="D94" s="11">
        <v>80</v>
      </c>
      <c r="E94" s="12">
        <f t="shared" si="29"/>
        <v>4.0000000000000008E-2</v>
      </c>
      <c r="F94" s="12">
        <v>100</v>
      </c>
      <c r="G94" s="12">
        <f t="shared" si="22"/>
        <v>2.5000000000000001E-2</v>
      </c>
      <c r="H94" s="12">
        <v>80</v>
      </c>
      <c r="I94" s="12">
        <f t="shared" si="15"/>
        <v>2.0000000000000009</v>
      </c>
      <c r="J94" s="13">
        <f t="shared" si="16"/>
        <v>4.0000000000000009</v>
      </c>
      <c r="K94" s="14" t="str">
        <f t="shared" si="23"/>
        <v>No</v>
      </c>
      <c r="L94" s="38"/>
      <c r="M94" s="38"/>
      <c r="N94" s="39"/>
      <c r="O94" s="42"/>
      <c r="P94" s="42"/>
      <c r="Q94" s="39"/>
      <c r="R94" s="39"/>
      <c r="S94" s="40"/>
      <c r="T94" s="41"/>
      <c r="U94" s="42"/>
      <c r="V94" s="42"/>
      <c r="W94" s="42"/>
      <c r="X94" s="44"/>
      <c r="Y94" s="42"/>
      <c r="Z94" s="42"/>
    </row>
    <row r="95" spans="1:26" ht="28.5" customHeight="1" thickTop="1" thickBot="1">
      <c r="A95" s="8" t="s">
        <v>163</v>
      </c>
      <c r="B95" s="9">
        <v>3</v>
      </c>
      <c r="C95" s="10">
        <v>7</v>
      </c>
      <c r="D95" s="11">
        <v>80</v>
      </c>
      <c r="E95" s="12">
        <f t="shared" si="29"/>
        <v>4.0000000000000008E-2</v>
      </c>
      <c r="F95" s="12">
        <v>100</v>
      </c>
      <c r="G95" s="12">
        <f t="shared" si="22"/>
        <v>2.5000000000000001E-2</v>
      </c>
      <c r="H95" s="12">
        <v>80</v>
      </c>
      <c r="I95" s="12">
        <f t="shared" si="15"/>
        <v>2.0000000000000009</v>
      </c>
      <c r="J95" s="13">
        <f t="shared" si="16"/>
        <v>4.0000000000000009</v>
      </c>
      <c r="K95" s="14" t="str">
        <f t="shared" si="23"/>
        <v>No</v>
      </c>
      <c r="L95" s="38"/>
      <c r="M95" s="38"/>
      <c r="N95" s="39"/>
      <c r="O95" s="42"/>
      <c r="P95" s="42"/>
      <c r="Q95" s="39"/>
      <c r="R95" s="39"/>
      <c r="S95" s="40"/>
      <c r="T95" s="41"/>
      <c r="U95" s="42"/>
      <c r="V95" s="37"/>
      <c r="W95" s="42"/>
      <c r="X95" s="43"/>
      <c r="Y95" s="42"/>
      <c r="Z95" s="42"/>
    </row>
    <row r="96" spans="1:26" ht="28.5" customHeight="1" thickTop="1" thickBot="1">
      <c r="A96" s="8" t="s">
        <v>174</v>
      </c>
      <c r="B96" s="9">
        <v>3</v>
      </c>
      <c r="C96" s="10">
        <v>10</v>
      </c>
      <c r="D96" s="11">
        <v>80</v>
      </c>
      <c r="E96" s="12">
        <f t="shared" si="29"/>
        <v>4.0000000000000008E-2</v>
      </c>
      <c r="F96" s="12">
        <v>100</v>
      </c>
      <c r="G96" s="12">
        <f t="shared" si="22"/>
        <v>2.5000000000000001E-2</v>
      </c>
      <c r="H96" s="12">
        <v>80</v>
      </c>
      <c r="I96" s="12">
        <f t="shared" si="15"/>
        <v>2.0000000000000009</v>
      </c>
      <c r="J96" s="13">
        <f t="shared" si="16"/>
        <v>4.0000000000000009</v>
      </c>
      <c r="K96" s="14" t="str">
        <f t="shared" si="23"/>
        <v>No</v>
      </c>
      <c r="L96" s="38"/>
      <c r="M96" s="38"/>
      <c r="N96" s="39"/>
      <c r="O96" s="42"/>
      <c r="P96" s="42"/>
      <c r="Q96" s="39"/>
      <c r="R96" s="39"/>
      <c r="S96" s="40"/>
      <c r="T96" s="41"/>
      <c r="U96" s="42"/>
      <c r="V96" s="37"/>
      <c r="W96" s="42"/>
      <c r="X96" s="44"/>
      <c r="Y96" s="42"/>
      <c r="Z96" s="42"/>
    </row>
    <row r="97" spans="1:26" ht="28.5" customHeight="1" thickTop="1" thickBot="1">
      <c r="A97" s="8" t="s">
        <v>75</v>
      </c>
      <c r="B97" s="9">
        <v>3</v>
      </c>
      <c r="C97" s="10">
        <v>2</v>
      </c>
      <c r="D97" s="11">
        <v>80</v>
      </c>
      <c r="E97" s="12">
        <f t="shared" si="29"/>
        <v>4.0000000000000008E-2</v>
      </c>
      <c r="F97" s="12">
        <v>100</v>
      </c>
      <c r="G97" s="12">
        <f t="shared" si="22"/>
        <v>2.5000000000000001E-2</v>
      </c>
      <c r="H97" s="12">
        <v>80</v>
      </c>
      <c r="I97" s="12">
        <f t="shared" si="15"/>
        <v>2.0000000000000009</v>
      </c>
      <c r="J97" s="13">
        <f t="shared" si="16"/>
        <v>4.0000000000000009</v>
      </c>
      <c r="K97" s="14" t="str">
        <f t="shared" si="23"/>
        <v>Yes</v>
      </c>
      <c r="L97" s="38"/>
      <c r="M97" s="38"/>
      <c r="N97" s="39"/>
      <c r="O97" s="42"/>
      <c r="P97" s="42"/>
      <c r="Q97" s="39"/>
      <c r="R97" s="39"/>
      <c r="S97" s="40"/>
      <c r="T97" s="41"/>
      <c r="U97" s="42"/>
      <c r="V97" s="42"/>
      <c r="W97" s="42"/>
      <c r="X97" s="44"/>
      <c r="Y97" s="42"/>
      <c r="Z97" s="42"/>
    </row>
    <row r="98" spans="1:26" ht="28.5" customHeight="1" thickTop="1" thickBot="1">
      <c r="A98" s="8" t="s">
        <v>182</v>
      </c>
      <c r="B98" s="9">
        <v>3</v>
      </c>
      <c r="C98" s="10">
        <v>2</v>
      </c>
      <c r="D98" s="11">
        <v>80</v>
      </c>
      <c r="E98" s="12">
        <f t="shared" si="29"/>
        <v>4.0000000000000008E-2</v>
      </c>
      <c r="F98" s="12">
        <v>100</v>
      </c>
      <c r="G98" s="12">
        <f t="shared" si="22"/>
        <v>2.5000000000000001E-2</v>
      </c>
      <c r="H98" s="12">
        <v>80</v>
      </c>
      <c r="I98" s="12">
        <f t="shared" si="15"/>
        <v>2.0000000000000009</v>
      </c>
      <c r="J98" s="13">
        <f t="shared" si="16"/>
        <v>4.0000000000000009</v>
      </c>
      <c r="K98" s="14" t="str">
        <f t="shared" si="23"/>
        <v>Yes</v>
      </c>
      <c r="L98" s="38"/>
      <c r="M98" s="38"/>
      <c r="N98" s="39"/>
      <c r="O98" s="42"/>
      <c r="P98" s="42"/>
      <c r="Q98" s="39"/>
      <c r="R98" s="39"/>
      <c r="S98" s="40"/>
      <c r="T98" s="41"/>
      <c r="U98" s="42"/>
      <c r="V98" s="42"/>
      <c r="W98" s="42"/>
      <c r="X98" s="44"/>
      <c r="Y98" s="42"/>
      <c r="Z98" s="42"/>
    </row>
    <row r="99" spans="1:26" ht="28.5" customHeight="1" thickTop="1" thickBot="1">
      <c r="A99" s="8" t="s">
        <v>101</v>
      </c>
      <c r="B99" s="9">
        <v>2</v>
      </c>
      <c r="C99" s="10">
        <v>12</v>
      </c>
      <c r="D99" s="11">
        <v>80</v>
      </c>
      <c r="E99" s="12">
        <f t="shared" si="29"/>
        <v>2.6666666666666668E-2</v>
      </c>
      <c r="F99" s="12">
        <v>100</v>
      </c>
      <c r="G99" s="12">
        <f t="shared" si="22"/>
        <v>1.6666666666666666E-2</v>
      </c>
      <c r="H99" s="12">
        <v>80</v>
      </c>
      <c r="I99" s="12">
        <f t="shared" si="15"/>
        <v>1.3333333333333337</v>
      </c>
      <c r="J99" s="13">
        <f t="shared" si="16"/>
        <v>2.666666666666667</v>
      </c>
      <c r="K99" s="14" t="str">
        <f t="shared" si="23"/>
        <v>No</v>
      </c>
      <c r="L99" s="38"/>
      <c r="M99" s="38"/>
      <c r="N99" s="39"/>
      <c r="O99" s="42"/>
      <c r="P99" s="42"/>
      <c r="Q99" s="39"/>
      <c r="R99" s="39"/>
      <c r="S99" s="40"/>
      <c r="T99" s="41"/>
      <c r="U99" s="42"/>
      <c r="V99" s="42"/>
      <c r="W99" s="42"/>
      <c r="X99" s="44"/>
      <c r="Y99" s="42"/>
      <c r="Z99" s="42"/>
    </row>
    <row r="100" spans="1:26" ht="28.5" customHeight="1" thickTop="1" thickBot="1">
      <c r="A100" s="8" t="s">
        <v>55</v>
      </c>
      <c r="B100" s="9">
        <v>2</v>
      </c>
      <c r="C100" s="10">
        <v>13</v>
      </c>
      <c r="D100" s="11">
        <v>80</v>
      </c>
      <c r="E100" s="12">
        <f t="shared" si="29"/>
        <v>2.6666666666666668E-2</v>
      </c>
      <c r="F100" s="12">
        <v>100</v>
      </c>
      <c r="G100" s="12">
        <f t="shared" si="22"/>
        <v>1.6666666666666666E-2</v>
      </c>
      <c r="H100" s="12">
        <v>80</v>
      </c>
      <c r="I100" s="12">
        <f t="shared" si="15"/>
        <v>1.3333333333333337</v>
      </c>
      <c r="J100" s="13">
        <f t="shared" si="16"/>
        <v>2.666666666666667</v>
      </c>
      <c r="K100" s="14" t="str">
        <f t="shared" si="23"/>
        <v>No</v>
      </c>
      <c r="L100" s="38"/>
      <c r="M100" s="38"/>
      <c r="N100" s="39"/>
      <c r="O100" s="42"/>
      <c r="P100" s="42"/>
      <c r="Q100" s="39"/>
      <c r="R100" s="39"/>
      <c r="S100" s="40"/>
      <c r="T100" s="41"/>
      <c r="U100" s="42"/>
      <c r="V100" s="37"/>
      <c r="W100" s="42"/>
      <c r="X100" s="44"/>
      <c r="Y100" s="42"/>
      <c r="Z100" s="42"/>
    </row>
    <row r="101" spans="1:26" ht="28.5" customHeight="1" thickTop="1" thickBot="1">
      <c r="A101" s="8" t="s">
        <v>143</v>
      </c>
      <c r="B101" s="9">
        <v>2</v>
      </c>
      <c r="C101" s="10">
        <v>6</v>
      </c>
      <c r="D101" s="11">
        <v>80</v>
      </c>
      <c r="E101" s="12">
        <f t="shared" si="29"/>
        <v>2.6666666666666668E-2</v>
      </c>
      <c r="F101" s="12">
        <v>100</v>
      </c>
      <c r="G101" s="12">
        <f t="shared" si="22"/>
        <v>1.6666666666666666E-2</v>
      </c>
      <c r="H101" s="12">
        <v>80</v>
      </c>
      <c r="I101" s="12">
        <f t="shared" si="15"/>
        <v>1.3333333333333337</v>
      </c>
      <c r="J101" s="13">
        <f t="shared" si="16"/>
        <v>2.666666666666667</v>
      </c>
      <c r="K101" s="14" t="str">
        <f t="shared" si="23"/>
        <v>No</v>
      </c>
      <c r="L101" s="38"/>
      <c r="M101" s="38"/>
      <c r="N101" s="39"/>
      <c r="O101" s="42"/>
      <c r="P101" s="42"/>
      <c r="Q101" s="39"/>
      <c r="R101" s="39"/>
      <c r="S101" s="40"/>
      <c r="T101" s="41"/>
      <c r="U101" s="42"/>
      <c r="V101" s="37"/>
      <c r="W101" s="42"/>
      <c r="X101" s="44"/>
      <c r="Y101" s="42"/>
      <c r="Z101" s="42"/>
    </row>
    <row r="102" spans="1:26" ht="28.5" customHeight="1" thickTop="1" thickBot="1">
      <c r="A102" s="8" t="s">
        <v>149</v>
      </c>
      <c r="B102" s="9">
        <v>2</v>
      </c>
      <c r="C102" s="10">
        <v>14</v>
      </c>
      <c r="D102" s="11">
        <v>80</v>
      </c>
      <c r="E102" s="12">
        <f t="shared" si="29"/>
        <v>2.6666666666666668E-2</v>
      </c>
      <c r="F102" s="12">
        <v>100</v>
      </c>
      <c r="G102" s="12">
        <f t="shared" si="22"/>
        <v>1.6666666666666666E-2</v>
      </c>
      <c r="H102" s="12">
        <v>80</v>
      </c>
      <c r="I102" s="12">
        <f t="shared" si="15"/>
        <v>1.3333333333333337</v>
      </c>
      <c r="J102" s="13">
        <f t="shared" si="16"/>
        <v>2.666666666666667</v>
      </c>
      <c r="K102" s="14" t="str">
        <f t="shared" si="23"/>
        <v>No</v>
      </c>
      <c r="L102" s="38"/>
      <c r="M102" s="38"/>
      <c r="N102" s="39"/>
      <c r="O102" s="42"/>
      <c r="P102" s="42"/>
      <c r="Q102" s="39"/>
      <c r="R102" s="39"/>
      <c r="S102" s="40"/>
      <c r="T102" s="41"/>
      <c r="U102" s="42"/>
      <c r="V102" s="37"/>
      <c r="W102" s="42"/>
      <c r="X102" s="44"/>
      <c r="Y102" s="42"/>
      <c r="Z102" s="42"/>
    </row>
    <row r="103" spans="1:26" ht="28.5" customHeight="1" thickTop="1" thickBot="1">
      <c r="A103" s="8" t="s">
        <v>104</v>
      </c>
      <c r="B103" s="9">
        <v>2</v>
      </c>
      <c r="C103" s="10">
        <v>7</v>
      </c>
      <c r="D103" s="11">
        <v>80</v>
      </c>
      <c r="E103" s="12">
        <f t="shared" si="29"/>
        <v>2.6666666666666668E-2</v>
      </c>
      <c r="F103" s="12">
        <v>100</v>
      </c>
      <c r="G103" s="12">
        <f t="shared" si="22"/>
        <v>1.6666666666666666E-2</v>
      </c>
      <c r="H103" s="12">
        <v>80</v>
      </c>
      <c r="I103" s="12">
        <f t="shared" si="15"/>
        <v>1.3333333333333337</v>
      </c>
      <c r="J103" s="13">
        <f t="shared" si="16"/>
        <v>2.666666666666667</v>
      </c>
      <c r="K103" s="14" t="str">
        <f t="shared" si="23"/>
        <v>No</v>
      </c>
      <c r="L103" s="38" t="s">
        <v>234</v>
      </c>
      <c r="M103" s="38" t="s">
        <v>235</v>
      </c>
      <c r="N103" s="39">
        <v>15</v>
      </c>
      <c r="O103" s="42"/>
      <c r="P103" s="42"/>
      <c r="Q103" s="39"/>
      <c r="R103" s="39"/>
      <c r="S103" s="40"/>
      <c r="T103" s="41"/>
      <c r="U103" s="42"/>
      <c r="V103" s="37"/>
      <c r="W103" s="42"/>
      <c r="X103" s="44"/>
      <c r="Y103" s="42"/>
      <c r="Z103" s="42"/>
    </row>
    <row r="104" spans="1:26" ht="28.5" customHeight="1" thickTop="1" thickBot="1">
      <c r="A104" s="8" t="s">
        <v>194</v>
      </c>
      <c r="B104" s="9">
        <v>2</v>
      </c>
      <c r="C104" s="10">
        <v>1</v>
      </c>
      <c r="D104" s="11">
        <v>80</v>
      </c>
      <c r="E104" s="12">
        <f t="shared" si="29"/>
        <v>2.6666666666666668E-2</v>
      </c>
      <c r="F104" s="12">
        <v>100</v>
      </c>
      <c r="G104" s="12">
        <f t="shared" si="22"/>
        <v>1.6666666666666666E-2</v>
      </c>
      <c r="H104" s="12">
        <v>80</v>
      </c>
      <c r="I104" s="12">
        <f t="shared" si="15"/>
        <v>1.3333333333333337</v>
      </c>
      <c r="J104" s="13">
        <f t="shared" si="16"/>
        <v>2.666666666666667</v>
      </c>
      <c r="K104" s="14" t="str">
        <f t="shared" si="23"/>
        <v>Yes</v>
      </c>
      <c r="L104" s="38" t="s">
        <v>209</v>
      </c>
      <c r="M104" s="38" t="s">
        <v>233</v>
      </c>
      <c r="N104" s="39">
        <v>10</v>
      </c>
      <c r="O104" s="42"/>
      <c r="P104" s="42"/>
      <c r="Q104" s="39"/>
      <c r="R104" s="39"/>
      <c r="S104" s="40"/>
      <c r="T104" s="41"/>
      <c r="U104" s="42"/>
      <c r="V104" s="37"/>
      <c r="W104" s="42"/>
      <c r="X104" s="44"/>
      <c r="Y104" s="42"/>
      <c r="Z104" s="42"/>
    </row>
    <row r="105" spans="1:26" ht="28.5" customHeight="1" thickTop="1" thickBot="1">
      <c r="A105" s="8" t="s">
        <v>157</v>
      </c>
      <c r="B105" s="9">
        <v>2</v>
      </c>
      <c r="C105" s="10">
        <v>0</v>
      </c>
      <c r="D105" s="11">
        <v>80</v>
      </c>
      <c r="E105" s="12">
        <f t="shared" si="29"/>
        <v>2.6666666666666668E-2</v>
      </c>
      <c r="F105" s="12">
        <v>100</v>
      </c>
      <c r="G105" s="12">
        <f t="shared" si="22"/>
        <v>1.6666666666666666E-2</v>
      </c>
      <c r="H105" s="12">
        <v>80</v>
      </c>
      <c r="I105" s="12">
        <f t="shared" ref="I105:I164" si="30">+(E105*F105)-(H105*G105)</f>
        <v>1.3333333333333337</v>
      </c>
      <c r="J105" s="13">
        <f t="shared" ref="J105:J164" si="31">IF(ISBLANK(C105),"",(D105*G105)+(E105*F105-G105*H105))</f>
        <v>2.666666666666667</v>
      </c>
      <c r="K105" s="14" t="str">
        <f t="shared" si="23"/>
        <v>Yes</v>
      </c>
      <c r="L105" s="38"/>
      <c r="M105" s="38"/>
      <c r="N105" s="39"/>
      <c r="O105" s="42"/>
      <c r="P105" s="42"/>
      <c r="Q105" s="39"/>
      <c r="R105" s="39"/>
      <c r="S105" s="40"/>
      <c r="T105" s="41"/>
      <c r="U105" s="42"/>
      <c r="V105" s="37"/>
      <c r="W105" s="42"/>
      <c r="X105" s="44"/>
      <c r="Y105" s="42"/>
      <c r="Z105" s="42"/>
    </row>
    <row r="106" spans="1:26" ht="28.5" customHeight="1" thickTop="1" thickBot="1">
      <c r="A106" s="8" t="s">
        <v>158</v>
      </c>
      <c r="B106" s="9">
        <v>2</v>
      </c>
      <c r="C106" s="10">
        <v>20</v>
      </c>
      <c r="D106" s="11">
        <v>80</v>
      </c>
      <c r="E106" s="12">
        <f t="shared" si="29"/>
        <v>2.6666666666666668E-2</v>
      </c>
      <c r="F106" s="12">
        <v>100</v>
      </c>
      <c r="G106" s="12">
        <f t="shared" si="22"/>
        <v>1.6666666666666666E-2</v>
      </c>
      <c r="H106" s="12">
        <v>80</v>
      </c>
      <c r="I106" s="12">
        <f t="shared" si="30"/>
        <v>1.3333333333333337</v>
      </c>
      <c r="J106" s="13">
        <f t="shared" si="31"/>
        <v>2.666666666666667</v>
      </c>
      <c r="K106" s="14" t="str">
        <f t="shared" si="23"/>
        <v>No</v>
      </c>
      <c r="L106" s="38"/>
      <c r="M106" s="38"/>
      <c r="N106" s="39"/>
      <c r="O106" s="42"/>
      <c r="P106" s="42"/>
      <c r="Q106" s="39"/>
      <c r="R106" s="39"/>
      <c r="S106" s="40"/>
      <c r="T106" s="41"/>
      <c r="U106" s="42"/>
      <c r="V106" s="37"/>
      <c r="W106" s="42"/>
      <c r="X106" s="44"/>
      <c r="Y106" s="42"/>
      <c r="Z106" s="42"/>
    </row>
    <row r="107" spans="1:26" ht="28.5" customHeight="1" thickTop="1" thickBot="1">
      <c r="A107" s="8" t="s">
        <v>195</v>
      </c>
      <c r="B107" s="9">
        <v>2</v>
      </c>
      <c r="C107" s="10">
        <v>13</v>
      </c>
      <c r="D107" s="11">
        <v>80</v>
      </c>
      <c r="E107" s="12">
        <f t="shared" si="29"/>
        <v>2.6666666666666668E-2</v>
      </c>
      <c r="F107" s="12">
        <v>100</v>
      </c>
      <c r="G107" s="12">
        <f t="shared" si="22"/>
        <v>1.6666666666666666E-2</v>
      </c>
      <c r="H107" s="12">
        <v>80</v>
      </c>
      <c r="I107" s="12">
        <f t="shared" si="30"/>
        <v>1.3333333333333337</v>
      </c>
      <c r="J107" s="13">
        <f t="shared" si="31"/>
        <v>2.666666666666667</v>
      </c>
      <c r="K107" s="14" t="str">
        <f t="shared" si="23"/>
        <v>No</v>
      </c>
      <c r="L107" s="38"/>
      <c r="M107" s="38"/>
      <c r="N107" s="39"/>
      <c r="O107" s="42"/>
      <c r="P107" s="42"/>
      <c r="Q107" s="39"/>
      <c r="R107" s="39"/>
      <c r="S107" s="40"/>
      <c r="T107" s="41"/>
      <c r="U107" s="42"/>
      <c r="V107" s="37"/>
      <c r="W107" s="42"/>
      <c r="X107" s="44"/>
      <c r="Y107" s="42"/>
      <c r="Z107" s="42"/>
    </row>
    <row r="108" spans="1:26" ht="28.5" customHeight="1" thickTop="1" thickBot="1">
      <c r="A108" s="8" t="s">
        <v>124</v>
      </c>
      <c r="B108" s="9">
        <v>2</v>
      </c>
      <c r="C108" s="10">
        <v>0</v>
      </c>
      <c r="D108" s="11">
        <v>80</v>
      </c>
      <c r="E108" s="12">
        <f t="shared" si="29"/>
        <v>2.6666666666666668E-2</v>
      </c>
      <c r="F108" s="12">
        <v>100</v>
      </c>
      <c r="G108" s="12">
        <f t="shared" si="22"/>
        <v>1.6666666666666666E-2</v>
      </c>
      <c r="H108" s="12">
        <v>80</v>
      </c>
      <c r="I108" s="12">
        <f t="shared" si="30"/>
        <v>1.3333333333333337</v>
      </c>
      <c r="J108" s="13">
        <f t="shared" si="31"/>
        <v>2.666666666666667</v>
      </c>
      <c r="K108" s="14" t="str">
        <f t="shared" si="23"/>
        <v>Yes</v>
      </c>
      <c r="L108" s="38" t="s">
        <v>209</v>
      </c>
      <c r="M108" s="38" t="s">
        <v>233</v>
      </c>
      <c r="N108" s="39">
        <v>10</v>
      </c>
      <c r="O108" s="42"/>
      <c r="P108" s="42"/>
      <c r="Q108" s="39"/>
      <c r="R108" s="39"/>
      <c r="S108" s="40"/>
      <c r="T108" s="41"/>
      <c r="U108" s="42"/>
      <c r="V108" s="42"/>
      <c r="W108" s="42"/>
      <c r="X108" s="44"/>
      <c r="Y108" s="42"/>
      <c r="Z108" s="42"/>
    </row>
    <row r="109" spans="1:26" ht="28.5" customHeight="1" thickTop="1" thickBot="1">
      <c r="A109" s="8" t="s">
        <v>164</v>
      </c>
      <c r="B109" s="9">
        <v>2</v>
      </c>
      <c r="C109" s="10">
        <v>4</v>
      </c>
      <c r="D109" s="11">
        <v>80</v>
      </c>
      <c r="E109" s="12">
        <f t="shared" si="29"/>
        <v>2.6666666666666668E-2</v>
      </c>
      <c r="F109" s="12">
        <v>100</v>
      </c>
      <c r="G109" s="12">
        <f t="shared" si="22"/>
        <v>1.6666666666666666E-2</v>
      </c>
      <c r="H109" s="12">
        <v>80</v>
      </c>
      <c r="I109" s="12">
        <f t="shared" si="30"/>
        <v>1.3333333333333337</v>
      </c>
      <c r="J109" s="13">
        <f t="shared" si="31"/>
        <v>2.666666666666667</v>
      </c>
      <c r="K109" s="14" t="str">
        <f t="shared" si="23"/>
        <v>No</v>
      </c>
      <c r="L109" s="38"/>
      <c r="M109" s="38"/>
      <c r="N109" s="39"/>
      <c r="O109" s="42"/>
      <c r="P109" s="42"/>
      <c r="Q109" s="39"/>
      <c r="R109" s="39"/>
      <c r="S109" s="40"/>
      <c r="T109" s="41"/>
      <c r="U109" s="42"/>
      <c r="V109" s="37"/>
      <c r="W109" s="42"/>
      <c r="X109" s="44"/>
      <c r="Y109" s="42"/>
      <c r="Z109" s="42"/>
    </row>
    <row r="110" spans="1:26" ht="28.5" customHeight="1" thickTop="1" thickBot="1">
      <c r="A110" s="8" t="s">
        <v>95</v>
      </c>
      <c r="B110" s="9">
        <v>2</v>
      </c>
      <c r="C110" s="10">
        <v>10</v>
      </c>
      <c r="D110" s="11">
        <v>80</v>
      </c>
      <c r="E110" s="12">
        <f t="shared" si="29"/>
        <v>2.6666666666666668E-2</v>
      </c>
      <c r="F110" s="12">
        <v>100</v>
      </c>
      <c r="G110" s="12">
        <f t="shared" si="22"/>
        <v>1.6666666666666666E-2</v>
      </c>
      <c r="H110" s="12">
        <v>80</v>
      </c>
      <c r="I110" s="12">
        <f t="shared" si="30"/>
        <v>1.3333333333333337</v>
      </c>
      <c r="J110" s="13">
        <f t="shared" si="31"/>
        <v>2.666666666666667</v>
      </c>
      <c r="K110" s="14" t="str">
        <f t="shared" si="23"/>
        <v>No</v>
      </c>
      <c r="L110" s="38"/>
      <c r="M110" s="38"/>
      <c r="N110" s="39"/>
      <c r="O110" s="42"/>
      <c r="P110" s="42"/>
      <c r="Q110" s="39"/>
      <c r="R110" s="39"/>
      <c r="S110" s="40"/>
      <c r="T110" s="41"/>
      <c r="U110" s="42"/>
      <c r="V110" s="42"/>
      <c r="W110" s="42"/>
      <c r="X110" s="44"/>
      <c r="Y110" s="42"/>
      <c r="Z110" s="42"/>
    </row>
    <row r="111" spans="1:26" ht="28.5" customHeight="1" thickTop="1" thickBot="1">
      <c r="A111" s="8" t="s">
        <v>170</v>
      </c>
      <c r="B111" s="9">
        <v>2</v>
      </c>
      <c r="C111" s="10">
        <v>32</v>
      </c>
      <c r="D111" s="11">
        <v>80</v>
      </c>
      <c r="E111" s="12">
        <f t="shared" si="29"/>
        <v>2.6666666666666668E-2</v>
      </c>
      <c r="F111" s="12">
        <v>100</v>
      </c>
      <c r="G111" s="12">
        <f t="shared" si="22"/>
        <v>1.6666666666666666E-2</v>
      </c>
      <c r="H111" s="12">
        <v>80</v>
      </c>
      <c r="I111" s="12">
        <f t="shared" si="30"/>
        <v>1.3333333333333337</v>
      </c>
      <c r="J111" s="13">
        <f t="shared" si="31"/>
        <v>2.666666666666667</v>
      </c>
      <c r="K111" s="14" t="str">
        <f t="shared" si="23"/>
        <v>No</v>
      </c>
      <c r="L111" s="38"/>
      <c r="M111" s="38"/>
      <c r="N111" s="39"/>
      <c r="O111" s="42"/>
      <c r="P111" s="42"/>
      <c r="Q111" s="39"/>
      <c r="R111" s="39"/>
      <c r="S111" s="40"/>
      <c r="T111" s="41"/>
      <c r="U111" s="42"/>
      <c r="V111" s="37"/>
      <c r="W111" s="42"/>
      <c r="X111" s="44"/>
      <c r="Y111" s="42"/>
      <c r="Z111" s="42"/>
    </row>
    <row r="112" spans="1:26" ht="28.5" customHeight="1" thickTop="1" thickBot="1">
      <c r="A112" s="8" t="s">
        <v>131</v>
      </c>
      <c r="B112" s="9">
        <v>2</v>
      </c>
      <c r="C112" s="10">
        <v>1</v>
      </c>
      <c r="D112" s="11">
        <v>80</v>
      </c>
      <c r="E112" s="12">
        <f t="shared" si="29"/>
        <v>2.6666666666666668E-2</v>
      </c>
      <c r="F112" s="12">
        <v>100</v>
      </c>
      <c r="G112" s="12">
        <f t="shared" si="22"/>
        <v>1.6666666666666666E-2</v>
      </c>
      <c r="H112" s="12">
        <v>80</v>
      </c>
      <c r="I112" s="12">
        <f t="shared" si="30"/>
        <v>1.3333333333333337</v>
      </c>
      <c r="J112" s="13">
        <f t="shared" si="31"/>
        <v>2.666666666666667</v>
      </c>
      <c r="K112" s="14" t="str">
        <f t="shared" si="23"/>
        <v>Yes</v>
      </c>
      <c r="L112" s="38"/>
      <c r="M112" s="38"/>
      <c r="N112" s="39"/>
      <c r="O112" s="42"/>
      <c r="P112" s="42"/>
      <c r="Q112" s="39"/>
      <c r="R112" s="39"/>
      <c r="S112" s="40"/>
      <c r="T112" s="41"/>
      <c r="U112" s="42"/>
      <c r="V112" s="37"/>
      <c r="W112" s="42"/>
      <c r="X112" s="44"/>
      <c r="Y112" s="42"/>
      <c r="Z112" s="42"/>
    </row>
    <row r="113" spans="1:26" ht="28.5" customHeight="1" thickTop="1" thickBot="1">
      <c r="A113" s="8" t="s">
        <v>227</v>
      </c>
      <c r="B113" s="9">
        <v>2</v>
      </c>
      <c r="C113" s="10">
        <v>34</v>
      </c>
      <c r="D113" s="11">
        <v>80</v>
      </c>
      <c r="E113" s="12">
        <f t="shared" si="29"/>
        <v>2.6666666666666668E-2</v>
      </c>
      <c r="F113" s="12">
        <v>100</v>
      </c>
      <c r="G113" s="12">
        <f t="shared" si="22"/>
        <v>1.6666666666666666E-2</v>
      </c>
      <c r="H113" s="12">
        <v>80</v>
      </c>
      <c r="I113" s="12">
        <f t="shared" si="30"/>
        <v>1.3333333333333337</v>
      </c>
      <c r="J113" s="13">
        <f t="shared" si="31"/>
        <v>2.666666666666667</v>
      </c>
      <c r="K113" s="14" t="str">
        <f t="shared" si="23"/>
        <v>No</v>
      </c>
      <c r="L113" s="38"/>
      <c r="M113" s="38"/>
      <c r="N113" s="39"/>
      <c r="O113" s="42"/>
      <c r="P113" s="42"/>
      <c r="Q113" s="39"/>
      <c r="R113" s="39"/>
      <c r="S113" s="40"/>
      <c r="T113" s="41"/>
      <c r="U113" s="42"/>
      <c r="V113" s="37"/>
      <c r="W113" s="42"/>
      <c r="X113" s="44"/>
      <c r="Y113" s="42"/>
      <c r="Z113" s="42"/>
    </row>
    <row r="114" spans="1:26" ht="28.5" customHeight="1" thickTop="1" thickBot="1">
      <c r="A114" s="8" t="s">
        <v>214</v>
      </c>
      <c r="B114" s="9">
        <v>1</v>
      </c>
      <c r="C114" s="10">
        <v>24</v>
      </c>
      <c r="D114" s="11">
        <v>80</v>
      </c>
      <c r="E114" s="12">
        <f t="shared" si="29"/>
        <v>1.3333333333333334E-2</v>
      </c>
      <c r="F114" s="12">
        <v>100</v>
      </c>
      <c r="G114" s="12">
        <f t="shared" si="22"/>
        <v>8.3333333333333332E-3</v>
      </c>
      <c r="H114" s="12">
        <v>80</v>
      </c>
      <c r="I114" s="12">
        <f t="shared" si="30"/>
        <v>0.66666666666666685</v>
      </c>
      <c r="J114" s="13">
        <f t="shared" si="31"/>
        <v>1.3333333333333335</v>
      </c>
      <c r="K114" s="14" t="str">
        <f t="shared" si="23"/>
        <v>No</v>
      </c>
      <c r="L114" s="38"/>
      <c r="M114" s="38"/>
      <c r="N114" s="39"/>
      <c r="O114" s="42"/>
      <c r="P114" s="42"/>
      <c r="Q114" s="39"/>
      <c r="R114" s="39"/>
      <c r="S114" s="40"/>
      <c r="T114" s="41"/>
      <c r="U114" s="42"/>
      <c r="V114" s="37"/>
      <c r="W114" s="42"/>
      <c r="X114" s="44"/>
      <c r="Y114" s="42"/>
      <c r="Z114" s="42"/>
    </row>
    <row r="115" spans="1:26" ht="28.5" customHeight="1" thickTop="1" thickBot="1">
      <c r="A115" s="8" t="s">
        <v>141</v>
      </c>
      <c r="B115" s="9">
        <v>1</v>
      </c>
      <c r="C115" s="10">
        <v>5</v>
      </c>
      <c r="D115" s="11">
        <v>80</v>
      </c>
      <c r="E115" s="12">
        <f t="shared" si="29"/>
        <v>1.3333333333333334E-2</v>
      </c>
      <c r="F115" s="12">
        <v>100</v>
      </c>
      <c r="G115" s="12">
        <f t="shared" si="22"/>
        <v>8.3333333333333332E-3</v>
      </c>
      <c r="H115" s="12">
        <v>80</v>
      </c>
      <c r="I115" s="12">
        <f t="shared" si="30"/>
        <v>0.66666666666666685</v>
      </c>
      <c r="J115" s="13">
        <f t="shared" si="31"/>
        <v>1.3333333333333335</v>
      </c>
      <c r="K115" s="14" t="str">
        <f t="shared" si="23"/>
        <v>No</v>
      </c>
      <c r="L115" s="38"/>
      <c r="M115" s="38"/>
      <c r="N115" s="39"/>
      <c r="O115" s="42"/>
      <c r="P115" s="42"/>
      <c r="Q115" s="39"/>
      <c r="R115" s="39"/>
      <c r="S115" s="40"/>
      <c r="T115" s="41"/>
      <c r="U115" s="42"/>
      <c r="V115" s="37"/>
      <c r="W115" s="42"/>
      <c r="X115" s="44"/>
      <c r="Y115" s="42"/>
      <c r="Z115" s="42"/>
    </row>
    <row r="116" spans="1:26" ht="28.5" customHeight="1" thickTop="1" thickBot="1">
      <c r="A116" s="8" t="s">
        <v>145</v>
      </c>
      <c r="B116" s="9">
        <v>1</v>
      </c>
      <c r="C116" s="10">
        <v>8</v>
      </c>
      <c r="D116" s="11">
        <v>80</v>
      </c>
      <c r="E116" s="12">
        <f t="shared" si="29"/>
        <v>1.3333333333333334E-2</v>
      </c>
      <c r="F116" s="12">
        <v>100</v>
      </c>
      <c r="G116" s="12">
        <f t="shared" si="22"/>
        <v>8.3333333333333332E-3</v>
      </c>
      <c r="H116" s="12">
        <v>80</v>
      </c>
      <c r="I116" s="12">
        <f t="shared" si="30"/>
        <v>0.66666666666666685</v>
      </c>
      <c r="J116" s="13">
        <f t="shared" si="31"/>
        <v>1.3333333333333335</v>
      </c>
      <c r="K116" s="14" t="str">
        <f t="shared" si="23"/>
        <v>No</v>
      </c>
      <c r="L116" s="38"/>
      <c r="M116" s="38"/>
      <c r="N116" s="39"/>
      <c r="O116" s="42"/>
      <c r="P116" s="42"/>
      <c r="Q116" s="39"/>
      <c r="R116" s="39"/>
      <c r="S116" s="40"/>
      <c r="T116" s="41"/>
      <c r="U116" s="42"/>
      <c r="V116" s="42"/>
      <c r="W116" s="42"/>
      <c r="X116" s="44"/>
      <c r="Y116" s="42"/>
      <c r="Z116" s="42"/>
    </row>
    <row r="117" spans="1:26" ht="28.5" customHeight="1" thickTop="1" thickBot="1">
      <c r="A117" s="8" t="s">
        <v>107</v>
      </c>
      <c r="B117" s="9">
        <v>1</v>
      </c>
      <c r="C117" s="10">
        <v>6</v>
      </c>
      <c r="D117" s="11">
        <v>80</v>
      </c>
      <c r="E117" s="12">
        <f t="shared" si="29"/>
        <v>1.3333333333333334E-2</v>
      </c>
      <c r="F117" s="12">
        <v>100</v>
      </c>
      <c r="G117" s="12">
        <f t="shared" si="22"/>
        <v>8.3333333333333332E-3</v>
      </c>
      <c r="H117" s="12">
        <v>80</v>
      </c>
      <c r="I117" s="12">
        <f t="shared" si="30"/>
        <v>0.66666666666666685</v>
      </c>
      <c r="J117" s="13">
        <f t="shared" si="31"/>
        <v>1.3333333333333335</v>
      </c>
      <c r="K117" s="14" t="str">
        <f t="shared" si="23"/>
        <v>No</v>
      </c>
      <c r="L117" s="38"/>
      <c r="M117" s="38"/>
      <c r="N117" s="39"/>
      <c r="O117" s="42"/>
      <c r="P117" s="42"/>
      <c r="Q117" s="39"/>
      <c r="R117" s="39"/>
      <c r="S117" s="40"/>
      <c r="T117" s="41"/>
      <c r="U117" s="42"/>
      <c r="V117" s="37"/>
      <c r="W117" s="42"/>
      <c r="X117" s="44"/>
      <c r="Y117" s="42"/>
      <c r="Z117" s="42"/>
    </row>
    <row r="118" spans="1:26" ht="28.5" customHeight="1" thickTop="1" thickBot="1">
      <c r="A118" s="8" t="s">
        <v>155</v>
      </c>
      <c r="B118" s="9">
        <v>1</v>
      </c>
      <c r="C118" s="10">
        <v>13</v>
      </c>
      <c r="D118" s="11">
        <v>80</v>
      </c>
      <c r="E118" s="12">
        <f t="shared" si="29"/>
        <v>1.3333333333333334E-2</v>
      </c>
      <c r="F118" s="12">
        <v>100</v>
      </c>
      <c r="G118" s="12">
        <f t="shared" si="22"/>
        <v>8.3333333333333332E-3</v>
      </c>
      <c r="H118" s="12">
        <v>80</v>
      </c>
      <c r="I118" s="12">
        <f t="shared" si="30"/>
        <v>0.66666666666666685</v>
      </c>
      <c r="J118" s="13">
        <f t="shared" si="31"/>
        <v>1.3333333333333335</v>
      </c>
      <c r="K118" s="14" t="str">
        <f t="shared" si="23"/>
        <v>No</v>
      </c>
      <c r="L118" s="38"/>
      <c r="M118" s="38"/>
      <c r="N118" s="39"/>
      <c r="O118" s="42"/>
      <c r="P118" s="42"/>
      <c r="Q118" s="39"/>
      <c r="R118" s="39"/>
      <c r="S118" s="40"/>
      <c r="T118" s="41"/>
      <c r="U118" s="42"/>
      <c r="V118" s="37"/>
      <c r="W118" s="42"/>
      <c r="X118" s="44"/>
      <c r="Y118" s="42"/>
      <c r="Z118" s="42"/>
    </row>
    <row r="119" spans="1:26" ht="28.5" customHeight="1" thickTop="1" thickBot="1">
      <c r="A119" s="8" t="s">
        <v>110</v>
      </c>
      <c r="B119" s="9">
        <v>1</v>
      </c>
      <c r="C119" s="10">
        <v>13</v>
      </c>
      <c r="D119" s="11">
        <v>80</v>
      </c>
      <c r="E119" s="12">
        <f t="shared" si="29"/>
        <v>1.3333333333333334E-2</v>
      </c>
      <c r="F119" s="12">
        <v>100</v>
      </c>
      <c r="G119" s="12">
        <f t="shared" si="22"/>
        <v>8.3333333333333332E-3</v>
      </c>
      <c r="H119" s="12">
        <v>80</v>
      </c>
      <c r="I119" s="12">
        <f t="shared" si="30"/>
        <v>0.66666666666666685</v>
      </c>
      <c r="J119" s="13">
        <f t="shared" si="31"/>
        <v>1.3333333333333335</v>
      </c>
      <c r="K119" s="14" t="str">
        <f t="shared" si="23"/>
        <v>No</v>
      </c>
      <c r="L119" s="38"/>
      <c r="M119" s="38"/>
      <c r="N119" s="39"/>
      <c r="O119" s="42"/>
      <c r="P119" s="42"/>
      <c r="Q119" s="39"/>
      <c r="R119" s="39"/>
      <c r="S119" s="40"/>
      <c r="T119" s="41"/>
      <c r="U119" s="42"/>
      <c r="V119" s="42"/>
      <c r="W119" s="42"/>
      <c r="X119" s="44"/>
      <c r="Y119" s="42"/>
      <c r="Z119" s="42"/>
    </row>
    <row r="120" spans="1:26" ht="28.5" customHeight="1" thickTop="1" thickBot="1">
      <c r="A120" s="8" t="s">
        <v>111</v>
      </c>
      <c r="B120" s="9">
        <v>1</v>
      </c>
      <c r="C120" s="10">
        <v>2</v>
      </c>
      <c r="D120" s="11">
        <v>80</v>
      </c>
      <c r="E120" s="12">
        <f t="shared" si="29"/>
        <v>1.3333333333333334E-2</v>
      </c>
      <c r="F120" s="12">
        <v>101</v>
      </c>
      <c r="G120" s="12">
        <f t="shared" si="22"/>
        <v>8.3333333333333332E-3</v>
      </c>
      <c r="H120" s="12">
        <v>81</v>
      </c>
      <c r="I120" s="12">
        <f t="shared" si="30"/>
        <v>0.67166666666666663</v>
      </c>
      <c r="J120" s="13">
        <f t="shared" si="31"/>
        <v>1.3383333333333334</v>
      </c>
      <c r="K120" s="14" t="str">
        <f t="shared" si="23"/>
        <v>No</v>
      </c>
      <c r="L120" s="38"/>
      <c r="M120" s="38"/>
      <c r="N120" s="39"/>
      <c r="O120" s="42"/>
      <c r="P120" s="42"/>
      <c r="Q120" s="39"/>
      <c r="R120" s="39"/>
      <c r="S120" s="40"/>
      <c r="T120" s="41"/>
      <c r="U120" s="42"/>
      <c r="V120" s="37"/>
      <c r="W120" s="42"/>
      <c r="X120" s="44"/>
      <c r="Y120" s="42"/>
      <c r="Z120" s="42"/>
    </row>
    <row r="121" spans="1:26" ht="28.5" customHeight="1" thickTop="1" thickBot="1">
      <c r="A121" s="8" t="s">
        <v>120</v>
      </c>
      <c r="B121" s="9">
        <v>1</v>
      </c>
      <c r="C121" s="10">
        <v>0</v>
      </c>
      <c r="D121" s="11">
        <v>80</v>
      </c>
      <c r="E121" s="12">
        <f t="shared" si="29"/>
        <v>1.3333333333333334E-2</v>
      </c>
      <c r="F121" s="12">
        <v>100</v>
      </c>
      <c r="G121" s="12">
        <f t="shared" si="22"/>
        <v>8.3333333333333332E-3</v>
      </c>
      <c r="H121" s="12">
        <v>80</v>
      </c>
      <c r="I121" s="12">
        <f t="shared" si="30"/>
        <v>0.66666666666666685</v>
      </c>
      <c r="J121" s="13">
        <f t="shared" si="31"/>
        <v>1.3333333333333335</v>
      </c>
      <c r="K121" s="14" t="str">
        <f t="shared" si="23"/>
        <v>Yes</v>
      </c>
      <c r="L121" s="38" t="s">
        <v>209</v>
      </c>
      <c r="M121" s="38" t="s">
        <v>233</v>
      </c>
      <c r="N121" s="39">
        <v>15</v>
      </c>
      <c r="O121" s="42"/>
      <c r="P121" s="42"/>
      <c r="Q121" s="39"/>
      <c r="R121" s="39"/>
      <c r="S121" s="40"/>
      <c r="T121" s="41"/>
      <c r="U121" s="42"/>
      <c r="V121" s="37"/>
      <c r="W121" s="42"/>
      <c r="X121" s="44"/>
      <c r="Y121" s="42"/>
      <c r="Z121" s="42"/>
    </row>
    <row r="122" spans="1:26" ht="28.5" customHeight="1" thickTop="1" thickBot="1">
      <c r="A122" s="8" t="s">
        <v>123</v>
      </c>
      <c r="B122" s="9">
        <v>1</v>
      </c>
      <c r="C122" s="10">
        <v>3</v>
      </c>
      <c r="D122" s="11">
        <v>80</v>
      </c>
      <c r="E122" s="12">
        <f t="shared" si="29"/>
        <v>1.3333333333333334E-2</v>
      </c>
      <c r="F122" s="12">
        <v>100</v>
      </c>
      <c r="G122" s="12">
        <f t="shared" si="22"/>
        <v>8.3333333333333332E-3</v>
      </c>
      <c r="H122" s="12">
        <v>80</v>
      </c>
      <c r="I122" s="12">
        <f t="shared" si="30"/>
        <v>0.66666666666666685</v>
      </c>
      <c r="J122" s="13">
        <f t="shared" si="31"/>
        <v>1.3333333333333335</v>
      </c>
      <c r="K122" s="14" t="str">
        <f t="shared" si="23"/>
        <v>No</v>
      </c>
      <c r="L122" s="38"/>
      <c r="M122" s="38"/>
      <c r="N122" s="39"/>
      <c r="O122" s="42"/>
      <c r="P122" s="42"/>
      <c r="Q122" s="39"/>
      <c r="R122" s="39"/>
      <c r="S122" s="40"/>
      <c r="T122" s="41"/>
      <c r="U122" s="42"/>
      <c r="V122" s="37"/>
      <c r="W122" s="42"/>
      <c r="X122" s="44"/>
      <c r="Y122" s="42"/>
      <c r="Z122" s="42"/>
    </row>
    <row r="123" spans="1:26" ht="28.5" customHeight="1" thickTop="1" thickBot="1">
      <c r="A123" s="8" t="s">
        <v>167</v>
      </c>
      <c r="B123" s="9">
        <v>1</v>
      </c>
      <c r="C123" s="10">
        <v>12</v>
      </c>
      <c r="D123" s="11">
        <v>80</v>
      </c>
      <c r="E123" s="12">
        <f t="shared" si="29"/>
        <v>1.3333333333333334E-2</v>
      </c>
      <c r="F123" s="12">
        <v>100</v>
      </c>
      <c r="G123" s="12">
        <f t="shared" si="22"/>
        <v>8.3333333333333332E-3</v>
      </c>
      <c r="H123" s="12">
        <v>80</v>
      </c>
      <c r="I123" s="12">
        <f t="shared" si="30"/>
        <v>0.66666666666666685</v>
      </c>
      <c r="J123" s="13">
        <f t="shared" si="31"/>
        <v>1.3333333333333335</v>
      </c>
      <c r="K123" s="14" t="str">
        <f t="shared" si="23"/>
        <v>No</v>
      </c>
      <c r="L123" s="38"/>
      <c r="M123" s="38"/>
      <c r="N123" s="39"/>
      <c r="O123" s="42"/>
      <c r="P123" s="42"/>
      <c r="Q123" s="39"/>
      <c r="R123" s="39"/>
      <c r="S123" s="40"/>
      <c r="T123" s="41"/>
      <c r="U123" s="42"/>
      <c r="V123" s="37"/>
      <c r="W123" s="42"/>
      <c r="X123" s="44"/>
      <c r="Y123" s="42"/>
      <c r="Z123" s="42"/>
    </row>
    <row r="124" spans="1:26" ht="28.5" customHeight="1" thickTop="1" thickBot="1">
      <c r="A124" s="8" t="s">
        <v>127</v>
      </c>
      <c r="B124" s="9">
        <v>1</v>
      </c>
      <c r="C124" s="10">
        <v>15</v>
      </c>
      <c r="D124" s="11">
        <v>80</v>
      </c>
      <c r="E124" s="12">
        <f t="shared" si="29"/>
        <v>1.3333333333333334E-2</v>
      </c>
      <c r="F124" s="12">
        <v>100</v>
      </c>
      <c r="G124" s="12">
        <f t="shared" si="22"/>
        <v>8.3333333333333332E-3</v>
      </c>
      <c r="H124" s="12">
        <v>80</v>
      </c>
      <c r="I124" s="12">
        <f t="shared" si="30"/>
        <v>0.66666666666666685</v>
      </c>
      <c r="J124" s="13">
        <f t="shared" si="31"/>
        <v>1.3333333333333335</v>
      </c>
      <c r="K124" s="14" t="str">
        <f t="shared" si="23"/>
        <v>No</v>
      </c>
      <c r="L124" s="38"/>
      <c r="M124" s="38"/>
      <c r="N124" s="39"/>
      <c r="O124" s="42"/>
      <c r="P124" s="42"/>
      <c r="Q124" s="39"/>
      <c r="R124" s="39"/>
      <c r="S124" s="40"/>
      <c r="T124" s="41"/>
      <c r="U124" s="42"/>
      <c r="V124" s="37"/>
      <c r="W124" s="42"/>
      <c r="X124" s="44"/>
      <c r="Y124" s="42"/>
      <c r="Z124" s="42"/>
    </row>
    <row r="125" spans="1:26" ht="28.5" customHeight="1" thickTop="1" thickBot="1">
      <c r="A125" s="8" t="s">
        <v>129</v>
      </c>
      <c r="B125" s="9">
        <v>1</v>
      </c>
      <c r="C125" s="10">
        <v>0</v>
      </c>
      <c r="D125" s="11">
        <v>80</v>
      </c>
      <c r="E125" s="12">
        <f t="shared" si="29"/>
        <v>1.3333333333333334E-2</v>
      </c>
      <c r="F125" s="12">
        <v>100</v>
      </c>
      <c r="G125" s="12">
        <f t="shared" si="22"/>
        <v>8.3333333333333332E-3</v>
      </c>
      <c r="H125" s="12">
        <v>80</v>
      </c>
      <c r="I125" s="12">
        <f t="shared" si="30"/>
        <v>0.66666666666666685</v>
      </c>
      <c r="J125" s="13">
        <f t="shared" si="31"/>
        <v>1.3333333333333335</v>
      </c>
      <c r="K125" s="14" t="str">
        <f t="shared" si="23"/>
        <v>Yes</v>
      </c>
      <c r="L125" s="38" t="s">
        <v>189</v>
      </c>
      <c r="M125" s="38"/>
      <c r="N125" s="39">
        <v>20</v>
      </c>
      <c r="O125" s="42"/>
      <c r="P125" s="42"/>
      <c r="Q125" s="39"/>
      <c r="R125" s="39"/>
      <c r="S125" s="40"/>
      <c r="T125" s="41"/>
      <c r="U125" s="42"/>
      <c r="V125" s="42"/>
      <c r="W125" s="42"/>
      <c r="X125" s="44"/>
      <c r="Y125" s="42"/>
      <c r="Z125" s="42"/>
    </row>
    <row r="126" spans="1:26" ht="28.5" customHeight="1" thickTop="1" thickBot="1">
      <c r="A126" s="8" t="s">
        <v>217</v>
      </c>
      <c r="B126" s="9">
        <v>1</v>
      </c>
      <c r="C126" s="10">
        <v>4</v>
      </c>
      <c r="D126" s="11">
        <v>80</v>
      </c>
      <c r="E126" s="12">
        <f t="shared" si="29"/>
        <v>1.3333333333333334E-2</v>
      </c>
      <c r="F126" s="12">
        <v>100</v>
      </c>
      <c r="G126" s="12">
        <f t="shared" si="22"/>
        <v>8.3333333333333332E-3</v>
      </c>
      <c r="H126" s="12">
        <v>80</v>
      </c>
      <c r="I126" s="12">
        <f t="shared" si="30"/>
        <v>0.66666666666666685</v>
      </c>
      <c r="J126" s="13">
        <f t="shared" si="31"/>
        <v>1.3333333333333335</v>
      </c>
      <c r="K126" s="14" t="str">
        <f t="shared" si="23"/>
        <v>No</v>
      </c>
      <c r="L126" s="38"/>
      <c r="M126" s="38"/>
      <c r="N126" s="39"/>
      <c r="O126" s="42"/>
      <c r="P126" s="42"/>
      <c r="Q126" s="39"/>
      <c r="R126" s="39"/>
      <c r="S126" s="40"/>
      <c r="T126" s="41"/>
      <c r="U126" s="42"/>
      <c r="V126" s="42"/>
      <c r="W126" s="42"/>
      <c r="X126" s="44"/>
      <c r="Y126" s="42"/>
      <c r="Z126" s="42"/>
    </row>
    <row r="127" spans="1:26" ht="28.5" customHeight="1" thickTop="1" thickBot="1">
      <c r="A127" s="8" t="s">
        <v>135</v>
      </c>
      <c r="B127" s="9">
        <v>1</v>
      </c>
      <c r="C127" s="10">
        <v>0</v>
      </c>
      <c r="D127" s="11">
        <v>80</v>
      </c>
      <c r="E127" s="12">
        <f t="shared" si="29"/>
        <v>1.3333333333333334E-2</v>
      </c>
      <c r="F127" s="12">
        <v>100</v>
      </c>
      <c r="G127" s="12">
        <f t="shared" si="22"/>
        <v>8.3333333333333332E-3</v>
      </c>
      <c r="H127" s="12">
        <v>80</v>
      </c>
      <c r="I127" s="12">
        <f t="shared" si="30"/>
        <v>0.66666666666666685</v>
      </c>
      <c r="J127" s="13">
        <f t="shared" si="31"/>
        <v>1.3333333333333335</v>
      </c>
      <c r="K127" s="14" t="str">
        <f t="shared" si="23"/>
        <v>Yes</v>
      </c>
      <c r="L127" s="38" t="s">
        <v>209</v>
      </c>
      <c r="M127" s="38" t="s">
        <v>233</v>
      </c>
      <c r="N127" s="39">
        <v>30</v>
      </c>
      <c r="O127" s="42"/>
      <c r="P127" s="42"/>
      <c r="Q127" s="39"/>
      <c r="R127" s="39"/>
      <c r="S127" s="40"/>
      <c r="T127" s="41"/>
      <c r="U127" s="42"/>
      <c r="V127" s="37"/>
      <c r="W127" s="42"/>
      <c r="X127" s="44"/>
      <c r="Y127" s="42"/>
      <c r="Z127" s="42"/>
    </row>
    <row r="128" spans="1:26" ht="28.5" customHeight="1" thickTop="1" thickBot="1">
      <c r="A128" s="10" t="s">
        <v>99</v>
      </c>
      <c r="B128" s="9">
        <v>0</v>
      </c>
      <c r="C128" s="10">
        <v>2</v>
      </c>
      <c r="D128" s="11">
        <v>80</v>
      </c>
      <c r="E128" s="12">
        <f t="shared" si="29"/>
        <v>0</v>
      </c>
      <c r="F128" s="12">
        <v>100</v>
      </c>
      <c r="G128" s="12">
        <f t="shared" si="22"/>
        <v>0</v>
      </c>
      <c r="H128" s="12">
        <v>80</v>
      </c>
      <c r="I128" s="12">
        <f t="shared" si="30"/>
        <v>0</v>
      </c>
      <c r="J128" s="13">
        <f t="shared" si="31"/>
        <v>0</v>
      </c>
      <c r="K128" s="14" t="str">
        <f t="shared" si="23"/>
        <v>No</v>
      </c>
      <c r="L128" s="38"/>
      <c r="M128" s="38"/>
      <c r="N128" s="39"/>
      <c r="O128" s="42"/>
      <c r="P128" s="42"/>
      <c r="Q128" s="39"/>
      <c r="R128" s="39"/>
      <c r="S128" s="40"/>
      <c r="T128" s="41"/>
      <c r="U128" s="42"/>
      <c r="V128" s="37"/>
      <c r="W128" s="42"/>
      <c r="X128" s="44"/>
      <c r="Y128" s="42"/>
      <c r="Z128" s="42"/>
    </row>
    <row r="129" spans="1:26" ht="28.5" customHeight="1" thickTop="1" thickBot="1">
      <c r="A129" s="10" t="s">
        <v>100</v>
      </c>
      <c r="B129" s="9">
        <v>0</v>
      </c>
      <c r="C129" s="10">
        <v>1</v>
      </c>
      <c r="D129" s="11">
        <v>80</v>
      </c>
      <c r="E129" s="12">
        <f t="shared" si="29"/>
        <v>0</v>
      </c>
      <c r="F129" s="12">
        <v>100</v>
      </c>
      <c r="G129" s="12">
        <f t="shared" si="22"/>
        <v>0</v>
      </c>
      <c r="H129" s="12">
        <v>80</v>
      </c>
      <c r="I129" s="12">
        <f t="shared" si="30"/>
        <v>0</v>
      </c>
      <c r="J129" s="13">
        <f t="shared" si="31"/>
        <v>0</v>
      </c>
      <c r="K129" s="14" t="str">
        <f t="shared" si="23"/>
        <v>No</v>
      </c>
      <c r="L129" s="38"/>
      <c r="M129" s="38"/>
      <c r="N129" s="39"/>
      <c r="O129" s="42"/>
      <c r="P129" s="42"/>
      <c r="Q129" s="39"/>
      <c r="R129" s="39"/>
      <c r="S129" s="40"/>
      <c r="T129" s="41"/>
      <c r="U129" s="42"/>
      <c r="V129" s="42"/>
      <c r="W129" s="42"/>
      <c r="X129" s="44"/>
      <c r="Y129" s="42"/>
      <c r="Z129" s="42"/>
    </row>
    <row r="130" spans="1:26" ht="28.5" customHeight="1" thickTop="1" thickBot="1">
      <c r="A130" s="10" t="s">
        <v>102</v>
      </c>
      <c r="B130" s="9">
        <v>0</v>
      </c>
      <c r="C130" s="10">
        <v>13</v>
      </c>
      <c r="D130" s="11">
        <v>80</v>
      </c>
      <c r="E130" s="12">
        <f t="shared" si="29"/>
        <v>0</v>
      </c>
      <c r="F130" s="12">
        <v>100</v>
      </c>
      <c r="G130" s="12">
        <f t="shared" si="22"/>
        <v>0</v>
      </c>
      <c r="H130" s="12">
        <v>80</v>
      </c>
      <c r="I130" s="12">
        <f t="shared" si="30"/>
        <v>0</v>
      </c>
      <c r="J130" s="13">
        <f t="shared" si="31"/>
        <v>0</v>
      </c>
      <c r="K130" s="14" t="str">
        <f t="shared" si="23"/>
        <v>No</v>
      </c>
      <c r="L130" s="38"/>
      <c r="M130" s="38"/>
      <c r="N130" s="39"/>
      <c r="O130" s="42"/>
      <c r="P130" s="42"/>
      <c r="Q130" s="39"/>
      <c r="R130" s="39"/>
      <c r="S130" s="40"/>
      <c r="T130" s="41"/>
      <c r="U130" s="42"/>
      <c r="V130" s="37"/>
      <c r="W130" s="42"/>
      <c r="X130" s="44"/>
      <c r="Y130" s="42"/>
      <c r="Z130" s="42"/>
    </row>
    <row r="131" spans="1:26" ht="28.5" customHeight="1" thickTop="1" thickBot="1">
      <c r="A131" s="10" t="s">
        <v>140</v>
      </c>
      <c r="B131" s="9">
        <v>0</v>
      </c>
      <c r="C131" s="10">
        <v>7</v>
      </c>
      <c r="D131" s="11">
        <v>80</v>
      </c>
      <c r="E131" s="12">
        <f t="shared" si="29"/>
        <v>0</v>
      </c>
      <c r="F131" s="12">
        <v>100</v>
      </c>
      <c r="G131" s="12">
        <f t="shared" si="22"/>
        <v>0</v>
      </c>
      <c r="H131" s="12">
        <v>80</v>
      </c>
      <c r="I131" s="12">
        <f t="shared" si="30"/>
        <v>0</v>
      </c>
      <c r="J131" s="13">
        <f t="shared" si="31"/>
        <v>0</v>
      </c>
      <c r="K131" s="14" t="str">
        <f t="shared" si="23"/>
        <v>No</v>
      </c>
      <c r="L131" s="38"/>
      <c r="M131" s="38"/>
      <c r="N131" s="39"/>
      <c r="O131" s="42"/>
      <c r="P131" s="42"/>
      <c r="Q131" s="39"/>
      <c r="R131" s="39"/>
      <c r="S131" s="40"/>
      <c r="T131" s="41"/>
      <c r="U131" s="42"/>
      <c r="V131" s="42"/>
      <c r="W131" s="42"/>
      <c r="X131" s="44"/>
      <c r="Y131" s="42"/>
      <c r="Z131" s="42"/>
    </row>
    <row r="132" spans="1:26" ht="28.5" customHeight="1" thickTop="1" thickBot="1">
      <c r="A132" s="8" t="s">
        <v>229</v>
      </c>
      <c r="B132" s="9">
        <v>0</v>
      </c>
      <c r="C132" s="10">
        <v>7</v>
      </c>
      <c r="D132" s="11">
        <v>80</v>
      </c>
      <c r="E132" s="12">
        <f t="shared" si="29"/>
        <v>0</v>
      </c>
      <c r="F132" s="12">
        <v>100</v>
      </c>
      <c r="G132" s="12">
        <f t="shared" si="22"/>
        <v>0</v>
      </c>
      <c r="H132" s="12">
        <v>80</v>
      </c>
      <c r="I132" s="12">
        <f t="shared" si="30"/>
        <v>0</v>
      </c>
      <c r="J132" s="13">
        <f t="shared" si="31"/>
        <v>0</v>
      </c>
      <c r="K132" s="14" t="str">
        <f t="shared" si="23"/>
        <v>No</v>
      </c>
      <c r="L132" s="38"/>
      <c r="M132" s="38"/>
      <c r="N132" s="39"/>
      <c r="O132" s="42"/>
      <c r="P132" s="42"/>
      <c r="Q132" s="39"/>
      <c r="R132" s="39"/>
      <c r="S132" s="40"/>
      <c r="T132" s="41"/>
      <c r="U132" s="42"/>
      <c r="V132" s="42"/>
      <c r="W132" s="42"/>
      <c r="X132" s="44"/>
      <c r="Y132" s="42"/>
      <c r="Z132" s="42"/>
    </row>
    <row r="133" spans="1:26" ht="28.5" customHeight="1" thickTop="1" thickBot="1">
      <c r="A133" s="10" t="s">
        <v>215</v>
      </c>
      <c r="B133" s="9">
        <v>0</v>
      </c>
      <c r="C133" s="10">
        <v>8</v>
      </c>
      <c r="D133" s="11">
        <v>80</v>
      </c>
      <c r="E133" s="12">
        <f t="shared" si="29"/>
        <v>0</v>
      </c>
      <c r="F133" s="12">
        <v>100</v>
      </c>
      <c r="G133" s="12">
        <f t="shared" si="22"/>
        <v>0</v>
      </c>
      <c r="H133" s="12">
        <v>80</v>
      </c>
      <c r="I133" s="12">
        <f t="shared" si="30"/>
        <v>0</v>
      </c>
      <c r="J133" s="13">
        <f t="shared" si="31"/>
        <v>0</v>
      </c>
      <c r="K133" s="14" t="str">
        <f t="shared" si="23"/>
        <v>No</v>
      </c>
      <c r="L133" s="38"/>
      <c r="M133" s="38"/>
      <c r="N133" s="39"/>
      <c r="O133" s="42"/>
      <c r="P133" s="42"/>
      <c r="Q133" s="39"/>
      <c r="R133" s="39"/>
      <c r="S133" s="40"/>
      <c r="T133" s="41"/>
      <c r="U133" s="42"/>
      <c r="V133" s="37"/>
      <c r="W133" s="42"/>
      <c r="X133" s="44"/>
      <c r="Y133" s="42"/>
      <c r="Z133" s="42"/>
    </row>
    <row r="134" spans="1:26" ht="28.5" customHeight="1" thickTop="1" thickBot="1">
      <c r="A134" s="10" t="s">
        <v>216</v>
      </c>
      <c r="B134" s="9">
        <v>0</v>
      </c>
      <c r="C134" s="10">
        <v>34</v>
      </c>
      <c r="D134" s="11">
        <v>80</v>
      </c>
      <c r="E134" s="12">
        <f t="shared" si="29"/>
        <v>0</v>
      </c>
      <c r="F134" s="12">
        <v>100</v>
      </c>
      <c r="G134" s="12">
        <f t="shared" ref="G134:G164" si="32">B134/(30*4)</f>
        <v>0</v>
      </c>
      <c r="H134" s="12">
        <v>80</v>
      </c>
      <c r="I134" s="12">
        <f t="shared" si="30"/>
        <v>0</v>
      </c>
      <c r="J134" s="13">
        <f t="shared" si="31"/>
        <v>0</v>
      </c>
      <c r="K134" s="14" t="str">
        <f t="shared" ref="K134:K164" si="33">IF(J134="","",IF(C134&lt;J134,"Yes","No"))</f>
        <v>No</v>
      </c>
      <c r="L134" s="38"/>
      <c r="M134" s="38"/>
      <c r="N134" s="39"/>
      <c r="O134" s="42"/>
      <c r="P134" s="42"/>
      <c r="Q134" s="39"/>
      <c r="R134" s="39"/>
      <c r="S134" s="40"/>
      <c r="T134" s="41"/>
      <c r="U134" s="42"/>
      <c r="V134" s="37"/>
      <c r="W134" s="42"/>
      <c r="X134" s="44"/>
      <c r="Y134" s="42"/>
      <c r="Z134" s="42"/>
    </row>
    <row r="135" spans="1:26" ht="28.5" customHeight="1" thickTop="1" thickBot="1">
      <c r="A135" s="10" t="s">
        <v>105</v>
      </c>
      <c r="B135" s="9">
        <v>0</v>
      </c>
      <c r="C135" s="10">
        <v>7</v>
      </c>
      <c r="D135" s="11">
        <v>80</v>
      </c>
      <c r="E135" s="12">
        <f t="shared" si="29"/>
        <v>0</v>
      </c>
      <c r="F135" s="12">
        <v>100</v>
      </c>
      <c r="G135" s="12">
        <f t="shared" si="32"/>
        <v>0</v>
      </c>
      <c r="H135" s="12">
        <v>80</v>
      </c>
      <c r="I135" s="12">
        <f t="shared" si="30"/>
        <v>0</v>
      </c>
      <c r="J135" s="13">
        <f t="shared" si="31"/>
        <v>0</v>
      </c>
      <c r="K135" s="14" t="str">
        <f t="shared" si="33"/>
        <v>No</v>
      </c>
      <c r="L135" s="38"/>
      <c r="M135" s="38"/>
      <c r="N135" s="39"/>
      <c r="O135" s="42"/>
      <c r="P135" s="42"/>
      <c r="Q135" s="39"/>
      <c r="R135" s="39"/>
      <c r="S135" s="40"/>
      <c r="T135" s="41"/>
      <c r="U135" s="42"/>
      <c r="V135" s="42"/>
      <c r="W135" s="42"/>
      <c r="X135" s="44"/>
      <c r="Y135" s="42"/>
      <c r="Z135" s="42"/>
    </row>
    <row r="136" spans="1:26" ht="28.5" customHeight="1" thickTop="1" thickBot="1">
      <c r="A136" s="10" t="s">
        <v>151</v>
      </c>
      <c r="B136" s="9">
        <v>0</v>
      </c>
      <c r="C136" s="10">
        <v>4</v>
      </c>
      <c r="D136" s="11">
        <v>80</v>
      </c>
      <c r="E136" s="12">
        <f t="shared" si="29"/>
        <v>0</v>
      </c>
      <c r="F136" s="12">
        <v>100</v>
      </c>
      <c r="G136" s="12">
        <f t="shared" si="32"/>
        <v>0</v>
      </c>
      <c r="H136" s="12">
        <v>80</v>
      </c>
      <c r="I136" s="12">
        <f t="shared" si="30"/>
        <v>0</v>
      </c>
      <c r="J136" s="13">
        <f t="shared" si="31"/>
        <v>0</v>
      </c>
      <c r="K136" s="14" t="str">
        <f t="shared" si="33"/>
        <v>No</v>
      </c>
      <c r="L136" s="38"/>
      <c r="M136" s="38"/>
      <c r="N136" s="39"/>
      <c r="O136" s="42"/>
      <c r="P136" s="42"/>
      <c r="Q136" s="39"/>
      <c r="R136" s="39"/>
      <c r="S136" s="40"/>
      <c r="T136" s="41"/>
      <c r="U136" s="42"/>
      <c r="V136" s="42"/>
      <c r="W136" s="42"/>
      <c r="X136" s="44"/>
      <c r="Y136" s="42"/>
      <c r="Z136" s="42"/>
    </row>
    <row r="137" spans="1:26" ht="28.5" customHeight="1" thickTop="1" thickBot="1">
      <c r="A137" s="10" t="s">
        <v>154</v>
      </c>
      <c r="B137" s="9">
        <v>0</v>
      </c>
      <c r="C137" s="10">
        <v>3</v>
      </c>
      <c r="D137" s="11">
        <v>80</v>
      </c>
      <c r="E137" s="12">
        <f t="shared" si="29"/>
        <v>0</v>
      </c>
      <c r="F137" s="12">
        <v>100</v>
      </c>
      <c r="G137" s="12">
        <f t="shared" si="32"/>
        <v>0</v>
      </c>
      <c r="H137" s="12">
        <v>80</v>
      </c>
      <c r="I137" s="12">
        <f t="shared" si="30"/>
        <v>0</v>
      </c>
      <c r="J137" s="13">
        <f t="shared" si="31"/>
        <v>0</v>
      </c>
      <c r="K137" s="14" t="str">
        <f t="shared" si="33"/>
        <v>No</v>
      </c>
      <c r="L137" s="38"/>
      <c r="M137" s="38"/>
      <c r="N137" s="39"/>
      <c r="O137" s="42"/>
      <c r="P137" s="42"/>
      <c r="Q137" s="39"/>
      <c r="R137" s="39"/>
      <c r="S137" s="40"/>
      <c r="T137" s="41"/>
      <c r="U137" s="42"/>
      <c r="V137" s="37"/>
      <c r="W137" s="42"/>
      <c r="X137" s="44"/>
      <c r="Y137" s="42"/>
      <c r="Z137" s="42"/>
    </row>
    <row r="138" spans="1:26" ht="28.5" customHeight="1" thickTop="1" thickBot="1">
      <c r="A138" s="10" t="s">
        <v>160</v>
      </c>
      <c r="B138" s="9">
        <v>0</v>
      </c>
      <c r="C138" s="10">
        <v>2</v>
      </c>
      <c r="D138" s="11">
        <v>80</v>
      </c>
      <c r="E138" s="12">
        <f t="shared" si="29"/>
        <v>0</v>
      </c>
      <c r="F138" s="12">
        <v>100</v>
      </c>
      <c r="G138" s="12">
        <f t="shared" si="32"/>
        <v>0</v>
      </c>
      <c r="H138" s="12">
        <v>80</v>
      </c>
      <c r="I138" s="12">
        <f t="shared" si="30"/>
        <v>0</v>
      </c>
      <c r="J138" s="13">
        <f t="shared" si="31"/>
        <v>0</v>
      </c>
      <c r="K138" s="14" t="str">
        <f t="shared" si="33"/>
        <v>No</v>
      </c>
      <c r="L138" s="38"/>
      <c r="M138" s="38"/>
      <c r="N138" s="39"/>
      <c r="O138" s="42"/>
      <c r="P138" s="42"/>
      <c r="Q138" s="39"/>
      <c r="R138" s="39"/>
      <c r="S138" s="40"/>
      <c r="T138" s="41"/>
      <c r="U138" s="42"/>
      <c r="V138" s="37"/>
      <c r="W138" s="42"/>
      <c r="X138" s="44"/>
      <c r="Y138" s="42"/>
      <c r="Z138" s="42"/>
    </row>
    <row r="139" spans="1:26" ht="28.5" customHeight="1" thickTop="1" thickBot="1">
      <c r="A139" s="10" t="s">
        <v>228</v>
      </c>
      <c r="B139" s="9">
        <v>0</v>
      </c>
      <c r="C139" s="10">
        <v>20</v>
      </c>
      <c r="D139" s="11">
        <v>80</v>
      </c>
      <c r="E139" s="12">
        <f t="shared" si="29"/>
        <v>0</v>
      </c>
      <c r="F139" s="12">
        <v>100</v>
      </c>
      <c r="G139" s="12">
        <f t="shared" si="32"/>
        <v>0</v>
      </c>
      <c r="H139" s="12">
        <v>80</v>
      </c>
      <c r="I139" s="12">
        <f t="shared" si="30"/>
        <v>0</v>
      </c>
      <c r="J139" s="13">
        <f t="shared" si="31"/>
        <v>0</v>
      </c>
      <c r="K139" s="14" t="str">
        <f t="shared" si="33"/>
        <v>No</v>
      </c>
      <c r="L139" s="38"/>
      <c r="M139" s="38"/>
      <c r="N139" s="39"/>
      <c r="O139" s="42"/>
      <c r="P139" s="42"/>
      <c r="Q139" s="39"/>
      <c r="R139" s="39"/>
      <c r="S139" s="40"/>
      <c r="T139" s="41"/>
      <c r="U139" s="42"/>
      <c r="V139" s="42"/>
      <c r="W139" s="42"/>
      <c r="X139" s="44"/>
      <c r="Y139" s="42"/>
      <c r="Z139" s="42"/>
    </row>
    <row r="140" spans="1:26" ht="28.5" customHeight="1" thickTop="1" thickBot="1">
      <c r="A140" s="10" t="s">
        <v>119</v>
      </c>
      <c r="B140" s="9">
        <v>0</v>
      </c>
      <c r="C140" s="10">
        <v>1</v>
      </c>
      <c r="D140" s="11">
        <v>80</v>
      </c>
      <c r="E140" s="12">
        <f>+G140*1.6</f>
        <v>0</v>
      </c>
      <c r="F140" s="12">
        <v>100</v>
      </c>
      <c r="G140" s="12">
        <f t="shared" si="32"/>
        <v>0</v>
      </c>
      <c r="H140" s="12">
        <v>80</v>
      </c>
      <c r="I140" s="12">
        <f t="shared" si="30"/>
        <v>0</v>
      </c>
      <c r="J140" s="13">
        <f t="shared" si="31"/>
        <v>0</v>
      </c>
      <c r="K140" s="14" t="str">
        <f t="shared" si="33"/>
        <v>No</v>
      </c>
      <c r="L140" s="38"/>
      <c r="M140" s="38"/>
      <c r="N140" s="39"/>
      <c r="O140" s="42"/>
      <c r="P140" s="42"/>
      <c r="Q140" s="39"/>
      <c r="R140" s="39"/>
      <c r="S140" s="40"/>
      <c r="T140" s="41"/>
      <c r="U140" s="42"/>
      <c r="V140" s="37"/>
      <c r="W140" s="42"/>
      <c r="X140" s="44"/>
      <c r="Y140" s="42"/>
      <c r="Z140" s="42"/>
    </row>
    <row r="141" spans="1:26" ht="28.5" customHeight="1" thickTop="1" thickBot="1">
      <c r="A141" s="10" t="s">
        <v>84</v>
      </c>
      <c r="B141" s="9">
        <v>0</v>
      </c>
      <c r="C141" s="10">
        <v>0</v>
      </c>
      <c r="D141" s="11">
        <v>80</v>
      </c>
      <c r="E141" s="12">
        <f>+G141*1.6</f>
        <v>0</v>
      </c>
      <c r="F141" s="12">
        <v>100</v>
      </c>
      <c r="G141" s="12">
        <f t="shared" ref="G141" si="34">B141/(30*4)</f>
        <v>0</v>
      </c>
      <c r="H141" s="12">
        <v>80</v>
      </c>
      <c r="I141" s="12">
        <f t="shared" ref="I141" si="35">+(E141*F141)-(H141*G141)</f>
        <v>0</v>
      </c>
      <c r="J141" s="13">
        <f t="shared" ref="J141" si="36">IF(ISBLANK(C141),"",(D141*G141)+(E141*F141-G141*H141))</f>
        <v>0</v>
      </c>
      <c r="K141" s="14" t="str">
        <f t="shared" ref="K141" si="37">IF(J141="","",IF(C141&lt;J141,"Yes","No"))</f>
        <v>No</v>
      </c>
      <c r="L141" s="38" t="s">
        <v>209</v>
      </c>
      <c r="M141" s="38" t="s">
        <v>210</v>
      </c>
      <c r="N141" s="39">
        <v>20</v>
      </c>
      <c r="O141" s="42"/>
      <c r="P141" s="42"/>
      <c r="Q141" s="39"/>
      <c r="R141" s="39"/>
      <c r="S141" s="40"/>
      <c r="T141" s="41"/>
      <c r="U141" s="42"/>
      <c r="V141" s="37"/>
      <c r="W141" s="42"/>
      <c r="X141" s="44"/>
      <c r="Y141" s="42"/>
      <c r="Z141" s="42"/>
    </row>
    <row r="142" spans="1:26" ht="28.5" customHeight="1" thickTop="1" thickBot="1">
      <c r="A142" s="10" t="s">
        <v>161</v>
      </c>
      <c r="B142" s="9">
        <v>0</v>
      </c>
      <c r="C142" s="10">
        <v>1</v>
      </c>
      <c r="D142" s="11">
        <v>80</v>
      </c>
      <c r="E142" s="12">
        <f>+G142*1.6</f>
        <v>0</v>
      </c>
      <c r="F142" s="12">
        <v>100</v>
      </c>
      <c r="G142" s="12">
        <f t="shared" si="32"/>
        <v>0</v>
      </c>
      <c r="H142" s="12">
        <v>80</v>
      </c>
      <c r="I142" s="12">
        <f t="shared" si="30"/>
        <v>0</v>
      </c>
      <c r="J142" s="13">
        <f t="shared" si="31"/>
        <v>0</v>
      </c>
      <c r="K142" s="14" t="str">
        <f t="shared" si="33"/>
        <v>No</v>
      </c>
      <c r="L142" s="38" t="s">
        <v>209</v>
      </c>
      <c r="M142" s="38" t="s">
        <v>210</v>
      </c>
      <c r="N142" s="39">
        <v>10</v>
      </c>
      <c r="O142" s="42"/>
      <c r="P142" s="42"/>
      <c r="Q142" s="39"/>
      <c r="R142" s="39"/>
      <c r="S142" s="40"/>
      <c r="T142" s="41"/>
      <c r="U142" s="42"/>
      <c r="V142" s="42"/>
      <c r="W142" s="42"/>
      <c r="X142" s="44"/>
      <c r="Y142" s="42"/>
      <c r="Z142" s="42"/>
    </row>
    <row r="143" spans="1:26" ht="28.5" customHeight="1" thickTop="1" thickBot="1">
      <c r="A143" s="10" t="s">
        <v>112</v>
      </c>
      <c r="B143" s="9">
        <v>0</v>
      </c>
      <c r="C143" s="10">
        <v>2</v>
      </c>
      <c r="D143" s="11">
        <v>80</v>
      </c>
      <c r="E143" s="12">
        <f t="shared" ref="E143:E164" si="38">+G143*1.6</f>
        <v>0</v>
      </c>
      <c r="F143" s="12">
        <v>100</v>
      </c>
      <c r="G143" s="12">
        <f t="shared" si="32"/>
        <v>0</v>
      </c>
      <c r="H143" s="12">
        <v>80</v>
      </c>
      <c r="I143" s="12">
        <f t="shared" si="30"/>
        <v>0</v>
      </c>
      <c r="J143" s="13">
        <f t="shared" si="31"/>
        <v>0</v>
      </c>
      <c r="K143" s="14" t="str">
        <f t="shared" si="33"/>
        <v>No</v>
      </c>
      <c r="L143" s="38"/>
      <c r="M143" s="38"/>
      <c r="N143" s="39"/>
      <c r="O143" s="42"/>
      <c r="P143" s="42"/>
      <c r="Q143" s="39"/>
      <c r="R143" s="39"/>
      <c r="S143" s="40"/>
      <c r="T143" s="41"/>
      <c r="U143" s="42"/>
      <c r="V143" s="42"/>
      <c r="W143" s="42"/>
      <c r="X143" s="44"/>
      <c r="Y143" s="42"/>
      <c r="Z143" s="42"/>
    </row>
    <row r="144" spans="1:26" ht="28.5" customHeight="1" thickTop="1" thickBot="1">
      <c r="A144" s="10" t="s">
        <v>94</v>
      </c>
      <c r="B144" s="9">
        <v>0</v>
      </c>
      <c r="C144" s="10">
        <v>11</v>
      </c>
      <c r="D144" s="11">
        <v>80</v>
      </c>
      <c r="E144" s="12">
        <f t="shared" si="38"/>
        <v>0</v>
      </c>
      <c r="F144" s="12">
        <v>100</v>
      </c>
      <c r="G144" s="12">
        <f t="shared" si="32"/>
        <v>0</v>
      </c>
      <c r="H144" s="12">
        <v>80</v>
      </c>
      <c r="I144" s="12">
        <f t="shared" si="30"/>
        <v>0</v>
      </c>
      <c r="J144" s="13">
        <f t="shared" si="31"/>
        <v>0</v>
      </c>
      <c r="K144" s="14" t="str">
        <f t="shared" si="33"/>
        <v>No</v>
      </c>
      <c r="L144" s="38"/>
      <c r="M144" s="38"/>
      <c r="N144" s="39"/>
      <c r="O144" s="42"/>
      <c r="P144" s="42"/>
      <c r="Q144" s="39"/>
      <c r="R144" s="39"/>
      <c r="S144" s="40"/>
      <c r="T144" s="41"/>
      <c r="U144" s="42"/>
      <c r="V144" s="42"/>
      <c r="W144" s="42"/>
      <c r="X144" s="44"/>
      <c r="Y144" s="42"/>
      <c r="Z144" s="42"/>
    </row>
    <row r="145" spans="1:26" ht="28.5" customHeight="1" thickTop="1" thickBot="1">
      <c r="A145" s="10" t="s">
        <v>122</v>
      </c>
      <c r="B145" s="9">
        <v>0</v>
      </c>
      <c r="C145" s="10">
        <v>3</v>
      </c>
      <c r="D145" s="11">
        <v>80</v>
      </c>
      <c r="E145" s="12">
        <f t="shared" si="38"/>
        <v>0</v>
      </c>
      <c r="F145" s="12">
        <v>100</v>
      </c>
      <c r="G145" s="12">
        <f t="shared" si="32"/>
        <v>0</v>
      </c>
      <c r="H145" s="12">
        <v>80</v>
      </c>
      <c r="I145" s="12">
        <f t="shared" si="30"/>
        <v>0</v>
      </c>
      <c r="J145" s="13">
        <f t="shared" si="31"/>
        <v>0</v>
      </c>
      <c r="K145" s="14" t="str">
        <f t="shared" si="33"/>
        <v>No</v>
      </c>
      <c r="L145" s="38"/>
      <c r="M145" s="38"/>
      <c r="N145" s="39"/>
      <c r="O145" s="42"/>
      <c r="P145" s="42"/>
      <c r="Q145" s="39"/>
      <c r="R145" s="39"/>
      <c r="S145" s="40"/>
      <c r="T145" s="41"/>
      <c r="U145" s="42"/>
      <c r="V145" s="42"/>
      <c r="W145" s="42"/>
      <c r="X145" s="44"/>
      <c r="Y145" s="42"/>
      <c r="Z145" s="42"/>
    </row>
    <row r="146" spans="1:26" ht="28.5" customHeight="1" thickTop="1" thickBot="1">
      <c r="A146" s="10" t="s">
        <v>162</v>
      </c>
      <c r="B146" s="9">
        <v>0</v>
      </c>
      <c r="C146" s="10">
        <v>2</v>
      </c>
      <c r="D146" s="11">
        <v>80</v>
      </c>
      <c r="E146" s="12">
        <f t="shared" si="38"/>
        <v>0</v>
      </c>
      <c r="F146" s="12">
        <v>100</v>
      </c>
      <c r="G146" s="12">
        <f t="shared" si="32"/>
        <v>0</v>
      </c>
      <c r="H146" s="12">
        <v>80</v>
      </c>
      <c r="I146" s="12">
        <f t="shared" si="30"/>
        <v>0</v>
      </c>
      <c r="J146" s="13">
        <f t="shared" si="31"/>
        <v>0</v>
      </c>
      <c r="K146" s="14" t="str">
        <f t="shared" si="33"/>
        <v>No</v>
      </c>
      <c r="L146" s="38"/>
      <c r="M146" s="38"/>
      <c r="N146" s="39"/>
      <c r="O146" s="42"/>
      <c r="P146" s="42"/>
      <c r="Q146" s="39"/>
      <c r="R146" s="39"/>
      <c r="S146" s="40"/>
      <c r="T146" s="41"/>
      <c r="U146" s="42"/>
      <c r="V146" s="37"/>
      <c r="W146" s="42"/>
      <c r="X146" s="44"/>
      <c r="Y146" s="42"/>
      <c r="Z146" s="42"/>
    </row>
    <row r="147" spans="1:26" ht="28.5" customHeight="1" thickTop="1" thickBot="1">
      <c r="A147" s="10" t="s">
        <v>165</v>
      </c>
      <c r="B147" s="9">
        <v>0</v>
      </c>
      <c r="C147" s="10">
        <v>4</v>
      </c>
      <c r="D147" s="11">
        <v>80</v>
      </c>
      <c r="E147" s="12">
        <f t="shared" si="38"/>
        <v>0</v>
      </c>
      <c r="F147" s="12">
        <v>100</v>
      </c>
      <c r="G147" s="12">
        <f t="shared" si="32"/>
        <v>0</v>
      </c>
      <c r="H147" s="12">
        <v>80</v>
      </c>
      <c r="I147" s="12">
        <f t="shared" si="30"/>
        <v>0</v>
      </c>
      <c r="J147" s="13">
        <f t="shared" si="31"/>
        <v>0</v>
      </c>
      <c r="K147" s="14" t="str">
        <f t="shared" si="33"/>
        <v>No</v>
      </c>
      <c r="L147" s="38"/>
      <c r="M147" s="38"/>
      <c r="N147" s="39"/>
      <c r="O147" s="42"/>
      <c r="P147" s="42"/>
      <c r="Q147" s="39"/>
      <c r="R147" s="39"/>
      <c r="S147" s="40"/>
      <c r="T147" s="41"/>
      <c r="U147" s="42"/>
      <c r="V147" s="42"/>
      <c r="W147" s="42"/>
      <c r="X147" s="44"/>
      <c r="Y147" s="42"/>
      <c r="Z147" s="42"/>
    </row>
    <row r="148" spans="1:26" ht="28.5" customHeight="1" thickTop="1" thickBot="1">
      <c r="A148" s="10" t="s">
        <v>166</v>
      </c>
      <c r="B148" s="9">
        <v>0</v>
      </c>
      <c r="C148" s="10">
        <v>8</v>
      </c>
      <c r="D148" s="11">
        <v>80</v>
      </c>
      <c r="E148" s="12">
        <f t="shared" si="38"/>
        <v>0</v>
      </c>
      <c r="F148" s="12">
        <v>100</v>
      </c>
      <c r="G148" s="12">
        <f t="shared" si="32"/>
        <v>0</v>
      </c>
      <c r="H148" s="12">
        <v>80</v>
      </c>
      <c r="I148" s="12">
        <f t="shared" si="30"/>
        <v>0</v>
      </c>
      <c r="J148" s="13">
        <f t="shared" si="31"/>
        <v>0</v>
      </c>
      <c r="K148" s="14" t="str">
        <f t="shared" si="33"/>
        <v>No</v>
      </c>
      <c r="L148" s="38"/>
      <c r="M148" s="38"/>
      <c r="N148" s="39"/>
      <c r="O148" s="42"/>
      <c r="P148" s="42"/>
      <c r="Q148" s="39"/>
      <c r="R148" s="39"/>
      <c r="S148" s="40"/>
      <c r="T148" s="41"/>
      <c r="U148" s="42"/>
      <c r="V148" s="42"/>
      <c r="W148" s="42"/>
      <c r="X148" s="44"/>
      <c r="Y148" s="42"/>
      <c r="Z148" s="42"/>
    </row>
    <row r="149" spans="1:26" ht="28.5" customHeight="1" thickTop="1" thickBot="1">
      <c r="A149" s="10" t="s">
        <v>168</v>
      </c>
      <c r="B149" s="9">
        <v>0</v>
      </c>
      <c r="C149" s="10">
        <v>3</v>
      </c>
      <c r="D149" s="11">
        <v>80</v>
      </c>
      <c r="E149" s="12">
        <f t="shared" si="38"/>
        <v>0</v>
      </c>
      <c r="F149" s="12">
        <v>100</v>
      </c>
      <c r="G149" s="12">
        <f t="shared" si="32"/>
        <v>0</v>
      </c>
      <c r="H149" s="12">
        <v>80</v>
      </c>
      <c r="I149" s="12">
        <f t="shared" si="30"/>
        <v>0</v>
      </c>
      <c r="J149" s="13">
        <f t="shared" si="31"/>
        <v>0</v>
      </c>
      <c r="K149" s="14" t="str">
        <f t="shared" si="33"/>
        <v>No</v>
      </c>
      <c r="L149" s="38" t="s">
        <v>209</v>
      </c>
      <c r="M149" s="38" t="s">
        <v>233</v>
      </c>
      <c r="N149" s="39">
        <v>6</v>
      </c>
      <c r="O149" s="42"/>
      <c r="P149" s="42"/>
      <c r="Q149" s="39"/>
      <c r="R149" s="39"/>
      <c r="S149" s="40"/>
      <c r="T149" s="41"/>
      <c r="U149" s="42"/>
      <c r="V149" s="42"/>
      <c r="W149" s="42"/>
      <c r="X149" s="44"/>
      <c r="Y149" s="42"/>
      <c r="Z149" s="42"/>
    </row>
    <row r="150" spans="1:26" ht="28.5" customHeight="1" thickTop="1" thickBot="1">
      <c r="A150" s="10" t="s">
        <v>96</v>
      </c>
      <c r="B150" s="9">
        <v>0</v>
      </c>
      <c r="C150" s="10">
        <v>8</v>
      </c>
      <c r="D150" s="11">
        <v>80</v>
      </c>
      <c r="E150" s="12">
        <f t="shared" si="38"/>
        <v>0</v>
      </c>
      <c r="F150" s="12">
        <v>100</v>
      </c>
      <c r="G150" s="12">
        <f t="shared" si="32"/>
        <v>0</v>
      </c>
      <c r="H150" s="12">
        <v>80</v>
      </c>
      <c r="I150" s="12">
        <f t="shared" si="30"/>
        <v>0</v>
      </c>
      <c r="J150" s="13">
        <f t="shared" si="31"/>
        <v>0</v>
      </c>
      <c r="K150" s="14" t="str">
        <f t="shared" si="33"/>
        <v>No</v>
      </c>
      <c r="L150" s="38"/>
      <c r="M150" s="38"/>
      <c r="N150" s="39"/>
      <c r="O150" s="42"/>
      <c r="P150" s="42"/>
      <c r="Q150" s="39"/>
      <c r="R150" s="39"/>
      <c r="S150" s="40"/>
      <c r="T150" s="41"/>
      <c r="U150" s="42"/>
      <c r="V150" s="42"/>
      <c r="W150" s="42"/>
      <c r="X150" s="44"/>
      <c r="Y150" s="42"/>
      <c r="Z150" s="42"/>
    </row>
    <row r="151" spans="1:26" ht="28.5" customHeight="1" thickTop="1" thickBot="1">
      <c r="A151" s="10" t="s">
        <v>169</v>
      </c>
      <c r="B151" s="9">
        <v>0</v>
      </c>
      <c r="C151" s="10">
        <v>4</v>
      </c>
      <c r="D151" s="11">
        <v>80</v>
      </c>
      <c r="E151" s="12">
        <f t="shared" si="38"/>
        <v>0</v>
      </c>
      <c r="F151" s="12">
        <v>100</v>
      </c>
      <c r="G151" s="12">
        <f t="shared" si="32"/>
        <v>0</v>
      </c>
      <c r="H151" s="12">
        <v>80</v>
      </c>
      <c r="I151" s="12">
        <f t="shared" si="30"/>
        <v>0</v>
      </c>
      <c r="J151" s="13">
        <f t="shared" si="31"/>
        <v>0</v>
      </c>
      <c r="K151" s="14" t="str">
        <f t="shared" si="33"/>
        <v>No</v>
      </c>
      <c r="L151" s="38"/>
      <c r="M151" s="38"/>
      <c r="N151" s="39"/>
      <c r="O151" s="42"/>
      <c r="P151" s="42"/>
      <c r="Q151" s="39"/>
      <c r="R151" s="39"/>
      <c r="S151" s="40"/>
      <c r="T151" s="41"/>
      <c r="U151" s="42"/>
      <c r="V151" s="37"/>
      <c r="W151" s="42"/>
      <c r="X151" s="44"/>
      <c r="Y151" s="42"/>
      <c r="Z151" s="42"/>
    </row>
    <row r="152" spans="1:26" ht="28.5" customHeight="1" thickTop="1" thickBot="1">
      <c r="A152" s="10" t="s">
        <v>113</v>
      </c>
      <c r="B152" s="9">
        <v>0</v>
      </c>
      <c r="C152" s="10">
        <v>3</v>
      </c>
      <c r="D152" s="11">
        <v>80</v>
      </c>
      <c r="E152" s="12">
        <f t="shared" si="38"/>
        <v>0</v>
      </c>
      <c r="F152" s="12">
        <v>100</v>
      </c>
      <c r="G152" s="12">
        <f t="shared" si="32"/>
        <v>0</v>
      </c>
      <c r="H152" s="12">
        <v>80</v>
      </c>
      <c r="I152" s="12">
        <f t="shared" si="30"/>
        <v>0</v>
      </c>
      <c r="J152" s="13">
        <f t="shared" si="31"/>
        <v>0</v>
      </c>
      <c r="K152" s="14" t="str">
        <f t="shared" si="33"/>
        <v>No</v>
      </c>
      <c r="L152" s="38"/>
      <c r="M152" s="38"/>
      <c r="N152" s="39"/>
      <c r="O152" s="42"/>
      <c r="P152" s="42"/>
      <c r="Q152" s="39"/>
      <c r="R152" s="39"/>
      <c r="S152" s="40"/>
      <c r="T152" s="41"/>
      <c r="U152" s="42">
        <v>15</v>
      </c>
      <c r="V152" s="37">
        <v>44035</v>
      </c>
      <c r="W152" s="42"/>
      <c r="X152" s="43"/>
      <c r="Y152" s="42"/>
      <c r="Z152" s="42"/>
    </row>
    <row r="153" spans="1:26" ht="28.5" customHeight="1" thickTop="1" thickBot="1">
      <c r="A153" s="10" t="s">
        <v>130</v>
      </c>
      <c r="B153" s="9">
        <v>0</v>
      </c>
      <c r="C153" s="10">
        <v>18</v>
      </c>
      <c r="D153" s="11">
        <v>80</v>
      </c>
      <c r="E153" s="12">
        <f t="shared" si="38"/>
        <v>0</v>
      </c>
      <c r="F153" s="12">
        <v>100</v>
      </c>
      <c r="G153" s="12">
        <f t="shared" si="32"/>
        <v>0</v>
      </c>
      <c r="H153" s="12">
        <v>80</v>
      </c>
      <c r="I153" s="12">
        <f t="shared" si="30"/>
        <v>0</v>
      </c>
      <c r="J153" s="13">
        <f t="shared" si="31"/>
        <v>0</v>
      </c>
      <c r="K153" s="14" t="str">
        <f t="shared" si="33"/>
        <v>No</v>
      </c>
      <c r="L153" s="38"/>
      <c r="M153" s="38"/>
      <c r="N153" s="39"/>
      <c r="O153" s="42"/>
      <c r="P153" s="42"/>
      <c r="Q153" s="39"/>
      <c r="R153" s="39"/>
      <c r="S153" s="40"/>
      <c r="T153" s="41"/>
      <c r="U153" s="42"/>
      <c r="V153" s="42"/>
      <c r="W153" s="42"/>
      <c r="X153" s="44"/>
      <c r="Y153" s="42"/>
      <c r="Z153" s="42"/>
    </row>
    <row r="154" spans="1:26" ht="28.5" customHeight="1" thickTop="1" thickBot="1">
      <c r="A154" s="10" t="s">
        <v>219</v>
      </c>
      <c r="B154" s="9">
        <v>0</v>
      </c>
      <c r="C154" s="10">
        <v>1</v>
      </c>
      <c r="D154" s="11">
        <v>80</v>
      </c>
      <c r="E154" s="12">
        <f t="shared" si="38"/>
        <v>0</v>
      </c>
      <c r="F154" s="12">
        <v>100</v>
      </c>
      <c r="G154" s="12">
        <f t="shared" si="32"/>
        <v>0</v>
      </c>
      <c r="H154" s="12">
        <v>80</v>
      </c>
      <c r="I154" s="12">
        <f t="shared" si="30"/>
        <v>0</v>
      </c>
      <c r="J154" s="13">
        <f t="shared" si="31"/>
        <v>0</v>
      </c>
      <c r="K154" s="14" t="str">
        <f t="shared" si="33"/>
        <v>No</v>
      </c>
      <c r="L154" s="38"/>
      <c r="M154" s="38"/>
      <c r="N154" s="39"/>
      <c r="O154" s="42"/>
      <c r="P154" s="42"/>
      <c r="Q154" s="39"/>
      <c r="R154" s="39"/>
      <c r="S154" s="40"/>
      <c r="T154" s="41"/>
      <c r="U154" s="42"/>
      <c r="V154" s="37"/>
      <c r="W154" s="42"/>
      <c r="X154" s="44"/>
      <c r="Y154" s="42"/>
      <c r="Z154" s="42"/>
    </row>
    <row r="155" spans="1:26" ht="28.5" customHeight="1" thickTop="1" thickBot="1">
      <c r="A155" s="10" t="s">
        <v>173</v>
      </c>
      <c r="B155" s="9">
        <v>0</v>
      </c>
      <c r="C155" s="10">
        <v>1</v>
      </c>
      <c r="D155" s="11">
        <v>80</v>
      </c>
      <c r="E155" s="12">
        <f t="shared" si="38"/>
        <v>0</v>
      </c>
      <c r="F155" s="12">
        <v>100</v>
      </c>
      <c r="G155" s="12">
        <f t="shared" si="32"/>
        <v>0</v>
      </c>
      <c r="H155" s="12">
        <v>80</v>
      </c>
      <c r="I155" s="12">
        <f t="shared" si="30"/>
        <v>0</v>
      </c>
      <c r="J155" s="13">
        <f t="shared" si="31"/>
        <v>0</v>
      </c>
      <c r="K155" s="14" t="str">
        <f t="shared" si="33"/>
        <v>No</v>
      </c>
      <c r="L155" s="38"/>
      <c r="M155" s="38"/>
      <c r="N155" s="39"/>
      <c r="O155" s="42"/>
      <c r="P155" s="42"/>
      <c r="Q155" s="39"/>
      <c r="R155" s="39"/>
      <c r="S155" s="40"/>
      <c r="T155" s="41"/>
      <c r="U155" s="42"/>
      <c r="V155" s="37"/>
      <c r="W155" s="42"/>
      <c r="X155" s="44"/>
      <c r="Y155" s="42"/>
      <c r="Z155" s="42"/>
    </row>
    <row r="156" spans="1:26" ht="28.5" customHeight="1" thickTop="1" thickBot="1">
      <c r="A156" s="10" t="s">
        <v>175</v>
      </c>
      <c r="B156" s="9">
        <v>0</v>
      </c>
      <c r="C156" s="10">
        <v>6</v>
      </c>
      <c r="D156" s="11">
        <v>80</v>
      </c>
      <c r="E156" s="12">
        <f t="shared" si="38"/>
        <v>0</v>
      </c>
      <c r="F156" s="12">
        <v>100</v>
      </c>
      <c r="G156" s="12">
        <f t="shared" si="32"/>
        <v>0</v>
      </c>
      <c r="H156" s="12">
        <v>80</v>
      </c>
      <c r="I156" s="12">
        <f t="shared" si="30"/>
        <v>0</v>
      </c>
      <c r="J156" s="13">
        <f t="shared" si="31"/>
        <v>0</v>
      </c>
      <c r="K156" s="14" t="str">
        <f t="shared" si="33"/>
        <v>No</v>
      </c>
      <c r="L156" s="38"/>
      <c r="M156" s="38"/>
      <c r="N156" s="39"/>
      <c r="O156" s="42"/>
      <c r="P156" s="42"/>
      <c r="Q156" s="39"/>
      <c r="R156" s="39"/>
      <c r="S156" s="40"/>
      <c r="T156" s="41"/>
      <c r="U156" s="42"/>
      <c r="V156" s="42"/>
      <c r="W156" s="42"/>
      <c r="X156" s="44"/>
      <c r="Y156" s="42"/>
      <c r="Z156" s="42"/>
    </row>
    <row r="157" spans="1:26" ht="28.5" customHeight="1" thickTop="1" thickBot="1">
      <c r="A157" s="10" t="s">
        <v>176</v>
      </c>
      <c r="B157" s="9">
        <v>0</v>
      </c>
      <c r="C157" s="10">
        <v>3</v>
      </c>
      <c r="D157" s="11">
        <v>80</v>
      </c>
      <c r="E157" s="12">
        <f t="shared" si="38"/>
        <v>0</v>
      </c>
      <c r="F157" s="12">
        <v>100</v>
      </c>
      <c r="G157" s="12">
        <f t="shared" si="32"/>
        <v>0</v>
      </c>
      <c r="H157" s="12">
        <v>80</v>
      </c>
      <c r="I157" s="12">
        <f t="shared" si="30"/>
        <v>0</v>
      </c>
      <c r="J157" s="13">
        <f t="shared" si="31"/>
        <v>0</v>
      </c>
      <c r="K157" s="14" t="str">
        <f t="shared" si="33"/>
        <v>No</v>
      </c>
      <c r="L157" s="38"/>
      <c r="M157" s="38"/>
      <c r="N157" s="39"/>
      <c r="O157" s="42"/>
      <c r="P157" s="42"/>
      <c r="Q157" s="39"/>
      <c r="R157" s="39"/>
      <c r="S157" s="40"/>
      <c r="T157" s="41"/>
      <c r="U157" s="42"/>
      <c r="V157" s="37"/>
      <c r="W157" s="42"/>
      <c r="X157" s="44"/>
      <c r="Y157" s="42"/>
      <c r="Z157" s="42"/>
    </row>
    <row r="158" spans="1:26" ht="28.5" customHeight="1" thickTop="1" thickBot="1">
      <c r="A158" s="10" t="s">
        <v>179</v>
      </c>
      <c r="B158" s="9">
        <v>0</v>
      </c>
      <c r="C158" s="10">
        <v>8</v>
      </c>
      <c r="D158" s="11">
        <v>80</v>
      </c>
      <c r="E158" s="12">
        <f t="shared" si="38"/>
        <v>0</v>
      </c>
      <c r="F158" s="12">
        <v>100</v>
      </c>
      <c r="G158" s="12">
        <f t="shared" si="32"/>
        <v>0</v>
      </c>
      <c r="H158" s="12">
        <v>80</v>
      </c>
      <c r="I158" s="12">
        <f t="shared" si="30"/>
        <v>0</v>
      </c>
      <c r="J158" s="13">
        <f t="shared" si="31"/>
        <v>0</v>
      </c>
      <c r="K158" s="14" t="str">
        <f t="shared" si="33"/>
        <v>No</v>
      </c>
      <c r="L158" s="38"/>
      <c r="M158" s="38"/>
      <c r="N158" s="39"/>
      <c r="O158" s="42"/>
      <c r="P158" s="42"/>
      <c r="Q158" s="39"/>
      <c r="R158" s="39"/>
      <c r="S158" s="40"/>
      <c r="T158" s="41"/>
      <c r="U158" s="42"/>
      <c r="V158" s="42"/>
      <c r="W158" s="42"/>
      <c r="X158" s="44"/>
      <c r="Y158" s="42"/>
      <c r="Z158" s="42"/>
    </row>
    <row r="159" spans="1:26" ht="28.5" customHeight="1" thickTop="1" thickBot="1">
      <c r="A159" s="10" t="s">
        <v>132</v>
      </c>
      <c r="B159" s="9">
        <v>0</v>
      </c>
      <c r="C159" s="10">
        <v>10</v>
      </c>
      <c r="D159" s="11">
        <v>80</v>
      </c>
      <c r="E159" s="12">
        <f t="shared" si="38"/>
        <v>0</v>
      </c>
      <c r="F159" s="12">
        <v>100</v>
      </c>
      <c r="G159" s="12">
        <f t="shared" si="32"/>
        <v>0</v>
      </c>
      <c r="H159" s="12">
        <v>80</v>
      </c>
      <c r="I159" s="12">
        <f t="shared" si="30"/>
        <v>0</v>
      </c>
      <c r="J159" s="13">
        <f t="shared" si="31"/>
        <v>0</v>
      </c>
      <c r="K159" s="14" t="str">
        <f t="shared" si="33"/>
        <v>No</v>
      </c>
      <c r="L159" s="38"/>
      <c r="M159" s="38"/>
      <c r="N159" s="39"/>
      <c r="O159" s="42"/>
      <c r="P159" s="42"/>
      <c r="Q159" s="39"/>
      <c r="R159" s="39"/>
      <c r="S159" s="40"/>
      <c r="T159" s="41"/>
      <c r="U159" s="42"/>
      <c r="V159" s="42"/>
      <c r="W159" s="42"/>
      <c r="X159" s="44"/>
      <c r="Y159" s="42"/>
      <c r="Z159" s="42"/>
    </row>
    <row r="160" spans="1:26" ht="28.5" customHeight="1" thickTop="1" thickBot="1">
      <c r="A160" s="10" t="s">
        <v>180</v>
      </c>
      <c r="B160" s="9">
        <v>0</v>
      </c>
      <c r="C160" s="10">
        <v>2</v>
      </c>
      <c r="D160" s="11">
        <v>80</v>
      </c>
      <c r="E160" s="12">
        <f t="shared" si="38"/>
        <v>0</v>
      </c>
      <c r="F160" s="12">
        <v>100</v>
      </c>
      <c r="G160" s="12">
        <f t="shared" si="32"/>
        <v>0</v>
      </c>
      <c r="H160" s="12">
        <v>80</v>
      </c>
      <c r="I160" s="12">
        <f t="shared" si="30"/>
        <v>0</v>
      </c>
      <c r="J160" s="13">
        <f t="shared" si="31"/>
        <v>0</v>
      </c>
      <c r="K160" s="14" t="str">
        <f t="shared" si="33"/>
        <v>No</v>
      </c>
      <c r="L160" s="38"/>
      <c r="M160" s="38"/>
      <c r="N160" s="39"/>
      <c r="O160" s="42"/>
      <c r="P160" s="42"/>
      <c r="Q160" s="39"/>
      <c r="R160" s="39"/>
      <c r="S160" s="40"/>
      <c r="T160" s="41"/>
      <c r="U160" s="42"/>
      <c r="V160" s="37"/>
      <c r="W160" s="42"/>
      <c r="X160" s="44"/>
      <c r="Y160" s="42"/>
      <c r="Z160" s="42"/>
    </row>
    <row r="161" spans="1:26" ht="28.5" customHeight="1" thickTop="1" thickBot="1">
      <c r="A161" s="10" t="s">
        <v>221</v>
      </c>
      <c r="B161" s="9">
        <v>0</v>
      </c>
      <c r="C161" s="10">
        <v>8</v>
      </c>
      <c r="D161" s="11">
        <v>80</v>
      </c>
      <c r="E161" s="12">
        <f t="shared" si="38"/>
        <v>0</v>
      </c>
      <c r="F161" s="12">
        <v>100</v>
      </c>
      <c r="G161" s="12">
        <f t="shared" si="32"/>
        <v>0</v>
      </c>
      <c r="H161" s="12">
        <v>80</v>
      </c>
      <c r="I161" s="12">
        <f t="shared" si="30"/>
        <v>0</v>
      </c>
      <c r="J161" s="13">
        <f t="shared" si="31"/>
        <v>0</v>
      </c>
      <c r="K161" s="14" t="str">
        <f t="shared" si="33"/>
        <v>No</v>
      </c>
      <c r="L161" s="38"/>
      <c r="M161" s="38"/>
      <c r="N161" s="39"/>
      <c r="O161" s="42"/>
      <c r="P161" s="42"/>
      <c r="Q161" s="39"/>
      <c r="R161" s="39"/>
      <c r="S161" s="40"/>
      <c r="T161" s="41"/>
      <c r="U161" s="42"/>
      <c r="V161" s="42"/>
      <c r="W161" s="42"/>
      <c r="X161" s="44"/>
      <c r="Y161" s="42"/>
      <c r="Z161" s="42"/>
    </row>
    <row r="162" spans="1:26" ht="28.5" customHeight="1" thickTop="1" thickBot="1">
      <c r="A162" s="10" t="s">
        <v>222</v>
      </c>
      <c r="B162" s="9">
        <v>0</v>
      </c>
      <c r="C162" s="10">
        <v>34</v>
      </c>
      <c r="D162" s="11">
        <v>80</v>
      </c>
      <c r="E162" s="12">
        <f t="shared" si="38"/>
        <v>0</v>
      </c>
      <c r="F162" s="12">
        <v>100</v>
      </c>
      <c r="G162" s="12">
        <f t="shared" si="32"/>
        <v>0</v>
      </c>
      <c r="H162" s="12">
        <v>80</v>
      </c>
      <c r="I162" s="12">
        <f t="shared" si="30"/>
        <v>0</v>
      </c>
      <c r="J162" s="13">
        <f t="shared" si="31"/>
        <v>0</v>
      </c>
      <c r="K162" s="14" t="str">
        <f t="shared" si="33"/>
        <v>No</v>
      </c>
      <c r="L162" s="38"/>
      <c r="M162" s="38"/>
      <c r="N162" s="39"/>
      <c r="O162" s="42"/>
      <c r="P162" s="42"/>
      <c r="Q162" s="39"/>
      <c r="R162" s="39"/>
      <c r="S162" s="40"/>
      <c r="T162" s="41"/>
      <c r="U162" s="42"/>
      <c r="V162" s="37"/>
      <c r="W162" s="42"/>
      <c r="X162" s="43"/>
      <c r="Y162" s="42"/>
      <c r="Z162" s="42"/>
    </row>
    <row r="163" spans="1:26" ht="28.5" customHeight="1" thickTop="1" thickBot="1">
      <c r="A163" s="10" t="s">
        <v>183</v>
      </c>
      <c r="B163" s="9">
        <v>0</v>
      </c>
      <c r="C163" s="10">
        <v>10</v>
      </c>
      <c r="D163" s="11">
        <v>80</v>
      </c>
      <c r="E163" s="12">
        <f t="shared" si="38"/>
        <v>0</v>
      </c>
      <c r="F163" s="12">
        <v>100</v>
      </c>
      <c r="G163" s="12">
        <f t="shared" si="32"/>
        <v>0</v>
      </c>
      <c r="H163" s="12">
        <v>80</v>
      </c>
      <c r="I163" s="12">
        <f t="shared" si="30"/>
        <v>0</v>
      </c>
      <c r="J163" s="13">
        <f t="shared" si="31"/>
        <v>0</v>
      </c>
      <c r="K163" s="14" t="str">
        <f t="shared" si="33"/>
        <v>No</v>
      </c>
      <c r="L163" s="38"/>
      <c r="M163" s="38"/>
      <c r="N163" s="39"/>
      <c r="O163" s="42"/>
      <c r="P163" s="42"/>
      <c r="Q163" s="39"/>
      <c r="R163" s="39"/>
      <c r="S163" s="40"/>
      <c r="T163" s="41"/>
      <c r="U163" s="42"/>
      <c r="V163" s="37"/>
      <c r="W163" s="42"/>
      <c r="X163" s="44"/>
      <c r="Y163" s="42"/>
      <c r="Z163" s="42"/>
    </row>
    <row r="164" spans="1:26" ht="28.5" customHeight="1" thickTop="1" thickBot="1">
      <c r="A164" s="8" t="s">
        <v>103</v>
      </c>
      <c r="B164" s="9">
        <v>-2</v>
      </c>
      <c r="C164" s="10">
        <v>2</v>
      </c>
      <c r="D164" s="11">
        <v>80</v>
      </c>
      <c r="E164" s="12">
        <f t="shared" si="38"/>
        <v>-2.6666666666666668E-2</v>
      </c>
      <c r="F164" s="12">
        <v>100</v>
      </c>
      <c r="G164" s="12">
        <f t="shared" si="32"/>
        <v>-1.6666666666666666E-2</v>
      </c>
      <c r="H164" s="12">
        <v>80</v>
      </c>
      <c r="I164" s="12">
        <f t="shared" si="30"/>
        <v>-1.3333333333333337</v>
      </c>
      <c r="J164" s="13">
        <f t="shared" si="31"/>
        <v>-2.666666666666667</v>
      </c>
      <c r="K164" s="14" t="str">
        <f t="shared" si="33"/>
        <v>No</v>
      </c>
      <c r="L164" s="38" t="s">
        <v>189</v>
      </c>
      <c r="M164" s="38"/>
      <c r="N164" s="39">
        <v>15</v>
      </c>
      <c r="O164" s="42"/>
      <c r="P164" s="42"/>
      <c r="Q164" s="39"/>
      <c r="R164" s="39"/>
      <c r="S164" s="40"/>
      <c r="T164" s="41"/>
      <c r="U164" s="42"/>
      <c r="V164" s="42"/>
      <c r="W164" s="42"/>
      <c r="X164" s="44"/>
      <c r="Y164" s="42"/>
      <c r="Z164" s="42"/>
    </row>
    <row r="165" spans="1:26" ht="28.5" customHeight="1" thickTop="1" thickBot="1">
      <c r="A165" s="10"/>
      <c r="B165" s="9"/>
      <c r="C165" s="10"/>
      <c r="D165" s="11"/>
      <c r="E165" s="12"/>
      <c r="F165" s="12"/>
      <c r="G165" s="12"/>
      <c r="H165" s="12"/>
      <c r="I165" s="12"/>
      <c r="J165" s="13"/>
      <c r="K165" s="14"/>
      <c r="L165" s="38"/>
      <c r="M165" s="38"/>
      <c r="N165" s="39"/>
      <c r="O165" s="42"/>
      <c r="P165" s="42"/>
      <c r="Q165" s="39"/>
      <c r="R165" s="39"/>
      <c r="S165" s="40"/>
      <c r="T165" s="41"/>
      <c r="U165" s="42"/>
      <c r="V165" s="37"/>
      <c r="W165" s="42"/>
      <c r="X165" s="44"/>
      <c r="Y165" s="42"/>
      <c r="Z165" s="42"/>
    </row>
    <row r="166" spans="1:26" ht="28.5" customHeight="1" thickTop="1" thickBot="1">
      <c r="A166" s="10"/>
      <c r="B166" s="9"/>
      <c r="C166" s="10"/>
      <c r="D166" s="11"/>
      <c r="E166" s="12"/>
      <c r="F166" s="12"/>
      <c r="G166" s="12"/>
      <c r="H166" s="12"/>
      <c r="I166" s="12"/>
      <c r="J166" s="13"/>
      <c r="K166" s="14"/>
      <c r="L166" s="38"/>
      <c r="M166" s="38"/>
      <c r="N166" s="39"/>
      <c r="O166" s="42"/>
      <c r="P166" s="42"/>
      <c r="Q166" s="39"/>
      <c r="R166" s="39"/>
      <c r="S166" s="40"/>
      <c r="T166" s="41"/>
      <c r="U166" s="42"/>
      <c r="V166" s="42"/>
      <c r="W166" s="42"/>
      <c r="X166" s="44"/>
      <c r="Y166" s="42"/>
      <c r="Z166" s="42"/>
    </row>
    <row r="167" spans="1:26" ht="28.5" customHeight="1" thickTop="1" thickBot="1">
      <c r="A167" s="10"/>
      <c r="B167" s="9"/>
      <c r="C167" s="10"/>
      <c r="D167" s="11"/>
      <c r="E167" s="12"/>
      <c r="F167" s="12"/>
      <c r="G167" s="12"/>
      <c r="H167" s="12"/>
      <c r="I167" s="12"/>
      <c r="J167" s="13"/>
      <c r="K167" s="14"/>
      <c r="L167" s="38"/>
      <c r="M167" s="38"/>
      <c r="N167" s="39"/>
      <c r="O167" s="42"/>
      <c r="P167" s="42"/>
      <c r="Q167" s="39"/>
      <c r="R167" s="39"/>
      <c r="S167" s="40"/>
      <c r="T167" s="41"/>
      <c r="U167" s="42"/>
      <c r="V167" s="37"/>
      <c r="W167" s="42"/>
      <c r="X167" s="44"/>
      <c r="Y167" s="42"/>
      <c r="Z167" s="42"/>
    </row>
    <row r="168" spans="1:26" ht="28.5" customHeight="1" thickTop="1" thickBot="1">
      <c r="A168" s="10"/>
      <c r="B168" s="9"/>
      <c r="C168" s="10"/>
      <c r="D168" s="11"/>
      <c r="E168" s="12"/>
      <c r="F168" s="12"/>
      <c r="G168" s="12"/>
      <c r="H168" s="12"/>
      <c r="I168" s="12"/>
      <c r="J168" s="13"/>
      <c r="K168" s="14"/>
      <c r="L168" s="38"/>
      <c r="M168" s="38"/>
      <c r="N168" s="39"/>
      <c r="O168" s="42"/>
      <c r="P168" s="42"/>
      <c r="Q168" s="39"/>
      <c r="R168" s="39"/>
      <c r="S168" s="40"/>
      <c r="T168" s="41"/>
      <c r="U168" s="42"/>
      <c r="V168" s="42"/>
      <c r="W168" s="42"/>
      <c r="X168" s="44"/>
      <c r="Y168" s="42"/>
      <c r="Z168" s="42"/>
    </row>
    <row r="169" spans="1:26" ht="28.5" customHeight="1" thickTop="1" thickBot="1">
      <c r="A169" s="10"/>
      <c r="B169" s="9"/>
      <c r="C169" s="10"/>
      <c r="D169" s="11"/>
      <c r="E169" s="12"/>
      <c r="F169" s="12"/>
      <c r="G169" s="12"/>
      <c r="H169" s="12"/>
      <c r="I169" s="12"/>
      <c r="J169" s="13"/>
      <c r="K169" s="14"/>
      <c r="L169" s="38"/>
      <c r="M169" s="38"/>
      <c r="N169" s="39"/>
      <c r="O169" s="42"/>
      <c r="P169" s="42"/>
      <c r="Q169" s="39"/>
      <c r="R169" s="39"/>
      <c r="S169" s="40"/>
      <c r="T169" s="41"/>
      <c r="U169" s="42"/>
      <c r="V169" s="42"/>
      <c r="W169" s="42"/>
      <c r="X169" s="44"/>
      <c r="Y169" s="42"/>
      <c r="Z169" s="42"/>
    </row>
    <row r="170" spans="1:26" ht="28.5" customHeight="1" thickTop="1" thickBot="1">
      <c r="A170" s="10"/>
      <c r="B170" s="9"/>
      <c r="C170" s="10"/>
      <c r="D170" s="11"/>
      <c r="E170" s="12"/>
      <c r="F170" s="12"/>
      <c r="G170" s="12"/>
      <c r="H170" s="12"/>
      <c r="I170" s="12"/>
      <c r="J170" s="13"/>
      <c r="K170" s="14"/>
      <c r="L170" s="38"/>
      <c r="M170" s="38"/>
      <c r="N170" s="39"/>
      <c r="O170" s="42"/>
      <c r="P170" s="42"/>
      <c r="Q170" s="39"/>
      <c r="R170" s="39"/>
      <c r="S170" s="40"/>
      <c r="T170" s="41"/>
      <c r="U170" s="42"/>
      <c r="V170" s="42"/>
      <c r="W170" s="42"/>
      <c r="X170" s="44"/>
      <c r="Y170" s="42"/>
      <c r="Z170" s="42"/>
    </row>
    <row r="171" spans="1:26" ht="28.5" customHeight="1" thickTop="1" thickBot="1">
      <c r="A171" s="8"/>
      <c r="B171" s="9"/>
      <c r="C171" s="10"/>
      <c r="D171" s="11"/>
      <c r="E171" s="12"/>
      <c r="F171" s="12"/>
      <c r="G171" s="12"/>
      <c r="H171" s="12"/>
      <c r="I171" s="12"/>
      <c r="J171" s="13"/>
      <c r="K171" s="14"/>
      <c r="L171" s="38"/>
      <c r="M171" s="38"/>
      <c r="N171" s="39"/>
      <c r="O171" s="42"/>
      <c r="P171" s="42"/>
      <c r="Q171" s="39"/>
      <c r="R171" s="39"/>
      <c r="S171" s="40"/>
      <c r="T171" s="41"/>
      <c r="U171" s="42"/>
      <c r="V171" s="42"/>
      <c r="W171" s="42"/>
      <c r="X171" s="44"/>
      <c r="Y171" s="42"/>
      <c r="Z171" s="42"/>
    </row>
    <row r="172" spans="1:26" ht="28.5" customHeight="1" thickTop="1" thickBot="1">
      <c r="A172" s="10"/>
      <c r="B172" s="9"/>
      <c r="C172" s="10"/>
      <c r="D172" s="11"/>
      <c r="E172" s="12"/>
      <c r="F172" s="12"/>
      <c r="G172" s="12"/>
      <c r="H172" s="12"/>
      <c r="I172" s="12"/>
      <c r="J172" s="13"/>
      <c r="K172" s="14"/>
      <c r="L172" s="38"/>
      <c r="M172" s="38"/>
      <c r="N172" s="39"/>
      <c r="O172" s="42"/>
      <c r="P172" s="42"/>
      <c r="Q172" s="39"/>
      <c r="R172" s="39"/>
      <c r="S172" s="40"/>
      <c r="T172" s="41"/>
      <c r="U172" s="42"/>
      <c r="V172" s="42"/>
      <c r="W172" s="42"/>
      <c r="X172" s="44"/>
      <c r="Y172" s="42"/>
      <c r="Z172" s="42"/>
    </row>
    <row r="173" spans="1:26" ht="28.5" customHeight="1" thickTop="1" thickBot="1">
      <c r="A173" s="10"/>
      <c r="B173" s="9"/>
      <c r="C173" s="10"/>
      <c r="D173" s="11"/>
      <c r="E173" s="12"/>
      <c r="F173" s="12"/>
      <c r="G173" s="12"/>
      <c r="H173" s="12"/>
      <c r="I173" s="12"/>
      <c r="J173" s="13"/>
      <c r="K173" s="14"/>
      <c r="L173" s="38"/>
      <c r="M173" s="38"/>
      <c r="N173" s="39"/>
      <c r="O173" s="42"/>
      <c r="P173" s="42"/>
      <c r="Q173" s="39"/>
      <c r="R173" s="39"/>
      <c r="S173" s="40"/>
      <c r="T173" s="41"/>
      <c r="U173" s="42"/>
      <c r="V173" s="42"/>
      <c r="W173" s="42"/>
      <c r="X173" s="44"/>
      <c r="Y173" s="42"/>
      <c r="Z173" s="42"/>
    </row>
    <row r="174" spans="1:26" ht="28.5" customHeight="1" thickTop="1" thickBot="1">
      <c r="A174" s="10"/>
      <c r="B174" s="9"/>
      <c r="C174" s="10"/>
      <c r="D174" s="11"/>
      <c r="E174" s="12"/>
      <c r="F174" s="12"/>
      <c r="G174" s="12"/>
      <c r="H174" s="12"/>
      <c r="I174" s="12"/>
      <c r="J174" s="13"/>
      <c r="K174" s="14"/>
      <c r="L174" s="38"/>
      <c r="M174" s="38"/>
      <c r="N174" s="39"/>
      <c r="O174" s="42"/>
      <c r="P174" s="42"/>
      <c r="Q174" s="39"/>
      <c r="R174" s="39"/>
      <c r="S174" s="40"/>
      <c r="T174" s="41"/>
      <c r="U174" s="42"/>
      <c r="V174" s="42"/>
      <c r="W174" s="42"/>
      <c r="X174" s="44"/>
      <c r="Y174" s="42"/>
      <c r="Z174" s="42"/>
    </row>
    <row r="175" spans="1:26" ht="28.5" customHeight="1" thickTop="1" thickBot="1">
      <c r="A175" s="10"/>
      <c r="B175" s="9"/>
      <c r="C175" s="10"/>
      <c r="D175" s="11"/>
      <c r="E175" s="12"/>
      <c r="F175" s="12"/>
      <c r="G175" s="12"/>
      <c r="H175" s="12"/>
      <c r="I175" s="12"/>
      <c r="J175" s="13"/>
      <c r="K175" s="14"/>
      <c r="L175" s="38"/>
      <c r="M175" s="38"/>
      <c r="N175" s="39"/>
      <c r="O175" s="42"/>
      <c r="P175" s="42"/>
      <c r="Q175" s="39"/>
      <c r="R175" s="39"/>
      <c r="S175" s="40"/>
      <c r="T175" s="41"/>
      <c r="U175" s="42"/>
      <c r="V175" s="42"/>
      <c r="W175" s="42"/>
      <c r="X175" s="44"/>
      <c r="Y175" s="42"/>
      <c r="Z175" s="42"/>
    </row>
    <row r="176" spans="1:26" ht="28.5" customHeight="1" thickTop="1" thickBot="1">
      <c r="A176" s="10"/>
      <c r="B176" s="9"/>
      <c r="C176" s="10"/>
      <c r="D176" s="11"/>
      <c r="E176" s="12"/>
      <c r="F176" s="12"/>
      <c r="G176" s="12"/>
      <c r="H176" s="12"/>
      <c r="I176" s="23"/>
      <c r="J176" s="24"/>
      <c r="K176" s="14"/>
      <c r="L176" s="38"/>
      <c r="M176" s="38"/>
      <c r="N176" s="39"/>
      <c r="O176" s="42"/>
      <c r="P176" s="42"/>
      <c r="Q176" s="39"/>
      <c r="R176" s="39"/>
      <c r="S176" s="40"/>
      <c r="T176" s="41"/>
      <c r="U176" s="42"/>
      <c r="V176" s="37"/>
      <c r="W176" s="42"/>
      <c r="X176" s="44"/>
      <c r="Y176" s="42"/>
      <c r="Z176" s="42"/>
    </row>
    <row r="177" spans="1:26" ht="28.5" customHeight="1" thickTop="1" thickBot="1">
      <c r="A177" s="10"/>
      <c r="B177" s="9"/>
      <c r="C177" s="10"/>
      <c r="D177" s="11"/>
      <c r="E177" s="12"/>
      <c r="F177" s="12"/>
      <c r="G177" s="12"/>
      <c r="H177" s="12"/>
      <c r="I177" s="23"/>
      <c r="J177" s="24"/>
      <c r="K177" s="14"/>
      <c r="L177" s="38"/>
      <c r="M177" s="38"/>
      <c r="N177" s="39"/>
      <c r="O177" s="42"/>
      <c r="P177" s="42"/>
      <c r="Q177" s="39"/>
      <c r="R177" s="39"/>
      <c r="S177" s="40"/>
      <c r="T177" s="41"/>
      <c r="U177" s="42"/>
      <c r="V177" s="42"/>
      <c r="W177" s="42"/>
      <c r="X177" s="44"/>
      <c r="Y177" s="42"/>
      <c r="Z177" s="42"/>
    </row>
    <row r="178" spans="1:26" ht="28.5" customHeight="1" thickTop="1" thickBot="1">
      <c r="A178" s="10"/>
      <c r="B178" s="9"/>
      <c r="C178" s="10"/>
      <c r="D178" s="11"/>
      <c r="E178" s="12"/>
      <c r="F178" s="12"/>
      <c r="G178" s="12"/>
      <c r="H178" s="12"/>
      <c r="I178" s="23"/>
      <c r="J178" s="24"/>
      <c r="K178" s="14"/>
      <c r="L178" s="38"/>
      <c r="M178" s="38"/>
      <c r="N178" s="39"/>
      <c r="O178" s="42"/>
      <c r="P178" s="42"/>
      <c r="Q178" s="39"/>
      <c r="R178" s="39"/>
      <c r="S178" s="40"/>
      <c r="T178" s="41"/>
      <c r="U178" s="42"/>
      <c r="V178" s="42"/>
      <c r="W178" s="42"/>
      <c r="X178" s="44"/>
      <c r="Y178" s="42"/>
      <c r="Z178" s="42"/>
    </row>
    <row r="179" spans="1:26" ht="28.5" customHeight="1" thickTop="1" thickBot="1">
      <c r="A179" s="10"/>
      <c r="B179" s="9"/>
      <c r="C179" s="10"/>
      <c r="D179" s="11"/>
      <c r="E179" s="12"/>
      <c r="F179" s="12"/>
      <c r="G179" s="12"/>
      <c r="H179" s="12"/>
      <c r="I179" s="23"/>
      <c r="J179" s="24"/>
      <c r="K179" s="14"/>
      <c r="L179" s="38"/>
      <c r="M179" s="38"/>
      <c r="N179" s="39"/>
      <c r="O179" s="42"/>
      <c r="P179" s="42"/>
      <c r="Q179" s="39"/>
      <c r="R179" s="39"/>
      <c r="S179" s="40"/>
      <c r="T179" s="41"/>
      <c r="U179" s="42"/>
      <c r="V179" s="42"/>
      <c r="W179" s="42"/>
      <c r="X179" s="44"/>
      <c r="Y179" s="42"/>
      <c r="Z179" s="42"/>
    </row>
    <row r="180" spans="1:26" ht="28.5" customHeight="1" thickTop="1" thickBot="1">
      <c r="A180" s="10"/>
      <c r="B180" s="9"/>
      <c r="C180" s="10"/>
      <c r="D180" s="11"/>
      <c r="E180" s="12"/>
      <c r="F180" s="12"/>
      <c r="G180" s="12"/>
      <c r="H180" s="12"/>
      <c r="I180" s="23"/>
      <c r="J180" s="24"/>
      <c r="K180" s="14"/>
      <c r="L180" s="38"/>
      <c r="M180" s="38"/>
      <c r="N180" s="39"/>
      <c r="O180" s="42"/>
      <c r="P180" s="42"/>
      <c r="Q180" s="39"/>
      <c r="R180" s="39"/>
      <c r="S180" s="40"/>
      <c r="T180" s="41"/>
      <c r="U180" s="42"/>
      <c r="V180" s="37"/>
      <c r="W180" s="42"/>
      <c r="X180" s="44"/>
      <c r="Y180" s="42"/>
      <c r="Z180" s="42"/>
    </row>
    <row r="181" spans="1:26" ht="28.5" customHeight="1" thickTop="1" thickBot="1">
      <c r="A181" s="10"/>
      <c r="B181" s="9"/>
      <c r="C181" s="10"/>
      <c r="D181" s="11"/>
      <c r="E181" s="12"/>
      <c r="F181" s="12"/>
      <c r="G181" s="12"/>
      <c r="H181" s="12"/>
      <c r="I181" s="23"/>
      <c r="J181" s="24"/>
      <c r="K181" s="14"/>
      <c r="L181" s="38"/>
      <c r="M181" s="38"/>
      <c r="N181" s="39"/>
      <c r="O181" s="42"/>
      <c r="P181" s="42"/>
      <c r="Q181" s="39"/>
      <c r="R181" s="39"/>
      <c r="S181" s="40"/>
      <c r="T181" s="41"/>
      <c r="U181" s="42"/>
      <c r="V181" s="42"/>
      <c r="W181" s="42"/>
      <c r="X181" s="44"/>
      <c r="Y181" s="42"/>
      <c r="Z181" s="42"/>
    </row>
    <row r="182" spans="1:26" ht="28.5" customHeight="1" thickTop="1" thickBot="1">
      <c r="A182" s="10"/>
      <c r="B182" s="9"/>
      <c r="C182" s="10"/>
      <c r="D182" s="11"/>
      <c r="E182" s="12"/>
      <c r="F182" s="12"/>
      <c r="G182" s="12"/>
      <c r="H182" s="12"/>
      <c r="I182" s="23"/>
      <c r="J182" s="24"/>
      <c r="K182" s="14"/>
      <c r="L182" s="38"/>
      <c r="M182" s="38"/>
      <c r="N182" s="39"/>
      <c r="O182" s="42"/>
      <c r="P182" s="42"/>
      <c r="Q182" s="39"/>
      <c r="R182" s="39"/>
      <c r="S182" s="40"/>
      <c r="T182" s="41"/>
      <c r="U182" s="42"/>
      <c r="V182" s="42"/>
      <c r="W182" s="42"/>
      <c r="X182" s="44"/>
      <c r="Y182" s="42"/>
      <c r="Z182" s="42"/>
    </row>
    <row r="183" spans="1:26" ht="28.5" customHeight="1" thickTop="1" thickBot="1">
      <c r="A183" s="10"/>
      <c r="B183" s="9"/>
      <c r="C183" s="10"/>
      <c r="D183" s="11"/>
      <c r="E183" s="12"/>
      <c r="F183" s="12"/>
      <c r="G183" s="12"/>
      <c r="H183" s="12"/>
      <c r="I183" s="23"/>
      <c r="J183" s="24"/>
      <c r="K183" s="14"/>
      <c r="L183" s="38"/>
      <c r="M183" s="38"/>
      <c r="N183" s="39"/>
      <c r="O183" s="42"/>
      <c r="P183" s="42"/>
      <c r="Q183" s="39"/>
      <c r="R183" s="39"/>
      <c r="S183" s="40"/>
      <c r="T183" s="41"/>
      <c r="U183" s="42"/>
      <c r="V183" s="37"/>
      <c r="W183" s="42"/>
      <c r="X183" s="44"/>
      <c r="Y183" s="42"/>
      <c r="Z183" s="42"/>
    </row>
    <row r="184" spans="1:26" ht="28.5" customHeight="1" thickTop="1" thickBot="1">
      <c r="A184" s="10"/>
      <c r="B184" s="9"/>
      <c r="C184" s="10"/>
      <c r="D184" s="11"/>
      <c r="E184" s="12"/>
      <c r="F184" s="12"/>
      <c r="G184" s="12"/>
      <c r="H184" s="12"/>
      <c r="I184" s="23"/>
      <c r="J184" s="24"/>
      <c r="K184" s="14"/>
      <c r="L184" s="38"/>
      <c r="M184" s="38"/>
      <c r="N184" s="39"/>
      <c r="O184" s="42"/>
      <c r="P184" s="42"/>
      <c r="Q184" s="39"/>
      <c r="R184" s="39"/>
      <c r="S184" s="40"/>
      <c r="T184" s="41"/>
      <c r="U184" s="42"/>
      <c r="V184" s="42"/>
      <c r="W184" s="42"/>
      <c r="X184" s="44"/>
      <c r="Y184" s="42"/>
      <c r="Z184" s="42"/>
    </row>
    <row r="185" spans="1:26" ht="28.5" customHeight="1" thickTop="1" thickBot="1">
      <c r="A185" s="8"/>
      <c r="B185" s="9"/>
      <c r="C185" s="10"/>
      <c r="D185" s="11"/>
      <c r="E185" s="12"/>
      <c r="F185" s="12"/>
      <c r="G185" s="12"/>
      <c r="H185" s="12"/>
      <c r="I185" s="23"/>
      <c r="J185" s="24"/>
      <c r="K185" s="14"/>
      <c r="L185" s="38"/>
      <c r="M185" s="38"/>
      <c r="N185" s="39"/>
      <c r="O185" s="42"/>
      <c r="P185" s="42"/>
      <c r="Q185" s="39"/>
      <c r="R185" s="39"/>
      <c r="S185" s="40"/>
      <c r="T185" s="41"/>
      <c r="U185" s="42"/>
      <c r="V185" s="37"/>
      <c r="W185" s="42"/>
      <c r="X185" s="44"/>
      <c r="Y185" s="42"/>
      <c r="Z185" s="42"/>
    </row>
    <row r="186" spans="1:26" ht="28.5" customHeight="1" thickTop="1" thickBot="1">
      <c r="A186" s="10"/>
      <c r="B186" s="10"/>
      <c r="C186" s="10"/>
      <c r="D186" s="11"/>
      <c r="E186" s="18"/>
      <c r="F186" s="12"/>
      <c r="G186" s="12"/>
      <c r="H186" s="12"/>
      <c r="I186" s="23"/>
      <c r="J186" s="24"/>
      <c r="K186" s="14"/>
      <c r="L186" s="38"/>
      <c r="M186" s="38"/>
      <c r="N186" s="39"/>
      <c r="O186" s="42"/>
      <c r="P186" s="42"/>
      <c r="Q186" s="39"/>
      <c r="R186" s="39"/>
      <c r="S186" s="40"/>
      <c r="T186" s="41"/>
      <c r="U186" s="42"/>
      <c r="V186" s="42"/>
      <c r="W186" s="42"/>
      <c r="X186" s="44"/>
      <c r="Y186" s="42"/>
      <c r="Z186" s="42"/>
    </row>
    <row r="187" spans="1:26" ht="28.5" customHeight="1" thickTop="1" thickBot="1">
      <c r="A187" s="10"/>
      <c r="B187" s="10"/>
      <c r="C187" s="10"/>
      <c r="D187" s="11"/>
      <c r="E187" s="18"/>
      <c r="F187" s="12"/>
      <c r="G187" s="12"/>
      <c r="H187" s="12"/>
      <c r="I187" s="23"/>
      <c r="J187" s="24"/>
      <c r="K187" s="14"/>
      <c r="L187" s="15"/>
      <c r="M187" s="15"/>
      <c r="N187" s="16"/>
      <c r="O187" s="34"/>
      <c r="P187" s="34"/>
      <c r="Q187" s="46"/>
      <c r="R187" s="46"/>
      <c r="S187" s="47"/>
      <c r="T187" s="48"/>
      <c r="U187" s="34"/>
      <c r="V187" s="33"/>
      <c r="W187" s="34"/>
      <c r="X187" s="49"/>
      <c r="Y187" s="34"/>
      <c r="Z187" s="34"/>
    </row>
    <row r="188" spans="1:26" ht="24" customHeight="1" thickTop="1" thickBot="1">
      <c r="A188" s="10"/>
      <c r="B188" s="10"/>
      <c r="C188" s="10"/>
      <c r="D188" s="11"/>
      <c r="E188" s="18"/>
      <c r="F188" s="12"/>
      <c r="G188" s="18"/>
      <c r="H188" s="12"/>
      <c r="I188" s="23"/>
      <c r="J188" s="24"/>
      <c r="K188" s="14"/>
      <c r="L188" s="15"/>
      <c r="M188" s="15"/>
      <c r="N188" s="16"/>
      <c r="O188" s="34"/>
      <c r="P188" s="34"/>
      <c r="Q188" s="46"/>
      <c r="R188" s="46"/>
      <c r="S188" s="47"/>
      <c r="T188" s="48"/>
      <c r="U188" s="34"/>
      <c r="V188" s="34"/>
      <c r="W188" s="34"/>
      <c r="X188" s="34"/>
      <c r="Y188" s="34"/>
      <c r="Z188" s="34"/>
    </row>
    <row r="189" spans="1:26" ht="16.5" thickTop="1" thickBot="1">
      <c r="A189" s="10"/>
      <c r="B189" s="10"/>
      <c r="C189" s="10"/>
      <c r="I189" s="23"/>
      <c r="J189" s="24"/>
      <c r="K189" s="14"/>
      <c r="L189" s="34"/>
      <c r="M189" s="34"/>
      <c r="N189" s="46"/>
      <c r="O189" s="34"/>
      <c r="P189" s="34"/>
      <c r="Q189" s="46"/>
      <c r="R189" s="46"/>
      <c r="S189" s="47"/>
      <c r="T189" s="48"/>
      <c r="U189" s="34"/>
      <c r="V189" s="34"/>
      <c r="W189" s="34"/>
      <c r="X189" s="34"/>
      <c r="Y189" s="34"/>
      <c r="Z189" s="34"/>
    </row>
    <row r="190" spans="1:26" ht="16.5" thickTop="1" thickBot="1">
      <c r="A190" s="10"/>
      <c r="B190" s="10"/>
      <c r="C190" s="10"/>
      <c r="I190" s="23"/>
      <c r="J190" s="24"/>
      <c r="K190" s="14"/>
      <c r="L190" s="34"/>
      <c r="M190" s="34"/>
      <c r="N190" s="46"/>
      <c r="O190" s="34"/>
      <c r="P190" s="34"/>
      <c r="Q190" s="46"/>
      <c r="R190" s="46"/>
      <c r="S190" s="47"/>
      <c r="T190" s="48"/>
      <c r="U190" s="34"/>
      <c r="V190" s="34"/>
      <c r="W190" s="34"/>
      <c r="X190" s="34"/>
      <c r="Y190" s="34"/>
      <c r="Z190" s="34"/>
    </row>
    <row r="191" spans="1:26" ht="15.75" thickTop="1"/>
  </sheetData>
  <conditionalFormatting sqref="K24 N24 L187:N188 K187:K190 K5:N6 K25:N30 K2:K4 K7 N7 K32:N34 K8:N18 K20:N23 K143:N186 K142 N142 K68:N79 K81:N140 K36:N66">
    <cfRule type="containsText" dxfId="265" priority="27" stopIfTrue="1" operator="containsText" text="No">
      <formula>NOT(ISERROR(FIND(UPPER("No"),UPPER(K2))))</formula>
      <formula>"No"</formula>
    </cfRule>
    <cfRule type="containsText" dxfId="264" priority="28" stopIfTrue="1" operator="containsText" text="Yes">
      <formula>NOT(ISERROR(FIND(UPPER("Yes"),UPPER(K2))))</formula>
      <formula>"Yes"</formula>
    </cfRule>
  </conditionalFormatting>
  <conditionalFormatting sqref="L24">
    <cfRule type="containsText" dxfId="263" priority="25" stopIfTrue="1" operator="containsText" text="No">
      <formula>NOT(ISERROR(FIND(UPPER("No"),UPPER(L24))))</formula>
      <formula>"No"</formula>
    </cfRule>
    <cfRule type="containsText" dxfId="262" priority="26" stopIfTrue="1" operator="containsText" text="Yes">
      <formula>NOT(ISERROR(FIND(UPPER("Yes"),UPPER(L24))))</formula>
      <formula>"Yes"</formula>
    </cfRule>
  </conditionalFormatting>
  <conditionalFormatting sqref="O5">
    <cfRule type="containsText" dxfId="261" priority="23" stopIfTrue="1" operator="containsText" text="No">
      <formula>NOT(ISERROR(FIND(UPPER("No"),UPPER(O5))))</formula>
      <formula>"No"</formula>
    </cfRule>
    <cfRule type="containsText" dxfId="260" priority="24" stopIfTrue="1" operator="containsText" text="Yes">
      <formula>NOT(ISERROR(FIND(UPPER("Yes"),UPPER(O5))))</formula>
      <formula>"Yes"</formula>
    </cfRule>
  </conditionalFormatting>
  <conditionalFormatting sqref="M24">
    <cfRule type="containsText" dxfId="259" priority="21" stopIfTrue="1" operator="containsText" text="No">
      <formula>NOT(ISERROR(FIND(UPPER("No"),UPPER(M24))))</formula>
      <formula>"No"</formula>
    </cfRule>
    <cfRule type="containsText" dxfId="258" priority="22" stopIfTrue="1" operator="containsText" text="Yes">
      <formula>NOT(ISERROR(FIND(UPPER("Yes"),UPPER(M24))))</formula>
      <formula>"Yes"</formula>
    </cfRule>
  </conditionalFormatting>
  <conditionalFormatting sqref="L2:N2">
    <cfRule type="containsText" dxfId="257" priority="19" stopIfTrue="1" operator="containsText" text="No">
      <formula>NOT(ISERROR(FIND(UPPER("No"),UPPER(L2))))</formula>
      <formula>"No"</formula>
    </cfRule>
    <cfRule type="containsText" dxfId="256" priority="20" stopIfTrue="1" operator="containsText" text="Yes">
      <formula>NOT(ISERROR(FIND(UPPER("Yes"),UPPER(L2))))</formula>
      <formula>"Yes"</formula>
    </cfRule>
  </conditionalFormatting>
  <conditionalFormatting sqref="L4:N4">
    <cfRule type="containsText" dxfId="255" priority="17" stopIfTrue="1" operator="containsText" text="No">
      <formula>NOT(ISERROR(FIND(UPPER("No"),UPPER(L4))))</formula>
      <formula>"No"</formula>
    </cfRule>
    <cfRule type="containsText" dxfId="254" priority="18" stopIfTrue="1" operator="containsText" text="Yes">
      <formula>NOT(ISERROR(FIND(UPPER("Yes"),UPPER(L4))))</formula>
      <formula>"Yes"</formula>
    </cfRule>
  </conditionalFormatting>
  <conditionalFormatting sqref="K31:N31">
    <cfRule type="containsText" dxfId="253" priority="15" stopIfTrue="1" operator="containsText" text="No">
      <formula>NOT(ISERROR(FIND(UPPER("No"),UPPER(K31))))</formula>
      <formula>"No"</formula>
    </cfRule>
    <cfRule type="containsText" dxfId="252" priority="16" stopIfTrue="1" operator="containsText" text="Yes">
      <formula>NOT(ISERROR(FIND(UPPER("Yes"),UPPER(K31))))</formula>
      <formula>"Yes"</formula>
    </cfRule>
  </conditionalFormatting>
  <conditionalFormatting sqref="K19:N19">
    <cfRule type="containsText" dxfId="251" priority="13" stopIfTrue="1" operator="containsText" text="No">
      <formula>NOT(ISERROR(FIND(UPPER("No"),UPPER(K19))))</formula>
      <formula>"No"</formula>
    </cfRule>
    <cfRule type="containsText" dxfId="250" priority="14" stopIfTrue="1" operator="containsText" text="Yes">
      <formula>NOT(ISERROR(FIND(UPPER("Yes"),UPPER(K19))))</formula>
      <formula>"Yes"</formula>
    </cfRule>
  </conditionalFormatting>
  <conditionalFormatting sqref="K141:N141">
    <cfRule type="containsText" dxfId="249" priority="11" stopIfTrue="1" operator="containsText" text="No">
      <formula>NOT(ISERROR(FIND(UPPER("No"),UPPER(K141))))</formula>
      <formula>"No"</formula>
    </cfRule>
    <cfRule type="containsText" dxfId="248" priority="12" stopIfTrue="1" operator="containsText" text="Yes">
      <formula>NOT(ISERROR(FIND(UPPER("Yes"),UPPER(K141))))</formula>
      <formula>"Yes"</formula>
    </cfRule>
  </conditionalFormatting>
  <conditionalFormatting sqref="L142:M142">
    <cfRule type="containsText" dxfId="247" priority="9" stopIfTrue="1" operator="containsText" text="No">
      <formula>NOT(ISERROR(FIND(UPPER("No"),UPPER(L142))))</formula>
      <formula>"No"</formula>
    </cfRule>
    <cfRule type="containsText" dxfId="246" priority="10" stopIfTrue="1" operator="containsText" text="Yes">
      <formula>NOT(ISERROR(FIND(UPPER("Yes"),UPPER(L142))))</formula>
      <formula>"Yes"</formula>
    </cfRule>
  </conditionalFormatting>
  <conditionalFormatting sqref="L67:M67">
    <cfRule type="containsText" dxfId="245" priority="5" stopIfTrue="1" operator="containsText" text="No">
      <formula>NOT(ISERROR(FIND(UPPER("No"),UPPER(L67))))</formula>
      <formula>"No"</formula>
    </cfRule>
    <cfRule type="containsText" dxfId="244" priority="6" stopIfTrue="1" operator="containsText" text="Yes">
      <formula>NOT(ISERROR(FIND(UPPER("Yes"),UPPER(L67))))</formula>
      <formula>"Yes"</formula>
    </cfRule>
  </conditionalFormatting>
  <conditionalFormatting sqref="K67 N67">
    <cfRule type="containsText" dxfId="243" priority="7" stopIfTrue="1" operator="containsText" text="No">
      <formula>NOT(ISERROR(FIND(UPPER("No"),UPPER(K67))))</formula>
      <formula>"No"</formula>
    </cfRule>
    <cfRule type="containsText" dxfId="242" priority="8" stopIfTrue="1" operator="containsText" text="Yes">
      <formula>NOT(ISERROR(FIND(UPPER("Yes"),UPPER(K67))))</formula>
      <formula>"Yes"</formula>
    </cfRule>
  </conditionalFormatting>
  <conditionalFormatting sqref="K80:N80">
    <cfRule type="containsText" dxfId="241" priority="3" stopIfTrue="1" operator="containsText" text="No">
      <formula>NOT(ISERROR(FIND(UPPER("No"),UPPER(K80))))</formula>
      <formula>"No"</formula>
    </cfRule>
    <cfRule type="containsText" dxfId="240" priority="4" stopIfTrue="1" operator="containsText" text="Yes">
      <formula>NOT(ISERROR(FIND(UPPER("Yes"),UPPER(K80))))</formula>
      <formula>"Yes"</formula>
    </cfRule>
  </conditionalFormatting>
  <conditionalFormatting sqref="K35:N35">
    <cfRule type="containsText" dxfId="239" priority="1" stopIfTrue="1" operator="containsText" text="No">
      <formula>NOT(ISERROR(FIND(UPPER("No"),UPPER(K35))))</formula>
      <formula>"No"</formula>
    </cfRule>
    <cfRule type="containsText" dxfId="238" priority="2" stopIfTrue="1" operator="containsText" text="Yes">
      <formula>NOT(ISERROR(FIND(UPPER("Yes"),UPPER(K35))))</formula>
      <formula>"Yes"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18.01.2020</vt:lpstr>
      <vt:lpstr>29.01.2020</vt:lpstr>
      <vt:lpstr>12.02.2020</vt:lpstr>
      <vt:lpstr>26.02.2020</vt:lpstr>
      <vt:lpstr>11.03.2020</vt:lpstr>
      <vt:lpstr>10.04.2020</vt:lpstr>
      <vt:lpstr>07.05.2020</vt:lpstr>
      <vt:lpstr>05.06.2020</vt:lpstr>
      <vt:lpstr>25.06.2020</vt:lpstr>
      <vt:lpstr>15.07.2020</vt:lpstr>
      <vt:lpstr>06.08.2020</vt:lpstr>
      <vt:lpstr>27.08.2020</vt:lpstr>
      <vt:lpstr>17.09.2020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Bookkeeper</dc:creator>
  <cp:lastModifiedBy>15146</cp:lastModifiedBy>
  <cp:lastPrinted>2020-08-27T19:21:11Z</cp:lastPrinted>
  <dcterms:created xsi:type="dcterms:W3CDTF">2015-06-05T18:17:20Z</dcterms:created>
  <dcterms:modified xsi:type="dcterms:W3CDTF">2020-09-22T14:13:42Z</dcterms:modified>
</cp:coreProperties>
</file>