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odes to use" sheetId="2" r:id="rId5"/>
    <sheet state="visible" name="agreement" sheetId="3" r:id="rId6"/>
    <sheet state="visible" name="R1-P1P2" sheetId="4" r:id="rId7"/>
    <sheet state="visible" name="R2-P2P3" sheetId="5" r:id="rId8"/>
    <sheet state="visible" name="R3-P3P4" sheetId="6" r:id="rId9"/>
    <sheet state="visible" name="R4-P4P5" sheetId="7" r:id="rId10"/>
    <sheet state="visible" name="R5-P1P5" sheetId="8" r:id="rId11"/>
    <sheet state="visible" name="P1" sheetId="9" r:id="rId12"/>
    <sheet state="visible" name="P2" sheetId="10" r:id="rId13"/>
    <sheet state="visible" name="P3" sheetId="11" r:id="rId14"/>
    <sheet state="visible" name="P4" sheetId="12" r:id="rId15"/>
    <sheet state="visible" name="P5" sheetId="13" r:id="rId16"/>
    <sheet state="visible" name="final" sheetId="14" r:id="rId17"/>
  </sheets>
  <definedNames>
    <definedName hidden="1" localSheetId="9" name="_xlnm._FilterDatabase">'P2'!$A$1:$Z$1000</definedName>
    <definedName hidden="1" localSheetId="5" name="Z_24729777_ACA8_4F16_9079_BE3D801E271C_.wvu.FilterData">'R3-P3P4'!$A$1:$M$121</definedName>
    <definedName hidden="1" localSheetId="5" name="Z_9DF571B2_3CBE_44E0_A4EE_EDF8B8993066_.wvu.FilterData">'R3-P3P4'!$A$1:$M$121</definedName>
    <definedName hidden="1" localSheetId="8" name="Z_9DF571B2_3CBE_44E0_A4EE_EDF8B8993066_.wvu.FilterData">'P1'!$C$1:$C$1000</definedName>
    <definedName hidden="1" localSheetId="11" name="Z_9DF571B2_3CBE_44E0_A4EE_EDF8B8993066_.wvu.FilterData">'P4'!$A$1:$J$61</definedName>
  </definedNames>
  <calcPr/>
  <customWorkbookViews>
    <customWorkbookView activeSheetId="0" maximized="1" tabRatio="600" windowHeight="0" windowWidth="0" guid="{9DF571B2-3CBE-44E0-A4EE-EDF8B8993066}" name="过滤器1"/>
    <customWorkbookView activeSheetId="0" maximized="1" tabRatio="600" windowHeight="0" windowWidth="0" guid="{24729777-ACA8-4F16-9079-BE3D801E271C}" name="过滤器2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6">
      <text>
        <t xml:space="preserve">Why did this have the following text: not a log？
	-Julian Harty
There are one false positives in the part2 of the sampled logging statements, Ian flagged it with not a log and asked me to replace it with a real log temporarily in order to calculate the Cohen’s kappa later, I forgot to delete the flag when copying the logging statement from Ian’s document to yours. Sorry for that.
	-Haonan Zhang</t>
      </text>
    </comment>
  </commentList>
</comments>
</file>

<file path=xl/sharedStrings.xml><?xml version="1.0" encoding="utf-8"?>
<sst xmlns="http://schemas.openxmlformats.org/spreadsheetml/2006/main" count="2608" uniqueCount="725">
  <si>
    <t>Sheet</t>
  </si>
  <si>
    <t>Description</t>
  </si>
  <si>
    <t>codes to use</t>
  </si>
  <si>
    <t>our codebook</t>
  </si>
  <si>
    <t>agreement</t>
  </si>
  <si>
    <t>the agreements between reviewers, before resolving the disagreements</t>
  </si>
  <si>
    <t>R1...R5</t>
  </si>
  <si>
    <t>individual codes per reviewer</t>
  </si>
  <si>
    <t>P1...P5</t>
  </si>
  <si>
    <t>final agreements per pair of reviewer</t>
  </si>
  <si>
    <t>final</t>
  </si>
  <si>
    <t>final results</t>
  </si>
  <si>
    <t>number</t>
  </si>
  <si>
    <t>definition</t>
  </si>
  <si>
    <t>Logs the interaction with the user interface (e.g., someone clicks in a button, selects an item in a menu, navigating to a different activity, etc)</t>
  </si>
  <si>
    <t>Logs some business operation that just happened in the app (starting some sales process, start a search process, etc)</t>
  </si>
  <si>
    <t>Logs an exceptional case that just happened in the app</t>
  </si>
  <si>
    <t>Others (e.g., logging some user property or system property)</t>
  </si>
  <si>
    <t>Part1</t>
  </si>
  <si>
    <t>code 1</t>
  </si>
  <si>
    <t>code 2</t>
  </si>
  <si>
    <t>code 3</t>
  </si>
  <si>
    <t>code 4</t>
  </si>
  <si>
    <t>total</t>
  </si>
  <si>
    <t>by chance</t>
  </si>
  <si>
    <t>kappa</t>
  </si>
  <si>
    <t>simple agreement</t>
  </si>
  <si>
    <t>Part 2</t>
  </si>
  <si>
    <t>Part 3</t>
  </si>
  <si>
    <t>Part 4</t>
  </si>
  <si>
    <t>Part 5</t>
  </si>
  <si>
    <t>id</t>
  </si>
  <si>
    <t>repo</t>
  </si>
  <si>
    <t>file_path</t>
  </si>
  <si>
    <t>embed_method</t>
  </si>
  <si>
    <t>content</t>
  </si>
  <si>
    <t>event_category</t>
  </si>
  <si>
    <t>context_info</t>
  </si>
  <si>
    <t>https://github.com/OneBusAway/onebusaway-android</t>
  </si>
  <si>
    <t>onebusaway-android/onebusaway-android/src/main/java/org/onebusaway/android/region/ObaRegionsTask.java</t>
  </si>
  <si>
    <t>onPostExecute(ArrayList,ObaRegion)</t>
  </si>
  <si>
    <t>ObaAnalytics.setRegion(mFirebaseAnalytics, closestRegion.getName())</t>
  </si>
  <si>
    <t>https://github.com/bookdash/bookdash-android-app</t>
  </si>
  <si>
    <t>bookdash-android-app/app/src/main/java/org/bookdash/android/presentation/settings/SettingsPresenter.java</t>
  </si>
  <si>
    <t>openTutorialScreen()</t>
  </si>
  <si>
    <t>analytics.trackViewHelpTutorialAgain()</t>
  </si>
  <si>
    <t>https://github.com/tasomaniac/OpenLinkWith</t>
  </si>
  <si>
    <t>OpenLinkWith/intro/src/main/java/com/tasomaniac/openwith/intro/IntroActivity.java</t>
  </si>
  <si>
    <t>onDestroy()</t>
  </si>
  <si>
    <t>analytics.sendEvent( "Usage Access", "Given in first intro", Boolean.toString(UsageStats.isEnabled(this)) )</t>
  </si>
  <si>
    <t>https://github.com/mozilla-tw/FirefoxLite</t>
  </si>
  <si>
    <t>FirefoxLite/app/src/main/java/org/mozilla/focus/screenshot/ScreenshotViewerActivity.java</t>
  </si>
  <si>
    <t>onEditClick()</t>
  </si>
  <si>
    <t>TelemetryWrapper.editCaptureImage(true, mScreenshot.getCategory(), mScreenshot.getCategoryVersion())</t>
  </si>
  <si>
    <t>https://github.com/wbaumann/SmartReceiptsLibrary</t>
  </si>
  <si>
    <t>SmartReceiptsLibrary/app/src/main/java/co/smartreceipts/android/permissions/PermissionRequesterHeadlessFragment.java</t>
  </si>
  <si>
    <t>request(String)</t>
  </si>
  <si>
    <t>analytics.record(new DefaultDataPointEvent(Events.Permissions.PermissionRequested).addDataPoint(new DataPoint("permission", manifestPermission)))</t>
  </si>
  <si>
    <t>https://github.com/romannurik/muzei</t>
  </si>
  <si>
    <t>muzei/main/src/main/java/com/google/android/apps/muzei/IntroFragment.java</t>
  </si>
  <si>
    <t>kotlin_cannot_identify</t>
  </si>
  <si>
    <t>Firebase.analytics.logEvent("activate", null)</t>
  </si>
  <si>
    <t>SmartReceiptsLibrary/app/src/main/java/co/smartreceipts/android/rating/RatingDialogFragment.java</t>
  </si>
  <si>
    <t>onCreateDialog(Bundle,DialogInterface,int,DialogInterface,int,DialogInterface,int)</t>
  </si>
  <si>
    <t>analytics.record(Events.Ratings.UserSelectedNever)</t>
  </si>
  <si>
    <t>Others</t>
  </si>
  <si>
    <t>https://github.com/StepicOrg/stepik-android</t>
  </si>
  <si>
    <t>stepik-android/app/src/main/java/org/stepic/droid/core/ScreenManagerImpl.java</t>
  </si>
  <si>
    <t>showLaunchScreen(FragmentActivity,Course)</t>
  </si>
  <si>
    <t>analytic.reportEvent(Analytic.Screens.SHOW_LAUNCH)</t>
  </si>
  <si>
    <t>https://github.com/edx/edx-app-android</t>
  </si>
  <si>
    <t>edx-app-android/OpenEdXMobile/src/main/java/org/edx/mobile/view/dialog/RatingDialogFragment.java</t>
  </si>
  <si>
    <t>onShow(DialogInterface)</t>
  </si>
  <si>
    <t>analyticsRegistry.trackScreenView(Analytics.Screens.APP_REVIEWS_VIEW_RATING, null, null, values)</t>
  </si>
  <si>
    <t>https://github.com/mozilla-tw/ScreenshotGo</t>
  </si>
  <si>
    <t>ScreenshotGo/app/src/main/java/org/mozilla/scryer/collectionview/SortingPanelDialog.java</t>
  </si>
  <si>
    <t>TelemetryWrapper.sortScreenshot(SuggestCollectionHelper.getSuggestCollectionNameForTelemetry(activity, collection.name), MULTIPLE)</t>
  </si>
  <si>
    <t>https://github.com/1hakr/AnExplorer</t>
  </si>
  <si>
    <t>AnExplorer/app/src/main/java/dev/dworks/apps/anexplorer/DocumentsActivity.java</t>
  </si>
  <si>
    <t>createFile()</t>
  </si>
  <si>
    <t>AnalyticsManager.logEvent("create_file", params)</t>
  </si>
  <si>
    <t>https://github.com/Phantast/smartnavi</t>
  </si>
  <si>
    <t>smartnavi/smartnaviapp/src/main/java/com/ilm/sandwich/fragments/RatingFragment.java</t>
  </si>
  <si>
    <t>showRateDialog(View,View,View)</t>
  </si>
  <si>
    <t>mFirebaseAnalytics.logEvent("Rating_Popup_Yes", null)</t>
  </si>
  <si>
    <t>https://github.com/blockchain/My-Wallet-V3-Android</t>
  </si>
  <si>
    <t>My-Wallet-V3-Android/core/src/main/java/piuk/blockchain/androidcore/data/access/AccessState.java</t>
  </si>
  <si>
    <t>crashLogger.logEvent("unpair. resetting pin")</t>
  </si>
  <si>
    <t>edx-app-android/OpenEdXMobile/src/main/java/org/edx/mobile/module/analytics/AnalyticsRegistry.java</t>
  </si>
  <si>
    <t>trackRateTheAppClicked(String,int)</t>
  </si>
  <si>
    <t>service.trackRateTheAppClicked(versionName, rating)</t>
  </si>
  <si>
    <t>muzei/main/src/main/java/com/google/android/apps/muzei/tasker/TaskerActionReceiver.java</t>
  </si>
  <si>
    <t>Firebase.analytics.logEvent(FirebaseAnalytics.Event.SELECT_ITEM)</t>
  </si>
  <si>
    <t>My-Wallet-V3-Android/app/src/main/java/piuk/blockchain/android/ui/home/MainActivity.java</t>
  </si>
  <si>
    <t>analytics.logEvent(AnalyticsEvents.Support)</t>
  </si>
  <si>
    <t>stepik-android/app/src/main/java/org/stepik/android/view/course_list/delegate/CourseContinueViewDelegate.java</t>
  </si>
  <si>
    <t>analytic.reportEvent(Analytic.Interaction.CLICK_COURSE)</t>
  </si>
  <si>
    <t>https://github.com/TomTasche/OpenDocument.droid</t>
  </si>
  <si>
    <t>OpenDocument.droid/app/src/main/java/at/tomtasche/reader/ui/activity/MainActivity.java</t>
  </si>
  <si>
    <t>initializeRatingDialog()</t>
  </si>
  <si>
    <t>analyticsManager.report("rating_cancel")</t>
  </si>
  <si>
    <t>https://github.com/yukuku/androidbible</t>
  </si>
  <si>
    <t>androidbible/Alkitab/src/main/java/yuku/alkitab/base/IsiActivity.java</t>
  </si>
  <si>
    <t>Tracker.trackEvent("left_drawer_progress_mark_pin_click_failed")</t>
  </si>
  <si>
    <t>showCertificates(Context,long)</t>
  </si>
  <si>
    <t>analytic.reportEvent(Analytic.Screens.USER_OPEN_CERTIFICATES, userId + "")</t>
  </si>
  <si>
    <t>trackVideoSpeed(String,Double,String,String,float,float)</t>
  </si>
  <si>
    <t>service.trackVideoSpeed(videoId, currentTime, courseId, unitUrl, oldSpeed, newSpeed)</t>
  </si>
  <si>
    <t>muzei/main/src/main/java/com/google/android/apps/muzei/ArtDetailFragment.java</t>
  </si>
  <si>
    <t>Firebase.analytics.logEvent("gestures_open", null)</t>
  </si>
  <si>
    <t>muzei/main/src/main/java/com/google/android/apps/muzei/browse/BrowseProviderFragment.java</t>
  </si>
  <si>
    <t>showStoreWithApp(Activity)</t>
  </si>
  <si>
    <t>analytic.reportEvent(Analytic.Screens.OPEN_STORE)</t>
  </si>
  <si>
    <t>My-Wallet-V3-Android/nabu/src/main/java/com/blockchain/swap/nabu/datamanagers/WalletReporter.java</t>
  </si>
  <si>
    <t>userAnalytics.logUserProperty( UserProperty( UserAnalytics.EMAIL_VERIFIED, settings.isEmailVerified.toString() ) )</t>
  </si>
  <si>
    <t>onOptionsItemSelected(MenuItem)</t>
  </si>
  <si>
    <t>analyticsManager.report("menu_fullscreen_leave")</t>
  </si>
  <si>
    <t>https://github.com/klinker-apps/talon-for-twitter-android</t>
  </si>
  <si>
    <t>talon-for-twitter-android/app/src/main/java/com/klinker/android/twitter_l/utils/ExpansionViewHelper.java</t>
  </si>
  <si>
    <t>getInfo(boolean)</t>
  </si>
  <si>
    <t>AnalyticsHelper.errorLoadingTweetFromNotification(context, e.getMessage())</t>
  </si>
  <si>
    <t>onebusaway-android/onebusaway-android/src/main/java/org/onebusaway/android/app/Application.java</t>
  </si>
  <si>
    <t>reportAnalytics()</t>
  </si>
  <si>
    <t>ObaAnalytics.setRegion(mFirebaseAnalytics, getCurrentRegion().getName())</t>
  </si>
  <si>
    <t>SmartReceiptsLibrary/app/src/main/java/co/smartreceipts/android/persistence/database/controllers/impl/AbstractTableController.java</t>
  </si>
  <si>
    <t>get()</t>
  </si>
  <si>
    <t>mAnalytics.record(new ErrorEvent(AbstractTableController.this, throwable))</t>
  </si>
  <si>
    <t>trackScreenView(String,String,String)</t>
  </si>
  <si>
    <t>trackScreenView(screenName, courseId, action, null)</t>
  </si>
  <si>
    <t>stepik-android/app/src/main/java/org/stepic/droid/ui/dialogs/CertificateShareDialog.java</t>
  </si>
  <si>
    <t>onCreate(Bundle,View,View,View)</t>
  </si>
  <si>
    <t>analytic.reportEvent(Analytic.Certificate.SHARE_LINK_CERTIFICATE)</t>
  </si>
  <si>
    <t>My-Wallet-V3-Android/nabu/src/main/java/com/blockchain/swap/nabu/datamanagers/NabuUserReporter.java</t>
  </si>
  <si>
    <t>userAnalytics.logUserProperty(UserProperty(UserAnalytics.KYC_CREATION_DATE, it))</t>
  </si>
  <si>
    <t>My-Wallet-V3-Android/app/src/main/java/piuk/blockchain/android/ui/launcher/LauncherActivity.java</t>
  </si>
  <si>
    <t>analytics.logEvent(NotificationAppOpened)</t>
  </si>
  <si>
    <t>onebusaway-android/onebusaway-android/src/main/java/org/onebusaway/android/ui/HomeActivity.java</t>
  </si>
  <si>
    <t>goToNavDrawerItem(int)</t>
  </si>
  <si>
    <t>ObaAnalytics.reportUiEvent(mFirebaseAnalytics, getString(R.string.analytics_label_button_press_social_activity_feed), null)</t>
  </si>
  <si>
    <t>https://github.com/seven332/EhViewer</t>
  </si>
  <si>
    <t>EhViewer/app/src/main/java/com/hippo/ehviewer/EhApplication.java</t>
  </si>
  <si>
    <t>onCreate(Void)</t>
  </si>
  <si>
    <t>Analytics.start(this)</t>
  </si>
  <si>
    <t>edx-app-android/OpenEdXMobile/src/main/java/org/edx/mobile/view/CertificateFragment.java</t>
  </si>
  <si>
    <t>onOptionsItemSelected(MenuItem,ComponentName,ShareUtils,.,ShareType)</t>
  </si>
  <si>
    <t>analyticsRegistry.certificateShared(courseData.getCourse().getId(), courseData.getCertificateURL(), shareType)</t>
  </si>
  <si>
    <t>OpenLinkWith/app/src/main/java/com/tasomaniac/openwith/settings/advanced/features/FeatureToggleTracker.java</t>
  </si>
  <si>
    <t>analytics.sendEvent("${feature.prefKey} toggled", "enabled", enabled.toString())</t>
  </si>
  <si>
    <t>https://github.com/jeisfeld/Augendiagnose</t>
  </si>
  <si>
    <t>Augendiagnose/AugendiagnoseIdea/augendiagnoseLib/src/main/java/de/jeisfeld/augendiagnoselib/activities/OrganizeNewPhotosActivity.java</t>
  </si>
  <si>
    <t>onCreate(Bundle,TextView,int,KeyEvent,View,MotionEvent)</t>
  </si>
  <si>
    <t>TrackingUtil.sendEvent(Category.EVENT_USER, "Organize", "Start")</t>
  </si>
  <si>
    <t>My-Wallet-V3-Android/app/src/main/java/piuk/blockchain/android/simplebuy/SimpleBuyCheckoutFragment.java</t>
  </si>
  <si>
    <t>analytics.logEvent(SimpleBuyAnalytics.CHECKOUT_SUMMARY_CANCELLATION_GO_BACK)</t>
  </si>
  <si>
    <t>My-Wallet-V3-Android/app/src/main/java/piuk/blockchain/android/ui/activity/ActivitiesInteractor.java</t>
  </si>
  <si>
    <t>analytics.logEvent(SimpleBuyAnalytics.BANK_DETAILS_CANCEL_ERROR)</t>
  </si>
  <si>
    <t>https://github.com/RocketChat/Rocket.Chat.Android</t>
  </si>
  <si>
    <t>Rocket.Chat.Android/app/src/main/java/chat/rocket/android/authentication/loginoptions/presentation/LoginOptionsPresenter.java</t>
  </si>
  <si>
    <t>analyticsManager.logLogin(loginMethod, false)</t>
  </si>
  <si>
    <t>AnExplorer/app/src/main/java/dev/dworks/apps/anexplorer/AboutActivity.java</t>
  </si>
  <si>
    <t>onClick(View)</t>
  </si>
  <si>
    <t>AnalyticsManager.logEvent("app_love")</t>
  </si>
  <si>
    <t>trackCoursesSearch(String,boolean,String)</t>
  </si>
  <si>
    <t>service.trackCoursesSearch(searchQuery, isLoggedIn, versionName)</t>
  </si>
  <si>
    <t>trackVideoSeek(String,Double,Double,String,String,Boolean)</t>
  </si>
  <si>
    <t>service.trackVideoSeek(videoId, oldTime, newTime, courseId, unitUrl, skipSeek)</t>
  </si>
  <si>
    <t>https://github.com/Jigsaw-Code/intra</t>
  </si>
  <si>
    <t>intra/Android/app/src/main/java/app/intra/net/go/GoVpnAdapter.java</t>
  </si>
  <si>
    <t>connectTunnel()</t>
  </si>
  <si>
    <t>LogWrapper.log(Log.INFO, LOG_TAG, "Starting go-tun2socks")</t>
  </si>
  <si>
    <t>https://github.com/google/santa-tracker-android</t>
  </si>
  <si>
    <t>santa-tracker-android/presentquest/src/main/java/com/google/android/apps/santatracker/presentquest/ui/map/MapsActivity.java</t>
  </si>
  <si>
    <t>updateMetersWalked(LatLng,LatLng)</t>
  </si>
  <si>
    <t>MeasurementManager.recordHundredMetersWalked(mAnalytics, mMetersWalked)</t>
  </si>
  <si>
    <t>santa-tracker-android/santa-tracker/src/main/java/com/google/android/apps/santatracker/web/WebSceneActivity.java</t>
  </si>
  <si>
    <t>MeasurementManager.recordCustomEvent(firebaseAnalytics, getString(com.google.android.apps.santatracker.common.R.string.analytics_event_category_webscene), getString(com.google.android.apps.santatracker.common.R.string.analytics_event_webscene_onaction), event)</t>
  </si>
  <si>
    <t>SmartReceiptsLibrary/app/src/main/java/co/smartreceipts/android/ocr/OcrManagerImpl.java</t>
  </si>
  <si>
    <t>scan(File)</t>
  </si>
  <si>
    <t>analytics.record(Events.Ocr.OcrRequestStarted)</t>
  </si>
  <si>
    <t>trackDownloadToSdCardSwitchOn()</t>
  </si>
  <si>
    <t>service.trackDownloadToSdCardSwitchOn()</t>
  </si>
  <si>
    <t>stepik-android/app/src/main/java/org/stepik/android/view/personal_deadlines/ui/dialogs/EditDeadlinesDialog.java</t>
  </si>
  <si>
    <t>analytic.reportEvent(Analytic.Deadlines.PERSONAL_DEADLINE_TIME_OPENED)</t>
  </si>
  <si>
    <t>ScreenshotGo/app/src/main/java/org/mozilla/scryer/sortingpanel/SortingPanelActivity.java</t>
  </si>
  <si>
    <t>TelemetryWrapper.cancelSorting(MULTIPLE)</t>
  </si>
  <si>
    <t>https://github.com/alexstyl/Memento-Calendar</t>
  </si>
  <si>
    <t>Memento-Calendar/android_mobile/src/main/java/com/alexstyl/specialdates/donate/AndroidDonationService.java</t>
  </si>
  <si>
    <t>placeDonation(Donation,int,IabResult,Purchase)</t>
  </si>
  <si>
    <t>analytics.trackDonationPlaced(donation)</t>
  </si>
  <si>
    <t>EhViewer/app/src/main/java/com/hippo/ehviewer/ui/GalleryActivity.java</t>
  </si>
  <si>
    <t>showSlider(View)</t>
  </si>
  <si>
    <t>mSeekBarPanelAnimator.start()</t>
  </si>
  <si>
    <t>analyticsManager.report("menu_search")</t>
  </si>
  <si>
    <t>AnExplorer/app/src/main/java/dev/dworks/apps/anexplorer/fragment/DirectoryFragment.java</t>
  </si>
  <si>
    <t>moveDocument(ArrayList,DocumentInfo,boolean)</t>
  </si>
  <si>
    <t>AnalyticsManager.logEvent("move_"+move, params)</t>
  </si>
  <si>
    <t>findDocument(DialogInterface,int)</t>
  </si>
  <si>
    <t>analyticsManager.report(FirebaseAnalytics.Event.SELECT_CONTENT, FirebaseAnalytics.Param.CONTENT_TYPE, target.activityInfo.packageName)</t>
  </si>
  <si>
    <t>AnExplorer/app/src/main/java/dev/dworks/apps/anexplorer/fragment/ConnectionsFragment.java</t>
  </si>
  <si>
    <t>menuItemAction(MenuItem)</t>
  </si>
  <si>
    <t>AnalyticsManager.logEvent("add_ftp")</t>
  </si>
  <si>
    <t>Rocket.Chat.Android/app/src/main/java/chat/rocket/android/analytics/AnalyticsManager.java</t>
  </si>
  <si>
    <t>it.logSignUp(event, signUpSucceeded)</t>
  </si>
  <si>
    <t>https://github.com/squanchy-dev/squanchy-android</t>
  </si>
  <si>
    <t>squanchy-android/app/src/main/java/net/squanchy/analytics/EnabledAnalytics.java</t>
  </si>
  <si>
    <t>setUserLoginProperty(LoginStatus.LOGGED_IN_ONBOARDING)</t>
  </si>
  <si>
    <t>https://github.com/antest1/kcanotify</t>
  </si>
  <si>
    <t>kcanotify/app/src/main/java/com/antest1/kcanotify/MainActivity.java</t>
  </si>
  <si>
    <t>onCreate(Bundle,CompoundButton,boolean,CompoundButton,boolean,View)</t>
  </si>
  <si>
    <t>sendUserAnalytics(getApplicationContext(), END_SERVICE, null)</t>
  </si>
  <si>
    <t>My-Wallet-V3-Android/app/src/main/java/piuk/blockchain/android/ui/kyc/tiersplash/KycTierSplashFragment.java</t>
  </si>
  <si>
    <t>logEvent(AnalyticsEvents.KycTier1Complete)</t>
  </si>
  <si>
    <t>santa-tracker-android/dasherdancer/src/main/java/com/google/android/apps/santatracker/dasherdancer/DasherDancerActivity.java</t>
  </si>
  <si>
    <t>MeasurementManager.recordCustomEvent( firebaseAnalytics, getString(R.string.analytics_category_interaction), characters[pager.currentItem].characterName, getString(R.string.analytics_action_swipe_right))</t>
  </si>
  <si>
    <t>onebusaway-android/onebusaway-android/src/main/java/org/onebusaway/android/report/ui/ReportTypeListFragment.java</t>
  </si>
  <si>
    <t>onItemClick(AdapterView,?,View,int,long)</t>
  </si>
  <si>
    <t>ObaAnalytics.reportUiEvent(mFirebaseAnalytics, getString(R.string.analytics_problem), getString(R.string.analytics_label_trip_problem))</t>
  </si>
  <si>
    <t>stepik-android/app/src/main/java/org/stepik/android/view/course_list/ui/fragment/CourseListPopularFragment.java</t>
  </si>
  <si>
    <t>analytic.reportEvent(Analytic.Error.FEATURED_EMPTY)</t>
  </si>
  <si>
    <t>Memento-Calendar/android_mobile/src/main/java/com/alexstyl/specialdates/analytics/CompositeAnalytics.java</t>
  </si>
  <si>
    <t>it.trackAppInviteRequested()</t>
  </si>
  <si>
    <t>https://github.com/SebastianRask/Pocket-Plays-for-Twitch</t>
  </si>
  <si>
    <t>Pocket-Plays-for-Twitch/app/src/main/java/com/sebastianrask/bettersubscription/activities/setup/WelcomeActivity.java</t>
  </si>
  <si>
    <t>onCreate(Bundle,Animation,Animation,Animation,Animation,Animation,Animation,Animation,Animation,Animation,View)</t>
  </si>
  <si>
    <t>trackEvent(R.string.category_read, R.string.action_welcome)</t>
  </si>
  <si>
    <t>stepik-android/app/src/main/java/org/stepic/droid/analytic/AnalyticImpl.java</t>
  </si>
  <si>
    <t>YandexMetrica.reportEvent(analyticEvent.name, analyticEvent.params)</t>
  </si>
  <si>
    <t>stepik-android/app/src/main/java/org/stepik/android/presentation/course_continue/delegate/CourseContinuePresenterDelegateImpl.java</t>
  </si>
  <si>
    <t>analytic.reportEvent(Analytic.Interaction.CLICK_CONTINUE_COURSE)</t>
  </si>
  <si>
    <t>onebusaway-android/onebusaway-android/src/google/java/org/onebusaway/android/map/googlemapsv2/BaseMapFragment.java</t>
  </si>
  <si>
    <t>onDeactivateLayer(LayerInfo)</t>
  </si>
  <si>
    <t>ObaAnalytics.reportUiEvent(mFirebaseAnalytics, getString(R.string.analytics_layer_bikeshare), getString(R.string.analytics_label_bikeshare_deactivated))</t>
  </si>
  <si>
    <t>My-Wallet-V3-Android/app/src/main/java/piuk/blockchain/android/ui/dashboard/transfer/BasicTransferToWallet.java</t>
  </si>
  <si>
    <t>analytics.logEvent(WithdrawScreenShown(cryptoCurrency))</t>
  </si>
  <si>
    <t>SmartReceiptsLibrary/app/src/main/java/co/smartreceipts/android/rating/FeedbackDialogFragment.java</t>
  </si>
  <si>
    <t>onCreateDialog(Bundle)</t>
  </si>
  <si>
    <t>analytics.record(Events.Ratings.UserDeclinedSendingFeedback)</t>
  </si>
  <si>
    <t>stepik-android/app/src/main/java/org/stepik/android/presentation/auth/SocialAuthPresenter.java</t>
  </si>
  <si>
    <t>analytic.reportEvent(Analytic.Error.SOCIAL_AUTH_FAILED, throwable.response()?.errorBody()?.string() ?: "empty response")</t>
  </si>
  <si>
    <t>doInBackground(Void)</t>
  </si>
  <si>
    <t>AnalyticsManager.logEvent("files_moved", params2)</t>
  </si>
  <si>
    <t>FirefoxLite/app/src/main/java/org/mozilla/focus/settings/SettingsFragment.java</t>
  </si>
  <si>
    <t>TelemetryWrapper.clickDefaultBrowserInSetting()</t>
  </si>
  <si>
    <t>stepik-android/app/src/main/java/org/stepik/android/view/notification/FcmNotificationHandlerImpl.java</t>
  </si>
  <si>
    <t>analytic.reportEvent(Analytic.Notification.CANT_PARSE_NOTIFICATION, stepikNotification.id.toString())</t>
  </si>
  <si>
    <t>SmartReceiptsLibrary/app/src/main/java/co/smartreceipts/android/activities/SmartReceiptsActivity.java</t>
  </si>
  <si>
    <t>analytics.record(Events.Navigation.UsageGuideOverflow)</t>
  </si>
  <si>
    <t>Memento-Calendar/memento/src/main/java/com/alexstyl/specialdates/addevent/AddEventsPresenter.java</t>
  </si>
  <si>
    <t>analytics.trackContactCreated()</t>
  </si>
  <si>
    <t>onebusaway-android/onebusaway-android/src/main/java/org/onebusaway/android/ui/MyRemindersFragment.java</t>
  </si>
  <si>
    <t>setSortByClause(int)</t>
  </si>
  <si>
    <t>ObaAnalytics.reportUiEvent(mFirebaseAnalytics, getString(R.string.analytics_label_sort_by_name_reminder), null)</t>
  </si>
  <si>
    <t>Augendiagnose/AugendiagnoseIdea/augendiagnoseLib/src/main/java/de/jeisfeld/augendiagnoselib/activities/CameraActivity.java</t>
  </si>
  <si>
    <t>configureMainButtons(View,View,View,View,View)</t>
  </si>
  <si>
    <t>TrackingUtil.sendEvent(Category.EVENT_USER, CAMERA, "Decline")</t>
  </si>
  <si>
    <t>analyticsManager.report("menu_tts")</t>
  </si>
  <si>
    <t>intra/Android/app/src/main/java/app/intra/sys/firebase/AnalyticsWrapper.java</t>
  </si>
  <si>
    <t>logTryAllFailed()</t>
  </si>
  <si>
    <t>log(Events.TRY_ALL_FAILED, new BundleBuilder())</t>
  </si>
  <si>
    <t>ObaAnalytics.reportUiEvent(mFirebaseAnalytics, getString(R.string.analytics_problem), getString(R.string.analytics_label_idea_scale))</t>
  </si>
  <si>
    <t>OpenLinkWith/app/src/main/java/com/tasomaniac/openwith/ShareToOpenWith.java</t>
  </si>
  <si>
    <t>trackDirectShare()</t>
  </si>
  <si>
    <t>analytics.sendEvent( "Direct Share", "Clicked", "true" )</t>
  </si>
  <si>
    <t>ObaAnalytics.reportUiEvent(mFirebaseAnalytics, getString(R.string.analytics_label_button_press_help), null)</t>
  </si>
  <si>
    <t>bookdash-android-app/app/src/main/java/org/bookdash/android/presentation/main/MainPresenter.java</t>
  </si>
  <si>
    <t>clickViewAllBooks()</t>
  </si>
  <si>
    <t>analytics.trackViewAllBooks()</t>
  </si>
  <si>
    <t>TelemetryWrapper.cancelSorting(SINGLE)</t>
  </si>
  <si>
    <t>FirefoxLite/app/src/main/java/org/mozilla/focus/activity/MainActivity.java</t>
  </si>
  <si>
    <t>TelemetryWrapper.showRateApp(false)</t>
  </si>
  <si>
    <t>showLaunchScreenAfterLogout(Context)</t>
  </si>
  <si>
    <t>analytic.reportEvent(Analytic.Interaction.SHOW_LAUNCH_SCREEN_AFTER_LOGOUT)</t>
  </si>
  <si>
    <t>My-Wallet-V3-Android/app/src/main/java/piuk/blockchain/android/ui/tour/TourGuide.java</t>
  </si>
  <si>
    <t>analytics.logEvent(it)</t>
  </si>
  <si>
    <t>Rocket.Chat.Android/app/src/main/java/chat/rocket/android/settings/ui/SettingsFragment.java</t>
  </si>
  <si>
    <t>analyticsManager.logInviteSent(InviteType.ViaApp)</t>
  </si>
  <si>
    <t>stepik-android/app/src/main/java/org/stepik/android/view/lesson/ui/activity/LessonActivity.java</t>
  </si>
  <si>
    <t>analytic.reportEvent(Analytic.Streak.SHOW_DIALOG_UNDEFINED_STREAKS, streakDays.toString())</t>
  </si>
  <si>
    <t>analytic.reportEvent(Analytic.Notification.CANT_PARSE_NOTIFICATION, id.toString())</t>
  </si>
  <si>
    <t>onebusaway-android/onebusaway-android/src/main/java/org/onebusaway/android/ui/TripPlanActivity.java</t>
  </si>
  <si>
    <t>onTripRequestReady()</t>
  </si>
  <si>
    <t>ObaAnalytics.reportUiEvent(mFirebaseAnalytics, getString(R.string.analytics_label_trip_plan), null)</t>
  </si>
  <si>
    <t>trackCastDeviceConnectionChanged(String,String,String)</t>
  </si>
  <si>
    <t>service.trackCastDeviceConnectionChanged(eventName, connectionState, playMedium)</t>
  </si>
  <si>
    <t>onebusaway-android/onebusaway-android/src/main/java/org/onebusaway/android/ui/ArrivalsListFragment.java</t>
  </si>
  <si>
    <t>showStopDetailsDialog()</t>
  </si>
  <si>
    <t>ObaAnalytics.reportUiEvent(mFirebaseAnalytics, getActivity().getString(R.string.analytics_label_button_press_stop_details), null)</t>
  </si>
  <si>
    <t>Augendiagnose/AugendiagnoseIdea/augendiagnoseLib/src/main/java/de/jeisfeld/augendiagnoselib/fragments/DisplayImageFragment.java</t>
  </si>
  <si>
    <t>onToggleOverlayClicked(int)</t>
  </si>
  <si>
    <t>TrackingUtil.sendEvent(Category.EVENT_USER, "Display overlay", overlayName)</t>
  </si>
  <si>
    <t>onCreate(Bundle)</t>
  </si>
  <si>
    <t>MeasurementManager.recordScreenView( mAnalytics, getString(R.string.analytics_screen_pq_map))</t>
  </si>
  <si>
    <t>stepik-android/app/src/main/java/org/stepik/android/view/settings/ui/fragment/SettingsFragment.java</t>
  </si>
  <si>
    <t>analytic.reportEvent(Analytic.Screens.USER_OPEN_FEEDBACK)</t>
  </si>
  <si>
    <t>edx-app-android/OpenEdXMobile/src/main/java/org/edx/mobile/view/CourseDiscussionPostsThreadFragment.java</t>
  </si>
  <si>
    <t>onViewCreated(View,Bundle,View,AdapterView,?,View,int,long,AdapterView,?,AdapterView,?,View,int,long,AdapterView,?)</t>
  </si>
  <si>
    <t>trackScreenView()</t>
  </si>
  <si>
    <t>ObaAnalytics.reportUiEvent(mFirebaseAnalytics, getString(R.string.analytics_label_button_press_trip_plan), null)</t>
  </si>
  <si>
    <t>SmartReceiptsLibrary/app/src/main/java/co/smartreceipts/android/distance/editor/DistanceCreateEditInteractor.java</t>
  </si>
  <si>
    <t>analytics.record(Events.Distance.PersistUpdateDistance)</t>
  </si>
  <si>
    <t>stepik-android/app/src/main/java/org/stepic/droid/base/FragmentActivityBase.java</t>
  </si>
  <si>
    <t>checkPlayServices()</t>
  </si>
  <si>
    <t>analytic.reportEvent(Analytic.Error.GOOGLE_SERVICES_TOO_OLD)</t>
  </si>
  <si>
    <t>Rocket.Chat.Android/app/src/main/java/chat/rocket/android/videoconference/presenter/VideoConferencePresenter.java</t>
  </si>
  <si>
    <t>analyticsManager.logVideoConference(SubscriptionTypeEvent.DirectMessage)</t>
  </si>
  <si>
    <t>Memento-Calendar/android_mobile/src/main/java/com/alexstyl/specialdates/addevent/AddEventActivity.java</t>
  </si>
  <si>
    <t>analytics.trackImageCaptured()</t>
  </si>
  <si>
    <t>muzei/wearable/src/main/java/com/google/android/apps/muzei/datalayer/OpenOnPhoneReceiver.java</t>
  </si>
  <si>
    <t>Firebase.analytics.logEvent("data_layer_open_on_phone", null)</t>
  </si>
  <si>
    <t>santa-tracker-android/penguinswim/src/main/java/com/google/android/apps/santatracker/doodles/penguinswim/SwimmingFragment.java</t>
  </si>
  <si>
    <t>onEventReceived(int,Object)</t>
  </si>
  <si>
    <t>MeasurementManager.recordSwimmingEnd( analytics, model.getStarCount(), model.distanceMeters, model.swimmer.getCollidedObjectType())</t>
  </si>
  <si>
    <t>https://github.com/jorgegil96/All-NBA</t>
  </si>
  <si>
    <t>All-NBA/app/src/main/java/com/gmail/jorgegilcavazos/ballislife/features/profile/ProfileActivity.java</t>
  </si>
  <si>
    <t>onResume()</t>
  </si>
  <si>
    <t>eventLogger.setCurrentScreen(this, SwishScreen.PROFILE)</t>
  </si>
  <si>
    <t>edx-app-android/OpenEdXMobile/src/main/java/org/edx/mobile/view/DiscussionAddCommentFragment.java</t>
  </si>
  <si>
    <t>analyticsRegistry.trackScreenView(Analytics.Screens.FORUM_ADD_RESPONSE_COMMENT, discussionThread.getCourseId(), discussionThread.getTitle(), values)</t>
  </si>
  <si>
    <t>FirefoxLite/app/src/main/java/org/mozilla/rocket/appupdate/InAppUpdateController.java</t>
  </si>
  <si>
    <t>clickInAppUpdateIntroDialog( if (isAccepted) { TelemetryWrapper.Value.POSITIVE } else { TelemetryWrapper.Value.NEGATIVE }, data.config.forceCloseOnDenied, data.info.availableVersionCode() )</t>
  </si>
  <si>
    <t>talon-for-twitter-android/app/src/main/java/com/klinker/android/twitter_l/activities/setup/material_login/MaterialLogin.java</t>
  </si>
  <si>
    <t>onCreate(Bundle,int,int,float,int,int,int)</t>
  </si>
  <si>
    <t>AnalyticsHelper.loginToTwitter(MaterialLogin.this)</t>
  </si>
  <si>
    <t>https://github.com/ivan-magda/Habito</t>
  </si>
  <si>
    <t>Habito/app/src/main/java/com/ivanmagda/habito/activity/EditHabitActivity.java</t>
  </si>
  <si>
    <t>HabitoAnalytics.logCreateHabitWithName(editingHabit.record.name)</t>
  </si>
  <si>
    <t>stepik-android/app/src/main/java/org/stepic/droid/preferences/UserPreferences.java</t>
  </si>
  <si>
    <t>setAdaptiveModeEnabled(boolean)</t>
  </si>
  <si>
    <t>analytic.reportEvent(Analytic.Adaptive.ADAPTIVE_MODE_DISABLED)</t>
  </si>
  <si>
    <t>intra/Android/app/src/main/java/app/intra/sys/IntraVpnService.java</t>
  </si>
  <si>
    <t>startVpnAdapter()</t>
  </si>
  <si>
    <t>LogWrapper.log(Log.ERROR, LOG_TAG, "Failed to start VPN adapter!")</t>
  </si>
  <si>
    <t>movePhotos(EyePhoto,EyePhoto,String)</t>
  </si>
  <si>
    <t>TrackingUtil.sendEvent(Category.EVENT_USER, "Organize", "End")</t>
  </si>
  <si>
    <t>All-NBA/app/src/main/java/com/gmail/jorgegilcavazos/ballislife/features/settings/SettingsFragment.java</t>
  </si>
  <si>
    <t>eventLogger.logEvent(SwishEvent.GO_PREMIUM, params)</t>
  </si>
  <si>
    <t>stepik-android/app/src/main/java/org/stepik/android/view/fast_continue/ui/fragment/FastContinueFragment.java</t>
  </si>
  <si>
    <t>analytic.reportEvent(Analytic.FastContinue.CONTINUE_SHOWN)</t>
  </si>
  <si>
    <t>stepik-android/app/src/main/java/org/stepic/droid/ui/activities/MainFeedActivity.java</t>
  </si>
  <si>
    <t>analytic.reportEvent(Analytic.Screens.USER_OPEN_NOTIFICATIONS)</t>
  </si>
  <si>
    <t>stepik-android/app/src/main/java/org/stepik/android/view/comment/ui/activity/CommentsActivity.java</t>
  </si>
  <si>
    <t>analytic.reportEvent(Analytic.Screens.OPEN_WRITE_COMMENT)</t>
  </si>
  <si>
    <t>uploadFile()</t>
  </si>
  <si>
    <t>AnalyticsManager.logEvent("upload_file", params)</t>
  </si>
  <si>
    <t>restoreDonations(IabResult,Inventory)</t>
  </si>
  <si>
    <t>analytics.trackDonationRestored()</t>
  </si>
  <si>
    <t>it.trackWidgetAdded(widget)</t>
  </si>
  <si>
    <t>muzei/main/src/main/java/com/google/android/apps/muzei/ChooseProviderFragment.java</t>
  </si>
  <si>
    <t>Firebase.analytics.logEvent("auto_advance_open", null)</t>
  </si>
  <si>
    <t>FirefoxLite/app/src/main/java/org/mozilla/focus/menu/WebContextMenu.java</t>
  </si>
  <si>
    <t>openInNewTab(TabView,Dialog,String)</t>
  </si>
  <si>
    <t>TelemetryWrapper.addNewTabFromContextMenu()</t>
  </si>
  <si>
    <t>kcanotify/app/src/main/java/com/antest1/kcanotify/ToolsActivity.java</t>
  </si>
  <si>
    <t>sendUserAnalytics(getApplicationContext(), OPEN_TOOL.concat("ShipList"), null)</t>
  </si>
  <si>
    <t>Tracker.trackEvent("left_drawer_full_screen_click")</t>
  </si>
  <si>
    <t>infoDocument(DocumentInfo)</t>
  </si>
  <si>
    <t>AnalyticsManager.logEvent("details", params)</t>
  </si>
  <si>
    <t>analyticsManager.report("menu_open_with")</t>
  </si>
  <si>
    <t>Pocket-Plays-for-Twitch/app/src/main/java/com/sebastianrask/bettersubscription/fragments/NavigationDrawerFragment.java</t>
  </si>
  <si>
    <t>setInstantOnClick(int,Class,int,int,View)</t>
  </si>
  <si>
    <t>activity.trackEvent(R.string.category_click, R.string.action_navigation_drawer, activityClass.getSimpleName())</t>
  </si>
  <si>
    <t>Augendiagnose/AugendiagnoseIdea/augendiagnoseLib/src/main/java/de/jeisfeld/augendiagnoselib/activities/ListPicturesForNameActivity.java</t>
  </si>
  <si>
    <t>TrackingUtil.sendEvent(Category.EVENT_USER, "Display", "List pictures")</t>
  </si>
  <si>
    <t>AnalyticsManager.logEvent("backup", params2)</t>
  </si>
  <si>
    <t>onNetworkConnected(NetworkInfo)</t>
  </si>
  <si>
    <t>LogWrapper.log(Log.INFO, LOG_TAG, "Connected event.")</t>
  </si>
  <si>
    <t>https://github.com/NineWorlds/serenity-android</t>
  </si>
  <si>
    <t>serenity-android/serenity-app/src/main/java/us/nineworlds/serenity/SerenityApplication.java</t>
  </si>
  <si>
    <t>sendStartedApplicationEvent()</t>
  </si>
  <si>
    <t>analytics.logEvent(FirebaseAnalytics.Event.APP_OPEN, bundle)</t>
  </si>
  <si>
    <t>it.trackFacebookLoggedOut()</t>
  </si>
  <si>
    <t>https://github.com/Bridouille/android-beacon-scanner</t>
  </si>
  <si>
    <t>android-beacon-scanner/app/src/main/java/com/bridou_n/beaconscanner/features/beaconList/BeaconListActivity.java</t>
  </si>
  <si>
    <t>tracker.logEvent("start_scanning_clicked", null)</t>
  </si>
  <si>
    <t>OpenDocument.droid/app/src/main/java/at/tomtasche/reader/ui/activity/DocumentFragment.java</t>
  </si>
  <si>
    <t>offerUpload(Activity,FileLoader,.,Options,boolean,DialogInterface,int,DialogInterface,int)</t>
  </si>
  <si>
    <t>analyticsManager.report("upload_offer_subtle", FirebaseAnalytics.Param.CONTENT_TYPE, fileType, FirebaseAnalytics.Param.CONTENT, options.originalUri)</t>
  </si>
  <si>
    <t>AnalyticsManager.logEvent("app_rate")</t>
  </si>
  <si>
    <t>OpenDocument.droid/app/src/main/java/at/tomtasche/reader/background/FileLoader.java</t>
  </si>
  <si>
    <t>callOnSuccess(Result)</t>
  </si>
  <si>
    <t>analyticsManager.report("loader_success_" + type, FirebaseAnalytics.Param.CONTENT_TYPE, result.options.fileType, FirebaseAnalytics.Param.CONTENT, result.options.fileExtension)</t>
  </si>
  <si>
    <t>santa-tracker-android/rocketsleigh/src/main/java/com/google/android/apps/santatracker/rocketsleigh/EndGameActivity.java</t>
  </si>
  <si>
    <t>updateAchievementsAndLeaderboard()</t>
  </si>
  <si>
    <t>MeasurementManager.recordAchievement( mMeasurement, achievementStr, getString(R.string.analytics_screen_rocket))</t>
  </si>
  <si>
    <t>showRateTheAppDialog(DialogInterface,int,DialogInterface,int,DialogInterface)</t>
  </si>
  <si>
    <t>analyticsRegistry.trackRateTheAppClicked(BuildConfig.VERSION_NAME, (int) binding.ratingBar.getRating())</t>
  </si>
  <si>
    <t>SmartReceiptsLibrary/app/src/main/java/co/smartreceipts/android/tooltip/rating/RateThisAppTooltipController.java</t>
  </si>
  <si>
    <t>analytics.record(Events.Ratings.RatingPromptShown)</t>
  </si>
  <si>
    <t>EhViewer/app/src/main/java/com/hippo/ehviewer/ui/scene/BaseScene.java</t>
  </si>
  <si>
    <t>Analytics.onSceneView(this)</t>
  </si>
  <si>
    <t>initializeCatchAllSwitch(CompoundButton,boolean)</t>
  </si>
  <si>
    <t>analyticsManager.report(isCatchAllEnabled ? "catch_all_enabled" : "catch_all_disabled")</t>
  </si>
  <si>
    <t>My-Wallet-V3-Android/app/src/main/java/piuk/blockchain/android/ui/swap/homebrew/exchange/confirmation/ExchangeConfirmationFragment.java</t>
  </si>
  <si>
    <t>analytics.logEvent(SwapAnalyticsEvents.SwapExchangeReceiveChange)</t>
  </si>
  <si>
    <t>My-Wallet-V3-Android/app/src/main/java/piuk/blockchain/android/simplebuy/SimpleBuyPendingKycFragment.java</t>
  </si>
  <si>
    <t>analytics.logEvent(SimpleBuyAnalytics.KYC_PENDING)</t>
  </si>
  <si>
    <t>All-NBA/app/src/main/java/com/gmail/jorgegilcavazos/ballislife/analytics/EventLogger.java</t>
  </si>
  <si>
    <t>firebaseAnalytics.setCurrentScreen(activity, swishScreen.screenName, null)</t>
  </si>
  <si>
    <t>https://github.com/avluis/Hentoid</t>
  </si>
  <si>
    <t>Hentoid/app/src/main/java/me/devsaki/hentoid/services/ContentDownloadService.java</t>
  </si>
  <si>
    <t>completeDownload(long,String,int,int,long)</t>
  </si>
  <si>
    <t>HentoidApp.trackDownloadEvent("Error")</t>
  </si>
  <si>
    <t>crashLogger.logEvent("logout. resetting pin")</t>
  </si>
  <si>
    <t>FirefoxLite/app/src/main/java/org/mozilla/rocket/privately/PrivateModeActivity.java</t>
  </si>
  <si>
    <t>TelemetryWrapper.launchByPrivateModeShortcut(TelemetryWrapper.Extra_Value.LAUNCHER)</t>
  </si>
  <si>
    <t>SmartReceiptsLibrary/app/src/main/java/co/smartreceipts/android/receipts/attacher/ReceiptAttachmentManager.java</t>
  </si>
  <si>
    <t>attachPicture(Fragment,boolean)</t>
  </si>
  <si>
    <t>analytics.record(newReceipt ? Events.Receipts.ReceiptImportImage : Events.Receipts.ReceiptAttachPicture)</t>
  </si>
  <si>
    <t>analytic.reportEvent(Analytic.FastContinue.CONTINUE_CLICK)</t>
  </si>
  <si>
    <t>SmartReceiptsLibrary/app/src/main/java/co/smartreceipts/android/fragments/GenerateReportFragment.java</t>
  </si>
  <si>
    <t>onCreateView(LayoutInflater,ViewGroup,Bundle)</t>
  </si>
  <si>
    <t>analytics.record(Events.Informational.ConfigureReport)</t>
  </si>
  <si>
    <t>stepik-android/app/src/main/java/org/stepik/android/view/streak/ui/dialog/StreakNotificationDialogFragment.java</t>
  </si>
  <si>
    <t>analytic.reportEvent(positiveEvent)</t>
  </si>
  <si>
    <t>ObaAnalytics.reportUiEvent(mFirebaseAnalytics, getString(R.string.analytics_label_button_press_search_box), null)</t>
  </si>
  <si>
    <t>analytic.reportEvent(Analytic.Streak.STREAK_NOTIFICATION_OPENED)</t>
  </si>
  <si>
    <t>FirefoxLite/app/src/webkit/java/org/mozilla/focus/webkit/WebkitView.java</t>
  </si>
  <si>
    <t>cleanup()</t>
  </si>
  <si>
    <t>clearHistory()</t>
  </si>
  <si>
    <t>ObaAnalytics.reportUiEvent(mFirebaseAnalytics, getString(R.string.analytics_label_button_press_feedback), null)</t>
  </si>
  <si>
    <t>sendUserAnalytics(getApplicationContext(), END_SNIFFER, null)</t>
  </si>
  <si>
    <t>analytic.reportEvent(Analytic.Notification.NOTIFICATION_NOT_OPENABLE, notification.action ?: "")</t>
  </si>
  <si>
    <t>analytics.record(Events.Navigation.OcrConfiguration)</t>
  </si>
  <si>
    <t>trackProfileViewed(String)</t>
  </si>
  <si>
    <t>service.trackProfileViewed(username)</t>
  </si>
  <si>
    <t>stepik-android/app/src/main/java/org/stepic/droid/core/GoogleApiCheckerImpl.java</t>
  </si>
  <si>
    <t>stepik-android/app/src/main/java/org/stepic/droid/core/presenters/NotificationListPresenter.java</t>
  </si>
  <si>
    <t>analytic.reportEvent(Analytic.Notification.NOTIFICATION_CENTER_OPENED)</t>
  </si>
  <si>
    <t>FirefoxLite/app/src/main/java/org/mozilla/focus/fragment/BookmarksFragment.java</t>
  </si>
  <si>
    <t>onItemEdited(BookmarkModel)</t>
  </si>
  <si>
    <t>TelemetryWrapper.bookmarkEditItem()</t>
  </si>
  <si>
    <t>https://github.com/mopsalarm/Pr0</t>
  </si>
  <si>
    <t>Pr0/app/src/main/java/com/pr0gramm/app/ui/fragments/FeedFragment.java</t>
  </si>
  <si>
    <t>preloadCurrentFeed()</t>
  </si>
  <si>
    <t>smartnavi/smartnaviapp/src/main/java/com/ilm/sandwich/GoogleMap.java</t>
  </si>
  <si>
    <t>onRequestPermissionsResult(int,String,[],int,[])</t>
  </si>
  <si>
    <t>mFirebaseAnalytics.logEvent("Denied_Google_Location", null)</t>
  </si>
  <si>
    <t>stepik-android/app/src/main/java/org/stepik/android/presentation/comment/ComposeCommentPresenter.java</t>
  </si>
  <si>
    <t>analytic.reportEvent(Analytic.Comments.COMMENTS_SENT_SUCCESSFULLY)</t>
  </si>
  <si>
    <t>AnalyticsHelper.startLogin(this)</t>
  </si>
  <si>
    <t>trackScreenView(String,String,String,Map,String,String)</t>
  </si>
  <si>
    <t>service.trackScreenView(screenName, courseId, action, values)</t>
  </si>
  <si>
    <t>stepik-android/app/src/main/java/org/stepik/android/view/auth/ui/activity/SocialAuthActivity.java</t>
  </si>
  <si>
    <t>analytic.reportEvent(Analytic.Login.GOOGLE_AUTH_CODE_NULL)</t>
  </si>
  <si>
    <t>SmartReceiptsLibrary/app/src/main/java/co/smartreceipts/android/receipts/creator/ReceiptCreateActionPresenter.java</t>
  </si>
  <si>
    <t>subscribe()</t>
  </si>
  <si>
    <t>analytics.record(Events.Receipts.AddTextReceipt)</t>
  </si>
  <si>
    <t>FirefoxLite/app/src/main/java/org/mozilla/rocket/menu/PrivateWebContextMenu.java</t>
  </si>
  <si>
    <t>setupMenuForHitTarget(boolean,Dialog,NavigationView,DownloadCallback,HitTarget,MenuItem,String)</t>
  </si>
  <si>
    <t>TelemetryWrapper.copyLinkEvent()</t>
  </si>
  <si>
    <t>it.trackExistingImagePicked()</t>
  </si>
  <si>
    <t>muzei/main/src/main/java/com/google/android/apps/muzei/quicksettings/NextArtworkTileService.java</t>
  </si>
  <si>
    <t>Firebase.analytics.logEvent("tile_next_artwork_added", null)</t>
  </si>
  <si>
    <t>onebusaway-android/onebusaway-android/src/main/java/org/onebusaway/android/util/BackupUtils.java</t>
  </si>
  <si>
    <t>doRestore(Context)</t>
  </si>
  <si>
    <t>ObaAnalytics.reportUiEvent(FirebaseAnalytics.getInstance(activityContext), context.getString(R.string.analytics_label_button_press_restore_preference), null)</t>
  </si>
  <si>
    <t>it.logServerSwitch(serverUrl, accounts.size)</t>
  </si>
  <si>
    <t>edx-app-android/OpenEdXMobile/src/main/java/org/edx/mobile/googlecast/GoogleCastDelegate.java</t>
  </si>
  <si>
    <t>onSessionStarted(CastSession,String)</t>
  </si>
  <si>
    <t>analyticsRegistry.trackCastDeviceConnectionChanged(Analytics.Events.CAST_CONNECTED, Analytics.Values.CAST_CONNECTED, Analytics.Values.GOOGLE_CAST)</t>
  </si>
  <si>
    <t>onItemClicked(String)</t>
  </si>
  <si>
    <t>TelemetryWrapper.bookmarkOpenItem()</t>
  </si>
  <si>
    <t>ScreenshotGo/app/src/main/java/org/mozilla/scryer/detailpage/DetailPageActivity.java</t>
  </si>
  <si>
    <t>TelemetryWrapper.viewTextInScreenshot(textRecognitionResultForTelemetry(TelemetryWrapper.Value.SUCCESS, result.value))</t>
  </si>
  <si>
    <t>onDonePressed()</t>
  </si>
  <si>
    <t>AnalyticsHelper.finishLogin(this)</t>
  </si>
  <si>
    <t>Memento-Calendar/android_mobile/src/main/java/com/alexstyl/specialdates/analytics/CompositeAnalytics.kt</t>
  </si>
  <si>
    <t>muzei/main/src/main/java/com/google/android/apps/muzei/ChooseProviderFragment.kt</t>
  </si>
  <si>
    <t>SmartReceiptsLibrary/app/src/main/java/co/smartreceipts/android/tooltip/rating/RateThisAppTooltipController.kt</t>
  </si>
  <si>
    <t>FirefoxLite/app/src/main/java/org/mozilla/rocket/privately/PrivateModeActivity.kt</t>
  </si>
  <si>
    <t>Not a log</t>
  </si>
  <si>
    <t>N/A</t>
  </si>
  <si>
    <t>3 or 4?</t>
  </si>
  <si>
    <t>2?3?</t>
  </si>
  <si>
    <t>ScreenshotGo/app/src/main/java/org/mozilla/scryer/landingpage/HomeFragment.java</t>
  </si>
  <si>
    <t>TelemetryWrapper.clickShareApp(TelemetryWrapper.ExtraValue.FROM_PROMPT, reasonForTelemetry)</t>
  </si>
  <si>
    <t>onebusaway-android/onebusaway-android/src/main/java/org/onebusaway/android/nav/NavigationServiceProvider.java</t>
  </si>
  <si>
    <t>checkProximityAll(Location)</t>
  </si>
  <si>
    <t>ObaAnalytics.reportUiEvent(mFirebaseAnalytics, Application.get().getString(R.string.analytics_label_destination_reminder), Application.get().getString(R.string.analytics_label_destination_reminder_variant_get_ready))</t>
  </si>
  <si>
    <t>onMapReady(com,.,google,.,android,.,gms,.,maps,.,GoogleMap,Marker,LatLng,LatLng,AdapterView,?,View,int,long)</t>
  </si>
  <si>
    <t>mFirebaseAnalytics.logEvent("SetPosition_after_Longpress", null)</t>
  </si>
  <si>
    <t>TelemetryWrapper.clickLinkInExtractedText()</t>
  </si>
  <si>
    <t>it.logMessageActionEdit()</t>
  </si>
  <si>
    <t>sendUserAnalytics(getApplicationContext(), OPEN_TOOL.concat("FleetInfo"), null)</t>
  </si>
  <si>
    <t>stepik-android/app/src/main/java/org/stepic/droid/core/presenters/SplashPresenter.java</t>
  </si>
  <si>
    <t>analytic.reportEvent(Analytic.Interaction.START_SPLASH_EXPERT, numberOfLaunches.toString() + "")</t>
  </si>
  <si>
    <t>3?4?</t>
  </si>
  <si>
    <t>My-Wallet-V3-Android/app/src/main/java/piuk/blockchain/android/ui/dashboard/DashboardFragment.java</t>
  </si>
  <si>
    <t>analytics.logEvent(SimpleBuyAnalytics.BANK_DETAILS_CANCEL_CONFIRMED)</t>
  </si>
  <si>
    <t>analytics.record(Events.Receipts.AddPictureReceipt)</t>
  </si>
  <si>
    <t>trackShowTranscript(String,Double,String,String)</t>
  </si>
  <si>
    <t>service.trackShowTranscript(videoId, currentTime, courseId, unitUrl)</t>
  </si>
  <si>
    <t>analyticsManager.report("menu_share")</t>
  </si>
  <si>
    <t>onebusaway-android/onebusaway-android/src/main/java/org/onebusaway/android/report/ui/dialog/CustomerServiceDialog.java</t>
  </si>
  <si>
    <t>initView(View,ObaAgencyWithCoverage)</t>
  </si>
  <si>
    <t>ObaAnalytics.reportUiEvent(mFirebaseAnalytics, agency.getName() + "_" + getString(R.string.analytics_customer_service), getString(R.string.analytics_label_customer_service_email_without_location))</t>
  </si>
  <si>
    <t>sendUserAnalytics(getApplicationContext(), OPEN_TOOL.concat("DropLog"), null)</t>
  </si>
  <si>
    <t>TelemetryWrapper.clickOnTextBlock()</t>
  </si>
  <si>
    <t>callOnError(Result,Throwable)</t>
  </si>
  <si>
    <t>analyticsManager.report("loader_error_" + type, FirebaseAnalytics.Param.CONTENT_TYPE, result.options.fileType, FirebaseAnalytics.Param.CONTENT, result.options.fileExtension)</t>
  </si>
  <si>
    <t>muzei/main/src/main/java/com/google/android/apps/muzei/ArtDetailFragment.kt</t>
  </si>
  <si>
    <t>Firebase.analytics.logEvent("about_open", null)</t>
  </si>
  <si>
    <t>My-Wallet-V3-Android/app/src/main/java/piuk/blockchain/android/simplebuy/SimpleBuyBankDetailsFragment.java</t>
  </si>
  <si>
    <t>analytics.logEvent(SimpleBuyAnalytics.BANK_DETAILS_FINISHED)</t>
  </si>
  <si>
    <t>Rocket.Chat.Android/app/src/main/java/chat/rocket/android/chatroom/presentation/ChatRoomPresenter.java</t>
  </si>
  <si>
    <t>analyticsManager.logMessageSent(SubscriptionTypeEvent.DirectMessage)</t>
  </si>
  <si>
    <t>My-Wallet-V3-Android/app/src/main/java/piuk/blockchain/android/ui/dashboard/announcements/rule/PitAnnouncement.java</t>
  </si>
  <si>
    <t>analytics.logEvent(PitAnalyticsEvent.AnnouncementTappedEvent)</t>
  </si>
  <si>
    <t>edx-app-android/OpenEdXMobile/src/main/java/org/edx/mobile/services/VideoDownloadHelper.java</t>
  </si>
  <si>
    <t>downloadVideo(DownloadEntry,FragmentActivity,DownloadManagerCallback)</t>
  </si>
  <si>
    <t>analyticsRegistry.trackSingleVideoDownload(downloadEntry.getVideoId(), downloadEntry.getEnrollmentId(), downloadEntry.getVideoUrl())</t>
  </si>
  <si>
    <t>edx-app-android/OpenEdXMobile/src/main/java/org/edx/mobile/view/CourseTabsDashboardFragment.java</t>
  </si>
  <si>
    <t>getFragmentItems()</t>
  </si>
  <si>
    <t>analyticsRegistry.trackScreenView(Analytics.Screens.COURSE_DATES, courseData.getCourse().getId(), null)</t>
  </si>
  <si>
    <t>trackVideoLoading(String,String,String)</t>
  </si>
  <si>
    <t>service.trackVideoLoading(videoId, courseId, unitUrl)</t>
  </si>
  <si>
    <t>All-NBA/app/src/main/java/com/gmail/jorgegilcavazos/ballislife/features/posts/PostsFragment.java</t>
  </si>
  <si>
    <t>eventLogger.setCurrentScreen(getActivity(), SwishScreen.POSTS)</t>
  </si>
  <si>
    <t>onebusaway-android/onebusaway-android/src/main/java/org/onebusaway/android/ui/PreferencesActivity.java</t>
  </si>
  <si>
    <t>onPreferenceChange(Preference,Object)</t>
  </si>
  <si>
    <t>ObaAnalytics.setSendAnonymousData(mFirebaseAnalytics, isAnalyticsActive)</t>
  </si>
  <si>
    <t>FirefoxLite/app/src/main/java/org/mozilla/focus/widget/TelemetrySwitchPreference.java</t>
  </si>
  <si>
    <t>onBindView(View,CompoundButton,boolean,View,Preference)</t>
  </si>
  <si>
    <t>TelemetryWrapper.settingsLearnMoreClickEvent(getContext().getString(R.string.pref_key_telemetry))</t>
  </si>
  <si>
    <t>santa-tracker-android/tracker/src/main/java/com/google/android/apps/santatracker/tracker/ui/TrackerActivity.java</t>
  </si>
  <si>
    <t>MeasurementManager.recordCustomEvent(firebaseAnalytics, getString(com.google.android.apps.santatracker.common .R.string.analytics_event_category_cast), getString(com.google.android.apps.santatracker.common .R.string.analytics_cast_overlayshown))</t>
  </si>
  <si>
    <t>onViewCreated(View,Bundle)</t>
  </si>
  <si>
    <t>mFirebaseAnalytics.logEvent("Rating_Popup_Shown", null)</t>
  </si>
  <si>
    <t>sendUserAnalytics(getApplicationContext(), OPEN_TOOL.concat("ExperienceCalc"), null)</t>
  </si>
  <si>
    <t>OpenDocument.droid/app/src/main/java/at/tomtasche/reader/nonfree/AnalyticsManager.java</t>
  </si>
  <si>
    <t>report(String,String,Object)</t>
  </si>
  <si>
    <t>report(event, key, value, null, null)</t>
  </si>
  <si>
    <t>A generic wrapper</t>
  </si>
  <si>
    <t>doShowHideHeaderArrivals()</t>
  </si>
  <si>
    <t>ObaAnalytics.reportUiEvent(mFirebaseAnalytics, getString(R.string.analytics_label_hide_arrivals_in_header), null)</t>
  </si>
  <si>
    <t>muzei/main/src/main/java/com/google/android/apps/muzei/legacy/LegacySourceInfoFragment.java</t>
  </si>
  <si>
    <t>Firebase.analytics.logEvent("legacy_source_info_app_info_open")</t>
  </si>
  <si>
    <t>trackUserLogin(String)</t>
  </si>
  <si>
    <t>service.trackUserLogin(method)</t>
  </si>
  <si>
    <t>setupMyLocationButton()</t>
  </si>
  <si>
    <t>ObaAnalytics.reportUiEvent(mFirebaseAnalytics, getString(R.string.analytics_label_button_press_location), null)</t>
  </si>
  <si>
    <t>Tracker.trackEvent("left_drawer_progress_mark_pin_click_succeed")</t>
  </si>
  <si>
    <t>https://github.com/OneSignal/OneSignal-Android-SDK</t>
  </si>
  <si>
    <t>OneSignal-Android-SDK/OneSignalSDK/onesignal/src/main/java/com/onesignal/OneSignal.java</t>
  </si>
  <si>
    <t>handleNotificationReceived(JSONArray,boolean,boolean)</t>
  </si>
  <si>
    <t>trackFirebaseAnalytics.trackReceivedEvent(openResult)</t>
  </si>
  <si>
    <t>system event</t>
  </si>
  <si>
    <t>My-Wallet-V3-Android/app/src/main/java/piuk/blockchain/android/ui/activity/detail/ActivityDetailsBottomSheet.java</t>
  </si>
  <si>
    <t>analytics.logEvent(ActivityAnalytics.DETAILS_BUY_PURCHASE_AGAIN)</t>
  </si>
  <si>
    <t>https://github.com/niranjan94/show-java</t>
  </si>
  <si>
    <t>show-java/app/src/main/kotlin/com/njlabs/showjava/activities/purchase/PurchaseActivity.java</t>
  </si>
  <si>
    <t>firebaseAnalytics.logEvent(FirebaseAnalytics.Event.CHECKOUT_PROGRESS, null)</t>
  </si>
  <si>
    <t>stepik-android/app/src/main/java/org/stepic/droid/ui/dialogs/StepShareDialog.java</t>
  </si>
  <si>
    <t>analytic.reportEvent(Analytic.Steps.SHARE_ALL)</t>
  </si>
  <si>
    <t>https://github.com/evercam/evercam-android</t>
  </si>
  <si>
    <t>evercam-android/evercamPlay/src/main/java/io/evercam/androidapp/CamerasActivity.java</t>
  </si>
  <si>
    <t>mFirebaseAnalytics.logEvent("Menu", bundle)</t>
  </si>
  <si>
    <t>firebaseAnalytics.logEvent(event.eventName, params)</t>
  </si>
  <si>
    <t>FirefoxLite/app/src/main/java/org/mozilla/focus/notification/NotificationActionBroadcastReceiver.java</t>
  </si>
  <si>
    <t>onReceive(Context,Intent)</t>
  </si>
  <si>
    <t>TelemetryWrapper.clickRateApp(TelemetryWrapper.Value.POSITIVE, TelemetryWrapper.Extra_Value.NOTIFICATION)</t>
  </si>
  <si>
    <t>Augendiagnose/AugendiagnoseIdea/augendiagnoseLib/src/main/java/de/jeisfeld/augendiagnoselib/util/imagefile/JpegSynchronizationUtil.java</t>
  </si>
  <si>
    <t>triggerJpegSaverTask(String,JpegMetadata)</t>
  </si>
  <si>
    <t>TrackingUtil.sendEvent(Category.EVENT_USER, "Save image", null)</t>
  </si>
  <si>
    <t>My-Wallet-V3-Android/app/src/main/java/piuk/blockchain/android/ui/kyc/countryselection/KycCountrySelectionFragment.java</t>
  </si>
  <si>
    <t>analytics.logEvent(KYCAnalyticsEvents.CountrySelected)</t>
  </si>
  <si>
    <t>Memento-Calendar/android_mobile/src/main/java/com/alexstyl/specialdates/facebook/login/FacebookLogInActivity.java</t>
  </si>
  <si>
    <t>animateAvatarWithBounce(View)</t>
  </si>
  <si>
    <t>analytics.trackOnAvatarBounce()</t>
  </si>
  <si>
    <t>FirefoxLite/app/src/main/java/org/mozilla/focus/widget/CleanBrowsingDataPreference.java</t>
  </si>
  <si>
    <t>onDialogClosed(boolean)</t>
  </si>
  <si>
    <t>TelemetryWrapper.settingsEvent(getKey(), value, false)</t>
  </si>
  <si>
    <t>All-NBA/app/src/main/java/com/gmail/jorgegilcavazos/ballislife/features/highlights/home/HighlightsFragment.java</t>
  </si>
  <si>
    <t>logExplorePremiumFromSorting()</t>
  </si>
  <si>
    <t>Firebase.analytics.logEvent("choose_provider_reselected", null)</t>
  </si>
  <si>
    <t>My-Wallet-V3-Android/app/src/main/java/piuk/blockchain/android/simplebuy/SimpleBuySelectCurrencyFragment.java</t>
  </si>
  <si>
    <t>analytics.logEvent(SimpleBuyAnalytics.CURRENCY_NOT_SUPPORTED_SKIP)</t>
  </si>
  <si>
    <t>buyAdRemoval(DialogInterface,int)</t>
  </si>
  <si>
    <t>analyticsManager.report(FirebaseAnalytics.Event.ADD_TO_CART)</t>
  </si>
  <si>
    <t>attachFile(Fragment,boolean)</t>
  </si>
  <si>
    <t>analytics.record(newReceipt ? Events.Receipts.ReceiptImportPdf : Events.Receipts.ReceiptAttachFile)</t>
  </si>
  <si>
    <t>analytics.logEvent(SimpleBuyAnalytics.CURRENCY_NOT_SUPPORTED_CHANGE)</t>
  </si>
  <si>
    <t>Tracker.trackEvent("nav_search_click")</t>
  </si>
  <si>
    <t>sendUserAnalytics(getApplicationContext(), OPEN_TOOL.concat("EquipList"), null)</t>
  </si>
  <si>
    <t>TelemetryWrapper.clickPrivateShortcutItemInSettings()</t>
  </si>
  <si>
    <t>Pr0/app/src/main/java/com/pr0gramm/app/ui/fragments/PostFragment.java</t>
  </si>
  <si>
    <t>Track.viewItem(feedItem.id)</t>
  </si>
  <si>
    <t>stepik-android/app/src/main/java/org/stepic/droid/ui/activities/SmartLockActivityBase.java</t>
  </si>
  <si>
    <t>analytic.reportEvent(Analytic.SmartLock.PROMPT_CREDENTIAL_RETRIEVED)</t>
  </si>
  <si>
    <t>OpenDocument.droid/app/src/main/java/at/tomtasche/reader/nonfree/AdManager.java</t>
  </si>
  <si>
    <t>onAdClosed()</t>
  </si>
  <si>
    <t>analyticsManager.report("ads_" + prefix + "_closed")</t>
  </si>
  <si>
    <t>logTCP(long,long,int,int,int)</t>
  </si>
  <si>
    <t>log(Events.BYTES, new BundleBuilder() .put(Params.UPLOAD, upload) .put(Params.DOWNLOAD, download) .put(Params.PORT, port) .put(Params.TCP_HANDSHAKE_MS, tcpHandshakeMs) .put(Params.DURATION, duration))</t>
  </si>
  <si>
    <t>showListItemMenu(View,ArrivalInfo,DialogInterface,int)</t>
  </si>
  <si>
    <t>ObaAnalytics.reportUiEvent(mFirebaseAnalytics, getActivity().getString(R.string.analytics_label_button_press_about_occupancy), null)</t>
  </si>
  <si>
    <t>AnExplorer/app/src/main/java/dev/dworks/apps/anexplorer/fragment/HomeFragment.java</t>
  </si>
  <si>
    <t>cleanRAM()</t>
  </si>
  <si>
    <t>AnalyticsManager.logEvent("process_clean", params)</t>
  </si>
  <si>
    <t>(generic class)</t>
  </si>
  <si>
    <t>(impossible to know)</t>
  </si>
  <si>
    <t>project doesn't exist anymore</t>
  </si>
  <si>
    <t>analytics.record(Events.Generate.ZipReport)</t>
  </si>
  <si>
    <t>https://github.com/google/iosched</t>
  </si>
  <si>
    <t>iosched/mobile/src/main/java/com/google/samples/apps/iosched/ui/feed/FeedViewModel.java</t>
  </si>
  <si>
    <t>analyticsHelper.logUiEvent(moment.title.toString(), AnalyticsActions.HOME_TO_MAP)</t>
  </si>
  <si>
    <t>onItemViewClick(HomeAdapter,.,ViewHolder,View,int)</t>
  </si>
  <si>
    <t>AnalyticsManager.logEvent("storage_analyze", params)</t>
  </si>
  <si>
    <t>analytics.record(Events.Generate.ImagesPdfReport)</t>
  </si>
  <si>
    <t>DialogUtils.showDefaultSettingNotification(this)</t>
  </si>
  <si>
    <t>OpenDocument.droid/app/src/main/java/at/tomtasche/reader/nonfree/BillingManager.java</t>
  </si>
  <si>
    <t>onPurchasesUpdated(BillingResult,List,Purchase)</t>
  </si>
  <si>
    <t>analyticsManager.report(FirebaseAnalytics.Event.REMOVE_FROM_CART)</t>
  </si>
  <si>
    <t>Pocket-Plays-for-Twitch/app/src/main/java/com/sebastianrask/bettersubscription/activities/UsageTrackingAppCompatActivity.java</t>
  </si>
  <si>
    <t>trackEvent(String,String)</t>
  </si>
  <si>
    <t>PocketPlaysApplication.trackEvent(category, action, null, null)</t>
  </si>
  <si>
    <t>menuAction(MenuItem)</t>
  </si>
  <si>
    <t>AnalyticsManager.logEvent("support_open")</t>
  </si>
  <si>
    <t>signalStopService(boolean)</t>
  </si>
  <si>
    <t>LogWrapper.log( Log.INFO, LOG_TAG, String.format("Received stop signal. User initiated: %b", userInitiated))</t>
  </si>
  <si>
    <t>analytic.reportEvent(Analytic.Shortcut.OPEN_CATALOG)</t>
  </si>
  <si>
    <t>https://github.com/HearthSim/arcane_tracker</t>
  </si>
  <si>
    <t>arcane_tracker/kotlin-hsreplay-api/src/commonMain/kotlin/net/hearthsim/hsreplay/AccessTokenProvider.java</t>
  </si>
  <si>
    <t>analytics.logEvent("refresh_error", mapOf("status" to code.toString()))</t>
  </si>
  <si>
    <t>it.trackDailyReminderEnabled()</t>
  </si>
  <si>
    <t>trackUndoingUnitVideoDelete(String,String)</t>
  </si>
  <si>
    <t>service.trackUndoingUnitVideoDelete(courseId, unitId)</t>
  </si>
  <si>
    <t>analytic.reportEvent(Analytic.Streak.SHOW_DIALOG_POSITIVE_STREAKS, streakDays.toString())</t>
  </si>
  <si>
    <t>trackWhatsNewSeen(String,int)</t>
  </si>
  <si>
    <t>service.trackWhatsNewSeen(versionName, totalScreens)</t>
  </si>
  <si>
    <t>TelemetryWrapper.saveImageEvent()</t>
  </si>
  <si>
    <t>startDownloadVideos(List,?,HasDownloadEntry,FragmentActivity,DownloadManagerCallback)</t>
  </si>
  <si>
    <t>analyticsRegistry.trackSubSectionBulkVideoDownload(downloadEntry.getSectionName(), downloadEntry.getChapterName(), downloadEntry.getEnrollmentId(), downloadCount)</t>
  </si>
  <si>
    <t>analytics.record(Events.Navigation.SmartReceiptsPlusOverflow)</t>
  </si>
  <si>
    <t>analytics.record(Events.Generate.CsvReport)</t>
  </si>
  <si>
    <t>FirefoxLite/app/src/main/java/org/mozilla/focus/widget/TurboSwitchPreference.java</t>
  </si>
  <si>
    <t>TelemetryWrapper.settingsLearnMoreClickEvent(getContext().getString(R.string.pref_key_turbo_mode))</t>
  </si>
  <si>
    <t>FirefoxLite/app/src/main/java/org/mozilla/rocket/component/LaunchIntentDispatcher.java</t>
  </si>
  <si>
    <t>TelemetryWrapper.launchByHomeScreenShortcutEvent()</t>
  </si>
  <si>
    <t>deleteDocument(ArrayList,DocumentInfo,int)</t>
  </si>
  <si>
    <t>AnalyticsManager.logEvent("uninstall", params)</t>
  </si>
  <si>
    <t>AnalyticsManager.logEvent("about_open")</t>
  </si>
  <si>
    <t>onSharedPreferenceChanged(SharedPreferences,String)</t>
  </si>
  <si>
    <t>ObaAnalytics.reportUiEvent(mFirebaseAnalytics, getString(R.string.analytics_label_button_press_experimental_off), null)</t>
  </si>
  <si>
    <t>showSettings(Activity)</t>
  </si>
  <si>
    <t>analytic.reportEvent(Analytic.Screens.SHOW_SETTINGS)</t>
  </si>
  <si>
    <t>SmartReceiptsLibrary/app/src/main/java/co/smartreceipts/android/settings/widget/SettingsActivity.java</t>
  </si>
  <si>
    <t>onPurchaseFailed(PurchaseSource)</t>
  </si>
  <si>
    <t>analytics.record(new DefaultDataPointEvent(Events.Purchases.PurchaseFailed).addDataPoint(new DataPoint("source", purchaseSource)))</t>
  </si>
  <si>
    <t>AnExplorer/app/src/main/java/dev/dworks/apps/anexplorer/NoteActivity.java</t>
  </si>
  <si>
    <t>onMenuAction(MenuItem)</t>
  </si>
  <si>
    <t>AnalyticsManager.logEvent("text_revert")</t>
  </si>
  <si>
    <t>FirefoxLite/app/src/main/java/org/mozilla/focus/telemetry/TelemetryWrapper.java</t>
  </si>
  <si>
    <t>clickFindInPagePrevious()</t>
  </si>
  <si>
    <t>deleteConnection(int,DialogInterface,int)</t>
  </si>
  <si>
    <t>AnalyticsManager.logEvent("connection_delete")</t>
  </si>
  <si>
    <t>Firebase.analytics.logEvent(FirebaseAnalytics.Event.VIEW_ITEM)</t>
  </si>
  <si>
    <t>edx-app-android/OpenEdXMobile/src/main/java/org/edx/mobile/view/CourseUpgradeWebViewFragment.java</t>
  </si>
  <si>
    <t>onCoursePaymentSuccessful()</t>
  </si>
  <si>
    <t>analyticsRegistry.trackCourseUpgradeSuccess(courseUnit.getId(), courseData.getCourse().getId(), courseUnit.getBlockId())</t>
  </si>
  <si>
    <t>My-Wallet-V3-Android/core/src/main/java/piuk/blockchain/androidcore/utils/extensions/RxLogErrorExtensions.java</t>
  </si>
  <si>
    <t>analytics.logEvent(networkError(host, path, message()))</t>
  </si>
  <si>
    <t>My-Wallet-V3-Android/app/src/main/java/piuk/blockchain/android/ui/dashboard/sheets/CustodyWalletIntroSheet.java</t>
  </si>
  <si>
    <t>analytics.logEvent(SimpleBuyAnalytics.CUSTODY_WALLET_CARD_CLICKED)</t>
  </si>
  <si>
    <t>evercam-android/evercamPlay/src/main/java/io/evercam/androidapp/video/VideoActivity.java</t>
  </si>
  <si>
    <t>onFirstJpgLoaded()</t>
  </si>
  <si>
    <t>mFirebaseAnalytics.logEvent("JPG_Streaming", bundle)</t>
  </si>
  <si>
    <t>onCreate()</t>
  </si>
  <si>
    <t>LogWrapper.log(Log.INFO, LOG_TAG, "Creating DNS VPN service")</t>
  </si>
  <si>
    <t>LogWrapper.log(Log.INFO, LOG_TAG, "Destroying DNS VPN service")</t>
  </si>
  <si>
    <t>onRewardedVideoAdLeftApplication()</t>
  </si>
  <si>
    <t>analyticsManager.report("ads_video_left")</t>
  </si>
  <si>
    <t>https://github.com/harismuneer/Wanderlust-The-Travellers-App</t>
  </si>
  <si>
    <t>Wanderlust-The-Travellers-App/app/src/main/java/com/project/wanderlust/Activities/ActivityRegisterPhoneNumber.java</t>
  </si>
  <si>
    <t>mFirebaseAnalytics.logEvent("permissions_given", params)</t>
  </si>
  <si>
    <t>stepik-android/app/src/main/java/org/stepik/android/view/notification/helpers/NotificationHelperImpl.java</t>
  </si>
  <si>
    <t>analytic.reportEvent(Analytic.Notification.NIGHT_WITHOUT_SOUND_AND_VIBRATE)</t>
  </si>
  <si>
    <t>onItemDeleted(BookmarkModel)</t>
  </si>
  <si>
    <t>TelemetryWrapper.bookmarkRemoveItem()</t>
  </si>
  <si>
    <t>onAdClicked()</t>
  </si>
  <si>
    <t>analyticsManager.report("ads_" + prefix + "_clicked")</t>
  </si>
  <si>
    <t>FirefoxLite/app/src/main/java/org/mozilla/focus/utils/DialogUtils.java</t>
  </si>
  <si>
    <t>clickRateApp(value, TelemetryWrapper.Extra_Value.CONTEXTUAL_HINTS)</t>
  </si>
  <si>
    <t>TelemetryWrapper.visitHomePage()</t>
  </si>
  <si>
    <t>Tracker.trackEvent("nav_right_click")</t>
  </si>
  <si>
    <t>SmartReceiptsLibrary/app/src/main/java/co/smartreceipts/android/ocr/widget/configuration/OcrConfigurationFragment.java</t>
  </si>
  <si>
    <t>analytics.record(Events.Ocr.OcrViewConfigurationPage)</t>
  </si>
  <si>
    <t>TelemetryWrapper.settingsEvent(key, sharedPreferences.all[key].toString(), false)</t>
  </si>
  <si>
    <t>https://github.com/jeffdcamp/android-template</t>
  </si>
  <si>
    <t>android-template/app/src/main/kotlin/org/jdc/template/ux/individual/IndividualViewModel.java</t>
  </si>
  <si>
    <t>analytics.logEvent(Analytics.EVENT_EDIT_INDIVIDUAL)</t>
  </si>
  <si>
    <t>trackScreenView(String)</t>
  </si>
  <si>
    <t>trackScreenView(screenName, null, null)</t>
  </si>
  <si>
    <t>SmartReceiptsLibrary/app/src/main/java/co/smartreceipts/android/receipts/editor/ReceiptCreateEditFragment.java</t>
  </si>
  <si>
    <t>analytics.record(Events.Informational.ClickedManageCategories)</t>
  </si>
  <si>
    <t>OpenLinkWith/app/src/main/java/com/tasomaniac/openwith/settings/other/OtherSettings.java</t>
  </si>
  <si>
    <t>analytics.sendEvent("Preference", "Item Click", preference.key)</t>
  </si>
  <si>
    <t>readShortcutCameraId()</t>
  </si>
  <si>
    <t>mFirebaseAnalytics.logEvent("Home_Shortcut", bundle)</t>
  </si>
  <si>
    <t>My-Wallet-V3-Android/app/src/main/java/piuk/blockchain/android/ui/swap/homebrew/exchange/SwapInfoBottomDialog.java</t>
  </si>
  <si>
    <t>analytics.logEvent(SwapAnalyticsEvents.SwapViewHistoryButtonClick)</t>
  </si>
  <si>
    <t>Tracker.trackEvent("left_drawer_progress_mark_list_click")</t>
  </si>
  <si>
    <t>ObaAnalytics.reportUiEvent(mFirebaseAnalytics, getString(R.string.analytics_label_button_press_star), null)</t>
  </si>
  <si>
    <t>onPurchaseSuccess(InAppPurchase,PurchaseSource)</t>
  </si>
  <si>
    <t>analytics.record(new DefaultDataPointEvent(Events.Purchases.PurchaseSuccess).addDataPoint(new DataPoint("sku", inAppPurchase.getSku())).addDataPoint(new DataPoint("source", purchaseSource)))</t>
  </si>
  <si>
    <t>stepik-android/app/src/main/java/org/stepik/android/view/course_content/ui/fragment/CourseContentFragment.java</t>
  </si>
  <si>
    <t>analytic.reportEvent(Analytic.DownloaderV2.CLICK_SETTINGS_SECTIONS)</t>
  </si>
  <si>
    <t>analytics.trackEventRemoved(eventType)</t>
  </si>
  <si>
    <t>analytic.reportEvent(Analytic.Streak.EARLY_NOTIFICATION_COMPLETE)</t>
  </si>
  <si>
    <t>Augendiagnose/AugendiagnoseIdea/augendiagnoseLib/src/main/java/de/jeisfeld/augendiagnoselib/util/PreferenceUtil.java</t>
  </si>
  <si>
    <t>sendStatistics(String,int)</t>
  </si>
  <si>
    <t>TrackingUtil.sendEvent(Category.COUNTER_STATISTICS, "Statistics", label, (long) getSharedPreferenceInt(preferenceId, 0))</t>
  </si>
  <si>
    <t>R5</t>
  </si>
  <si>
    <t>R1</t>
  </si>
  <si>
    <t>Match?</t>
  </si>
  <si>
    <t>match 1</t>
  </si>
  <si>
    <t>match 2</t>
  </si>
  <si>
    <t>match 3</t>
  </si>
  <si>
    <t>match 4</t>
  </si>
  <si>
    <t>ID</t>
  </si>
  <si>
    <t>FINAL VALUE</t>
  </si>
  <si>
    <t>TODO</t>
  </si>
  <si>
    <t>R2</t>
  </si>
  <si>
    <t>R3</t>
  </si>
  <si>
    <t>R4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</si>
</sst>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>
      <color theme="1"/>
      <name val="Arial"/>
    </font>
    <font/>
    <font>
      <sz val="10.0"/>
      <color theme="1"/>
      <name val="Arial"/>
    </font>
    <font>
      <u/>
      <sz val="10.0"/>
      <color rgb="FF000000"/>
    </font>
    <font>
      <u/>
      <sz val="10.0"/>
      <color rgb="FF1155CC"/>
    </font>
    <font>
      <u/>
      <sz val="11.0"/>
      <color rgb="FF000000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sz val="12.0"/>
      <color rgb="FF000000"/>
      <name val="Arial"/>
    </font>
    <font>
      <u/>
      <sz val="12.0"/>
      <color rgb="FF1155CC"/>
      <name val="Calibri"/>
    </font>
    <font>
      <color rgb="FF000000"/>
      <name val="Roboto"/>
    </font>
    <font>
      <u/>
      <sz val="12.0"/>
      <color rgb="FF000000"/>
      <name val="Calibri"/>
    </font>
    <font>
      <strike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4" fontId="0" numFmtId="0" xfId="0" applyAlignment="1" applyFill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4" fontId="4" numFmtId="0" xfId="0" applyAlignment="1" applyFont="1">
      <alignment readingOrder="0"/>
    </xf>
    <xf borderId="0" fillId="4" fontId="4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5" fontId="10" numFmtId="0" xfId="0" applyAlignment="1" applyFill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5" fontId="10" numFmtId="0" xfId="0" applyAlignment="1" applyFont="1">
      <alignment readingOrder="0" shrinkToFit="0" vertical="bottom" wrapText="0"/>
    </xf>
    <xf borderId="0" fillId="5" fontId="10" numFmtId="0" xfId="0" applyAlignment="1" applyFont="1">
      <alignment shrinkToFit="0" vertical="bottom" wrapText="0"/>
    </xf>
    <xf borderId="0" fillId="6" fontId="2" numFmtId="0" xfId="0" applyAlignment="1" applyFill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2" numFmtId="0" xfId="0" applyFont="1"/>
    <xf borderId="0" fillId="0" fontId="16" numFmtId="0" xfId="0" applyFont="1"/>
    <xf borderId="0" fillId="0" fontId="16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blockchain/My-Wallet-V3-Android" TargetMode="External"/><Relationship Id="rId42" Type="http://schemas.openxmlformats.org/officeDocument/2006/relationships/hyperlink" Target="https://github.com/1hakr/AnExplorer" TargetMode="External"/><Relationship Id="rId41" Type="http://schemas.openxmlformats.org/officeDocument/2006/relationships/hyperlink" Target="https://github.com/RocketChat/Rocket.Chat.Android" TargetMode="External"/><Relationship Id="rId44" Type="http://schemas.openxmlformats.org/officeDocument/2006/relationships/hyperlink" Target="https://github.com/edx/edx-app-android" TargetMode="External"/><Relationship Id="rId43" Type="http://schemas.openxmlformats.org/officeDocument/2006/relationships/hyperlink" Target="https://github.com/edx/edx-app-android" TargetMode="External"/><Relationship Id="rId46" Type="http://schemas.openxmlformats.org/officeDocument/2006/relationships/hyperlink" Target="https://github.com/google/santa-tracker-android" TargetMode="External"/><Relationship Id="rId45" Type="http://schemas.openxmlformats.org/officeDocument/2006/relationships/hyperlink" Target="https://github.com/Jigsaw-Code/intra" TargetMode="External"/><Relationship Id="rId107" Type="http://schemas.openxmlformats.org/officeDocument/2006/relationships/hyperlink" Target="https://github.com/jorgegil96/All-NBA" TargetMode="External"/><Relationship Id="rId106" Type="http://schemas.openxmlformats.org/officeDocument/2006/relationships/hyperlink" Target="https://github.com/google/santa-tracker-android" TargetMode="External"/><Relationship Id="rId105" Type="http://schemas.openxmlformats.org/officeDocument/2006/relationships/hyperlink" Target="https://github.com/romannurik/muzei" TargetMode="External"/><Relationship Id="rId104" Type="http://schemas.openxmlformats.org/officeDocument/2006/relationships/hyperlink" Target="https://github.com/alexstyl/Memento-Calendar" TargetMode="External"/><Relationship Id="rId109" Type="http://schemas.openxmlformats.org/officeDocument/2006/relationships/hyperlink" Target="https://github.com/mozilla-tw/FirefoxLite" TargetMode="External"/><Relationship Id="rId108" Type="http://schemas.openxmlformats.org/officeDocument/2006/relationships/hyperlink" Target="https://github.com/edx/edx-app-android" TargetMode="External"/><Relationship Id="rId48" Type="http://schemas.openxmlformats.org/officeDocument/2006/relationships/hyperlink" Target="https://github.com/wbaumann/SmartReceiptsLibrary" TargetMode="External"/><Relationship Id="rId47" Type="http://schemas.openxmlformats.org/officeDocument/2006/relationships/hyperlink" Target="https://github.com/google/santa-tracker-android" TargetMode="External"/><Relationship Id="rId49" Type="http://schemas.openxmlformats.org/officeDocument/2006/relationships/hyperlink" Target="https://github.com/edx/edx-app-android" TargetMode="External"/><Relationship Id="rId103" Type="http://schemas.openxmlformats.org/officeDocument/2006/relationships/hyperlink" Target="https://github.com/RocketChat/Rocket.Chat.Android" TargetMode="External"/><Relationship Id="rId102" Type="http://schemas.openxmlformats.org/officeDocument/2006/relationships/hyperlink" Target="https://github.com/StepicOrg/stepik-android" TargetMode="External"/><Relationship Id="rId101" Type="http://schemas.openxmlformats.org/officeDocument/2006/relationships/hyperlink" Target="https://github.com/wbaumann/SmartReceiptsLibrary" TargetMode="External"/><Relationship Id="rId100" Type="http://schemas.openxmlformats.org/officeDocument/2006/relationships/hyperlink" Target="https://github.com/OneBusAway/onebusaway-android" TargetMode="External"/><Relationship Id="rId31" Type="http://schemas.openxmlformats.org/officeDocument/2006/relationships/hyperlink" Target="https://github.com/StepicOrg/stepik-android" TargetMode="External"/><Relationship Id="rId30" Type="http://schemas.openxmlformats.org/officeDocument/2006/relationships/hyperlink" Target="https://github.com/edx/edx-app-android" TargetMode="External"/><Relationship Id="rId33" Type="http://schemas.openxmlformats.org/officeDocument/2006/relationships/hyperlink" Target="https://github.com/blockchain/My-Wallet-V3-Android" TargetMode="External"/><Relationship Id="rId32" Type="http://schemas.openxmlformats.org/officeDocument/2006/relationships/hyperlink" Target="https://github.com/blockchain/My-Wallet-V3-Android" TargetMode="External"/><Relationship Id="rId35" Type="http://schemas.openxmlformats.org/officeDocument/2006/relationships/hyperlink" Target="https://github.com/seven332/EhViewer" TargetMode="External"/><Relationship Id="rId34" Type="http://schemas.openxmlformats.org/officeDocument/2006/relationships/hyperlink" Target="https://github.com/OneBusAway/onebusaway-android" TargetMode="External"/><Relationship Id="rId37" Type="http://schemas.openxmlformats.org/officeDocument/2006/relationships/hyperlink" Target="https://github.com/tasomaniac/OpenLinkWith" TargetMode="External"/><Relationship Id="rId36" Type="http://schemas.openxmlformats.org/officeDocument/2006/relationships/hyperlink" Target="https://github.com/edx/edx-app-android" TargetMode="External"/><Relationship Id="rId39" Type="http://schemas.openxmlformats.org/officeDocument/2006/relationships/hyperlink" Target="https://github.com/blockchain/My-Wallet-V3-Android" TargetMode="External"/><Relationship Id="rId38" Type="http://schemas.openxmlformats.org/officeDocument/2006/relationships/hyperlink" Target="https://github.com/jeisfeld/Augendiagnose" TargetMode="External"/><Relationship Id="rId20" Type="http://schemas.openxmlformats.org/officeDocument/2006/relationships/hyperlink" Target="https://github.com/StepicOrg/stepik-android" TargetMode="External"/><Relationship Id="rId22" Type="http://schemas.openxmlformats.org/officeDocument/2006/relationships/hyperlink" Target="https://github.com/romannurik/muzei" TargetMode="External"/><Relationship Id="rId21" Type="http://schemas.openxmlformats.org/officeDocument/2006/relationships/hyperlink" Target="https://github.com/edx/edx-app-android" TargetMode="External"/><Relationship Id="rId24" Type="http://schemas.openxmlformats.org/officeDocument/2006/relationships/hyperlink" Target="https://github.com/StepicOrg/stepik-android" TargetMode="External"/><Relationship Id="rId23" Type="http://schemas.openxmlformats.org/officeDocument/2006/relationships/hyperlink" Target="https://github.com/romannurik/muzei" TargetMode="External"/><Relationship Id="rId26" Type="http://schemas.openxmlformats.org/officeDocument/2006/relationships/hyperlink" Target="https://github.com/TomTasche/OpenDocument.droid" TargetMode="External"/><Relationship Id="rId121" Type="http://schemas.openxmlformats.org/officeDocument/2006/relationships/hyperlink" Target="https://github.com/alexstyl/Memento-Calendar" TargetMode="External"/><Relationship Id="rId25" Type="http://schemas.openxmlformats.org/officeDocument/2006/relationships/hyperlink" Target="https://github.com/blockchain/My-Wallet-V3-Android" TargetMode="External"/><Relationship Id="rId120" Type="http://schemas.openxmlformats.org/officeDocument/2006/relationships/hyperlink" Target="https://github.com/1hakr/AnExplorer" TargetMode="External"/><Relationship Id="rId28" Type="http://schemas.openxmlformats.org/officeDocument/2006/relationships/hyperlink" Target="https://github.com/OneBusAway/onebusaway-android" TargetMode="External"/><Relationship Id="rId27" Type="http://schemas.openxmlformats.org/officeDocument/2006/relationships/hyperlink" Target="https://github.com/klinker-apps/talon-for-twitter-android" TargetMode="External"/><Relationship Id="rId29" Type="http://schemas.openxmlformats.org/officeDocument/2006/relationships/hyperlink" Target="https://github.com/wbaumann/SmartReceiptsLibrary" TargetMode="External"/><Relationship Id="rId122" Type="http://schemas.openxmlformats.org/officeDocument/2006/relationships/drawing" Target="../drawings/drawing4.xml"/><Relationship Id="rId95" Type="http://schemas.openxmlformats.org/officeDocument/2006/relationships/hyperlink" Target="https://github.com/OneBusAway/onebusaway-android" TargetMode="External"/><Relationship Id="rId94" Type="http://schemas.openxmlformats.org/officeDocument/2006/relationships/hyperlink" Target="https://github.com/edx/edx-app-android" TargetMode="External"/><Relationship Id="rId97" Type="http://schemas.openxmlformats.org/officeDocument/2006/relationships/hyperlink" Target="https://github.com/google/santa-tracker-android" TargetMode="External"/><Relationship Id="rId96" Type="http://schemas.openxmlformats.org/officeDocument/2006/relationships/hyperlink" Target="https://github.com/jeisfeld/Augendiagnose" TargetMode="External"/><Relationship Id="rId11" Type="http://schemas.openxmlformats.org/officeDocument/2006/relationships/hyperlink" Target="https://github.com/1hakr/AnExplorer" TargetMode="External"/><Relationship Id="rId99" Type="http://schemas.openxmlformats.org/officeDocument/2006/relationships/hyperlink" Target="https://github.com/edx/edx-app-android" TargetMode="External"/><Relationship Id="rId10" Type="http://schemas.openxmlformats.org/officeDocument/2006/relationships/hyperlink" Target="https://github.com/mozilla-tw/ScreenshotGo" TargetMode="External"/><Relationship Id="rId98" Type="http://schemas.openxmlformats.org/officeDocument/2006/relationships/hyperlink" Target="https://github.com/StepicOrg/stepik-android" TargetMode="External"/><Relationship Id="rId13" Type="http://schemas.openxmlformats.org/officeDocument/2006/relationships/hyperlink" Target="https://github.com/blockchain/My-Wallet-V3-Android" TargetMode="External"/><Relationship Id="rId12" Type="http://schemas.openxmlformats.org/officeDocument/2006/relationships/hyperlink" Target="https://github.com/Phantast/smartnavi" TargetMode="External"/><Relationship Id="rId91" Type="http://schemas.openxmlformats.org/officeDocument/2006/relationships/hyperlink" Target="https://github.com/StepicOrg/stepik-android" TargetMode="External"/><Relationship Id="rId90" Type="http://schemas.openxmlformats.org/officeDocument/2006/relationships/hyperlink" Target="https://github.com/RocketChat/Rocket.Chat.Android" TargetMode="External"/><Relationship Id="rId93" Type="http://schemas.openxmlformats.org/officeDocument/2006/relationships/hyperlink" Target="https://github.com/OneBusAway/onebusaway-android" TargetMode="External"/><Relationship Id="rId92" Type="http://schemas.openxmlformats.org/officeDocument/2006/relationships/hyperlink" Target="https://github.com/StepicOrg/stepik-android" TargetMode="External"/><Relationship Id="rId118" Type="http://schemas.openxmlformats.org/officeDocument/2006/relationships/hyperlink" Target="https://github.com/StepicOrg/stepik-android" TargetMode="External"/><Relationship Id="rId117" Type="http://schemas.openxmlformats.org/officeDocument/2006/relationships/hyperlink" Target="https://github.com/StepicOrg/stepik-android" TargetMode="External"/><Relationship Id="rId116" Type="http://schemas.openxmlformats.org/officeDocument/2006/relationships/hyperlink" Target="https://github.com/jorgegil96/All-NBA" TargetMode="External"/><Relationship Id="rId115" Type="http://schemas.openxmlformats.org/officeDocument/2006/relationships/hyperlink" Target="https://github.com/jeisfeld/Augendiagnose" TargetMode="External"/><Relationship Id="rId119" Type="http://schemas.openxmlformats.org/officeDocument/2006/relationships/hyperlink" Target="https://github.com/StepicOrg/stepik-android" TargetMode="External"/><Relationship Id="rId15" Type="http://schemas.openxmlformats.org/officeDocument/2006/relationships/hyperlink" Target="https://github.com/romannurik/muzei" TargetMode="External"/><Relationship Id="rId110" Type="http://schemas.openxmlformats.org/officeDocument/2006/relationships/hyperlink" Target="https://github.com/klinker-apps/talon-for-twitter-android" TargetMode="External"/><Relationship Id="rId14" Type="http://schemas.openxmlformats.org/officeDocument/2006/relationships/hyperlink" Target="https://github.com/edx/edx-app-android" TargetMode="External"/><Relationship Id="rId17" Type="http://schemas.openxmlformats.org/officeDocument/2006/relationships/hyperlink" Target="https://github.com/StepicOrg/stepik-android" TargetMode="External"/><Relationship Id="rId16" Type="http://schemas.openxmlformats.org/officeDocument/2006/relationships/hyperlink" Target="https://github.com/blockchain/My-Wallet-V3-Android" TargetMode="External"/><Relationship Id="rId19" Type="http://schemas.openxmlformats.org/officeDocument/2006/relationships/hyperlink" Target="https://github.com/yukuku/androidbible" TargetMode="External"/><Relationship Id="rId114" Type="http://schemas.openxmlformats.org/officeDocument/2006/relationships/hyperlink" Target="https://github.com/Jigsaw-Code/intra" TargetMode="External"/><Relationship Id="rId18" Type="http://schemas.openxmlformats.org/officeDocument/2006/relationships/hyperlink" Target="https://github.com/TomTasche/OpenDocument.droid" TargetMode="External"/><Relationship Id="rId113" Type="http://schemas.openxmlformats.org/officeDocument/2006/relationships/hyperlink" Target="https://github.com/StepicOrg/stepik-android" TargetMode="External"/><Relationship Id="rId112" Type="http://schemas.openxmlformats.org/officeDocument/2006/relationships/hyperlink" Target="https://github.com/ivan-magda/Habito/blob/6cc7bc1c9d727236a19967fcd0b223838d224083/app/src/main/java/com/ivanmagda/habito/activity/EditHabitActivity.kt" TargetMode="External"/><Relationship Id="rId111" Type="http://schemas.openxmlformats.org/officeDocument/2006/relationships/hyperlink" Target="https://github.com/ivan-magda/Habito" TargetMode="External"/><Relationship Id="rId84" Type="http://schemas.openxmlformats.org/officeDocument/2006/relationships/hyperlink" Target="https://github.com/OneBusAway/onebusaway-android" TargetMode="External"/><Relationship Id="rId83" Type="http://schemas.openxmlformats.org/officeDocument/2006/relationships/hyperlink" Target="https://github.com/tasomaniac/OpenLinkWith" TargetMode="External"/><Relationship Id="rId86" Type="http://schemas.openxmlformats.org/officeDocument/2006/relationships/hyperlink" Target="https://github.com/mozilla-tw/ScreenshotGo" TargetMode="External"/><Relationship Id="rId85" Type="http://schemas.openxmlformats.org/officeDocument/2006/relationships/hyperlink" Target="https://github.com/bookdash/bookdash-android-app" TargetMode="External"/><Relationship Id="rId88" Type="http://schemas.openxmlformats.org/officeDocument/2006/relationships/hyperlink" Target="https://github.com/StepicOrg/stepik-android" TargetMode="External"/><Relationship Id="rId87" Type="http://schemas.openxmlformats.org/officeDocument/2006/relationships/hyperlink" Target="https://github.com/mozilla-tw/FirefoxLite" TargetMode="External"/><Relationship Id="rId89" Type="http://schemas.openxmlformats.org/officeDocument/2006/relationships/hyperlink" Target="https://github.com/blockchain/My-Wallet-V3-Android" TargetMode="External"/><Relationship Id="rId80" Type="http://schemas.openxmlformats.org/officeDocument/2006/relationships/hyperlink" Target="https://github.com/TomTasche/OpenDocument.droid" TargetMode="External"/><Relationship Id="rId82" Type="http://schemas.openxmlformats.org/officeDocument/2006/relationships/hyperlink" Target="https://github.com/OneBusAway/onebusaway-android" TargetMode="External"/><Relationship Id="rId81" Type="http://schemas.openxmlformats.org/officeDocument/2006/relationships/hyperlink" Target="https://github.com/Jigsaw-Code/intra" TargetMode="External"/><Relationship Id="rId1" Type="http://schemas.openxmlformats.org/officeDocument/2006/relationships/hyperlink" Target="https://github.com/OneBusAway/onebusaway-android" TargetMode="External"/><Relationship Id="rId2" Type="http://schemas.openxmlformats.org/officeDocument/2006/relationships/hyperlink" Target="https://github.com/bookdash/bookdash-android-app" TargetMode="External"/><Relationship Id="rId3" Type="http://schemas.openxmlformats.org/officeDocument/2006/relationships/hyperlink" Target="https://github.com/tasomaniac/OpenLinkWith" TargetMode="External"/><Relationship Id="rId4" Type="http://schemas.openxmlformats.org/officeDocument/2006/relationships/hyperlink" Target="https://github.com/mozilla-tw/FirefoxLite" TargetMode="External"/><Relationship Id="rId9" Type="http://schemas.openxmlformats.org/officeDocument/2006/relationships/hyperlink" Target="https://github.com/edx/edx-app-android" TargetMode="External"/><Relationship Id="rId5" Type="http://schemas.openxmlformats.org/officeDocument/2006/relationships/hyperlink" Target="https://github.com/wbaumann/SmartReceiptsLibrary" TargetMode="External"/><Relationship Id="rId6" Type="http://schemas.openxmlformats.org/officeDocument/2006/relationships/hyperlink" Target="https://github.com/romannurik/muzei" TargetMode="External"/><Relationship Id="rId7" Type="http://schemas.openxmlformats.org/officeDocument/2006/relationships/hyperlink" Target="https://github.com/wbaumann/SmartReceiptsLibrary" TargetMode="External"/><Relationship Id="rId8" Type="http://schemas.openxmlformats.org/officeDocument/2006/relationships/hyperlink" Target="https://github.com/StepicOrg/stepik-android" TargetMode="External"/><Relationship Id="rId73" Type="http://schemas.openxmlformats.org/officeDocument/2006/relationships/hyperlink" Target="https://github.com/1hakr/AnExplorer" TargetMode="External"/><Relationship Id="rId72" Type="http://schemas.openxmlformats.org/officeDocument/2006/relationships/hyperlink" Target="https://github.com/StepicOrg/stepik-android" TargetMode="External"/><Relationship Id="rId75" Type="http://schemas.openxmlformats.org/officeDocument/2006/relationships/hyperlink" Target="https://github.com/StepicOrg/stepik-android" TargetMode="External"/><Relationship Id="rId74" Type="http://schemas.openxmlformats.org/officeDocument/2006/relationships/hyperlink" Target="https://github.com/mozilla-tw/FirefoxLite" TargetMode="External"/><Relationship Id="rId77" Type="http://schemas.openxmlformats.org/officeDocument/2006/relationships/hyperlink" Target="https://github.com/alexstyl/Memento-Calendar" TargetMode="External"/><Relationship Id="rId76" Type="http://schemas.openxmlformats.org/officeDocument/2006/relationships/hyperlink" Target="https://github.com/wbaumann/SmartReceiptsLibrary" TargetMode="External"/><Relationship Id="rId79" Type="http://schemas.openxmlformats.org/officeDocument/2006/relationships/hyperlink" Target="https://github.com/jeisfeld/Augendiagnose" TargetMode="External"/><Relationship Id="rId78" Type="http://schemas.openxmlformats.org/officeDocument/2006/relationships/hyperlink" Target="https://github.com/OneBusAway/onebusaway-android" TargetMode="External"/><Relationship Id="rId71" Type="http://schemas.openxmlformats.org/officeDocument/2006/relationships/hyperlink" Target="https://github.com/wbaumann/SmartReceiptsLibrary" TargetMode="External"/><Relationship Id="rId70" Type="http://schemas.openxmlformats.org/officeDocument/2006/relationships/hyperlink" Target="https://github.com/blockchain/My-Wallet-V3-Android" TargetMode="External"/><Relationship Id="rId62" Type="http://schemas.openxmlformats.org/officeDocument/2006/relationships/hyperlink" Target="https://github.com/google/santa-tracker-android" TargetMode="External"/><Relationship Id="rId61" Type="http://schemas.openxmlformats.org/officeDocument/2006/relationships/hyperlink" Target="https://github.com/blockchain/My-Wallet-V3-Android" TargetMode="External"/><Relationship Id="rId64" Type="http://schemas.openxmlformats.org/officeDocument/2006/relationships/hyperlink" Target="https://github.com/StepicOrg/stepik-android" TargetMode="External"/><Relationship Id="rId63" Type="http://schemas.openxmlformats.org/officeDocument/2006/relationships/hyperlink" Target="https://github.com/OneBusAway/onebusaway-android" TargetMode="External"/><Relationship Id="rId66" Type="http://schemas.openxmlformats.org/officeDocument/2006/relationships/hyperlink" Target="https://github.com/SebastianRask/Pocket-Plays-for-Twitch" TargetMode="External"/><Relationship Id="rId65" Type="http://schemas.openxmlformats.org/officeDocument/2006/relationships/hyperlink" Target="https://github.com/alexstyl/Memento-Calendar" TargetMode="External"/><Relationship Id="rId68" Type="http://schemas.openxmlformats.org/officeDocument/2006/relationships/hyperlink" Target="https://github.com/StepicOrg/stepik-android" TargetMode="External"/><Relationship Id="rId67" Type="http://schemas.openxmlformats.org/officeDocument/2006/relationships/hyperlink" Target="https://github.com/StepicOrg/stepik-android" TargetMode="External"/><Relationship Id="rId60" Type="http://schemas.openxmlformats.org/officeDocument/2006/relationships/hyperlink" Target="https://github.com/antest1/kcanotify" TargetMode="External"/><Relationship Id="rId69" Type="http://schemas.openxmlformats.org/officeDocument/2006/relationships/hyperlink" Target="https://github.com/OneBusAway/onebusaway-android" TargetMode="External"/><Relationship Id="rId51" Type="http://schemas.openxmlformats.org/officeDocument/2006/relationships/hyperlink" Target="https://github.com/mozilla-tw/ScreenshotGo" TargetMode="External"/><Relationship Id="rId50" Type="http://schemas.openxmlformats.org/officeDocument/2006/relationships/hyperlink" Target="https://github.com/StepicOrg/stepik-android" TargetMode="External"/><Relationship Id="rId53" Type="http://schemas.openxmlformats.org/officeDocument/2006/relationships/hyperlink" Target="https://github.com/seven332/EhViewer" TargetMode="External"/><Relationship Id="rId52" Type="http://schemas.openxmlformats.org/officeDocument/2006/relationships/hyperlink" Target="https://github.com/alexstyl/Memento-Calendar" TargetMode="External"/><Relationship Id="rId55" Type="http://schemas.openxmlformats.org/officeDocument/2006/relationships/hyperlink" Target="https://github.com/1hakr/AnExplorer" TargetMode="External"/><Relationship Id="rId54" Type="http://schemas.openxmlformats.org/officeDocument/2006/relationships/hyperlink" Target="https://github.com/TomTasche/OpenDocument.droid" TargetMode="External"/><Relationship Id="rId57" Type="http://schemas.openxmlformats.org/officeDocument/2006/relationships/hyperlink" Target="https://github.com/1hakr/AnExplorer" TargetMode="External"/><Relationship Id="rId56" Type="http://schemas.openxmlformats.org/officeDocument/2006/relationships/hyperlink" Target="https://github.com/TomTasche/OpenDocument.droid" TargetMode="External"/><Relationship Id="rId59" Type="http://schemas.openxmlformats.org/officeDocument/2006/relationships/hyperlink" Target="https://github.com/squanchy-dev/squanchy-android" TargetMode="External"/><Relationship Id="rId58" Type="http://schemas.openxmlformats.org/officeDocument/2006/relationships/hyperlink" Target="https://github.com/RocketChat/Rocket.Chat.Android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edx/edx-app-android" TargetMode="External"/><Relationship Id="rId42" Type="http://schemas.openxmlformats.org/officeDocument/2006/relationships/hyperlink" Target="https://github.com/wbaumann/SmartReceiptsLibrary" TargetMode="External"/><Relationship Id="rId41" Type="http://schemas.openxmlformats.org/officeDocument/2006/relationships/hyperlink" Target="https://github.com/OneBusAway/onebusaway-android" TargetMode="External"/><Relationship Id="rId44" Type="http://schemas.openxmlformats.org/officeDocument/2006/relationships/hyperlink" Target="https://github.com/RocketChat/Rocket.Chat.Android" TargetMode="External"/><Relationship Id="rId43" Type="http://schemas.openxmlformats.org/officeDocument/2006/relationships/hyperlink" Target="https://github.com/StepicOrg/stepik-android" TargetMode="External"/><Relationship Id="rId46" Type="http://schemas.openxmlformats.org/officeDocument/2006/relationships/hyperlink" Target="https://github.com/romannurik/muzei" TargetMode="External"/><Relationship Id="rId45" Type="http://schemas.openxmlformats.org/officeDocument/2006/relationships/hyperlink" Target="https://github.com/alexstyl/Memento-Calendar" TargetMode="External"/><Relationship Id="rId107" Type="http://schemas.openxmlformats.org/officeDocument/2006/relationships/hyperlink" Target="https://github.com/mopsalarm/Pr0" TargetMode="External"/><Relationship Id="rId106" Type="http://schemas.openxmlformats.org/officeDocument/2006/relationships/hyperlink" Target="https://github.com/mozilla-tw/FirefoxLite" TargetMode="External"/><Relationship Id="rId105" Type="http://schemas.openxmlformats.org/officeDocument/2006/relationships/hyperlink" Target="https://github.com/StepicOrg/stepik-android" TargetMode="External"/><Relationship Id="rId104" Type="http://schemas.openxmlformats.org/officeDocument/2006/relationships/hyperlink" Target="https://github.com/StepicOrg/stepik-android" TargetMode="External"/><Relationship Id="rId109" Type="http://schemas.openxmlformats.org/officeDocument/2006/relationships/hyperlink" Target="https://github.com/StepicOrg/stepik-android" TargetMode="External"/><Relationship Id="rId108" Type="http://schemas.openxmlformats.org/officeDocument/2006/relationships/hyperlink" Target="https://github.com/Phantast/smartnavi" TargetMode="External"/><Relationship Id="rId48" Type="http://schemas.openxmlformats.org/officeDocument/2006/relationships/hyperlink" Target="https://github.com/jorgegil96/All-NBA" TargetMode="External"/><Relationship Id="rId47" Type="http://schemas.openxmlformats.org/officeDocument/2006/relationships/hyperlink" Target="https://github.com/google/santa-tracker-android" TargetMode="External"/><Relationship Id="rId49" Type="http://schemas.openxmlformats.org/officeDocument/2006/relationships/hyperlink" Target="https://github.com/edx/edx-app-android" TargetMode="External"/><Relationship Id="rId103" Type="http://schemas.openxmlformats.org/officeDocument/2006/relationships/hyperlink" Target="https://github.com/edx/edx-app-android" TargetMode="External"/><Relationship Id="rId102" Type="http://schemas.openxmlformats.org/officeDocument/2006/relationships/hyperlink" Target="https://github.com/wbaumann/SmartReceiptsLibrary" TargetMode="External"/><Relationship Id="rId101" Type="http://schemas.openxmlformats.org/officeDocument/2006/relationships/hyperlink" Target="https://github.com/StepicOrg/stepik-android" TargetMode="External"/><Relationship Id="rId100" Type="http://schemas.openxmlformats.org/officeDocument/2006/relationships/hyperlink" Target="https://github.com/antest1/kcanotify" TargetMode="External"/><Relationship Id="rId31" Type="http://schemas.openxmlformats.org/officeDocument/2006/relationships/hyperlink" Target="https://github.com/RocketChat/Rocket.Chat.Android" TargetMode="External"/><Relationship Id="rId30" Type="http://schemas.openxmlformats.org/officeDocument/2006/relationships/hyperlink" Target="https://github.com/blockchain/My-Wallet-V3-Android" TargetMode="External"/><Relationship Id="rId33" Type="http://schemas.openxmlformats.org/officeDocument/2006/relationships/hyperlink" Target="https://github.com/StepicOrg/stepik-android" TargetMode="External"/><Relationship Id="rId32" Type="http://schemas.openxmlformats.org/officeDocument/2006/relationships/hyperlink" Target="https://github.com/StepicOrg/stepik-android" TargetMode="External"/><Relationship Id="rId35" Type="http://schemas.openxmlformats.org/officeDocument/2006/relationships/hyperlink" Target="https://github.com/edx/edx-app-android" TargetMode="External"/><Relationship Id="rId34" Type="http://schemas.openxmlformats.org/officeDocument/2006/relationships/hyperlink" Target="https://github.com/OneBusAway/onebusaway-android" TargetMode="External"/><Relationship Id="rId37" Type="http://schemas.openxmlformats.org/officeDocument/2006/relationships/hyperlink" Target="https://github.com/jeisfeld/Augendiagnose" TargetMode="External"/><Relationship Id="rId36" Type="http://schemas.openxmlformats.org/officeDocument/2006/relationships/hyperlink" Target="https://github.com/OneBusAway/onebusaway-android" TargetMode="External"/><Relationship Id="rId39" Type="http://schemas.openxmlformats.org/officeDocument/2006/relationships/hyperlink" Target="https://github.com/StepicOrg/stepik-android" TargetMode="External"/><Relationship Id="rId38" Type="http://schemas.openxmlformats.org/officeDocument/2006/relationships/hyperlink" Target="https://github.com/google/santa-tracker-android" TargetMode="External"/><Relationship Id="rId20" Type="http://schemas.openxmlformats.org/officeDocument/2006/relationships/hyperlink" Target="https://github.com/jeisfeld/Augendiagnose" TargetMode="External"/><Relationship Id="rId22" Type="http://schemas.openxmlformats.org/officeDocument/2006/relationships/hyperlink" Target="https://github.com/Jigsaw-Code/intra" TargetMode="External"/><Relationship Id="rId21" Type="http://schemas.openxmlformats.org/officeDocument/2006/relationships/hyperlink" Target="https://github.com/TomTasche/OpenDocument.droid" TargetMode="External"/><Relationship Id="rId24" Type="http://schemas.openxmlformats.org/officeDocument/2006/relationships/hyperlink" Target="https://github.com/tasomaniac/OpenLinkWith" TargetMode="External"/><Relationship Id="rId23" Type="http://schemas.openxmlformats.org/officeDocument/2006/relationships/hyperlink" Target="https://github.com/OneBusAway/onebusaway-android" TargetMode="External"/><Relationship Id="rId26" Type="http://schemas.openxmlformats.org/officeDocument/2006/relationships/hyperlink" Target="https://github.com/bookdash/bookdash-android-app" TargetMode="External"/><Relationship Id="rId121" Type="http://schemas.openxmlformats.org/officeDocument/2006/relationships/hyperlink" Target="https://github.com/mozilla-tw/ScreenshotGo" TargetMode="External"/><Relationship Id="rId25" Type="http://schemas.openxmlformats.org/officeDocument/2006/relationships/hyperlink" Target="https://github.com/OneBusAway/onebusaway-android" TargetMode="External"/><Relationship Id="rId120" Type="http://schemas.openxmlformats.org/officeDocument/2006/relationships/hyperlink" Target="https://github.com/mozilla-tw/FirefoxLite" TargetMode="External"/><Relationship Id="rId28" Type="http://schemas.openxmlformats.org/officeDocument/2006/relationships/hyperlink" Target="https://github.com/mozilla-tw/FirefoxLite" TargetMode="External"/><Relationship Id="rId27" Type="http://schemas.openxmlformats.org/officeDocument/2006/relationships/hyperlink" Target="https://github.com/mozilla-tw/ScreenshotGo" TargetMode="External"/><Relationship Id="rId29" Type="http://schemas.openxmlformats.org/officeDocument/2006/relationships/hyperlink" Target="https://github.com/StepicOrg/stepik-android" TargetMode="External"/><Relationship Id="rId124" Type="http://schemas.openxmlformats.org/officeDocument/2006/relationships/vmlDrawing" Target="../drawings/vmlDrawing1.vml"/><Relationship Id="rId123" Type="http://schemas.openxmlformats.org/officeDocument/2006/relationships/drawing" Target="../drawings/drawing5.xml"/><Relationship Id="rId122" Type="http://schemas.openxmlformats.org/officeDocument/2006/relationships/hyperlink" Target="https://github.com/klinker-apps/talon-for-twitter-android" TargetMode="External"/><Relationship Id="rId95" Type="http://schemas.openxmlformats.org/officeDocument/2006/relationships/hyperlink" Target="https://github.com/StepicOrg/stepik-android" TargetMode="External"/><Relationship Id="rId94" Type="http://schemas.openxmlformats.org/officeDocument/2006/relationships/hyperlink" Target="https://github.com/wbaumann/SmartReceiptsLibrary" TargetMode="External"/><Relationship Id="rId97" Type="http://schemas.openxmlformats.org/officeDocument/2006/relationships/hyperlink" Target="https://github.com/StepicOrg/stepik-android" TargetMode="External"/><Relationship Id="rId96" Type="http://schemas.openxmlformats.org/officeDocument/2006/relationships/hyperlink" Target="https://github.com/OneBusAway/onebusaway-android" TargetMode="External"/><Relationship Id="rId11" Type="http://schemas.openxmlformats.org/officeDocument/2006/relationships/hyperlink" Target="https://github.com/blockchain/My-Wallet-V3-Android" TargetMode="External"/><Relationship Id="rId99" Type="http://schemas.openxmlformats.org/officeDocument/2006/relationships/hyperlink" Target="https://github.com/OneBusAway/onebusaway-android" TargetMode="External"/><Relationship Id="rId10" Type="http://schemas.openxmlformats.org/officeDocument/2006/relationships/hyperlink" Target="https://github.com/OneBusAway/onebusaway-android" TargetMode="External"/><Relationship Id="rId98" Type="http://schemas.openxmlformats.org/officeDocument/2006/relationships/hyperlink" Target="https://github.com/mozilla-tw/FirefoxLite" TargetMode="External"/><Relationship Id="rId13" Type="http://schemas.openxmlformats.org/officeDocument/2006/relationships/hyperlink" Target="https://github.com/StepicOrg/stepik-android" TargetMode="External"/><Relationship Id="rId12" Type="http://schemas.openxmlformats.org/officeDocument/2006/relationships/hyperlink" Target="https://github.com/wbaumann/SmartReceiptsLibrary" TargetMode="External"/><Relationship Id="rId91" Type="http://schemas.openxmlformats.org/officeDocument/2006/relationships/hyperlink" Target="https://github.com/mozilla-tw/FirefoxLite" TargetMode="External"/><Relationship Id="rId90" Type="http://schemas.openxmlformats.org/officeDocument/2006/relationships/hyperlink" Target="https://github.com/blockchain/My-Wallet-V3-Android" TargetMode="External"/><Relationship Id="rId93" Type="http://schemas.openxmlformats.org/officeDocument/2006/relationships/hyperlink" Target="https://github.com/StepicOrg/stepik-android" TargetMode="External"/><Relationship Id="rId92" Type="http://schemas.openxmlformats.org/officeDocument/2006/relationships/hyperlink" Target="https://github.com/wbaumann/SmartReceiptsLibrary" TargetMode="External"/><Relationship Id="rId118" Type="http://schemas.openxmlformats.org/officeDocument/2006/relationships/hyperlink" Target="https://github.com/RocketChat/Rocket.Chat.Android" TargetMode="External"/><Relationship Id="rId117" Type="http://schemas.openxmlformats.org/officeDocument/2006/relationships/hyperlink" Target="https://github.com/OneBusAway/onebusaway-android" TargetMode="External"/><Relationship Id="rId116" Type="http://schemas.openxmlformats.org/officeDocument/2006/relationships/hyperlink" Target="https://github.com/romannurik/muzei" TargetMode="External"/><Relationship Id="rId115" Type="http://schemas.openxmlformats.org/officeDocument/2006/relationships/hyperlink" Target="https://github.com/alexstyl/Memento-Calendar" TargetMode="External"/><Relationship Id="rId119" Type="http://schemas.openxmlformats.org/officeDocument/2006/relationships/hyperlink" Target="https://github.com/edx/edx-app-android" TargetMode="External"/><Relationship Id="rId15" Type="http://schemas.openxmlformats.org/officeDocument/2006/relationships/hyperlink" Target="https://github.com/mozilla-tw/FirefoxLite" TargetMode="External"/><Relationship Id="rId110" Type="http://schemas.openxmlformats.org/officeDocument/2006/relationships/hyperlink" Target="https://github.com/klinker-apps/talon-for-twitter-android" TargetMode="External"/><Relationship Id="rId14" Type="http://schemas.openxmlformats.org/officeDocument/2006/relationships/hyperlink" Target="https://github.com/1hakr/AnExplorer" TargetMode="External"/><Relationship Id="rId17" Type="http://schemas.openxmlformats.org/officeDocument/2006/relationships/hyperlink" Target="https://github.com/wbaumann/SmartReceiptsLibrary" TargetMode="External"/><Relationship Id="rId16" Type="http://schemas.openxmlformats.org/officeDocument/2006/relationships/hyperlink" Target="https://github.com/StepicOrg/stepik-android" TargetMode="External"/><Relationship Id="rId19" Type="http://schemas.openxmlformats.org/officeDocument/2006/relationships/hyperlink" Target="https://github.com/OneBusAway/onebusaway-android" TargetMode="External"/><Relationship Id="rId114" Type="http://schemas.openxmlformats.org/officeDocument/2006/relationships/hyperlink" Target="https://github.com/mozilla-tw/FirefoxLite" TargetMode="External"/><Relationship Id="rId18" Type="http://schemas.openxmlformats.org/officeDocument/2006/relationships/hyperlink" Target="https://github.com/alexstyl/Memento-Calendar" TargetMode="External"/><Relationship Id="rId113" Type="http://schemas.openxmlformats.org/officeDocument/2006/relationships/hyperlink" Target="https://github.com/wbaumann/SmartReceiptsLibrary" TargetMode="External"/><Relationship Id="rId112" Type="http://schemas.openxmlformats.org/officeDocument/2006/relationships/hyperlink" Target="https://github.com/StepicOrg/stepik-android" TargetMode="External"/><Relationship Id="rId111" Type="http://schemas.openxmlformats.org/officeDocument/2006/relationships/hyperlink" Target="https://github.com/edx/edx-app-android" TargetMode="External"/><Relationship Id="rId84" Type="http://schemas.openxmlformats.org/officeDocument/2006/relationships/hyperlink" Target="https://github.com/TomTasche/OpenDocument.droid" TargetMode="External"/><Relationship Id="rId83" Type="http://schemas.openxmlformats.org/officeDocument/2006/relationships/hyperlink" Target="https://github.com/seven332/EhViewer" TargetMode="External"/><Relationship Id="rId86" Type="http://schemas.openxmlformats.org/officeDocument/2006/relationships/hyperlink" Target="https://github.com/blockchain/My-Wallet-V3-Android" TargetMode="External"/><Relationship Id="rId85" Type="http://schemas.openxmlformats.org/officeDocument/2006/relationships/hyperlink" Target="https://github.com/blockchain/My-Wallet-V3-Android" TargetMode="External"/><Relationship Id="rId88" Type="http://schemas.openxmlformats.org/officeDocument/2006/relationships/hyperlink" Target="https://github.com/jorgegil96/All-NBA" TargetMode="External"/><Relationship Id="rId87" Type="http://schemas.openxmlformats.org/officeDocument/2006/relationships/hyperlink" Target="https://github.com/romannurik/muzei" TargetMode="External"/><Relationship Id="rId89" Type="http://schemas.openxmlformats.org/officeDocument/2006/relationships/hyperlink" Target="https://github.com/avluis/Hentoid" TargetMode="External"/><Relationship Id="rId80" Type="http://schemas.openxmlformats.org/officeDocument/2006/relationships/hyperlink" Target="https://github.com/google/santa-tracker-android" TargetMode="External"/><Relationship Id="rId82" Type="http://schemas.openxmlformats.org/officeDocument/2006/relationships/hyperlink" Target="https://github.com/wbaumann/SmartReceiptsLibrary" TargetMode="External"/><Relationship Id="rId81" Type="http://schemas.openxmlformats.org/officeDocument/2006/relationships/hyperlink" Target="https://github.com/edx/edx-app-androi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blockchain/My-Wallet-V3-Android" TargetMode="External"/><Relationship Id="rId3" Type="http://schemas.openxmlformats.org/officeDocument/2006/relationships/hyperlink" Target="https://github.com/google/santa-tracker-android" TargetMode="External"/><Relationship Id="rId4" Type="http://schemas.openxmlformats.org/officeDocument/2006/relationships/hyperlink" Target="https://github.com/OneBusAway/onebusaway-android" TargetMode="External"/><Relationship Id="rId9" Type="http://schemas.openxmlformats.org/officeDocument/2006/relationships/hyperlink" Target="https://github.com/StepicOrg/stepik-android" TargetMode="External"/><Relationship Id="rId5" Type="http://schemas.openxmlformats.org/officeDocument/2006/relationships/hyperlink" Target="https://github.com/StepicOrg/stepik-android" TargetMode="External"/><Relationship Id="rId6" Type="http://schemas.openxmlformats.org/officeDocument/2006/relationships/hyperlink" Target="https://github.com/alexstyl/Memento-Calendar" TargetMode="External"/><Relationship Id="rId7" Type="http://schemas.openxmlformats.org/officeDocument/2006/relationships/hyperlink" Target="https://github.com/SebastianRask/Pocket-Plays-for-Twitch" TargetMode="External"/><Relationship Id="rId8" Type="http://schemas.openxmlformats.org/officeDocument/2006/relationships/hyperlink" Target="https://github.com/StepicOrg/stepik-android" TargetMode="External"/><Relationship Id="rId73" Type="http://schemas.openxmlformats.org/officeDocument/2006/relationships/hyperlink" Target="https://github.com/Jigsaw-Code/intra" TargetMode="External"/><Relationship Id="rId72" Type="http://schemas.openxmlformats.org/officeDocument/2006/relationships/hyperlink" Target="https://github.com/1hakr/AnExplorer" TargetMode="External"/><Relationship Id="rId75" Type="http://schemas.openxmlformats.org/officeDocument/2006/relationships/hyperlink" Target="https://github.com/alexstyl/Memento-Calendar" TargetMode="External"/><Relationship Id="rId74" Type="http://schemas.openxmlformats.org/officeDocument/2006/relationships/hyperlink" Target="https://github.com/NineWorlds/serenity-android" TargetMode="External"/><Relationship Id="rId77" Type="http://schemas.openxmlformats.org/officeDocument/2006/relationships/hyperlink" Target="https://github.com/TomTasche/OpenDocument.droid" TargetMode="External"/><Relationship Id="rId76" Type="http://schemas.openxmlformats.org/officeDocument/2006/relationships/hyperlink" Target="https://github.com/Bridouille/android-beacon-scanner" TargetMode="External"/><Relationship Id="rId79" Type="http://schemas.openxmlformats.org/officeDocument/2006/relationships/hyperlink" Target="https://github.com/TomTasche/OpenDocument.droid" TargetMode="External"/><Relationship Id="rId78" Type="http://schemas.openxmlformats.org/officeDocument/2006/relationships/hyperlink" Target="https://github.com/1hakr/AnExplorer" TargetMode="External"/><Relationship Id="rId71" Type="http://schemas.openxmlformats.org/officeDocument/2006/relationships/hyperlink" Target="https://github.com/jeisfeld/Augendiagnose" TargetMode="External"/><Relationship Id="rId70" Type="http://schemas.openxmlformats.org/officeDocument/2006/relationships/hyperlink" Target="https://github.com/SebastianRask/Pocket-Plays-for-Twitch" TargetMode="External"/><Relationship Id="rId62" Type="http://schemas.openxmlformats.org/officeDocument/2006/relationships/hyperlink" Target="https://github.com/alexstyl/Memento-Calendar" TargetMode="External"/><Relationship Id="rId61" Type="http://schemas.openxmlformats.org/officeDocument/2006/relationships/hyperlink" Target="https://github.com/1hakr/AnExplorer" TargetMode="External"/><Relationship Id="rId64" Type="http://schemas.openxmlformats.org/officeDocument/2006/relationships/hyperlink" Target="https://github.com/romannurik/muzei" TargetMode="External"/><Relationship Id="rId63" Type="http://schemas.openxmlformats.org/officeDocument/2006/relationships/hyperlink" Target="https://github.com/alexstyl/Memento-Calendar" TargetMode="External"/><Relationship Id="rId66" Type="http://schemas.openxmlformats.org/officeDocument/2006/relationships/hyperlink" Target="https://github.com/antest1/kcanotify" TargetMode="External"/><Relationship Id="rId65" Type="http://schemas.openxmlformats.org/officeDocument/2006/relationships/hyperlink" Target="https://github.com/mozilla-tw/FirefoxLite" TargetMode="External"/><Relationship Id="rId68" Type="http://schemas.openxmlformats.org/officeDocument/2006/relationships/hyperlink" Target="https://github.com/1hakr/AnExplorer" TargetMode="External"/><Relationship Id="rId67" Type="http://schemas.openxmlformats.org/officeDocument/2006/relationships/hyperlink" Target="https://github.com/yukuku/androidbible" TargetMode="External"/><Relationship Id="rId60" Type="http://schemas.openxmlformats.org/officeDocument/2006/relationships/hyperlink" Target="https://github.com/StepicOrg/stepik-android" TargetMode="External"/><Relationship Id="rId69" Type="http://schemas.openxmlformats.org/officeDocument/2006/relationships/hyperlink" Target="https://github.com/TomTasche/OpenDocument.droid" TargetMode="External"/><Relationship Id="rId51" Type="http://schemas.openxmlformats.org/officeDocument/2006/relationships/hyperlink" Target="https://github.com/klinker-apps/talon-for-twitter-android" TargetMode="External"/><Relationship Id="rId50" Type="http://schemas.openxmlformats.org/officeDocument/2006/relationships/hyperlink" Target="https://github.com/mozilla-tw/FirefoxLite" TargetMode="External"/><Relationship Id="rId53" Type="http://schemas.openxmlformats.org/officeDocument/2006/relationships/hyperlink" Target="https://github.com/ivan-magda/Habito/blob/6cc7bc1c9d727236a19967fcd0b223838d224083/app/src/main/java/com/ivanmagda/habito/activity/EditHabitActivity.kt" TargetMode="External"/><Relationship Id="rId52" Type="http://schemas.openxmlformats.org/officeDocument/2006/relationships/hyperlink" Target="https://github.com/ivan-magda/Habito" TargetMode="External"/><Relationship Id="rId55" Type="http://schemas.openxmlformats.org/officeDocument/2006/relationships/hyperlink" Target="https://github.com/Jigsaw-Code/intra" TargetMode="External"/><Relationship Id="rId54" Type="http://schemas.openxmlformats.org/officeDocument/2006/relationships/hyperlink" Target="https://github.com/StepicOrg/stepik-android" TargetMode="External"/><Relationship Id="rId57" Type="http://schemas.openxmlformats.org/officeDocument/2006/relationships/hyperlink" Target="https://github.com/jorgegil96/All-NBA" TargetMode="External"/><Relationship Id="rId56" Type="http://schemas.openxmlformats.org/officeDocument/2006/relationships/hyperlink" Target="https://github.com/jeisfeld/Augendiagnose" TargetMode="External"/><Relationship Id="rId59" Type="http://schemas.openxmlformats.org/officeDocument/2006/relationships/hyperlink" Target="https://github.com/StepicOrg/stepik-android" TargetMode="External"/><Relationship Id="rId58" Type="http://schemas.openxmlformats.org/officeDocument/2006/relationships/hyperlink" Target="https://github.com/StepicOrg/stepik-android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romannurik/muzei/blob/43ba374155a85076d21ba38584753543c5403213/main/src/main/java/com/google/android/apps/muzei/browse/BrowseProviderFragment.kt" TargetMode="External"/><Relationship Id="rId42" Type="http://schemas.openxmlformats.org/officeDocument/2006/relationships/hyperlink" Target="https://github.com/avluis/Hentoid" TargetMode="External"/><Relationship Id="rId41" Type="http://schemas.openxmlformats.org/officeDocument/2006/relationships/hyperlink" Target="https://github.com/jorgegil96/All-NBA" TargetMode="External"/><Relationship Id="rId44" Type="http://schemas.openxmlformats.org/officeDocument/2006/relationships/hyperlink" Target="https://github.com/blockchain/My-Wallet-V3-Android/blob/8ccbca22738e296a3ac019777b7a80813aac83bf/core/src/main/java/piuk/blockchain/androidcore/data/access/AccessState.kt" TargetMode="External"/><Relationship Id="rId43" Type="http://schemas.openxmlformats.org/officeDocument/2006/relationships/hyperlink" Target="https://github.com/blockchain/My-Wallet-V3-Android" TargetMode="External"/><Relationship Id="rId46" Type="http://schemas.openxmlformats.org/officeDocument/2006/relationships/hyperlink" Target="https://github.com/mozilla-tw/FirefoxLite/blob/2a952a433b05a6583b7b3a2bded55a4c935d1223/app/src/main/java/org/mozilla/rocket/privately/PrivateModeActivity.kt" TargetMode="External"/><Relationship Id="rId45" Type="http://schemas.openxmlformats.org/officeDocument/2006/relationships/hyperlink" Target="https://github.com/mozilla-tw/FirefoxLite" TargetMode="External"/><Relationship Id="rId107" Type="http://schemas.openxmlformats.org/officeDocument/2006/relationships/hyperlink" Target="https://github.com/TomTasche/OpenDocument.droid" TargetMode="External"/><Relationship Id="rId106" Type="http://schemas.openxmlformats.org/officeDocument/2006/relationships/hyperlink" Target="https://github.com/edx/edx-app-android" TargetMode="External"/><Relationship Id="rId105" Type="http://schemas.openxmlformats.org/officeDocument/2006/relationships/hyperlink" Target="https://github.com/wbaumann/SmartReceiptsLibrary/blob/dc53d5dfcd379dea9f8450a16caea8e519be9125/app/src/main/java/co/smartreceipts/android/receipts/creator/ReceiptCreateActionPresenter.java" TargetMode="External"/><Relationship Id="rId104" Type="http://schemas.openxmlformats.org/officeDocument/2006/relationships/hyperlink" Target="https://github.com/wbaumann/SmartReceiptsLibrary" TargetMode="External"/><Relationship Id="rId109" Type="http://schemas.openxmlformats.org/officeDocument/2006/relationships/hyperlink" Target="https://github.com/antest1/kcanotify" TargetMode="External"/><Relationship Id="rId108" Type="http://schemas.openxmlformats.org/officeDocument/2006/relationships/hyperlink" Target="https://github.com/OneBusAway/onebusaway-android" TargetMode="External"/><Relationship Id="rId48" Type="http://schemas.openxmlformats.org/officeDocument/2006/relationships/hyperlink" Target="https://github.com/wbaumann/SmartReceiptsLibrary/blob/dc53d5dfcd379dea9f8450a16caea8e519be9125/app/src/main/java/co/smartreceipts/android/receipts/attacher/ReceiptAttachmentManager.java" TargetMode="External"/><Relationship Id="rId47" Type="http://schemas.openxmlformats.org/officeDocument/2006/relationships/hyperlink" Target="https://github.com/wbaumann/SmartReceiptsLibrary" TargetMode="External"/><Relationship Id="rId49" Type="http://schemas.openxmlformats.org/officeDocument/2006/relationships/hyperlink" Target="https://github.com/StepicOrg/stepik-android" TargetMode="External"/><Relationship Id="rId103" Type="http://schemas.openxmlformats.org/officeDocument/2006/relationships/hyperlink" Target="https://github.com/blockchain/My-Wallet-V3-Android/blob/8ccbca22738e296a3ac019777b7a80813aac83bf/app/src/main/java/piuk/blockchain/android/ui/dashboard/DashboardFragment.kt" TargetMode="External"/><Relationship Id="rId102" Type="http://schemas.openxmlformats.org/officeDocument/2006/relationships/hyperlink" Target="https://github.com/blockchain/My-Wallet-V3-Android" TargetMode="External"/><Relationship Id="rId101" Type="http://schemas.openxmlformats.org/officeDocument/2006/relationships/hyperlink" Target="https://github.com/StepicOrg/stepik-android/blob/c093ab5b9105ef210c96078d25aab758281d8333/app/src/main/java/org/stepic/droid/core/presenters/SplashPresenter.kt" TargetMode="External"/><Relationship Id="rId100" Type="http://schemas.openxmlformats.org/officeDocument/2006/relationships/hyperlink" Target="https://github.com/StepicOrg/stepik-android" TargetMode="External"/><Relationship Id="rId31" Type="http://schemas.openxmlformats.org/officeDocument/2006/relationships/hyperlink" Target="https://github.com/wbaumann/SmartReceiptsLibrary" TargetMode="External"/><Relationship Id="rId30" Type="http://schemas.openxmlformats.org/officeDocument/2006/relationships/hyperlink" Target="https://github.com/edx/edx-app-android" TargetMode="External"/><Relationship Id="rId33" Type="http://schemas.openxmlformats.org/officeDocument/2006/relationships/hyperlink" Target="https://github.com/seven332/EhViewer" TargetMode="External"/><Relationship Id="rId32" Type="http://schemas.openxmlformats.org/officeDocument/2006/relationships/hyperlink" Target="https://github.com/wbaumann/SmartReceiptsLibrary/blob/04dfb0aefdcafb73614f40d9fc48a55f98b59189/app/src/main/java/co/smartreceipts/android/tooltip/rating/RateThisAppTooltipController.kt" TargetMode="External"/><Relationship Id="rId35" Type="http://schemas.openxmlformats.org/officeDocument/2006/relationships/hyperlink" Target="https://github.com/TomTasche/OpenDocument.droid" TargetMode="External"/><Relationship Id="rId34" Type="http://schemas.openxmlformats.org/officeDocument/2006/relationships/hyperlink" Target="https://github.com/seven332/EhViewer/blob/ba6d41b91f53b0835f73fb2903b5c4ff1259786c/app/src/main/java/com/hippo/ehviewer/ui/scene/BaseScene.java" TargetMode="External"/><Relationship Id="rId37" Type="http://schemas.openxmlformats.org/officeDocument/2006/relationships/hyperlink" Target="https://github.com/blockchain/My-Wallet-V3-Android/blob/8ccbca22738e296a3ac019777b7a80813aac83bf/app/src/main/java/piuk/blockchain/android/ui/swap/homebrew/exchange/confirmation/ExchangeConfirmationFragment.kt" TargetMode="External"/><Relationship Id="rId36" Type="http://schemas.openxmlformats.org/officeDocument/2006/relationships/hyperlink" Target="https://github.com/blockchain/My-Wallet-V3-Android" TargetMode="External"/><Relationship Id="rId175" Type="http://schemas.openxmlformats.org/officeDocument/2006/relationships/drawing" Target="../drawings/drawing6.xml"/><Relationship Id="rId39" Type="http://schemas.openxmlformats.org/officeDocument/2006/relationships/hyperlink" Target="https://github.com/romannurik/muzei" TargetMode="External"/><Relationship Id="rId174" Type="http://schemas.openxmlformats.org/officeDocument/2006/relationships/hyperlink" Target="https://github.com/1hakr/AnExplorer/blob/7aa6751b1962144ac099b1e6691ce8a5877bfb8d//app/src/main/java/dev/dworks/apps/anexplorer/fragment/HomeFragment.java" TargetMode="External"/><Relationship Id="rId38" Type="http://schemas.openxmlformats.org/officeDocument/2006/relationships/hyperlink" Target="https://github.com/blockchain/My-Wallet-V3-Android" TargetMode="External"/><Relationship Id="rId173" Type="http://schemas.openxmlformats.org/officeDocument/2006/relationships/hyperlink" Target="https://github.com/1hakr/AnExplorer" TargetMode="External"/><Relationship Id="rId20" Type="http://schemas.openxmlformats.org/officeDocument/2006/relationships/hyperlink" Target="https://github.com/alexstyl/Memento-Calendar" TargetMode="External"/><Relationship Id="rId22" Type="http://schemas.openxmlformats.org/officeDocument/2006/relationships/hyperlink" Target="https://github.com/Bridouille/android-beacon-scanner" TargetMode="External"/><Relationship Id="rId21" Type="http://schemas.openxmlformats.org/officeDocument/2006/relationships/hyperlink" Target="https://github.com/alexstyl/Memento-Calendar/blob/8328067bdc036fb9ef3627560c4bb490da13470d/android_mobile/src/main/java/com/alexstyl/specialdates/analytics/CompositeAnalytics.kt" TargetMode="External"/><Relationship Id="rId24" Type="http://schemas.openxmlformats.org/officeDocument/2006/relationships/hyperlink" Target="https://github.com/TomTasche/OpenDocument.droid" TargetMode="External"/><Relationship Id="rId23" Type="http://schemas.openxmlformats.org/officeDocument/2006/relationships/hyperlink" Target="https://github.com/Bridouille/android-beacon-scanner/blob/2093c24a70b696e2d2ee7c06f4bcf210aefdeb52/app/src/main/java/com/bridou_n/beaconscanner/features/beaconList/BeaconListActivity.kt" TargetMode="External"/><Relationship Id="rId129" Type="http://schemas.openxmlformats.org/officeDocument/2006/relationships/hyperlink" Target="https://github.com/antest1/kcanotify" TargetMode="External"/><Relationship Id="rId128" Type="http://schemas.openxmlformats.org/officeDocument/2006/relationships/hyperlink" Target="https://github.com/Phantast/smartnavi" TargetMode="External"/><Relationship Id="rId127" Type="http://schemas.openxmlformats.org/officeDocument/2006/relationships/hyperlink" Target="https://github.com/google/santa-tracker-android/blob/bac925e399877e268e9faff0c3131befcc70f2e8/tracker/src/main/java/com/google/android/apps/santatracker/tracker/ui/TrackerActivity.kt" TargetMode="External"/><Relationship Id="rId126" Type="http://schemas.openxmlformats.org/officeDocument/2006/relationships/hyperlink" Target="https://github.com/google/santa-tracker-android" TargetMode="External"/><Relationship Id="rId26" Type="http://schemas.openxmlformats.org/officeDocument/2006/relationships/hyperlink" Target="https://github.com/1hakr/AnExplorer" TargetMode="External"/><Relationship Id="rId121" Type="http://schemas.openxmlformats.org/officeDocument/2006/relationships/hyperlink" Target="https://github.com/edx/edx-app-android/blob/1c74235d9978f0e4e7048acf67bbc6ce6542fc4a/OpenEdXMobile/src/main/java/org/edx/mobile/view/CourseTabsDashboardFragment.java" TargetMode="External"/><Relationship Id="rId25" Type="http://schemas.openxmlformats.org/officeDocument/2006/relationships/hyperlink" Target="https://github.com/opendocument-app/OpenDocument.droid/blob/62a70c7310e9e5004e54b4f1c278855ebb94e76d/app/src/main/java/at/tomtasche/reader/ui/activity/DocumentFragment.java" TargetMode="External"/><Relationship Id="rId120" Type="http://schemas.openxmlformats.org/officeDocument/2006/relationships/hyperlink" Target="https://github.com/edx/edx-app-android" TargetMode="External"/><Relationship Id="rId28" Type="http://schemas.openxmlformats.org/officeDocument/2006/relationships/hyperlink" Target="https://github.com/google/santa-tracker-android" TargetMode="External"/><Relationship Id="rId27" Type="http://schemas.openxmlformats.org/officeDocument/2006/relationships/hyperlink" Target="https://github.com/TomTasche/OpenDocument.droid" TargetMode="External"/><Relationship Id="rId125" Type="http://schemas.openxmlformats.org/officeDocument/2006/relationships/hyperlink" Target="https://github.com/mozilla-tw/FirefoxLite" TargetMode="External"/><Relationship Id="rId29" Type="http://schemas.openxmlformats.org/officeDocument/2006/relationships/hyperlink" Target="https://github.com/google/santa-tracker-android/blob/bac925e399877e268e9faff0c3131befcc70f2e8/rocketsleigh/src/main/java/com/google/android/apps/santatracker/rocketsleigh/EndGameActivity.java" TargetMode="External"/><Relationship Id="rId124" Type="http://schemas.openxmlformats.org/officeDocument/2006/relationships/hyperlink" Target="https://github.com/OneBusAway/onebusaway-android" TargetMode="External"/><Relationship Id="rId123" Type="http://schemas.openxmlformats.org/officeDocument/2006/relationships/hyperlink" Target="https://github.com/jorgegil96/All-NBA" TargetMode="External"/><Relationship Id="rId122" Type="http://schemas.openxmlformats.org/officeDocument/2006/relationships/hyperlink" Target="https://github.com/edx/edx-app-android" TargetMode="External"/><Relationship Id="rId95" Type="http://schemas.openxmlformats.org/officeDocument/2006/relationships/hyperlink" Target="https://github.com/mozilla-tw/ScreenshotGo" TargetMode="External"/><Relationship Id="rId94" Type="http://schemas.openxmlformats.org/officeDocument/2006/relationships/hyperlink" Target="https://github.com/Phantast/smartnavi" TargetMode="External"/><Relationship Id="rId97" Type="http://schemas.openxmlformats.org/officeDocument/2006/relationships/hyperlink" Target="https://github.com/RocketChat/Rocket.Chat.Android/blob/f832d59cb2130e5c058f5d9e9de5ff961d5d3380/app/src/main/java/chat/rocket/android/analytics/AnalyticsManager.kt" TargetMode="External"/><Relationship Id="rId96" Type="http://schemas.openxmlformats.org/officeDocument/2006/relationships/hyperlink" Target="https://github.com/RocketChat/Rocket.Chat.Android" TargetMode="External"/><Relationship Id="rId11" Type="http://schemas.openxmlformats.org/officeDocument/2006/relationships/hyperlink" Target="https://github.com/1hakr/AnExplorer/blob/7aa6751b1962144ac099b1e6691ce8a5877bfb8d/app/src/main/java/dev/dworks/apps/anexplorer/fragment/DirectoryFragment.java" TargetMode="External"/><Relationship Id="rId99" Type="http://schemas.openxmlformats.org/officeDocument/2006/relationships/hyperlink" Target="https://github.com/antest1/kcanotify/blob/2381e1549f7e5b8fc8514d0ac9bdc2e11d1fbe08/app/src/main/java/com/antest1/kcanotify/ToolsActivity.java" TargetMode="External"/><Relationship Id="rId10" Type="http://schemas.openxmlformats.org/officeDocument/2006/relationships/hyperlink" Target="https://github.com/1hakr/AnExplorer" TargetMode="External"/><Relationship Id="rId98" Type="http://schemas.openxmlformats.org/officeDocument/2006/relationships/hyperlink" Target="https://github.com/antest1/kcanotify" TargetMode="External"/><Relationship Id="rId13" Type="http://schemas.openxmlformats.org/officeDocument/2006/relationships/hyperlink" Target="https://github.com/SebastianRask/Pocket-Plays-for-Twitch" TargetMode="External"/><Relationship Id="rId12" Type="http://schemas.openxmlformats.org/officeDocument/2006/relationships/hyperlink" Target="https://github.com/TomTasche/OpenDocument.droid" TargetMode="External"/><Relationship Id="rId91" Type="http://schemas.openxmlformats.org/officeDocument/2006/relationships/hyperlink" Target="https://github.com/klinker-apps/talon-for-twitter-android" TargetMode="External"/><Relationship Id="rId90" Type="http://schemas.openxmlformats.org/officeDocument/2006/relationships/hyperlink" Target="https://github.com/mozilla-tw/ScreenshotGo" TargetMode="External"/><Relationship Id="rId93" Type="http://schemas.openxmlformats.org/officeDocument/2006/relationships/hyperlink" Target="https://github.com/OneBusAway/onebusaway-android" TargetMode="External"/><Relationship Id="rId92" Type="http://schemas.openxmlformats.org/officeDocument/2006/relationships/hyperlink" Target="https://github.com/mozilla-tw/ScreenshotGo" TargetMode="External"/><Relationship Id="rId118" Type="http://schemas.openxmlformats.org/officeDocument/2006/relationships/hyperlink" Target="https://github.com/blockchain/My-Wallet-V3-Android" TargetMode="External"/><Relationship Id="rId117" Type="http://schemas.openxmlformats.org/officeDocument/2006/relationships/hyperlink" Target="https://github.com/RocketChat/Rocket.Chat.Android/blob/f832d59cb2130e5c058f5d9e9de5ff961d5d3380/app/src/main/java/chat/rocket/android/chatroom/presentation/ChatRoomPresenter.kt" TargetMode="External"/><Relationship Id="rId116" Type="http://schemas.openxmlformats.org/officeDocument/2006/relationships/hyperlink" Target="https://github.com/RocketChat/Rocket.Chat.Android" TargetMode="External"/><Relationship Id="rId115" Type="http://schemas.openxmlformats.org/officeDocument/2006/relationships/hyperlink" Target="https://github.com/blockchain/My-Wallet-V3-Android" TargetMode="External"/><Relationship Id="rId119" Type="http://schemas.openxmlformats.org/officeDocument/2006/relationships/hyperlink" Target="https://github.com/edx/edx-app-android" TargetMode="External"/><Relationship Id="rId15" Type="http://schemas.openxmlformats.org/officeDocument/2006/relationships/hyperlink" Target="https://github.com/1hakr/AnExplorer" TargetMode="External"/><Relationship Id="rId110" Type="http://schemas.openxmlformats.org/officeDocument/2006/relationships/hyperlink" Target="https://github.com/antest1/kcanotify/blob/2381e1549f7e5b8fc8514d0ac9bdc2e11d1fbe08/app/src/main/java/com/antest1/kcanotify/ToolsActivity.java" TargetMode="External"/><Relationship Id="rId14" Type="http://schemas.openxmlformats.org/officeDocument/2006/relationships/hyperlink" Target="https://github.com/jeisfeld/Augendiagnose" TargetMode="External"/><Relationship Id="rId17" Type="http://schemas.openxmlformats.org/officeDocument/2006/relationships/hyperlink" Target="https://github.com/Jigsaw-Code/intra" TargetMode="External"/><Relationship Id="rId16" Type="http://schemas.openxmlformats.org/officeDocument/2006/relationships/hyperlink" Target="https://github.com/1hakr/AnExplorer/blob/7aa6751b1962144ac099b1e6691ce8a5877bfb8d/app/src/main/java/dev/dworks/apps/anexplorer/fragment/DirectoryFragment.java" TargetMode="External"/><Relationship Id="rId19" Type="http://schemas.openxmlformats.org/officeDocument/2006/relationships/hyperlink" Target="https://github.com/NineWorlds/serenity-android/blob/c65859a5f772e1959a9d243c7a443949c29de730/serenity-app/src/main/java/us/nineworlds/serenity/SerenityApplication.java" TargetMode="External"/><Relationship Id="rId114" Type="http://schemas.openxmlformats.org/officeDocument/2006/relationships/hyperlink" Target="https://github.com/romannurik/muzei/blob/43ba374155a85076d21ba38584753543c5403213/main/src/main/java/com/google/android/apps/muzei/ArtDetailFragment.kt" TargetMode="External"/><Relationship Id="rId18" Type="http://schemas.openxmlformats.org/officeDocument/2006/relationships/hyperlink" Target="https://github.com/NineWorlds/serenity-android" TargetMode="External"/><Relationship Id="rId113" Type="http://schemas.openxmlformats.org/officeDocument/2006/relationships/hyperlink" Target="https://github.com/romannurik/muzei" TargetMode="External"/><Relationship Id="rId112" Type="http://schemas.openxmlformats.org/officeDocument/2006/relationships/hyperlink" Target="https://github.com/TomTasche/OpenDocument.droid" TargetMode="External"/><Relationship Id="rId111" Type="http://schemas.openxmlformats.org/officeDocument/2006/relationships/hyperlink" Target="https://github.com/mozilla-tw/ScreenshotGo" TargetMode="External"/><Relationship Id="rId84" Type="http://schemas.openxmlformats.org/officeDocument/2006/relationships/hyperlink" Target="https://github.com/romannurik/muzei" TargetMode="External"/><Relationship Id="rId83" Type="http://schemas.openxmlformats.org/officeDocument/2006/relationships/hyperlink" Target="https://github.com/alexstyl/Memento-Calendar" TargetMode="External"/><Relationship Id="rId86" Type="http://schemas.openxmlformats.org/officeDocument/2006/relationships/hyperlink" Target="https://github.com/OneBusAway/onebusaway-android" TargetMode="External"/><Relationship Id="rId85" Type="http://schemas.openxmlformats.org/officeDocument/2006/relationships/hyperlink" Target="https://github.com/romannurik/muzei/blob/43ba374155a85076d21ba38584753543c5403213/main/src/main/java/com/google/android/apps/muzei/quicksettings/NextArtworkTileService.kt" TargetMode="External"/><Relationship Id="rId88" Type="http://schemas.openxmlformats.org/officeDocument/2006/relationships/hyperlink" Target="https://github.com/edx/edx-app-android" TargetMode="External"/><Relationship Id="rId150" Type="http://schemas.openxmlformats.org/officeDocument/2006/relationships/hyperlink" Target="https://github.com/blockchain/My-Wallet-V3-Android" TargetMode="External"/><Relationship Id="rId87" Type="http://schemas.openxmlformats.org/officeDocument/2006/relationships/hyperlink" Target="https://github.com/RocketChat/Rocket.Chat.Android" TargetMode="External"/><Relationship Id="rId89" Type="http://schemas.openxmlformats.org/officeDocument/2006/relationships/hyperlink" Target="https://github.com/mozilla-tw/FirefoxLite" TargetMode="External"/><Relationship Id="rId80" Type="http://schemas.openxmlformats.org/officeDocument/2006/relationships/hyperlink" Target="https://github.com/wbaumann/SmartReceiptsLibrary" TargetMode="External"/><Relationship Id="rId82" Type="http://schemas.openxmlformats.org/officeDocument/2006/relationships/hyperlink" Target="https://github.com/mozilla-tw/FirefoxLite" TargetMode="External"/><Relationship Id="rId81" Type="http://schemas.openxmlformats.org/officeDocument/2006/relationships/hyperlink" Target="https://github.com/wbaumann/SmartReceiptsLibrary/blob/dc53d5dfcd379dea9f8450a16caea8e519be9125/app/src/main/java/co/smartreceipts/android/receipts/creator/ReceiptCreateActionPresenter.java" TargetMode="External"/><Relationship Id="rId1" Type="http://schemas.openxmlformats.org/officeDocument/2006/relationships/hyperlink" Target="https://github.com/alexstyl/Memento-Calendar" TargetMode="External"/><Relationship Id="rId2" Type="http://schemas.openxmlformats.org/officeDocument/2006/relationships/hyperlink" Target="https://github.com/alexstyl/Memento-Calendar/blob/8328067bdc036fb9ef3627560c4bb490da13470d/android_mobile/src/main/java/com/alexstyl/specialdates/analytics/CompositeAnalytics.kt" TargetMode="External"/><Relationship Id="rId3" Type="http://schemas.openxmlformats.org/officeDocument/2006/relationships/hyperlink" Target="https://github.com/romannurik/muzei" TargetMode="External"/><Relationship Id="rId149" Type="http://schemas.openxmlformats.org/officeDocument/2006/relationships/hyperlink" Target="https://github.com/jeisfeld/Augendiagnose" TargetMode="External"/><Relationship Id="rId4" Type="http://schemas.openxmlformats.org/officeDocument/2006/relationships/hyperlink" Target="https://github.com/romannurik/muzei/blob/09aa304958f94b0bfda6c87d19be38f928b72961/main/src/main/java/com/google/android/apps/muzei/ChooseProviderFragment.kt" TargetMode="External"/><Relationship Id="rId148" Type="http://schemas.openxmlformats.org/officeDocument/2006/relationships/hyperlink" Target="https://github.com/mozilla-tw/FirefoxLite" TargetMode="External"/><Relationship Id="rId9" Type="http://schemas.openxmlformats.org/officeDocument/2006/relationships/hyperlink" Target="https://github.com/yukuku/androidbible" TargetMode="External"/><Relationship Id="rId143" Type="http://schemas.openxmlformats.org/officeDocument/2006/relationships/hyperlink" Target="https://github.com/StepicOrg/stepik-android" TargetMode="External"/><Relationship Id="rId142" Type="http://schemas.openxmlformats.org/officeDocument/2006/relationships/hyperlink" Target="https://github.com/niranjan94/show-java/blob/bd994b87f320274af9249ee52ed455b6b203199d/app/src/main/kotlin/com/njlabs/showjava/activities/purchase/PurchaseActivity.kt" TargetMode="External"/><Relationship Id="rId141" Type="http://schemas.openxmlformats.org/officeDocument/2006/relationships/hyperlink" Target="https://github.com/niranjan94/show-java" TargetMode="External"/><Relationship Id="rId140" Type="http://schemas.openxmlformats.org/officeDocument/2006/relationships/hyperlink" Target="https://github.com/blockchain/My-Wallet-V3-Android" TargetMode="External"/><Relationship Id="rId5" Type="http://schemas.openxmlformats.org/officeDocument/2006/relationships/hyperlink" Target="https://github.com/mozilla-tw/FirefoxLite" TargetMode="External"/><Relationship Id="rId147" Type="http://schemas.openxmlformats.org/officeDocument/2006/relationships/hyperlink" Target="https://github.com/jorgegil96/All-NBA" TargetMode="External"/><Relationship Id="rId6" Type="http://schemas.openxmlformats.org/officeDocument/2006/relationships/hyperlink" Target="https://github.com/mozilla-tw/FirefoxLite/blob/2a952a433b05a6583b7b3a2bded55a4c935d1223/app/src/main/java/org/mozilla/focus/menu/WebContextMenu.java" TargetMode="External"/><Relationship Id="rId146" Type="http://schemas.openxmlformats.org/officeDocument/2006/relationships/hyperlink" Target="https://github.com/evercam/evercam-android/blob/b6e37678321ed8253045e7458ecc0eac071f7fcb/evercamPlay/src/main/java/io/evercam/androidapp/CamerasActivity.java" TargetMode="External"/><Relationship Id="rId7" Type="http://schemas.openxmlformats.org/officeDocument/2006/relationships/hyperlink" Target="https://github.com/antest1/kcanotify" TargetMode="External"/><Relationship Id="rId145" Type="http://schemas.openxmlformats.org/officeDocument/2006/relationships/hyperlink" Target="https://github.com/evercam/evercam-android" TargetMode="External"/><Relationship Id="rId8" Type="http://schemas.openxmlformats.org/officeDocument/2006/relationships/hyperlink" Target="https://github.com/antest1/kcanotify/blob/2381e1549f7e5b8fc8514d0ac9bdc2e11d1fbe08/app/src/main/java/com/antest1/kcanotify/ToolsActivity.java" TargetMode="External"/><Relationship Id="rId144" Type="http://schemas.openxmlformats.org/officeDocument/2006/relationships/hyperlink" Target="https://github.com/StepicOrg/stepik-android/blob/c093ab5b9105ef210c96078d25aab758281d8333/app/src/main/java/org/stepic/droid/ui/dialogs/StepShareDialog.java" TargetMode="External"/><Relationship Id="rId73" Type="http://schemas.openxmlformats.org/officeDocument/2006/relationships/hyperlink" Target="https://github.com/StepicOrg/stepik-android" TargetMode="External"/><Relationship Id="rId72" Type="http://schemas.openxmlformats.org/officeDocument/2006/relationships/hyperlink" Target="https://github.com/Phantast/smartnavi" TargetMode="External"/><Relationship Id="rId75" Type="http://schemas.openxmlformats.org/officeDocument/2006/relationships/hyperlink" Target="https://github.com/klinker-apps/talon-for-twitter-android/blob/f71a92fefee7d591083a20837fe3505feebddb4d/app/src/main/java/com/klinker/android/twitter_l/activities/setup/material_login/MaterialLogin.java" TargetMode="External"/><Relationship Id="rId74" Type="http://schemas.openxmlformats.org/officeDocument/2006/relationships/hyperlink" Target="https://github.com/klinker-apps/talon-for-twitter-android" TargetMode="External"/><Relationship Id="rId77" Type="http://schemas.openxmlformats.org/officeDocument/2006/relationships/hyperlink" Target="https://github.com/edx/edx-app-android/blob/1c74235d9978f0e4e7048acf67bbc6ce6542fc4a/OpenEdXMobile/src/main/java/org/edx/mobile/module/analytics/AnalyticsRegistry.java" TargetMode="External"/><Relationship Id="rId76" Type="http://schemas.openxmlformats.org/officeDocument/2006/relationships/hyperlink" Target="https://github.com/edx/edx-app-android" TargetMode="External"/><Relationship Id="rId79" Type="http://schemas.openxmlformats.org/officeDocument/2006/relationships/hyperlink" Target="https://github.com/StepicOrg/stepik-android/blob/c093ab5b9105ef210c96078d25aab758281d8333/app/src/main/java/org/stepik/android/view/auth/ui/activity/SocialAuthActivity.kt" TargetMode="External"/><Relationship Id="rId78" Type="http://schemas.openxmlformats.org/officeDocument/2006/relationships/hyperlink" Target="https://github.com/StepicOrg/stepik-android" TargetMode="External"/><Relationship Id="rId71" Type="http://schemas.openxmlformats.org/officeDocument/2006/relationships/hyperlink" Target="https://github.com/mopsalarm/Pr0" TargetMode="External"/><Relationship Id="rId70" Type="http://schemas.openxmlformats.org/officeDocument/2006/relationships/hyperlink" Target="https://github.com/mozilla-tw/FirefoxLite" TargetMode="External"/><Relationship Id="rId139" Type="http://schemas.openxmlformats.org/officeDocument/2006/relationships/hyperlink" Target="https://github.com/OneSignal/OneSignal-Android-SDK/blob/1f838f919b71da1e22e684ebf4c6bd35eebb8773/OneSignalSDK/onesignal/src/main/java/com/onesignal/OneSignal.java" TargetMode="External"/><Relationship Id="rId138" Type="http://schemas.openxmlformats.org/officeDocument/2006/relationships/hyperlink" Target="https://github.com/OneSignal/OneSignal-Android-SDK" TargetMode="External"/><Relationship Id="rId137" Type="http://schemas.openxmlformats.org/officeDocument/2006/relationships/hyperlink" Target="https://github.com/yukuku/androidbible" TargetMode="External"/><Relationship Id="rId132" Type="http://schemas.openxmlformats.org/officeDocument/2006/relationships/hyperlink" Target="https://github.com/OneBusAway/onebusaway-android" TargetMode="External"/><Relationship Id="rId131" Type="http://schemas.openxmlformats.org/officeDocument/2006/relationships/hyperlink" Target="https://github.com/TomTasche/OpenDocument.droid" TargetMode="External"/><Relationship Id="rId130" Type="http://schemas.openxmlformats.org/officeDocument/2006/relationships/hyperlink" Target="https://github.com/antest1/kcanotify/blob/2381e1549f7e5b8fc8514d0ac9bdc2e11d1fbe08/app/src/main/java/com/antest1/kcanotify/ToolsActivity.java" TargetMode="External"/><Relationship Id="rId136" Type="http://schemas.openxmlformats.org/officeDocument/2006/relationships/hyperlink" Target="https://github.com/OneBusAway/onebusaway-android" TargetMode="External"/><Relationship Id="rId135" Type="http://schemas.openxmlformats.org/officeDocument/2006/relationships/hyperlink" Target="https://github.com/edx/edx-app-android" TargetMode="External"/><Relationship Id="rId134" Type="http://schemas.openxmlformats.org/officeDocument/2006/relationships/hyperlink" Target="https://github.com/romannurik/muzei/blob/43ba374155a85076d21ba38584753543c5403213/main/src/main/java/com/google/android/apps/muzei/legacy/LegacySourceInfoFragment.kt" TargetMode="External"/><Relationship Id="rId133" Type="http://schemas.openxmlformats.org/officeDocument/2006/relationships/hyperlink" Target="https://github.com/romannurik/muzei" TargetMode="External"/><Relationship Id="rId62" Type="http://schemas.openxmlformats.org/officeDocument/2006/relationships/hyperlink" Target="https://github.com/StepicOrg/stepik-android/blob/c093ab5b9105ef210c96078d25aab758281d8333/app/src/main/java/org/stepik/android/view/notification/FcmNotificationHandlerImpl.kt" TargetMode="External"/><Relationship Id="rId61" Type="http://schemas.openxmlformats.org/officeDocument/2006/relationships/hyperlink" Target="https://github.com/StepicOrg/stepik-android" TargetMode="External"/><Relationship Id="rId64" Type="http://schemas.openxmlformats.org/officeDocument/2006/relationships/hyperlink" Target="https://github.com/wbaumann/SmartReceiptsLibrary/blob/04dfb0aefdcafb73614f40d9fc48a55f98b59189/app/src/main/java/co/smartreceipts/android/activities/SmartReceiptsActivity.java" TargetMode="External"/><Relationship Id="rId63" Type="http://schemas.openxmlformats.org/officeDocument/2006/relationships/hyperlink" Target="https://github.com/wbaumann/SmartReceiptsLibrary" TargetMode="External"/><Relationship Id="rId66" Type="http://schemas.openxmlformats.org/officeDocument/2006/relationships/hyperlink" Target="https://github.com/edx/edx-app-android/blob/1c74235d9978f0e4e7048acf67bbc6ce6542fc4a/OpenEdXMobile/src/main/java/org/edx/mobile/module/analytics/AnalyticsRegistry.java" TargetMode="External"/><Relationship Id="rId172" Type="http://schemas.openxmlformats.org/officeDocument/2006/relationships/hyperlink" Target="https://github.com/OneBusAway/onebusaway-android" TargetMode="External"/><Relationship Id="rId65" Type="http://schemas.openxmlformats.org/officeDocument/2006/relationships/hyperlink" Target="https://github.com/edx/edx-app-android" TargetMode="External"/><Relationship Id="rId171" Type="http://schemas.openxmlformats.org/officeDocument/2006/relationships/hyperlink" Target="https://github.com/Jigsaw-Code/Intra/blob/4b700c6be9fc01e73af424d4e147a71bf24eea04/Android/app/src/main/java/app/intra/sys/firebase/AnalyticsWrapper.java" TargetMode="External"/><Relationship Id="rId68" Type="http://schemas.openxmlformats.org/officeDocument/2006/relationships/hyperlink" Target="https://github.com/StepicOrg/stepik-android/blob/c093ab5b9105ef210c96078d25aab758281d8333/app/src/main/java/org/stepic/droid/core/GoogleApiCheckerImpl.kt" TargetMode="External"/><Relationship Id="rId170" Type="http://schemas.openxmlformats.org/officeDocument/2006/relationships/hyperlink" Target="https://github.com/Jigsaw-Code/intra" TargetMode="External"/><Relationship Id="rId67" Type="http://schemas.openxmlformats.org/officeDocument/2006/relationships/hyperlink" Target="https://github.com/StepicOrg/stepik-android" TargetMode="External"/><Relationship Id="rId60" Type="http://schemas.openxmlformats.org/officeDocument/2006/relationships/hyperlink" Target="https://github.com/antest1/kcanotify/blob/2381e1549f7e5b8fc8514d0ac9bdc2e11d1fbe08/app/src/main/java/com/antest1/kcanotify/MainActivity.java" TargetMode="External"/><Relationship Id="rId165" Type="http://schemas.openxmlformats.org/officeDocument/2006/relationships/hyperlink" Target="https://github.com/antest1/kcanotify/blob/2381e1549f7e5b8fc8514d0ac9bdc2e11d1fbe08/app/src/main/java/com/antest1/kcanotify/ToolsActivity.java" TargetMode="External"/><Relationship Id="rId69" Type="http://schemas.openxmlformats.org/officeDocument/2006/relationships/hyperlink" Target="https://github.com/StepicOrg/stepik-android" TargetMode="External"/><Relationship Id="rId164" Type="http://schemas.openxmlformats.org/officeDocument/2006/relationships/hyperlink" Target="https://github.com/antest1/kcanotify" TargetMode="External"/><Relationship Id="rId163" Type="http://schemas.openxmlformats.org/officeDocument/2006/relationships/hyperlink" Target="https://github.com/yukuku/androidbible" TargetMode="External"/><Relationship Id="rId162" Type="http://schemas.openxmlformats.org/officeDocument/2006/relationships/hyperlink" Target="https://github.com/blockchain/My-Wallet-V3-Android" TargetMode="External"/><Relationship Id="rId169" Type="http://schemas.openxmlformats.org/officeDocument/2006/relationships/hyperlink" Target="https://github.com/TomTasche/OpenDocument.droid" TargetMode="External"/><Relationship Id="rId168" Type="http://schemas.openxmlformats.org/officeDocument/2006/relationships/hyperlink" Target="https://github.com/StepicOrg/stepik-android" TargetMode="External"/><Relationship Id="rId167" Type="http://schemas.openxmlformats.org/officeDocument/2006/relationships/hyperlink" Target="https://github.com/mopsalarm/Pr0" TargetMode="External"/><Relationship Id="rId166" Type="http://schemas.openxmlformats.org/officeDocument/2006/relationships/hyperlink" Target="https://github.com/mozilla-tw/FirefoxLite" TargetMode="External"/><Relationship Id="rId51" Type="http://schemas.openxmlformats.org/officeDocument/2006/relationships/hyperlink" Target="https://github.com/wbaumann/SmartReceiptsLibrary/blob/dc53d5dfcd379dea9f8450a16caea8e519be9125/app/src/main/java/co/smartreceipts/android/fragments/GenerateReportFragment.java" TargetMode="External"/><Relationship Id="rId50" Type="http://schemas.openxmlformats.org/officeDocument/2006/relationships/hyperlink" Target="https://github.com/wbaumann/SmartReceiptsLibrary" TargetMode="External"/><Relationship Id="rId53" Type="http://schemas.openxmlformats.org/officeDocument/2006/relationships/hyperlink" Target="https://github.com/StepicOrg/stepik-android/blob/c093ab5b9105ef210c96078d25aab758281d8333/app/src/main/java/org/stepik/android/view/streak/ui/dialog/StreakNotificationDialogFragment.kt" TargetMode="External"/><Relationship Id="rId52" Type="http://schemas.openxmlformats.org/officeDocument/2006/relationships/hyperlink" Target="https://github.com/StepicOrg/stepik-android" TargetMode="External"/><Relationship Id="rId55" Type="http://schemas.openxmlformats.org/officeDocument/2006/relationships/hyperlink" Target="https://github.com/StepicOrg/stepik-android" TargetMode="External"/><Relationship Id="rId161" Type="http://schemas.openxmlformats.org/officeDocument/2006/relationships/hyperlink" Target="https://github.com/wbaumann/SmartReceiptsLibrary" TargetMode="External"/><Relationship Id="rId54" Type="http://schemas.openxmlformats.org/officeDocument/2006/relationships/hyperlink" Target="https://github.com/OneBusAway/onebusaway-android" TargetMode="External"/><Relationship Id="rId160" Type="http://schemas.openxmlformats.org/officeDocument/2006/relationships/hyperlink" Target="https://github.com/opendocument-app/OpenDocument.droid/blob/62a70c7310e9e5004e54b4f1c278855ebb94e76d/app/src/main/java/at/tomtasche/reader/ui/activity/MainActivity.java" TargetMode="External"/><Relationship Id="rId57" Type="http://schemas.openxmlformats.org/officeDocument/2006/relationships/hyperlink" Target="https://github.com/mozilla-tw/FirefoxLite/blob/2a952a433b05a6583b7b3a2bded55a4c935d1223/app/src/webkit/java/org/mozilla/focus/webkit/WebkitView.java" TargetMode="External"/><Relationship Id="rId56" Type="http://schemas.openxmlformats.org/officeDocument/2006/relationships/hyperlink" Target="https://github.com/mozilla-tw/FirefoxLite" TargetMode="External"/><Relationship Id="rId159" Type="http://schemas.openxmlformats.org/officeDocument/2006/relationships/hyperlink" Target="https://github.com/TomTasche/OpenDocument.droid" TargetMode="External"/><Relationship Id="rId59" Type="http://schemas.openxmlformats.org/officeDocument/2006/relationships/hyperlink" Target="https://github.com/antest1/kcanotify" TargetMode="External"/><Relationship Id="rId154" Type="http://schemas.openxmlformats.org/officeDocument/2006/relationships/hyperlink" Target="https://github.com/mozilla-tw/FirefoxLite/blob/2a952a433b05a6583b7b3a2bded55a4c935d1223/app/src/main/java/org/mozilla/focus/widget/CleanBrowsingDataPreference.java" TargetMode="External"/><Relationship Id="rId58" Type="http://schemas.openxmlformats.org/officeDocument/2006/relationships/hyperlink" Target="https://github.com/OneBusAway/onebusaway-android" TargetMode="External"/><Relationship Id="rId153" Type="http://schemas.openxmlformats.org/officeDocument/2006/relationships/hyperlink" Target="https://github.com/mozilla-tw/FirefoxLite" TargetMode="External"/><Relationship Id="rId152" Type="http://schemas.openxmlformats.org/officeDocument/2006/relationships/hyperlink" Target="https://github.com/alexstyl/Memento-Calendar" TargetMode="External"/><Relationship Id="rId151" Type="http://schemas.openxmlformats.org/officeDocument/2006/relationships/hyperlink" Target="https://github.com/blockchain/My-Wallet-V3-Android/blob/8ccbca22738e296a3ac019777b7a80813aac83bf/app/src/main/java/piuk/blockchain/android/ui/kyc/countryselection/KycCountrySelectionFragment.kt" TargetMode="External"/><Relationship Id="rId158" Type="http://schemas.openxmlformats.org/officeDocument/2006/relationships/hyperlink" Target="https://github.com/blockchain/My-Wallet-V3-Android" TargetMode="External"/><Relationship Id="rId157" Type="http://schemas.openxmlformats.org/officeDocument/2006/relationships/hyperlink" Target="https://github.com/romannurik/muzei/blob/43ba374155a85076d21ba38584753543c5403213/main/src/main/java/com/google/android/apps/muzei/ChooseProviderFragment.kt" TargetMode="External"/><Relationship Id="rId156" Type="http://schemas.openxmlformats.org/officeDocument/2006/relationships/hyperlink" Target="https://github.com/romannurik/muzei" TargetMode="External"/><Relationship Id="rId155" Type="http://schemas.openxmlformats.org/officeDocument/2006/relationships/hyperlink" Target="https://github.com/jorgegil96/All-NBA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orgegil96/All-NBA" TargetMode="External"/><Relationship Id="rId42" Type="http://schemas.openxmlformats.org/officeDocument/2006/relationships/hyperlink" Target="https://github.com/jeisfeld/Augendiagnose" TargetMode="External"/><Relationship Id="rId41" Type="http://schemas.openxmlformats.org/officeDocument/2006/relationships/hyperlink" Target="https://github.com/mozilla-tw/FirefoxLite" TargetMode="External"/><Relationship Id="rId44" Type="http://schemas.openxmlformats.org/officeDocument/2006/relationships/hyperlink" Target="https://github.com/alexstyl/Memento-Calendar" TargetMode="External"/><Relationship Id="rId43" Type="http://schemas.openxmlformats.org/officeDocument/2006/relationships/hyperlink" Target="https://github.com/blockchain/My-Wallet-V3-Android" TargetMode="External"/><Relationship Id="rId46" Type="http://schemas.openxmlformats.org/officeDocument/2006/relationships/hyperlink" Target="https://github.com/jorgegil96/All-NBA" TargetMode="External"/><Relationship Id="rId45" Type="http://schemas.openxmlformats.org/officeDocument/2006/relationships/hyperlink" Target="https://github.com/mozilla-tw/FirefoxLite" TargetMode="External"/><Relationship Id="rId107" Type="http://schemas.openxmlformats.org/officeDocument/2006/relationships/hyperlink" Target="https://github.com/mozilla-tw/FirefoxLite" TargetMode="External"/><Relationship Id="rId106" Type="http://schemas.openxmlformats.org/officeDocument/2006/relationships/hyperlink" Target="https://github.com/wbaumann/SmartReceiptsLibrary" TargetMode="External"/><Relationship Id="rId105" Type="http://schemas.openxmlformats.org/officeDocument/2006/relationships/hyperlink" Target="https://github.com/yukuku/androidbible" TargetMode="External"/><Relationship Id="rId104" Type="http://schemas.openxmlformats.org/officeDocument/2006/relationships/hyperlink" Target="https://github.com/mozilla-tw/ScreenshotGo" TargetMode="External"/><Relationship Id="rId109" Type="http://schemas.openxmlformats.org/officeDocument/2006/relationships/hyperlink" Target="https://github.com/edx/edx-app-android" TargetMode="External"/><Relationship Id="rId108" Type="http://schemas.openxmlformats.org/officeDocument/2006/relationships/hyperlink" Target="https://github.com/jeffdcamp/android-template" TargetMode="External"/><Relationship Id="rId48" Type="http://schemas.openxmlformats.org/officeDocument/2006/relationships/hyperlink" Target="https://github.com/blockchain/My-Wallet-V3-Android" TargetMode="External"/><Relationship Id="rId47" Type="http://schemas.openxmlformats.org/officeDocument/2006/relationships/hyperlink" Target="https://github.com/romannurik/muzei" TargetMode="External"/><Relationship Id="rId49" Type="http://schemas.openxmlformats.org/officeDocument/2006/relationships/hyperlink" Target="https://github.com/TomTasche/OpenDocument.droid" TargetMode="External"/><Relationship Id="rId103" Type="http://schemas.openxmlformats.org/officeDocument/2006/relationships/hyperlink" Target="https://github.com/mozilla-tw/FirefoxLite" TargetMode="External"/><Relationship Id="rId102" Type="http://schemas.openxmlformats.org/officeDocument/2006/relationships/hyperlink" Target="https://github.com/TomTasche/OpenDocument.droid" TargetMode="External"/><Relationship Id="rId101" Type="http://schemas.openxmlformats.org/officeDocument/2006/relationships/hyperlink" Target="https://github.com/mozilla-tw/FirefoxLite" TargetMode="External"/><Relationship Id="rId100" Type="http://schemas.openxmlformats.org/officeDocument/2006/relationships/hyperlink" Target="https://github.com/StepicOrg/stepik-android" TargetMode="External"/><Relationship Id="rId31" Type="http://schemas.openxmlformats.org/officeDocument/2006/relationships/hyperlink" Target="https://github.com/romannurik/muzei" TargetMode="External"/><Relationship Id="rId30" Type="http://schemas.openxmlformats.org/officeDocument/2006/relationships/hyperlink" Target="https://github.com/OneBusAway/onebusaway-android" TargetMode="External"/><Relationship Id="rId33" Type="http://schemas.openxmlformats.org/officeDocument/2006/relationships/hyperlink" Target="https://github.com/OneBusAway/onebusaway-android" TargetMode="External"/><Relationship Id="rId32" Type="http://schemas.openxmlformats.org/officeDocument/2006/relationships/hyperlink" Target="https://github.com/edx/edx-app-android" TargetMode="External"/><Relationship Id="rId35" Type="http://schemas.openxmlformats.org/officeDocument/2006/relationships/hyperlink" Target="https://github.com/OneSignal/OneSignal-Android-SDK" TargetMode="External"/><Relationship Id="rId34" Type="http://schemas.openxmlformats.org/officeDocument/2006/relationships/hyperlink" Target="https://github.com/yukuku/androidbible" TargetMode="External"/><Relationship Id="rId37" Type="http://schemas.openxmlformats.org/officeDocument/2006/relationships/hyperlink" Target="https://github.com/niranjan94/show-java" TargetMode="External"/><Relationship Id="rId36" Type="http://schemas.openxmlformats.org/officeDocument/2006/relationships/hyperlink" Target="https://github.com/blockchain/My-Wallet-V3-Android" TargetMode="External"/><Relationship Id="rId39" Type="http://schemas.openxmlformats.org/officeDocument/2006/relationships/hyperlink" Target="https://github.com/evercam/evercam-android" TargetMode="External"/><Relationship Id="rId38" Type="http://schemas.openxmlformats.org/officeDocument/2006/relationships/hyperlink" Target="https://github.com/StepicOrg/stepik-android" TargetMode="External"/><Relationship Id="rId20" Type="http://schemas.openxmlformats.org/officeDocument/2006/relationships/hyperlink" Target="https://github.com/edx/edx-app-android" TargetMode="External"/><Relationship Id="rId22" Type="http://schemas.openxmlformats.org/officeDocument/2006/relationships/hyperlink" Target="https://github.com/edx/edx-app-android" TargetMode="External"/><Relationship Id="rId21" Type="http://schemas.openxmlformats.org/officeDocument/2006/relationships/hyperlink" Target="https://github.com/edx/edx-app-android" TargetMode="External"/><Relationship Id="rId24" Type="http://schemas.openxmlformats.org/officeDocument/2006/relationships/hyperlink" Target="https://github.com/OneBusAway/onebusaway-android" TargetMode="External"/><Relationship Id="rId23" Type="http://schemas.openxmlformats.org/officeDocument/2006/relationships/hyperlink" Target="https://github.com/jorgegil96/All-NBA" TargetMode="External"/><Relationship Id="rId26" Type="http://schemas.openxmlformats.org/officeDocument/2006/relationships/hyperlink" Target="https://github.com/google/santa-tracker-android" TargetMode="External"/><Relationship Id="rId121" Type="http://schemas.openxmlformats.org/officeDocument/2006/relationships/drawing" Target="../drawings/drawing7.xml"/><Relationship Id="rId25" Type="http://schemas.openxmlformats.org/officeDocument/2006/relationships/hyperlink" Target="https://github.com/mozilla-tw/FirefoxLite" TargetMode="External"/><Relationship Id="rId120" Type="http://schemas.openxmlformats.org/officeDocument/2006/relationships/hyperlink" Target="https://github.com/jeisfeld/Augendiagnose" TargetMode="External"/><Relationship Id="rId28" Type="http://schemas.openxmlformats.org/officeDocument/2006/relationships/hyperlink" Target="https://github.com/antest1/kcanotify" TargetMode="External"/><Relationship Id="rId27" Type="http://schemas.openxmlformats.org/officeDocument/2006/relationships/hyperlink" Target="https://github.com/Phantast/smartnavi" TargetMode="External"/><Relationship Id="rId29" Type="http://schemas.openxmlformats.org/officeDocument/2006/relationships/hyperlink" Target="https://github.com/TomTasche/OpenDocument.droid" TargetMode="External"/><Relationship Id="rId95" Type="http://schemas.openxmlformats.org/officeDocument/2006/relationships/hyperlink" Target="https://github.com/evercam/evercam-android" TargetMode="External"/><Relationship Id="rId94" Type="http://schemas.openxmlformats.org/officeDocument/2006/relationships/hyperlink" Target="https://github.com/blockchain/My-Wallet-V3-Android" TargetMode="External"/><Relationship Id="rId97" Type="http://schemas.openxmlformats.org/officeDocument/2006/relationships/hyperlink" Target="https://github.com/Jigsaw-Code/intra" TargetMode="External"/><Relationship Id="rId96" Type="http://schemas.openxmlformats.org/officeDocument/2006/relationships/hyperlink" Target="https://github.com/Jigsaw-Code/intra" TargetMode="External"/><Relationship Id="rId11" Type="http://schemas.openxmlformats.org/officeDocument/2006/relationships/hyperlink" Target="https://github.com/TomTasche/OpenDocument.droid" TargetMode="External"/><Relationship Id="rId99" Type="http://schemas.openxmlformats.org/officeDocument/2006/relationships/hyperlink" Target="https://github.com/harismuneer/Wanderlust-The-Travellers-App" TargetMode="External"/><Relationship Id="rId10" Type="http://schemas.openxmlformats.org/officeDocument/2006/relationships/hyperlink" Target="https://github.com/edx/edx-app-android" TargetMode="External"/><Relationship Id="rId98" Type="http://schemas.openxmlformats.org/officeDocument/2006/relationships/hyperlink" Target="https://github.com/TomTasche/OpenDocument.droid" TargetMode="External"/><Relationship Id="rId13" Type="http://schemas.openxmlformats.org/officeDocument/2006/relationships/hyperlink" Target="https://github.com/antest1/kcanotify" TargetMode="External"/><Relationship Id="rId12" Type="http://schemas.openxmlformats.org/officeDocument/2006/relationships/hyperlink" Target="https://github.com/OneBusAway/onebusaway-android" TargetMode="External"/><Relationship Id="rId91" Type="http://schemas.openxmlformats.org/officeDocument/2006/relationships/hyperlink" Target="https://github.com/romannurik/muzei" TargetMode="External"/><Relationship Id="rId90" Type="http://schemas.openxmlformats.org/officeDocument/2006/relationships/hyperlink" Target="https://github.com/1hakr/AnExplorer" TargetMode="External"/><Relationship Id="rId93" Type="http://schemas.openxmlformats.org/officeDocument/2006/relationships/hyperlink" Target="https://github.com/blockchain/My-Wallet-V3-Android" TargetMode="External"/><Relationship Id="rId92" Type="http://schemas.openxmlformats.org/officeDocument/2006/relationships/hyperlink" Target="https://github.com/edx/edx-app-android" TargetMode="External"/><Relationship Id="rId118" Type="http://schemas.openxmlformats.org/officeDocument/2006/relationships/hyperlink" Target="https://github.com/alexstyl/Memento-Calendar" TargetMode="External"/><Relationship Id="rId117" Type="http://schemas.openxmlformats.org/officeDocument/2006/relationships/hyperlink" Target="https://github.com/StepicOrg/stepik-android" TargetMode="External"/><Relationship Id="rId116" Type="http://schemas.openxmlformats.org/officeDocument/2006/relationships/hyperlink" Target="https://github.com/wbaumann/SmartReceiptsLibrary" TargetMode="External"/><Relationship Id="rId115" Type="http://schemas.openxmlformats.org/officeDocument/2006/relationships/hyperlink" Target="https://github.com/OneBusAway/onebusaway-android" TargetMode="External"/><Relationship Id="rId119" Type="http://schemas.openxmlformats.org/officeDocument/2006/relationships/hyperlink" Target="https://github.com/StepicOrg/stepik-android" TargetMode="External"/><Relationship Id="rId15" Type="http://schemas.openxmlformats.org/officeDocument/2006/relationships/hyperlink" Target="https://github.com/TomTasche/OpenDocument.droid" TargetMode="External"/><Relationship Id="rId110" Type="http://schemas.openxmlformats.org/officeDocument/2006/relationships/hyperlink" Target="https://github.com/wbaumann/SmartReceiptsLibrary" TargetMode="External"/><Relationship Id="rId14" Type="http://schemas.openxmlformats.org/officeDocument/2006/relationships/hyperlink" Target="https://github.com/mozilla-tw/ScreenshotGo" TargetMode="External"/><Relationship Id="rId17" Type="http://schemas.openxmlformats.org/officeDocument/2006/relationships/hyperlink" Target="https://github.com/blockchain/My-Wallet-V3-Android" TargetMode="External"/><Relationship Id="rId16" Type="http://schemas.openxmlformats.org/officeDocument/2006/relationships/hyperlink" Target="https://github.com/romannurik/muzei" TargetMode="External"/><Relationship Id="rId19" Type="http://schemas.openxmlformats.org/officeDocument/2006/relationships/hyperlink" Target="https://github.com/blockchain/My-Wallet-V3-Android" TargetMode="External"/><Relationship Id="rId114" Type="http://schemas.openxmlformats.org/officeDocument/2006/relationships/hyperlink" Target="https://github.com/yukuku/androidbible" TargetMode="External"/><Relationship Id="rId18" Type="http://schemas.openxmlformats.org/officeDocument/2006/relationships/hyperlink" Target="https://github.com/RocketChat/Rocket.Chat.Android" TargetMode="External"/><Relationship Id="rId113" Type="http://schemas.openxmlformats.org/officeDocument/2006/relationships/hyperlink" Target="https://github.com/blockchain/My-Wallet-V3-Android" TargetMode="External"/><Relationship Id="rId112" Type="http://schemas.openxmlformats.org/officeDocument/2006/relationships/hyperlink" Target="https://github.com/evercam/evercam-android" TargetMode="External"/><Relationship Id="rId111" Type="http://schemas.openxmlformats.org/officeDocument/2006/relationships/hyperlink" Target="https://github.com/tasomaniac/OpenLinkWith" TargetMode="External"/><Relationship Id="rId84" Type="http://schemas.openxmlformats.org/officeDocument/2006/relationships/hyperlink" Target="https://github.com/OneBusAway/onebusaway-android" TargetMode="External"/><Relationship Id="rId83" Type="http://schemas.openxmlformats.org/officeDocument/2006/relationships/hyperlink" Target="https://github.com/1hakr/AnExplorer" TargetMode="External"/><Relationship Id="rId86" Type="http://schemas.openxmlformats.org/officeDocument/2006/relationships/hyperlink" Target="https://github.com/wbaumann/SmartReceiptsLibrary" TargetMode="External"/><Relationship Id="rId85" Type="http://schemas.openxmlformats.org/officeDocument/2006/relationships/hyperlink" Target="https://github.com/StepicOrg/stepik-android" TargetMode="External"/><Relationship Id="rId88" Type="http://schemas.openxmlformats.org/officeDocument/2006/relationships/hyperlink" Target="https://github.com/1hakr/AnExplorer" TargetMode="External"/><Relationship Id="rId87" Type="http://schemas.openxmlformats.org/officeDocument/2006/relationships/hyperlink" Target="https://github.com/mozilla-tw/FirefoxLite" TargetMode="External"/><Relationship Id="rId89" Type="http://schemas.openxmlformats.org/officeDocument/2006/relationships/hyperlink" Target="https://github.com/mozilla-tw/FirefoxLite" TargetMode="External"/><Relationship Id="rId80" Type="http://schemas.openxmlformats.org/officeDocument/2006/relationships/hyperlink" Target="https://github.com/mozilla-tw/FirefoxLite" TargetMode="External"/><Relationship Id="rId82" Type="http://schemas.openxmlformats.org/officeDocument/2006/relationships/hyperlink" Target="https://github.com/1hakr/AnExplorer" TargetMode="External"/><Relationship Id="rId81" Type="http://schemas.openxmlformats.org/officeDocument/2006/relationships/hyperlink" Target="https://github.com/mozilla-tw/FirefoxLite" TargetMode="External"/><Relationship Id="rId1" Type="http://schemas.openxmlformats.org/officeDocument/2006/relationships/hyperlink" Target="https://github.com/mozilla-tw/ScreenshotGo" TargetMode="External"/><Relationship Id="rId2" Type="http://schemas.openxmlformats.org/officeDocument/2006/relationships/hyperlink" Target="https://github.com/OneBusAway/onebusaway-android" TargetMode="External"/><Relationship Id="rId3" Type="http://schemas.openxmlformats.org/officeDocument/2006/relationships/hyperlink" Target="https://github.com/Phantast/smartnavi" TargetMode="External"/><Relationship Id="rId4" Type="http://schemas.openxmlformats.org/officeDocument/2006/relationships/hyperlink" Target="https://github.com/mozilla-tw/ScreenshotGo" TargetMode="External"/><Relationship Id="rId9" Type="http://schemas.openxmlformats.org/officeDocument/2006/relationships/hyperlink" Target="https://github.com/wbaumann/SmartReceiptsLibrary" TargetMode="External"/><Relationship Id="rId5" Type="http://schemas.openxmlformats.org/officeDocument/2006/relationships/hyperlink" Target="https://github.com/RocketChat/Rocket.Chat.Android" TargetMode="External"/><Relationship Id="rId6" Type="http://schemas.openxmlformats.org/officeDocument/2006/relationships/hyperlink" Target="https://github.com/antest1/kcanotify" TargetMode="External"/><Relationship Id="rId7" Type="http://schemas.openxmlformats.org/officeDocument/2006/relationships/hyperlink" Target="https://github.com/StepicOrg/stepik-android" TargetMode="External"/><Relationship Id="rId8" Type="http://schemas.openxmlformats.org/officeDocument/2006/relationships/hyperlink" Target="https://github.com/blockchain/My-Wallet-V3-Android" TargetMode="External"/><Relationship Id="rId73" Type="http://schemas.openxmlformats.org/officeDocument/2006/relationships/hyperlink" Target="https://github.com/edx/edx-app-android" TargetMode="External"/><Relationship Id="rId72" Type="http://schemas.openxmlformats.org/officeDocument/2006/relationships/hyperlink" Target="https://github.com/alexstyl/Memento-Calendar" TargetMode="External"/><Relationship Id="rId75" Type="http://schemas.openxmlformats.org/officeDocument/2006/relationships/hyperlink" Target="https://github.com/edx/edx-app-android" TargetMode="External"/><Relationship Id="rId74" Type="http://schemas.openxmlformats.org/officeDocument/2006/relationships/hyperlink" Target="https://github.com/StepicOrg/stepik-android" TargetMode="External"/><Relationship Id="rId77" Type="http://schemas.openxmlformats.org/officeDocument/2006/relationships/hyperlink" Target="https://github.com/edx/edx-app-android" TargetMode="External"/><Relationship Id="rId76" Type="http://schemas.openxmlformats.org/officeDocument/2006/relationships/hyperlink" Target="https://github.com/mozilla-tw/FirefoxLite" TargetMode="External"/><Relationship Id="rId79" Type="http://schemas.openxmlformats.org/officeDocument/2006/relationships/hyperlink" Target="https://github.com/wbaumann/SmartReceiptsLibrary" TargetMode="External"/><Relationship Id="rId78" Type="http://schemas.openxmlformats.org/officeDocument/2006/relationships/hyperlink" Target="https://github.com/wbaumann/SmartReceiptsLibrary" TargetMode="External"/><Relationship Id="rId71" Type="http://schemas.openxmlformats.org/officeDocument/2006/relationships/hyperlink" Target="https://github.com/HearthSim/arcane_tracker" TargetMode="External"/><Relationship Id="rId70" Type="http://schemas.openxmlformats.org/officeDocument/2006/relationships/hyperlink" Target="https://github.com/StepicOrg/stepik-android" TargetMode="External"/><Relationship Id="rId62" Type="http://schemas.openxmlformats.org/officeDocument/2006/relationships/hyperlink" Target="https://github.com/google/iosched" TargetMode="External"/><Relationship Id="rId61" Type="http://schemas.openxmlformats.org/officeDocument/2006/relationships/hyperlink" Target="https://github.com/wbaumann/SmartReceiptsLibrary" TargetMode="External"/><Relationship Id="rId64" Type="http://schemas.openxmlformats.org/officeDocument/2006/relationships/hyperlink" Target="https://github.com/wbaumann/SmartReceiptsLibrary" TargetMode="External"/><Relationship Id="rId63" Type="http://schemas.openxmlformats.org/officeDocument/2006/relationships/hyperlink" Target="https://github.com/1hakr/AnExplorer" TargetMode="External"/><Relationship Id="rId66" Type="http://schemas.openxmlformats.org/officeDocument/2006/relationships/hyperlink" Target="https://github.com/TomTasche/OpenDocument.droid" TargetMode="External"/><Relationship Id="rId65" Type="http://schemas.openxmlformats.org/officeDocument/2006/relationships/hyperlink" Target="https://github.com/mozilla-tw/FirefoxLite" TargetMode="External"/><Relationship Id="rId68" Type="http://schemas.openxmlformats.org/officeDocument/2006/relationships/hyperlink" Target="https://github.com/1hakr/AnExplorer" TargetMode="External"/><Relationship Id="rId67" Type="http://schemas.openxmlformats.org/officeDocument/2006/relationships/hyperlink" Target="https://github.com/SebastianRask/Pocket-Plays-for-Twitch" TargetMode="External"/><Relationship Id="rId60" Type="http://schemas.openxmlformats.org/officeDocument/2006/relationships/hyperlink" Target="https://github.com/1hakr/AnExplorer" TargetMode="External"/><Relationship Id="rId69" Type="http://schemas.openxmlformats.org/officeDocument/2006/relationships/hyperlink" Target="https://github.com/Jigsaw-Code/intra" TargetMode="External"/><Relationship Id="rId51" Type="http://schemas.openxmlformats.org/officeDocument/2006/relationships/hyperlink" Target="https://github.com/blockchain/My-Wallet-V3-Android" TargetMode="External"/><Relationship Id="rId50" Type="http://schemas.openxmlformats.org/officeDocument/2006/relationships/hyperlink" Target="https://github.com/wbaumann/SmartReceiptsLibrary" TargetMode="External"/><Relationship Id="rId53" Type="http://schemas.openxmlformats.org/officeDocument/2006/relationships/hyperlink" Target="https://github.com/antest1/kcanotify" TargetMode="External"/><Relationship Id="rId52" Type="http://schemas.openxmlformats.org/officeDocument/2006/relationships/hyperlink" Target="https://github.com/yukuku/androidbible" TargetMode="External"/><Relationship Id="rId55" Type="http://schemas.openxmlformats.org/officeDocument/2006/relationships/hyperlink" Target="https://github.com/mopsalarm/Pr0" TargetMode="External"/><Relationship Id="rId54" Type="http://schemas.openxmlformats.org/officeDocument/2006/relationships/hyperlink" Target="https://github.com/mozilla-tw/FirefoxLite" TargetMode="External"/><Relationship Id="rId57" Type="http://schemas.openxmlformats.org/officeDocument/2006/relationships/hyperlink" Target="https://github.com/TomTasche/OpenDocument.droid" TargetMode="External"/><Relationship Id="rId56" Type="http://schemas.openxmlformats.org/officeDocument/2006/relationships/hyperlink" Target="https://github.com/StepicOrg/stepik-android" TargetMode="External"/><Relationship Id="rId59" Type="http://schemas.openxmlformats.org/officeDocument/2006/relationships/hyperlink" Target="https://github.com/OneBusAway/onebusaway-android" TargetMode="External"/><Relationship Id="rId58" Type="http://schemas.openxmlformats.org/officeDocument/2006/relationships/hyperlink" Target="https://github.com/Jigsaw-Code/intra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blockchain/My-Wallet-V3-Android" TargetMode="External"/><Relationship Id="rId42" Type="http://schemas.openxmlformats.org/officeDocument/2006/relationships/hyperlink" Target="https://github.com/1hakr/AnExplorer" TargetMode="External"/><Relationship Id="rId41" Type="http://schemas.openxmlformats.org/officeDocument/2006/relationships/hyperlink" Target="https://github.com/RocketChat/Rocket.Chat.Android" TargetMode="External"/><Relationship Id="rId44" Type="http://schemas.openxmlformats.org/officeDocument/2006/relationships/hyperlink" Target="https://github.com/edx/edx-app-android" TargetMode="External"/><Relationship Id="rId43" Type="http://schemas.openxmlformats.org/officeDocument/2006/relationships/hyperlink" Target="https://github.com/edx/edx-app-android" TargetMode="External"/><Relationship Id="rId46" Type="http://schemas.openxmlformats.org/officeDocument/2006/relationships/hyperlink" Target="https://github.com/google/santa-tracker-android" TargetMode="External"/><Relationship Id="rId45" Type="http://schemas.openxmlformats.org/officeDocument/2006/relationships/hyperlink" Target="https://github.com/Jigsaw-Code/intra" TargetMode="External"/><Relationship Id="rId107" Type="http://schemas.openxmlformats.org/officeDocument/2006/relationships/hyperlink" Target="https://github.com/mozilla-tw/FirefoxLite" TargetMode="External"/><Relationship Id="rId106" Type="http://schemas.openxmlformats.org/officeDocument/2006/relationships/hyperlink" Target="https://github.com/wbaumann/SmartReceiptsLibrary" TargetMode="External"/><Relationship Id="rId105" Type="http://schemas.openxmlformats.org/officeDocument/2006/relationships/hyperlink" Target="https://github.com/yukuku/androidbible" TargetMode="External"/><Relationship Id="rId104" Type="http://schemas.openxmlformats.org/officeDocument/2006/relationships/hyperlink" Target="https://github.com/mozilla-tw/ScreenshotGo" TargetMode="External"/><Relationship Id="rId109" Type="http://schemas.openxmlformats.org/officeDocument/2006/relationships/hyperlink" Target="https://github.com/edx/edx-app-android" TargetMode="External"/><Relationship Id="rId108" Type="http://schemas.openxmlformats.org/officeDocument/2006/relationships/hyperlink" Target="https://github.com/jeffdcamp/android-template" TargetMode="External"/><Relationship Id="rId48" Type="http://schemas.openxmlformats.org/officeDocument/2006/relationships/hyperlink" Target="https://github.com/wbaumann/SmartReceiptsLibrary" TargetMode="External"/><Relationship Id="rId47" Type="http://schemas.openxmlformats.org/officeDocument/2006/relationships/hyperlink" Target="https://github.com/google/santa-tracker-android" TargetMode="External"/><Relationship Id="rId49" Type="http://schemas.openxmlformats.org/officeDocument/2006/relationships/hyperlink" Target="https://github.com/edx/edx-app-android" TargetMode="External"/><Relationship Id="rId103" Type="http://schemas.openxmlformats.org/officeDocument/2006/relationships/hyperlink" Target="https://github.com/mozilla-tw/FirefoxLite" TargetMode="External"/><Relationship Id="rId102" Type="http://schemas.openxmlformats.org/officeDocument/2006/relationships/hyperlink" Target="https://github.com/TomTasche/OpenDocument.droid" TargetMode="External"/><Relationship Id="rId101" Type="http://schemas.openxmlformats.org/officeDocument/2006/relationships/hyperlink" Target="https://github.com/mozilla-tw/FirefoxLite" TargetMode="External"/><Relationship Id="rId100" Type="http://schemas.openxmlformats.org/officeDocument/2006/relationships/hyperlink" Target="https://github.com/StepicOrg/stepik-android" TargetMode="External"/><Relationship Id="rId31" Type="http://schemas.openxmlformats.org/officeDocument/2006/relationships/hyperlink" Target="https://github.com/StepicOrg/stepik-android" TargetMode="External"/><Relationship Id="rId30" Type="http://schemas.openxmlformats.org/officeDocument/2006/relationships/hyperlink" Target="https://github.com/edx/edx-app-android" TargetMode="External"/><Relationship Id="rId33" Type="http://schemas.openxmlformats.org/officeDocument/2006/relationships/hyperlink" Target="https://github.com/blockchain/My-Wallet-V3-Android" TargetMode="External"/><Relationship Id="rId32" Type="http://schemas.openxmlformats.org/officeDocument/2006/relationships/hyperlink" Target="https://github.com/blockchain/My-Wallet-V3-Android" TargetMode="External"/><Relationship Id="rId35" Type="http://schemas.openxmlformats.org/officeDocument/2006/relationships/hyperlink" Target="https://github.com/seven332/EhViewer" TargetMode="External"/><Relationship Id="rId34" Type="http://schemas.openxmlformats.org/officeDocument/2006/relationships/hyperlink" Target="https://github.com/OneBusAway/onebusaway-android" TargetMode="External"/><Relationship Id="rId37" Type="http://schemas.openxmlformats.org/officeDocument/2006/relationships/hyperlink" Target="https://github.com/tasomaniac/OpenLinkWith" TargetMode="External"/><Relationship Id="rId36" Type="http://schemas.openxmlformats.org/officeDocument/2006/relationships/hyperlink" Target="https://github.com/edx/edx-app-android" TargetMode="External"/><Relationship Id="rId39" Type="http://schemas.openxmlformats.org/officeDocument/2006/relationships/hyperlink" Target="https://github.com/blockchain/My-Wallet-V3-Android" TargetMode="External"/><Relationship Id="rId38" Type="http://schemas.openxmlformats.org/officeDocument/2006/relationships/hyperlink" Target="https://github.com/jeisfeld/Augendiagnose" TargetMode="External"/><Relationship Id="rId20" Type="http://schemas.openxmlformats.org/officeDocument/2006/relationships/hyperlink" Target="https://github.com/StepicOrg/stepik-android" TargetMode="External"/><Relationship Id="rId22" Type="http://schemas.openxmlformats.org/officeDocument/2006/relationships/hyperlink" Target="https://github.com/romannurik/muzei" TargetMode="External"/><Relationship Id="rId21" Type="http://schemas.openxmlformats.org/officeDocument/2006/relationships/hyperlink" Target="https://github.com/edx/edx-app-android" TargetMode="External"/><Relationship Id="rId24" Type="http://schemas.openxmlformats.org/officeDocument/2006/relationships/hyperlink" Target="https://github.com/StepicOrg/stepik-android" TargetMode="External"/><Relationship Id="rId23" Type="http://schemas.openxmlformats.org/officeDocument/2006/relationships/hyperlink" Target="https://github.com/romannurik/muzei" TargetMode="External"/><Relationship Id="rId26" Type="http://schemas.openxmlformats.org/officeDocument/2006/relationships/hyperlink" Target="https://github.com/TomTasche/OpenDocument.droid" TargetMode="External"/><Relationship Id="rId121" Type="http://schemas.openxmlformats.org/officeDocument/2006/relationships/drawing" Target="../drawings/drawing8.xml"/><Relationship Id="rId25" Type="http://schemas.openxmlformats.org/officeDocument/2006/relationships/hyperlink" Target="https://github.com/blockchain/My-Wallet-V3-Android" TargetMode="External"/><Relationship Id="rId120" Type="http://schemas.openxmlformats.org/officeDocument/2006/relationships/hyperlink" Target="https://github.com/jeisfeld/Augendiagnose" TargetMode="External"/><Relationship Id="rId28" Type="http://schemas.openxmlformats.org/officeDocument/2006/relationships/hyperlink" Target="https://github.com/OneBusAway/onebusaway-android" TargetMode="External"/><Relationship Id="rId27" Type="http://schemas.openxmlformats.org/officeDocument/2006/relationships/hyperlink" Target="https://github.com/klinker-apps/talon-for-twitter-android" TargetMode="External"/><Relationship Id="rId29" Type="http://schemas.openxmlformats.org/officeDocument/2006/relationships/hyperlink" Target="https://github.com/wbaumann/SmartReceiptsLibrary" TargetMode="External"/><Relationship Id="rId95" Type="http://schemas.openxmlformats.org/officeDocument/2006/relationships/hyperlink" Target="https://github.com/evercam/evercam-android" TargetMode="External"/><Relationship Id="rId94" Type="http://schemas.openxmlformats.org/officeDocument/2006/relationships/hyperlink" Target="https://github.com/blockchain/My-Wallet-V3-Android" TargetMode="External"/><Relationship Id="rId97" Type="http://schemas.openxmlformats.org/officeDocument/2006/relationships/hyperlink" Target="https://github.com/Jigsaw-Code/intra" TargetMode="External"/><Relationship Id="rId96" Type="http://schemas.openxmlformats.org/officeDocument/2006/relationships/hyperlink" Target="https://github.com/Jigsaw-Code/intra" TargetMode="External"/><Relationship Id="rId11" Type="http://schemas.openxmlformats.org/officeDocument/2006/relationships/hyperlink" Target="https://github.com/1hakr/AnExplorer" TargetMode="External"/><Relationship Id="rId99" Type="http://schemas.openxmlformats.org/officeDocument/2006/relationships/hyperlink" Target="https://github.com/harismuneer/Wanderlust-The-Travellers-App" TargetMode="External"/><Relationship Id="rId10" Type="http://schemas.openxmlformats.org/officeDocument/2006/relationships/hyperlink" Target="https://github.com/mozilla-tw/ScreenshotGo" TargetMode="External"/><Relationship Id="rId98" Type="http://schemas.openxmlformats.org/officeDocument/2006/relationships/hyperlink" Target="https://github.com/TomTasche/OpenDocument.droid" TargetMode="External"/><Relationship Id="rId13" Type="http://schemas.openxmlformats.org/officeDocument/2006/relationships/hyperlink" Target="https://github.com/blockchain/My-Wallet-V3-Android" TargetMode="External"/><Relationship Id="rId12" Type="http://schemas.openxmlformats.org/officeDocument/2006/relationships/hyperlink" Target="https://github.com/Phantast/smartnavi" TargetMode="External"/><Relationship Id="rId91" Type="http://schemas.openxmlformats.org/officeDocument/2006/relationships/hyperlink" Target="https://github.com/romannurik/muzei" TargetMode="External"/><Relationship Id="rId90" Type="http://schemas.openxmlformats.org/officeDocument/2006/relationships/hyperlink" Target="https://github.com/1hakr/AnExplorer" TargetMode="External"/><Relationship Id="rId93" Type="http://schemas.openxmlformats.org/officeDocument/2006/relationships/hyperlink" Target="https://github.com/blockchain/My-Wallet-V3-Android" TargetMode="External"/><Relationship Id="rId92" Type="http://schemas.openxmlformats.org/officeDocument/2006/relationships/hyperlink" Target="https://github.com/edx/edx-app-android" TargetMode="External"/><Relationship Id="rId118" Type="http://schemas.openxmlformats.org/officeDocument/2006/relationships/hyperlink" Target="https://github.com/alexstyl/Memento-Calendar" TargetMode="External"/><Relationship Id="rId117" Type="http://schemas.openxmlformats.org/officeDocument/2006/relationships/hyperlink" Target="https://github.com/StepicOrg/stepik-android" TargetMode="External"/><Relationship Id="rId116" Type="http://schemas.openxmlformats.org/officeDocument/2006/relationships/hyperlink" Target="https://github.com/wbaumann/SmartReceiptsLibrary" TargetMode="External"/><Relationship Id="rId115" Type="http://schemas.openxmlformats.org/officeDocument/2006/relationships/hyperlink" Target="https://github.com/OneBusAway/onebusaway-android" TargetMode="External"/><Relationship Id="rId119" Type="http://schemas.openxmlformats.org/officeDocument/2006/relationships/hyperlink" Target="https://github.com/StepicOrg/stepik-android" TargetMode="External"/><Relationship Id="rId15" Type="http://schemas.openxmlformats.org/officeDocument/2006/relationships/hyperlink" Target="https://github.com/romannurik/muzei" TargetMode="External"/><Relationship Id="rId110" Type="http://schemas.openxmlformats.org/officeDocument/2006/relationships/hyperlink" Target="https://github.com/wbaumann/SmartReceiptsLibrary" TargetMode="External"/><Relationship Id="rId14" Type="http://schemas.openxmlformats.org/officeDocument/2006/relationships/hyperlink" Target="https://github.com/edx/edx-app-android" TargetMode="External"/><Relationship Id="rId17" Type="http://schemas.openxmlformats.org/officeDocument/2006/relationships/hyperlink" Target="https://github.com/StepicOrg/stepik-android" TargetMode="External"/><Relationship Id="rId16" Type="http://schemas.openxmlformats.org/officeDocument/2006/relationships/hyperlink" Target="https://github.com/blockchain/My-Wallet-V3-Android" TargetMode="External"/><Relationship Id="rId19" Type="http://schemas.openxmlformats.org/officeDocument/2006/relationships/hyperlink" Target="https://github.com/yukuku/androidbible" TargetMode="External"/><Relationship Id="rId114" Type="http://schemas.openxmlformats.org/officeDocument/2006/relationships/hyperlink" Target="https://github.com/yukuku/androidbible" TargetMode="External"/><Relationship Id="rId18" Type="http://schemas.openxmlformats.org/officeDocument/2006/relationships/hyperlink" Target="https://github.com/TomTasche/OpenDocument.droid" TargetMode="External"/><Relationship Id="rId113" Type="http://schemas.openxmlformats.org/officeDocument/2006/relationships/hyperlink" Target="https://github.com/blockchain/My-Wallet-V3-Android" TargetMode="External"/><Relationship Id="rId112" Type="http://schemas.openxmlformats.org/officeDocument/2006/relationships/hyperlink" Target="https://github.com/evercam/evercam-android" TargetMode="External"/><Relationship Id="rId111" Type="http://schemas.openxmlformats.org/officeDocument/2006/relationships/hyperlink" Target="https://github.com/tasomaniac/OpenLinkWith" TargetMode="External"/><Relationship Id="rId84" Type="http://schemas.openxmlformats.org/officeDocument/2006/relationships/hyperlink" Target="https://github.com/OneBusAway/onebusaway-android" TargetMode="External"/><Relationship Id="rId83" Type="http://schemas.openxmlformats.org/officeDocument/2006/relationships/hyperlink" Target="https://github.com/1hakr/AnExplorer" TargetMode="External"/><Relationship Id="rId86" Type="http://schemas.openxmlformats.org/officeDocument/2006/relationships/hyperlink" Target="https://github.com/wbaumann/SmartReceiptsLibrary" TargetMode="External"/><Relationship Id="rId85" Type="http://schemas.openxmlformats.org/officeDocument/2006/relationships/hyperlink" Target="https://github.com/StepicOrg/stepik-android" TargetMode="External"/><Relationship Id="rId88" Type="http://schemas.openxmlformats.org/officeDocument/2006/relationships/hyperlink" Target="https://github.com/1hakr/AnExplorer" TargetMode="External"/><Relationship Id="rId87" Type="http://schemas.openxmlformats.org/officeDocument/2006/relationships/hyperlink" Target="https://github.com/mozilla-tw/FirefoxLite" TargetMode="External"/><Relationship Id="rId89" Type="http://schemas.openxmlformats.org/officeDocument/2006/relationships/hyperlink" Target="https://github.com/mozilla-tw/FirefoxLite" TargetMode="External"/><Relationship Id="rId80" Type="http://schemas.openxmlformats.org/officeDocument/2006/relationships/hyperlink" Target="https://github.com/mozilla-tw/FirefoxLite" TargetMode="External"/><Relationship Id="rId82" Type="http://schemas.openxmlformats.org/officeDocument/2006/relationships/hyperlink" Target="https://github.com/1hakr/AnExplorer" TargetMode="External"/><Relationship Id="rId81" Type="http://schemas.openxmlformats.org/officeDocument/2006/relationships/hyperlink" Target="https://github.com/mozilla-tw/FirefoxLite" TargetMode="External"/><Relationship Id="rId1" Type="http://schemas.openxmlformats.org/officeDocument/2006/relationships/hyperlink" Target="https://github.com/OneBusAway/onebusaway-android" TargetMode="External"/><Relationship Id="rId2" Type="http://schemas.openxmlformats.org/officeDocument/2006/relationships/hyperlink" Target="https://github.com/bookdash/bookdash-android-app" TargetMode="External"/><Relationship Id="rId3" Type="http://schemas.openxmlformats.org/officeDocument/2006/relationships/hyperlink" Target="https://github.com/tasomaniac/OpenLinkWith" TargetMode="External"/><Relationship Id="rId4" Type="http://schemas.openxmlformats.org/officeDocument/2006/relationships/hyperlink" Target="https://github.com/mozilla-tw/FirefoxLite" TargetMode="External"/><Relationship Id="rId9" Type="http://schemas.openxmlformats.org/officeDocument/2006/relationships/hyperlink" Target="https://github.com/edx/edx-app-android" TargetMode="External"/><Relationship Id="rId5" Type="http://schemas.openxmlformats.org/officeDocument/2006/relationships/hyperlink" Target="https://github.com/wbaumann/SmartReceiptsLibrary" TargetMode="External"/><Relationship Id="rId6" Type="http://schemas.openxmlformats.org/officeDocument/2006/relationships/hyperlink" Target="https://github.com/romannurik/muzei" TargetMode="External"/><Relationship Id="rId7" Type="http://schemas.openxmlformats.org/officeDocument/2006/relationships/hyperlink" Target="https://github.com/wbaumann/SmartReceiptsLibrary" TargetMode="External"/><Relationship Id="rId8" Type="http://schemas.openxmlformats.org/officeDocument/2006/relationships/hyperlink" Target="https://github.com/StepicOrg/stepik-android" TargetMode="External"/><Relationship Id="rId73" Type="http://schemas.openxmlformats.org/officeDocument/2006/relationships/hyperlink" Target="https://github.com/edx/edx-app-android" TargetMode="External"/><Relationship Id="rId72" Type="http://schemas.openxmlformats.org/officeDocument/2006/relationships/hyperlink" Target="https://github.com/alexstyl/Memento-Calendar" TargetMode="External"/><Relationship Id="rId75" Type="http://schemas.openxmlformats.org/officeDocument/2006/relationships/hyperlink" Target="https://github.com/edx/edx-app-android" TargetMode="External"/><Relationship Id="rId74" Type="http://schemas.openxmlformats.org/officeDocument/2006/relationships/hyperlink" Target="https://github.com/StepicOrg/stepik-android" TargetMode="External"/><Relationship Id="rId77" Type="http://schemas.openxmlformats.org/officeDocument/2006/relationships/hyperlink" Target="https://github.com/edx/edx-app-android" TargetMode="External"/><Relationship Id="rId76" Type="http://schemas.openxmlformats.org/officeDocument/2006/relationships/hyperlink" Target="https://github.com/mozilla-tw/FirefoxLite" TargetMode="External"/><Relationship Id="rId79" Type="http://schemas.openxmlformats.org/officeDocument/2006/relationships/hyperlink" Target="https://github.com/wbaumann/SmartReceiptsLibrary" TargetMode="External"/><Relationship Id="rId78" Type="http://schemas.openxmlformats.org/officeDocument/2006/relationships/hyperlink" Target="https://github.com/wbaumann/SmartReceiptsLibrary" TargetMode="External"/><Relationship Id="rId71" Type="http://schemas.openxmlformats.org/officeDocument/2006/relationships/hyperlink" Target="https://github.com/HearthSim/arcane_tracker" TargetMode="External"/><Relationship Id="rId70" Type="http://schemas.openxmlformats.org/officeDocument/2006/relationships/hyperlink" Target="https://github.com/StepicOrg/stepik-android" TargetMode="External"/><Relationship Id="rId62" Type="http://schemas.openxmlformats.org/officeDocument/2006/relationships/hyperlink" Target="https://github.com/google/iosched" TargetMode="External"/><Relationship Id="rId61" Type="http://schemas.openxmlformats.org/officeDocument/2006/relationships/hyperlink" Target="https://github.com/wbaumann/SmartReceiptsLibrary" TargetMode="External"/><Relationship Id="rId64" Type="http://schemas.openxmlformats.org/officeDocument/2006/relationships/hyperlink" Target="https://github.com/wbaumann/SmartReceiptsLibrary" TargetMode="External"/><Relationship Id="rId63" Type="http://schemas.openxmlformats.org/officeDocument/2006/relationships/hyperlink" Target="https://github.com/1hakr/AnExplorer" TargetMode="External"/><Relationship Id="rId66" Type="http://schemas.openxmlformats.org/officeDocument/2006/relationships/hyperlink" Target="https://github.com/TomTasche/OpenDocument.droid" TargetMode="External"/><Relationship Id="rId65" Type="http://schemas.openxmlformats.org/officeDocument/2006/relationships/hyperlink" Target="https://github.com/mozilla-tw/FirefoxLite" TargetMode="External"/><Relationship Id="rId68" Type="http://schemas.openxmlformats.org/officeDocument/2006/relationships/hyperlink" Target="https://github.com/1hakr/AnExplorer" TargetMode="External"/><Relationship Id="rId67" Type="http://schemas.openxmlformats.org/officeDocument/2006/relationships/hyperlink" Target="https://github.com/SebastianRask/Pocket-Plays-for-Twitch" TargetMode="External"/><Relationship Id="rId60" Type="http://schemas.openxmlformats.org/officeDocument/2006/relationships/hyperlink" Target="https://github.com/antest1/kcanotify" TargetMode="External"/><Relationship Id="rId69" Type="http://schemas.openxmlformats.org/officeDocument/2006/relationships/hyperlink" Target="https://github.com/Jigsaw-Code/intra" TargetMode="External"/><Relationship Id="rId51" Type="http://schemas.openxmlformats.org/officeDocument/2006/relationships/hyperlink" Target="https://github.com/mozilla-tw/ScreenshotGo" TargetMode="External"/><Relationship Id="rId50" Type="http://schemas.openxmlformats.org/officeDocument/2006/relationships/hyperlink" Target="https://github.com/StepicOrg/stepik-android" TargetMode="External"/><Relationship Id="rId53" Type="http://schemas.openxmlformats.org/officeDocument/2006/relationships/hyperlink" Target="https://github.com/seven332/EhViewer" TargetMode="External"/><Relationship Id="rId52" Type="http://schemas.openxmlformats.org/officeDocument/2006/relationships/hyperlink" Target="https://github.com/alexstyl/Memento-Calendar" TargetMode="External"/><Relationship Id="rId55" Type="http://schemas.openxmlformats.org/officeDocument/2006/relationships/hyperlink" Target="https://github.com/1hakr/AnExplorer" TargetMode="External"/><Relationship Id="rId54" Type="http://schemas.openxmlformats.org/officeDocument/2006/relationships/hyperlink" Target="https://github.com/TomTasche/OpenDocument.droid" TargetMode="External"/><Relationship Id="rId57" Type="http://schemas.openxmlformats.org/officeDocument/2006/relationships/hyperlink" Target="https://github.com/1hakr/AnExplorer" TargetMode="External"/><Relationship Id="rId56" Type="http://schemas.openxmlformats.org/officeDocument/2006/relationships/hyperlink" Target="https://github.com/TomTasche/OpenDocument.droid" TargetMode="External"/><Relationship Id="rId59" Type="http://schemas.openxmlformats.org/officeDocument/2006/relationships/hyperlink" Target="https://github.com/squanchy-dev/squanchy-android" TargetMode="External"/><Relationship Id="rId58" Type="http://schemas.openxmlformats.org/officeDocument/2006/relationships/hyperlink" Target="https://github.com/RocketChat/Rocket.Chat.Android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3" t="s">
        <v>7</v>
      </c>
    </row>
    <row r="5">
      <c r="A5" s="3" t="s">
        <v>8</v>
      </c>
      <c r="B5" s="2" t="s">
        <v>9</v>
      </c>
    </row>
    <row r="6">
      <c r="A6" s="2" t="s">
        <v>10</v>
      </c>
      <c r="B6" s="2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713</v>
      </c>
      <c r="B1" s="2" t="s">
        <v>722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719</v>
      </c>
      <c r="J1" s="2" t="s">
        <v>720</v>
      </c>
    </row>
    <row r="2">
      <c r="A2" s="14">
        <f>'R1-P1P2'!K62</f>
        <v>3</v>
      </c>
      <c r="B2" s="14">
        <f>'R2-P2P3'!K2</f>
        <v>3</v>
      </c>
      <c r="C2" s="14" t="b">
        <f t="shared" ref="C2:C61" si="1">A2=B2</f>
        <v>1</v>
      </c>
      <c r="D2" s="14">
        <f t="shared" ref="D2:D61" si="2">if(B2=1, A2, -1)</f>
        <v>-1</v>
      </c>
      <c r="E2" s="14">
        <f t="shared" ref="E2:E61" si="3">if(B2=2, A2, -1)</f>
        <v>-1</v>
      </c>
      <c r="F2" s="14">
        <f t="shared" ref="F2:F61" si="4">if(B2=3, A2, -1)</f>
        <v>3</v>
      </c>
      <c r="G2" s="14">
        <f t="shared" ref="G2:G61" si="5">if(B2=4, A2, -1)</f>
        <v>-1</v>
      </c>
      <c r="H2" s="14">
        <f>'R1-P1P2'!A62</f>
        <v>87</v>
      </c>
      <c r="I2" s="14">
        <f>'R2-P2P3'!A2</f>
        <v>87</v>
      </c>
      <c r="J2" s="14">
        <f t="shared" ref="J2:J8" si="6">A2</f>
        <v>3</v>
      </c>
    </row>
    <row r="3">
      <c r="A3" s="14">
        <f>'R1-P1P2'!K63</f>
        <v>2</v>
      </c>
      <c r="B3" s="14">
        <f>'R2-P2P3'!K3</f>
        <v>2</v>
      </c>
      <c r="C3" s="14" t="b">
        <f t="shared" si="1"/>
        <v>1</v>
      </c>
      <c r="D3" s="14">
        <f t="shared" si="2"/>
        <v>-1</v>
      </c>
      <c r="E3" s="14">
        <f t="shared" si="3"/>
        <v>2</v>
      </c>
      <c r="F3" s="14">
        <f t="shared" si="4"/>
        <v>-1</v>
      </c>
      <c r="G3" s="14">
        <f t="shared" si="5"/>
        <v>-1</v>
      </c>
      <c r="H3" s="14">
        <f>'R1-P1P2'!A63</f>
        <v>1181</v>
      </c>
      <c r="I3" s="14">
        <f>'R2-P2P3'!A3</f>
        <v>1181</v>
      </c>
      <c r="J3" s="14">
        <f t="shared" si="6"/>
        <v>2</v>
      </c>
    </row>
    <row r="4">
      <c r="A4" s="14">
        <f>'R1-P1P2'!K64</f>
        <v>1</v>
      </c>
      <c r="B4" s="14">
        <f>'R2-P2P3'!K4</f>
        <v>1</v>
      </c>
      <c r="C4" s="14" t="b">
        <f t="shared" si="1"/>
        <v>1</v>
      </c>
      <c r="D4" s="14">
        <f t="shared" si="2"/>
        <v>1</v>
      </c>
      <c r="E4" s="14">
        <f t="shared" si="3"/>
        <v>-1</v>
      </c>
      <c r="F4" s="14">
        <f t="shared" si="4"/>
        <v>-1</v>
      </c>
      <c r="G4" s="14">
        <f t="shared" si="5"/>
        <v>-1</v>
      </c>
      <c r="H4" s="14">
        <f>'R1-P1P2'!A64</f>
        <v>741</v>
      </c>
      <c r="I4" s="14">
        <f>'R2-P2P3'!A4</f>
        <v>741</v>
      </c>
      <c r="J4" s="14">
        <f t="shared" si="6"/>
        <v>1</v>
      </c>
    </row>
    <row r="5">
      <c r="A5" s="14">
        <f>'R1-P1P2'!K65</f>
        <v>1</v>
      </c>
      <c r="B5" s="14">
        <f>'R2-P2P3'!K5</f>
        <v>1</v>
      </c>
      <c r="C5" s="14" t="b">
        <f t="shared" si="1"/>
        <v>1</v>
      </c>
      <c r="D5" s="14">
        <f t="shared" si="2"/>
        <v>1</v>
      </c>
      <c r="E5" s="14">
        <f t="shared" si="3"/>
        <v>-1</v>
      </c>
      <c r="F5" s="14">
        <f t="shared" si="4"/>
        <v>-1</v>
      </c>
      <c r="G5" s="14">
        <f t="shared" si="5"/>
        <v>-1</v>
      </c>
      <c r="H5" s="14">
        <f>'R1-P1P2'!A65</f>
        <v>1274</v>
      </c>
      <c r="I5" s="14">
        <f>'R2-P2P3'!A5</f>
        <v>1274</v>
      </c>
      <c r="J5" s="14">
        <f t="shared" si="6"/>
        <v>1</v>
      </c>
    </row>
    <row r="6">
      <c r="A6" s="14">
        <f>'R1-P1P2'!K66</f>
        <v>3</v>
      </c>
      <c r="B6" s="14">
        <f>'R2-P2P3'!K6</f>
        <v>3</v>
      </c>
      <c r="C6" s="14" t="b">
        <f t="shared" si="1"/>
        <v>1</v>
      </c>
      <c r="D6" s="14">
        <f t="shared" si="2"/>
        <v>-1</v>
      </c>
      <c r="E6" s="14">
        <f t="shared" si="3"/>
        <v>-1</v>
      </c>
      <c r="F6" s="14">
        <f t="shared" si="4"/>
        <v>3</v>
      </c>
      <c r="G6" s="14">
        <f t="shared" si="5"/>
        <v>-1</v>
      </c>
      <c r="H6" s="14">
        <f>'R1-P1P2'!A66</f>
        <v>1100</v>
      </c>
      <c r="I6" s="14">
        <f>'R2-P2P3'!A6</f>
        <v>1100</v>
      </c>
      <c r="J6" s="14">
        <f t="shared" si="6"/>
        <v>3</v>
      </c>
    </row>
    <row r="7">
      <c r="A7" s="14">
        <f>'R1-P1P2'!K67</f>
        <v>3</v>
      </c>
      <c r="B7" s="14">
        <f>'R2-P2P3'!K7</f>
        <v>3</v>
      </c>
      <c r="C7" s="14" t="b">
        <f t="shared" si="1"/>
        <v>1</v>
      </c>
      <c r="D7" s="14">
        <f t="shared" si="2"/>
        <v>-1</v>
      </c>
      <c r="E7" s="14">
        <f t="shared" si="3"/>
        <v>-1</v>
      </c>
      <c r="F7" s="14">
        <f t="shared" si="4"/>
        <v>3</v>
      </c>
      <c r="G7" s="14">
        <f t="shared" si="5"/>
        <v>-1</v>
      </c>
      <c r="H7" s="14">
        <f>'R1-P1P2'!A67</f>
        <v>1131</v>
      </c>
      <c r="I7" s="14">
        <f>'R2-P2P3'!A7</f>
        <v>1131</v>
      </c>
      <c r="J7" s="14">
        <f t="shared" si="6"/>
        <v>3</v>
      </c>
    </row>
    <row r="8">
      <c r="A8" s="14">
        <f>'R1-P1P2'!K68</f>
        <v>3</v>
      </c>
      <c r="B8" s="14">
        <f>'R2-P2P3'!K8</f>
        <v>3</v>
      </c>
      <c r="C8" s="14" t="b">
        <f t="shared" si="1"/>
        <v>1</v>
      </c>
      <c r="D8" s="14">
        <f t="shared" si="2"/>
        <v>-1</v>
      </c>
      <c r="E8" s="14">
        <f t="shared" si="3"/>
        <v>-1</v>
      </c>
      <c r="F8" s="14">
        <f t="shared" si="4"/>
        <v>3</v>
      </c>
      <c r="G8" s="14">
        <f t="shared" si="5"/>
        <v>-1</v>
      </c>
      <c r="H8" s="14">
        <f>'R1-P1P2'!A68</f>
        <v>1265</v>
      </c>
      <c r="I8" s="14">
        <f>'R2-P2P3'!A8</f>
        <v>1265</v>
      </c>
      <c r="J8" s="14">
        <f t="shared" si="6"/>
        <v>3</v>
      </c>
    </row>
    <row r="9">
      <c r="A9" s="14">
        <f>'R1-P1P2'!K69</f>
        <v>2</v>
      </c>
      <c r="B9" s="14">
        <f>'R2-P2P3'!K9</f>
        <v>3</v>
      </c>
      <c r="C9" s="14" t="b">
        <f t="shared" si="1"/>
        <v>0</v>
      </c>
      <c r="D9" s="14">
        <f t="shared" si="2"/>
        <v>-1</v>
      </c>
      <c r="E9" s="14">
        <f t="shared" si="3"/>
        <v>-1</v>
      </c>
      <c r="F9" s="14">
        <f t="shared" si="4"/>
        <v>2</v>
      </c>
      <c r="G9" s="14">
        <f t="shared" si="5"/>
        <v>-1</v>
      </c>
      <c r="H9" s="14">
        <f>'R1-P1P2'!A69</f>
        <v>1338</v>
      </c>
      <c r="I9" s="14">
        <f>'R2-P2P3'!A9</f>
        <v>1338</v>
      </c>
      <c r="J9" s="2">
        <v>2.0</v>
      </c>
    </row>
    <row r="10">
      <c r="A10" s="14">
        <f>'R1-P1P2'!K70</f>
        <v>3</v>
      </c>
      <c r="B10" s="14">
        <f>'R2-P2P3'!K10</f>
        <v>2</v>
      </c>
      <c r="C10" s="14" t="b">
        <f t="shared" si="1"/>
        <v>0</v>
      </c>
      <c r="D10" s="14">
        <f t="shared" si="2"/>
        <v>-1</v>
      </c>
      <c r="E10" s="14">
        <f t="shared" si="3"/>
        <v>3</v>
      </c>
      <c r="F10" s="14">
        <f t="shared" si="4"/>
        <v>-1</v>
      </c>
      <c r="G10" s="14">
        <f t="shared" si="5"/>
        <v>-1</v>
      </c>
      <c r="H10" s="14">
        <f>'R1-P1P2'!A70</f>
        <v>667</v>
      </c>
      <c r="I10" s="14">
        <f>'R2-P2P3'!A10</f>
        <v>667</v>
      </c>
      <c r="J10" s="2">
        <v>2.0</v>
      </c>
    </row>
    <row r="11">
      <c r="A11" s="14">
        <f>'R1-P1P2'!K71</f>
        <v>3</v>
      </c>
      <c r="B11" s="14">
        <f>'R2-P2P3'!K11</f>
        <v>3</v>
      </c>
      <c r="C11" s="14" t="b">
        <f t="shared" si="1"/>
        <v>1</v>
      </c>
      <c r="D11" s="14">
        <f t="shared" si="2"/>
        <v>-1</v>
      </c>
      <c r="E11" s="14">
        <f t="shared" si="3"/>
        <v>-1</v>
      </c>
      <c r="F11" s="14">
        <f t="shared" si="4"/>
        <v>3</v>
      </c>
      <c r="G11" s="14">
        <f t="shared" si="5"/>
        <v>-1</v>
      </c>
      <c r="H11" s="14">
        <f>'R1-P1P2'!A71</f>
        <v>141</v>
      </c>
      <c r="I11" s="14">
        <f>'R2-P2P3'!A11</f>
        <v>141</v>
      </c>
      <c r="J11" s="14">
        <f t="shared" ref="J11:J14" si="7">A11</f>
        <v>3</v>
      </c>
    </row>
    <row r="12">
      <c r="A12" s="14">
        <f>'R1-P1P2'!K72</f>
        <v>3</v>
      </c>
      <c r="B12" s="14">
        <f>'R2-P2P3'!K12</f>
        <v>3</v>
      </c>
      <c r="C12" s="14" t="b">
        <f t="shared" si="1"/>
        <v>1</v>
      </c>
      <c r="D12" s="14">
        <f t="shared" si="2"/>
        <v>-1</v>
      </c>
      <c r="E12" s="14">
        <f t="shared" si="3"/>
        <v>-1</v>
      </c>
      <c r="F12" s="14">
        <f t="shared" si="4"/>
        <v>3</v>
      </c>
      <c r="G12" s="14">
        <f t="shared" si="5"/>
        <v>-1</v>
      </c>
      <c r="H12" s="14">
        <f>'R1-P1P2'!A72</f>
        <v>354</v>
      </c>
      <c r="I12" s="14">
        <f>'R2-P2P3'!A12</f>
        <v>354</v>
      </c>
      <c r="J12" s="14">
        <f t="shared" si="7"/>
        <v>3</v>
      </c>
    </row>
    <row r="13">
      <c r="A13" s="14">
        <f>'R1-P1P2'!K73</f>
        <v>1</v>
      </c>
      <c r="B13" s="14">
        <f>'R2-P2P3'!K13</f>
        <v>1</v>
      </c>
      <c r="C13" s="14" t="b">
        <f t="shared" si="1"/>
        <v>1</v>
      </c>
      <c r="D13" s="14">
        <f t="shared" si="2"/>
        <v>1</v>
      </c>
      <c r="E13" s="14">
        <f t="shared" si="3"/>
        <v>-1</v>
      </c>
      <c r="F13" s="14">
        <f t="shared" si="4"/>
        <v>-1</v>
      </c>
      <c r="G13" s="14">
        <f t="shared" si="5"/>
        <v>-1</v>
      </c>
      <c r="H13" s="14">
        <f>'R1-P1P2'!A73</f>
        <v>1334</v>
      </c>
      <c r="I13" s="14">
        <f>'R2-P2P3'!A13</f>
        <v>1334</v>
      </c>
      <c r="J13" s="14">
        <f t="shared" si="7"/>
        <v>1</v>
      </c>
    </row>
    <row r="14">
      <c r="A14" s="14">
        <f>'R1-P1P2'!K74</f>
        <v>3</v>
      </c>
      <c r="B14" s="14">
        <f>'R2-P2P3'!K14</f>
        <v>3</v>
      </c>
      <c r="C14" s="14" t="b">
        <f t="shared" si="1"/>
        <v>1</v>
      </c>
      <c r="D14" s="14">
        <f t="shared" si="2"/>
        <v>-1</v>
      </c>
      <c r="E14" s="14">
        <f t="shared" si="3"/>
        <v>-1</v>
      </c>
      <c r="F14" s="14">
        <f t="shared" si="4"/>
        <v>3</v>
      </c>
      <c r="G14" s="14">
        <f t="shared" si="5"/>
        <v>-1</v>
      </c>
      <c r="H14" s="14">
        <f>'R1-P1P2'!A74</f>
        <v>778</v>
      </c>
      <c r="I14" s="14">
        <f>'R2-P2P3'!A14</f>
        <v>778</v>
      </c>
      <c r="J14" s="14">
        <f t="shared" si="7"/>
        <v>3</v>
      </c>
    </row>
    <row r="15">
      <c r="A15" s="14">
        <f>'R1-P1P2'!K75</f>
        <v>2</v>
      </c>
      <c r="B15" s="14">
        <f>'R2-P2P3'!K15</f>
        <v>3</v>
      </c>
      <c r="C15" s="14" t="b">
        <f t="shared" si="1"/>
        <v>0</v>
      </c>
      <c r="D15" s="14">
        <f t="shared" si="2"/>
        <v>-1</v>
      </c>
      <c r="E15" s="14">
        <f t="shared" si="3"/>
        <v>-1</v>
      </c>
      <c r="F15" s="14">
        <f t="shared" si="4"/>
        <v>2</v>
      </c>
      <c r="G15" s="14">
        <f t="shared" si="5"/>
        <v>-1</v>
      </c>
      <c r="H15" s="14">
        <f>'R1-P1P2'!A75</f>
        <v>268</v>
      </c>
      <c r="I15" s="14">
        <f>'R2-P2P3'!A15</f>
        <v>268</v>
      </c>
      <c r="J15" s="2">
        <v>3.0</v>
      </c>
    </row>
    <row r="16">
      <c r="A16" s="14">
        <f>'R1-P1P2'!K76</f>
        <v>1</v>
      </c>
      <c r="B16" s="14">
        <f>'R2-P2P3'!K16</f>
        <v>1</v>
      </c>
      <c r="C16" s="14" t="b">
        <f t="shared" si="1"/>
        <v>1</v>
      </c>
      <c r="D16" s="14">
        <f t="shared" si="2"/>
        <v>1</v>
      </c>
      <c r="E16" s="14">
        <f t="shared" si="3"/>
        <v>-1</v>
      </c>
      <c r="F16" s="14">
        <f t="shared" si="4"/>
        <v>-1</v>
      </c>
      <c r="G16" s="14">
        <f t="shared" si="5"/>
        <v>-1</v>
      </c>
      <c r="H16" s="14">
        <f>'R1-P1P2'!A76</f>
        <v>1305</v>
      </c>
      <c r="I16" s="14">
        <f>'R2-P2P3'!A16</f>
        <v>1305</v>
      </c>
      <c r="J16" s="14">
        <f>A16</f>
        <v>1</v>
      </c>
    </row>
    <row r="17">
      <c r="A17" s="14">
        <f>'R1-P1P2'!K77</f>
        <v>3</v>
      </c>
      <c r="B17" s="14">
        <f>'R2-P2P3'!K17</f>
        <v>2</v>
      </c>
      <c r="C17" s="14" t="b">
        <f t="shared" si="1"/>
        <v>0</v>
      </c>
      <c r="D17" s="14">
        <f t="shared" si="2"/>
        <v>-1</v>
      </c>
      <c r="E17" s="14">
        <f t="shared" si="3"/>
        <v>3</v>
      </c>
      <c r="F17" s="14">
        <f t="shared" si="4"/>
        <v>-1</v>
      </c>
      <c r="G17" s="14">
        <f t="shared" si="5"/>
        <v>-1</v>
      </c>
      <c r="H17" s="14">
        <f>'R1-P1P2'!A77</f>
        <v>388</v>
      </c>
      <c r="I17" s="14">
        <f>'R2-P2P3'!A17</f>
        <v>388</v>
      </c>
      <c r="J17" s="2">
        <v>3.0</v>
      </c>
    </row>
    <row r="18">
      <c r="A18" s="14">
        <f>'R1-P1P2'!K78</f>
        <v>3</v>
      </c>
      <c r="B18" s="14">
        <f>'R2-P2P3'!K18</f>
        <v>3</v>
      </c>
      <c r="C18" s="14" t="b">
        <f t="shared" si="1"/>
        <v>1</v>
      </c>
      <c r="D18" s="14">
        <f t="shared" si="2"/>
        <v>-1</v>
      </c>
      <c r="E18" s="14">
        <f t="shared" si="3"/>
        <v>-1</v>
      </c>
      <c r="F18" s="14">
        <f t="shared" si="4"/>
        <v>3</v>
      </c>
      <c r="G18" s="14">
        <f t="shared" si="5"/>
        <v>-1</v>
      </c>
      <c r="H18" s="14">
        <f>'R1-P1P2'!A78</f>
        <v>1071</v>
      </c>
      <c r="I18" s="14">
        <f>'R2-P2P3'!A18</f>
        <v>1071</v>
      </c>
      <c r="J18" s="14">
        <f t="shared" ref="J18:J19" si="8">A18</f>
        <v>3</v>
      </c>
    </row>
    <row r="19">
      <c r="A19" s="14">
        <f>'R1-P1P2'!K79</f>
        <v>2</v>
      </c>
      <c r="B19" s="14">
        <f>'R2-P2P3'!K19</f>
        <v>2</v>
      </c>
      <c r="C19" s="14" t="b">
        <f t="shared" si="1"/>
        <v>1</v>
      </c>
      <c r="D19" s="14">
        <f t="shared" si="2"/>
        <v>-1</v>
      </c>
      <c r="E19" s="14">
        <f t="shared" si="3"/>
        <v>2</v>
      </c>
      <c r="F19" s="14">
        <f t="shared" si="4"/>
        <v>-1</v>
      </c>
      <c r="G19" s="14">
        <f t="shared" si="5"/>
        <v>-1</v>
      </c>
      <c r="H19" s="14">
        <f>'R1-P1P2'!A79</f>
        <v>701</v>
      </c>
      <c r="I19" s="14">
        <f>'R2-P2P3'!A19</f>
        <v>701</v>
      </c>
      <c r="J19" s="14">
        <f t="shared" si="8"/>
        <v>2</v>
      </c>
    </row>
    <row r="20">
      <c r="A20" s="14">
        <f>'R1-P1P2'!K80</f>
        <v>2</v>
      </c>
      <c r="B20" s="14">
        <f>'R2-P2P3'!K20</f>
        <v>3</v>
      </c>
      <c r="C20" s="14" t="b">
        <f t="shared" si="1"/>
        <v>0</v>
      </c>
      <c r="D20" s="14">
        <f t="shared" si="2"/>
        <v>-1</v>
      </c>
      <c r="E20" s="14">
        <f t="shared" si="3"/>
        <v>-1</v>
      </c>
      <c r="F20" s="14">
        <f t="shared" si="4"/>
        <v>2</v>
      </c>
      <c r="G20" s="14">
        <f t="shared" si="5"/>
        <v>-1</v>
      </c>
      <c r="H20" s="14">
        <f>'R1-P1P2'!A80</f>
        <v>466</v>
      </c>
      <c r="I20" s="14">
        <f>'R2-P2P3'!A20</f>
        <v>466</v>
      </c>
      <c r="J20" s="2">
        <v>3.0</v>
      </c>
    </row>
    <row r="21">
      <c r="A21" s="14">
        <f>'R1-P1P2'!K81</f>
        <v>3</v>
      </c>
      <c r="B21" s="14">
        <f>'R2-P2P3'!K21</f>
        <v>2</v>
      </c>
      <c r="C21" s="14" t="b">
        <f t="shared" si="1"/>
        <v>0</v>
      </c>
      <c r="D21" s="14">
        <f t="shared" si="2"/>
        <v>-1</v>
      </c>
      <c r="E21" s="14">
        <f t="shared" si="3"/>
        <v>3</v>
      </c>
      <c r="F21" s="14">
        <f t="shared" si="4"/>
        <v>-1</v>
      </c>
      <c r="G21" s="14">
        <f t="shared" si="5"/>
        <v>-1</v>
      </c>
      <c r="H21" s="14">
        <f>'R1-P1P2'!A81</f>
        <v>49</v>
      </c>
      <c r="I21" s="14">
        <f>'R2-P2P3'!A21</f>
        <v>49</v>
      </c>
      <c r="J21" s="2">
        <v>2.0</v>
      </c>
    </row>
    <row r="22">
      <c r="A22" s="14">
        <f>'R1-P1P2'!K82</f>
        <v>1</v>
      </c>
      <c r="B22" s="14">
        <f>'R2-P2P3'!K22</f>
        <v>1</v>
      </c>
      <c r="C22" s="14" t="b">
        <f t="shared" si="1"/>
        <v>1</v>
      </c>
      <c r="D22" s="14">
        <f t="shared" si="2"/>
        <v>1</v>
      </c>
      <c r="E22" s="14">
        <f t="shared" si="3"/>
        <v>-1</v>
      </c>
      <c r="F22" s="14">
        <f t="shared" si="4"/>
        <v>-1</v>
      </c>
      <c r="G22" s="14">
        <f t="shared" si="5"/>
        <v>-1</v>
      </c>
      <c r="H22" s="14">
        <f>'R1-P1P2'!A82</f>
        <v>656</v>
      </c>
      <c r="I22" s="14">
        <f>'R2-P2P3'!A22</f>
        <v>656</v>
      </c>
      <c r="J22" s="14">
        <f>A22</f>
        <v>1</v>
      </c>
    </row>
    <row r="23">
      <c r="A23" s="14">
        <f>'R1-P1P2'!K83</f>
        <v>1</v>
      </c>
      <c r="B23" s="14">
        <f>'R2-P2P3'!K23</f>
        <v>2</v>
      </c>
      <c r="C23" s="14" t="b">
        <f t="shared" si="1"/>
        <v>0</v>
      </c>
      <c r="D23" s="14">
        <f t="shared" si="2"/>
        <v>-1</v>
      </c>
      <c r="E23" s="14">
        <f t="shared" si="3"/>
        <v>1</v>
      </c>
      <c r="F23" s="14">
        <f t="shared" si="4"/>
        <v>-1</v>
      </c>
      <c r="G23" s="14">
        <f t="shared" si="5"/>
        <v>-1</v>
      </c>
      <c r="H23" s="14">
        <f>'R1-P1P2'!A83</f>
        <v>744</v>
      </c>
      <c r="I23" s="14">
        <f>'R2-P2P3'!A23</f>
        <v>744</v>
      </c>
      <c r="J23" s="2">
        <v>3.0</v>
      </c>
    </row>
    <row r="24">
      <c r="A24" s="14">
        <f>'R1-P1P2'!K84</f>
        <v>3</v>
      </c>
      <c r="B24" s="14">
        <f>'R2-P2P3'!K24</f>
        <v>3</v>
      </c>
      <c r="C24" s="14" t="b">
        <f t="shared" si="1"/>
        <v>1</v>
      </c>
      <c r="D24" s="14">
        <f t="shared" si="2"/>
        <v>-1</v>
      </c>
      <c r="E24" s="14">
        <f t="shared" si="3"/>
        <v>-1</v>
      </c>
      <c r="F24" s="14">
        <f t="shared" si="4"/>
        <v>3</v>
      </c>
      <c r="G24" s="14">
        <f t="shared" si="5"/>
        <v>-1</v>
      </c>
      <c r="H24" s="14">
        <f>'R1-P1P2'!A84</f>
        <v>491</v>
      </c>
      <c r="I24" s="14">
        <f>'R2-P2P3'!A24</f>
        <v>491</v>
      </c>
      <c r="J24" s="14">
        <f t="shared" ref="J24:J25" si="9">A24</f>
        <v>3</v>
      </c>
    </row>
    <row r="25">
      <c r="A25" s="14">
        <f>'R1-P1P2'!K85</f>
        <v>2</v>
      </c>
      <c r="B25" s="14">
        <f>'R2-P2P3'!K25</f>
        <v>2</v>
      </c>
      <c r="C25" s="14" t="b">
        <f t="shared" si="1"/>
        <v>1</v>
      </c>
      <c r="D25" s="14">
        <f t="shared" si="2"/>
        <v>-1</v>
      </c>
      <c r="E25" s="14">
        <f t="shared" si="3"/>
        <v>2</v>
      </c>
      <c r="F25" s="14">
        <f t="shared" si="4"/>
        <v>-1</v>
      </c>
      <c r="G25" s="14">
        <f t="shared" si="5"/>
        <v>-1</v>
      </c>
      <c r="H25" s="14">
        <f>'R1-P1P2'!A85</f>
        <v>714</v>
      </c>
      <c r="I25" s="14">
        <f>'R2-P2P3'!A25</f>
        <v>714</v>
      </c>
      <c r="J25" s="14">
        <f t="shared" si="9"/>
        <v>2</v>
      </c>
    </row>
    <row r="26">
      <c r="A26" s="14">
        <f>'R1-P1P2'!K86</f>
        <v>3</v>
      </c>
      <c r="B26" s="14">
        <f>'R2-P2P3'!K26</f>
        <v>2</v>
      </c>
      <c r="C26" s="14" t="b">
        <f t="shared" si="1"/>
        <v>0</v>
      </c>
      <c r="D26" s="14">
        <f t="shared" si="2"/>
        <v>-1</v>
      </c>
      <c r="E26" s="14">
        <f t="shared" si="3"/>
        <v>3</v>
      </c>
      <c r="F26" s="14">
        <f t="shared" si="4"/>
        <v>-1</v>
      </c>
      <c r="G26" s="14">
        <f t="shared" si="5"/>
        <v>-1</v>
      </c>
      <c r="H26" s="14">
        <f>'R1-P1P2'!A86</f>
        <v>503</v>
      </c>
      <c r="I26" s="14">
        <f>'R2-P2P3'!A26</f>
        <v>503</v>
      </c>
      <c r="J26" s="2">
        <v>3.0</v>
      </c>
    </row>
    <row r="27">
      <c r="A27" s="14">
        <f>'R1-P1P2'!K87</f>
        <v>3</v>
      </c>
      <c r="B27" s="14">
        <f>'R2-P2P3'!K27</f>
        <v>3</v>
      </c>
      <c r="C27" s="14" t="b">
        <f t="shared" si="1"/>
        <v>1</v>
      </c>
      <c r="D27" s="14">
        <f t="shared" si="2"/>
        <v>-1</v>
      </c>
      <c r="E27" s="14">
        <f t="shared" si="3"/>
        <v>-1</v>
      </c>
      <c r="F27" s="14">
        <f t="shared" si="4"/>
        <v>3</v>
      </c>
      <c r="G27" s="14">
        <f t="shared" si="5"/>
        <v>-1</v>
      </c>
      <c r="H27" s="14">
        <f>'R1-P1P2'!A87</f>
        <v>192</v>
      </c>
      <c r="I27" s="14">
        <f>'R2-P2P3'!A27</f>
        <v>192</v>
      </c>
      <c r="J27" s="14">
        <f t="shared" ref="J27:J28" si="10">A27</f>
        <v>3</v>
      </c>
    </row>
    <row r="28">
      <c r="A28" s="14">
        <f>'R1-P1P2'!K88</f>
        <v>3</v>
      </c>
      <c r="B28" s="14">
        <f>'R2-P2P3'!K28</f>
        <v>3</v>
      </c>
      <c r="C28" s="14" t="b">
        <f t="shared" si="1"/>
        <v>1</v>
      </c>
      <c r="D28" s="14">
        <f t="shared" si="2"/>
        <v>-1</v>
      </c>
      <c r="E28" s="14">
        <f t="shared" si="3"/>
        <v>-1</v>
      </c>
      <c r="F28" s="14">
        <f t="shared" si="4"/>
        <v>3</v>
      </c>
      <c r="G28" s="14">
        <f t="shared" si="5"/>
        <v>-1</v>
      </c>
      <c r="H28" s="14">
        <f>'R1-P1P2'!A88</f>
        <v>274</v>
      </c>
      <c r="I28" s="14">
        <f>'R2-P2P3'!A28</f>
        <v>274</v>
      </c>
      <c r="J28" s="14">
        <f t="shared" si="10"/>
        <v>3</v>
      </c>
    </row>
    <row r="29">
      <c r="A29" s="14">
        <f>'R1-P1P2'!K89</f>
        <v>2</v>
      </c>
      <c r="B29" s="14">
        <f>'R2-P2P3'!K29</f>
        <v>3</v>
      </c>
      <c r="C29" s="14" t="b">
        <f t="shared" si="1"/>
        <v>0</v>
      </c>
      <c r="D29" s="14">
        <f t="shared" si="2"/>
        <v>-1</v>
      </c>
      <c r="E29" s="14">
        <f t="shared" si="3"/>
        <v>-1</v>
      </c>
      <c r="F29" s="14">
        <f t="shared" si="4"/>
        <v>2</v>
      </c>
      <c r="G29" s="14">
        <f t="shared" si="5"/>
        <v>-1</v>
      </c>
      <c r="H29" s="14">
        <f>'R1-P1P2'!A89</f>
        <v>1203</v>
      </c>
      <c r="I29" s="14">
        <f>'R2-P2P3'!A29</f>
        <v>1203</v>
      </c>
      <c r="J29" s="2">
        <v>2.0</v>
      </c>
    </row>
    <row r="30">
      <c r="A30" s="14">
        <f>'R1-P1P2'!K90</f>
        <v>3</v>
      </c>
      <c r="B30" s="14">
        <f>'R2-P2P3'!K30</f>
        <v>3</v>
      </c>
      <c r="C30" s="14" t="b">
        <f t="shared" si="1"/>
        <v>1</v>
      </c>
      <c r="D30" s="14">
        <f t="shared" si="2"/>
        <v>-1</v>
      </c>
      <c r="E30" s="14">
        <f t="shared" si="3"/>
        <v>-1</v>
      </c>
      <c r="F30" s="14">
        <f t="shared" si="4"/>
        <v>3</v>
      </c>
      <c r="G30" s="14">
        <f t="shared" si="5"/>
        <v>-1</v>
      </c>
      <c r="H30" s="14">
        <f>'R1-P1P2'!A90</f>
        <v>157</v>
      </c>
      <c r="I30" s="14">
        <f>'R2-P2P3'!A30</f>
        <v>157</v>
      </c>
      <c r="J30" s="14">
        <f t="shared" ref="J30:J31" si="11">A30</f>
        <v>3</v>
      </c>
    </row>
    <row r="31">
      <c r="A31" s="14">
        <f>'R1-P1P2'!K91</f>
        <v>3</v>
      </c>
      <c r="B31" s="14">
        <f>'R2-P2P3'!K31</f>
        <v>3</v>
      </c>
      <c r="C31" s="14" t="b">
        <f t="shared" si="1"/>
        <v>1</v>
      </c>
      <c r="D31" s="14">
        <f t="shared" si="2"/>
        <v>-1</v>
      </c>
      <c r="E31" s="14">
        <f t="shared" si="3"/>
        <v>-1</v>
      </c>
      <c r="F31" s="14">
        <f t="shared" si="4"/>
        <v>3</v>
      </c>
      <c r="G31" s="14">
        <f t="shared" si="5"/>
        <v>-1</v>
      </c>
      <c r="H31" s="14">
        <f>'R1-P1P2'!A91</f>
        <v>810</v>
      </c>
      <c r="I31" s="14">
        <f>'R2-P2P3'!A31</f>
        <v>810</v>
      </c>
      <c r="J31" s="14">
        <f t="shared" si="11"/>
        <v>3</v>
      </c>
    </row>
    <row r="32">
      <c r="A32" s="14">
        <f>'R1-P1P2'!K92</f>
        <v>2</v>
      </c>
      <c r="B32" s="14">
        <f>'R2-P2P3'!K32</f>
        <v>3</v>
      </c>
      <c r="C32" s="14" t="b">
        <f t="shared" si="1"/>
        <v>0</v>
      </c>
      <c r="D32" s="14">
        <f t="shared" si="2"/>
        <v>-1</v>
      </c>
      <c r="E32" s="14">
        <f t="shared" si="3"/>
        <v>-1</v>
      </c>
      <c r="F32" s="14">
        <f t="shared" si="4"/>
        <v>2</v>
      </c>
      <c r="G32" s="14">
        <f t="shared" si="5"/>
        <v>-1</v>
      </c>
      <c r="H32" s="14">
        <f>'R1-P1P2'!A92</f>
        <v>1328</v>
      </c>
      <c r="I32" s="14">
        <f>'R2-P2P3'!A32</f>
        <v>1328</v>
      </c>
      <c r="J32" s="2">
        <v>3.0</v>
      </c>
    </row>
    <row r="33">
      <c r="A33" s="14">
        <f>'R1-P1P2'!K93</f>
        <v>1</v>
      </c>
      <c r="B33" s="14">
        <f>'R2-P2P3'!K33</f>
        <v>1</v>
      </c>
      <c r="C33" s="14" t="b">
        <f t="shared" si="1"/>
        <v>1</v>
      </c>
      <c r="D33" s="14">
        <f t="shared" si="2"/>
        <v>1</v>
      </c>
      <c r="E33" s="14">
        <f t="shared" si="3"/>
        <v>-1</v>
      </c>
      <c r="F33" s="14">
        <f t="shared" si="4"/>
        <v>-1</v>
      </c>
      <c r="G33" s="14">
        <f t="shared" si="5"/>
        <v>-1</v>
      </c>
      <c r="H33" s="14">
        <f>'R1-P1P2'!A93</f>
        <v>1302</v>
      </c>
      <c r="I33" s="14">
        <f>'R2-P2P3'!A33</f>
        <v>1302</v>
      </c>
      <c r="J33" s="14">
        <f>A33</f>
        <v>1</v>
      </c>
    </row>
    <row r="34">
      <c r="A34" s="14">
        <f>'R1-P1P2'!K94</f>
        <v>2</v>
      </c>
      <c r="B34" s="14">
        <f>'R2-P2P3'!K34</f>
        <v>3</v>
      </c>
      <c r="C34" s="14" t="b">
        <f t="shared" si="1"/>
        <v>0</v>
      </c>
      <c r="D34" s="14">
        <f t="shared" si="2"/>
        <v>-1</v>
      </c>
      <c r="E34" s="14">
        <f t="shared" si="3"/>
        <v>-1</v>
      </c>
      <c r="F34" s="14">
        <f t="shared" si="4"/>
        <v>2</v>
      </c>
      <c r="G34" s="14">
        <f t="shared" si="5"/>
        <v>-1</v>
      </c>
      <c r="H34" s="14">
        <f>'R1-P1P2'!A94</f>
        <v>681</v>
      </c>
      <c r="I34" s="14">
        <f>'R2-P2P3'!A34</f>
        <v>681</v>
      </c>
      <c r="J34" s="2">
        <v>2.0</v>
      </c>
    </row>
    <row r="35">
      <c r="A35" s="14">
        <f>'R1-P1P2'!K95</f>
        <v>3</v>
      </c>
      <c r="B35" s="14">
        <f>'R2-P2P3'!K35</f>
        <v>2</v>
      </c>
      <c r="C35" s="14" t="b">
        <f t="shared" si="1"/>
        <v>0</v>
      </c>
      <c r="D35" s="14">
        <f t="shared" si="2"/>
        <v>-1</v>
      </c>
      <c r="E35" s="14">
        <f t="shared" si="3"/>
        <v>3</v>
      </c>
      <c r="F35" s="14">
        <f t="shared" si="4"/>
        <v>-1</v>
      </c>
      <c r="G35" s="14">
        <f t="shared" si="5"/>
        <v>-1</v>
      </c>
      <c r="H35" s="14">
        <f>'R1-P1P2'!A95</f>
        <v>904</v>
      </c>
      <c r="I35" s="14">
        <f>'R2-P2P3'!A35</f>
        <v>904</v>
      </c>
      <c r="J35" s="2">
        <v>3.0</v>
      </c>
    </row>
    <row r="36">
      <c r="A36" s="14">
        <f>'R1-P1P2'!K96</f>
        <v>2</v>
      </c>
      <c r="B36" s="14">
        <f>'R2-P2P3'!K36</f>
        <v>2</v>
      </c>
      <c r="C36" s="14" t="b">
        <f t="shared" si="1"/>
        <v>1</v>
      </c>
      <c r="D36" s="14">
        <f t="shared" si="2"/>
        <v>-1</v>
      </c>
      <c r="E36" s="14">
        <f t="shared" si="3"/>
        <v>2</v>
      </c>
      <c r="F36" s="14">
        <f t="shared" si="4"/>
        <v>-1</v>
      </c>
      <c r="G36" s="14">
        <f t="shared" si="5"/>
        <v>-1</v>
      </c>
      <c r="H36" s="14">
        <f>'R1-P1P2'!A96</f>
        <v>678</v>
      </c>
      <c r="I36" s="14">
        <f>'R2-P2P3'!A36</f>
        <v>678</v>
      </c>
      <c r="J36" s="14">
        <f>A36</f>
        <v>2</v>
      </c>
    </row>
    <row r="37">
      <c r="A37" s="14">
        <f>'R1-P1P2'!K97</f>
        <v>3</v>
      </c>
      <c r="B37" s="14">
        <f>'R2-P2P3'!K37</f>
        <v>2</v>
      </c>
      <c r="C37" s="14" t="b">
        <f t="shared" si="1"/>
        <v>0</v>
      </c>
      <c r="D37" s="14">
        <f t="shared" si="2"/>
        <v>-1</v>
      </c>
      <c r="E37" s="14">
        <f t="shared" si="3"/>
        <v>3</v>
      </c>
      <c r="F37" s="14">
        <f t="shared" si="4"/>
        <v>-1</v>
      </c>
      <c r="G37" s="14">
        <f t="shared" si="5"/>
        <v>-1</v>
      </c>
      <c r="H37" s="14">
        <f>'R1-P1P2'!A97</f>
        <v>448</v>
      </c>
      <c r="I37" s="14">
        <f>'R2-P2P3'!A37</f>
        <v>448</v>
      </c>
      <c r="J37" s="2">
        <v>2.0</v>
      </c>
    </row>
    <row r="38">
      <c r="A38" s="14">
        <f>'R1-P1P2'!K98</f>
        <v>2</v>
      </c>
      <c r="B38" s="14">
        <f>'R2-P2P3'!K38</f>
        <v>2</v>
      </c>
      <c r="C38" s="14" t="b">
        <f t="shared" si="1"/>
        <v>1</v>
      </c>
      <c r="D38" s="14">
        <f t="shared" si="2"/>
        <v>-1</v>
      </c>
      <c r="E38" s="14">
        <f t="shared" si="3"/>
        <v>2</v>
      </c>
      <c r="F38" s="14">
        <f t="shared" si="4"/>
        <v>-1</v>
      </c>
      <c r="G38" s="14">
        <f t="shared" si="5"/>
        <v>-1</v>
      </c>
      <c r="H38" s="14">
        <f>'R1-P1P2'!A98</f>
        <v>1143</v>
      </c>
      <c r="I38" s="14">
        <f>'R2-P2P3'!A38</f>
        <v>1143</v>
      </c>
      <c r="J38" s="14">
        <f t="shared" ref="J38:J47" si="12">A38</f>
        <v>2</v>
      </c>
    </row>
    <row r="39">
      <c r="A39" s="14">
        <f>'R1-P1P2'!K99</f>
        <v>2</v>
      </c>
      <c r="B39" s="14">
        <f>'R2-P2P3'!K39</f>
        <v>2</v>
      </c>
      <c r="C39" s="14" t="b">
        <f t="shared" si="1"/>
        <v>1</v>
      </c>
      <c r="D39" s="14">
        <f t="shared" si="2"/>
        <v>-1</v>
      </c>
      <c r="E39" s="14">
        <f t="shared" si="3"/>
        <v>2</v>
      </c>
      <c r="F39" s="14">
        <f t="shared" si="4"/>
        <v>-1</v>
      </c>
      <c r="G39" s="14">
        <f t="shared" si="5"/>
        <v>-1</v>
      </c>
      <c r="H39" s="14">
        <f>'R1-P1P2'!A99</f>
        <v>1270</v>
      </c>
      <c r="I39" s="14">
        <f>'R2-P2P3'!A39</f>
        <v>1270</v>
      </c>
      <c r="J39" s="14">
        <f t="shared" si="12"/>
        <v>2</v>
      </c>
    </row>
    <row r="40">
      <c r="A40" s="14">
        <f>'R1-P1P2'!K100</f>
        <v>2</v>
      </c>
      <c r="B40" s="14">
        <f>'R2-P2P3'!K40</f>
        <v>2</v>
      </c>
      <c r="C40" s="14" t="b">
        <f t="shared" si="1"/>
        <v>1</v>
      </c>
      <c r="D40" s="14">
        <f t="shared" si="2"/>
        <v>-1</v>
      </c>
      <c r="E40" s="14">
        <f t="shared" si="3"/>
        <v>2</v>
      </c>
      <c r="F40" s="14">
        <f t="shared" si="4"/>
        <v>-1</v>
      </c>
      <c r="G40" s="14">
        <f t="shared" si="5"/>
        <v>-1</v>
      </c>
      <c r="H40" s="14">
        <f>'R1-P1P2'!A100</f>
        <v>910</v>
      </c>
      <c r="I40" s="14">
        <f>'R2-P2P3'!A40</f>
        <v>910</v>
      </c>
      <c r="J40" s="14">
        <f t="shared" si="12"/>
        <v>2</v>
      </c>
    </row>
    <row r="41">
      <c r="A41" s="14">
        <f>'R1-P1P2'!K101</f>
        <v>2</v>
      </c>
      <c r="B41" s="14">
        <f>'R2-P2P3'!K41</f>
        <v>2</v>
      </c>
      <c r="C41" s="14" t="b">
        <f t="shared" si="1"/>
        <v>1</v>
      </c>
      <c r="D41" s="14">
        <f t="shared" si="2"/>
        <v>-1</v>
      </c>
      <c r="E41" s="14">
        <f t="shared" si="3"/>
        <v>2</v>
      </c>
      <c r="F41" s="14">
        <f t="shared" si="4"/>
        <v>-1</v>
      </c>
      <c r="G41" s="14">
        <f t="shared" si="5"/>
        <v>-1</v>
      </c>
      <c r="H41" s="14">
        <f>'R1-P1P2'!A101</f>
        <v>708</v>
      </c>
      <c r="I41" s="14">
        <f>'R2-P2P3'!A41</f>
        <v>708</v>
      </c>
      <c r="J41" s="14">
        <f t="shared" si="12"/>
        <v>2</v>
      </c>
    </row>
    <row r="42">
      <c r="A42" s="14">
        <f>'R1-P1P2'!K102</f>
        <v>3</v>
      </c>
      <c r="B42" s="14">
        <f>'R2-P2P3'!K42</f>
        <v>3</v>
      </c>
      <c r="C42" s="14" t="b">
        <f t="shared" si="1"/>
        <v>1</v>
      </c>
      <c r="D42" s="14">
        <f t="shared" si="2"/>
        <v>-1</v>
      </c>
      <c r="E42" s="14">
        <f t="shared" si="3"/>
        <v>-1</v>
      </c>
      <c r="F42" s="14">
        <f t="shared" si="4"/>
        <v>3</v>
      </c>
      <c r="G42" s="14">
        <f t="shared" si="5"/>
        <v>-1</v>
      </c>
      <c r="H42" s="14">
        <f>'R1-P1P2'!A102</f>
        <v>410</v>
      </c>
      <c r="I42" s="14">
        <f>'R2-P2P3'!A42</f>
        <v>410</v>
      </c>
      <c r="J42" s="14">
        <f t="shared" si="12"/>
        <v>3</v>
      </c>
    </row>
    <row r="43">
      <c r="A43" s="14">
        <f>'R1-P1P2'!K103</f>
        <v>1</v>
      </c>
      <c r="B43" s="14">
        <f>'R2-P2P3'!K43</f>
        <v>1</v>
      </c>
      <c r="C43" s="14" t="b">
        <f t="shared" si="1"/>
        <v>1</v>
      </c>
      <c r="D43" s="14">
        <f t="shared" si="2"/>
        <v>1</v>
      </c>
      <c r="E43" s="14">
        <f t="shared" si="3"/>
        <v>-1</v>
      </c>
      <c r="F43" s="14">
        <f t="shared" si="4"/>
        <v>-1</v>
      </c>
      <c r="G43" s="14">
        <f t="shared" si="5"/>
        <v>-1</v>
      </c>
      <c r="H43" s="14">
        <f>'R1-P1P2'!A103</f>
        <v>1225</v>
      </c>
      <c r="I43" s="14">
        <f>'R2-P2P3'!A43</f>
        <v>1225</v>
      </c>
      <c r="J43" s="14">
        <f t="shared" si="12"/>
        <v>1</v>
      </c>
    </row>
    <row r="44">
      <c r="A44" s="14">
        <f>'R1-P1P2'!K104</f>
        <v>3</v>
      </c>
      <c r="B44" s="14">
        <f>'R2-P2P3'!K44</f>
        <v>3</v>
      </c>
      <c r="C44" s="14" t="b">
        <f t="shared" si="1"/>
        <v>1</v>
      </c>
      <c r="D44" s="14">
        <f t="shared" si="2"/>
        <v>-1</v>
      </c>
      <c r="E44" s="14">
        <f t="shared" si="3"/>
        <v>-1</v>
      </c>
      <c r="F44" s="14">
        <f t="shared" si="4"/>
        <v>3</v>
      </c>
      <c r="G44" s="14">
        <f t="shared" si="5"/>
        <v>-1</v>
      </c>
      <c r="H44" s="14">
        <f>'R1-P1P2'!A104</f>
        <v>812</v>
      </c>
      <c r="I44" s="14">
        <f>'R2-P2P3'!A44</f>
        <v>812</v>
      </c>
      <c r="J44" s="14">
        <f t="shared" si="12"/>
        <v>3</v>
      </c>
    </row>
    <row r="45">
      <c r="A45" s="14">
        <f>'R1-P1P2'!K105</f>
        <v>3</v>
      </c>
      <c r="B45" s="14">
        <f>'R2-P2P3'!K45</f>
        <v>3</v>
      </c>
      <c r="C45" s="14" t="b">
        <f t="shared" si="1"/>
        <v>1</v>
      </c>
      <c r="D45" s="14">
        <f t="shared" si="2"/>
        <v>-1</v>
      </c>
      <c r="E45" s="14">
        <f t="shared" si="3"/>
        <v>-1</v>
      </c>
      <c r="F45" s="14">
        <f t="shared" si="4"/>
        <v>3</v>
      </c>
      <c r="G45" s="14">
        <f t="shared" si="5"/>
        <v>-1</v>
      </c>
      <c r="H45" s="14">
        <f>'R1-P1P2'!A105</f>
        <v>1076</v>
      </c>
      <c r="I45" s="14">
        <f>'R2-P2P3'!A45</f>
        <v>1076</v>
      </c>
      <c r="J45" s="14">
        <f t="shared" si="12"/>
        <v>3</v>
      </c>
    </row>
    <row r="46">
      <c r="A46" s="14">
        <f>'R1-P1P2'!K106</f>
        <v>3</v>
      </c>
      <c r="B46" s="14">
        <f>'R2-P2P3'!K46</f>
        <v>3</v>
      </c>
      <c r="C46" s="14" t="b">
        <f t="shared" si="1"/>
        <v>1</v>
      </c>
      <c r="D46" s="14">
        <f t="shared" si="2"/>
        <v>-1</v>
      </c>
      <c r="E46" s="14">
        <f t="shared" si="3"/>
        <v>-1</v>
      </c>
      <c r="F46" s="14">
        <f t="shared" si="4"/>
        <v>3</v>
      </c>
      <c r="G46" s="14">
        <f t="shared" si="5"/>
        <v>-1</v>
      </c>
      <c r="H46" s="14">
        <f>'R1-P1P2'!A106</f>
        <v>550</v>
      </c>
      <c r="I46" s="14">
        <f>'R2-P2P3'!A46</f>
        <v>550</v>
      </c>
      <c r="J46" s="14">
        <f t="shared" si="12"/>
        <v>3</v>
      </c>
    </row>
    <row r="47">
      <c r="A47" s="14">
        <f>'R1-P1P2'!K107</f>
        <v>3</v>
      </c>
      <c r="B47" s="14">
        <f>'R2-P2P3'!K47</f>
        <v>3</v>
      </c>
      <c r="C47" s="14" t="b">
        <f t="shared" si="1"/>
        <v>1</v>
      </c>
      <c r="D47" s="14">
        <f t="shared" si="2"/>
        <v>-1</v>
      </c>
      <c r="E47" s="14">
        <f t="shared" si="3"/>
        <v>-1</v>
      </c>
      <c r="F47" s="14">
        <f t="shared" si="4"/>
        <v>3</v>
      </c>
      <c r="G47" s="14">
        <f t="shared" si="5"/>
        <v>-1</v>
      </c>
      <c r="H47" s="14">
        <f>'R1-P1P2'!A107</f>
        <v>1169</v>
      </c>
      <c r="I47" s="14">
        <f>'R2-P2P3'!A47</f>
        <v>1169</v>
      </c>
      <c r="J47" s="14">
        <f t="shared" si="12"/>
        <v>3</v>
      </c>
    </row>
    <row r="48">
      <c r="A48" s="14">
        <f>'R1-P1P2'!K108</f>
        <v>3</v>
      </c>
      <c r="B48" s="14">
        <f>'R2-P2P3'!K48</f>
        <v>2</v>
      </c>
      <c r="C48" s="14" t="b">
        <f t="shared" si="1"/>
        <v>0</v>
      </c>
      <c r="D48" s="14">
        <f t="shared" si="2"/>
        <v>-1</v>
      </c>
      <c r="E48" s="14">
        <f t="shared" si="3"/>
        <v>3</v>
      </c>
      <c r="F48" s="14">
        <f t="shared" si="4"/>
        <v>-1</v>
      </c>
      <c r="G48" s="14">
        <f t="shared" si="5"/>
        <v>-1</v>
      </c>
      <c r="H48" s="14">
        <f>'R1-P1P2'!A108</f>
        <v>1045</v>
      </c>
      <c r="I48" s="14">
        <f>'R2-P2P3'!A48</f>
        <v>1045</v>
      </c>
      <c r="J48" s="2">
        <v>2.0</v>
      </c>
    </row>
    <row r="49">
      <c r="A49" s="14">
        <f>'R1-P1P2'!K109</f>
        <v>2</v>
      </c>
      <c r="B49" s="14">
        <f>'R2-P2P3'!K49</f>
        <v>2</v>
      </c>
      <c r="C49" s="14" t="b">
        <f t="shared" si="1"/>
        <v>1</v>
      </c>
      <c r="D49" s="14">
        <f t="shared" si="2"/>
        <v>-1</v>
      </c>
      <c r="E49" s="14">
        <f t="shared" si="3"/>
        <v>2</v>
      </c>
      <c r="F49" s="14">
        <f t="shared" si="4"/>
        <v>-1</v>
      </c>
      <c r="G49" s="14">
        <f t="shared" si="5"/>
        <v>-1</v>
      </c>
      <c r="H49" s="14">
        <f>'R1-P1P2'!A109</f>
        <v>909</v>
      </c>
      <c r="I49" s="14">
        <f>'R2-P2P3'!A49</f>
        <v>909</v>
      </c>
      <c r="J49" s="14">
        <f>A49</f>
        <v>2</v>
      </c>
    </row>
    <row r="50">
      <c r="A50" s="14">
        <f>'R1-P1P2'!K110</f>
        <v>2</v>
      </c>
      <c r="B50" s="14">
        <f>'R2-P2P3'!K50</f>
        <v>3</v>
      </c>
      <c r="C50" s="14" t="b">
        <f t="shared" si="1"/>
        <v>0</v>
      </c>
      <c r="D50" s="14">
        <f t="shared" si="2"/>
        <v>-1</v>
      </c>
      <c r="E50" s="14">
        <f t="shared" si="3"/>
        <v>-1</v>
      </c>
      <c r="F50" s="14">
        <f t="shared" si="4"/>
        <v>2</v>
      </c>
      <c r="G50" s="14">
        <f t="shared" si="5"/>
        <v>-1</v>
      </c>
      <c r="H50" s="14">
        <f>'R1-P1P2'!A110</f>
        <v>304</v>
      </c>
      <c r="I50" s="14">
        <f>'R2-P2P3'!A50</f>
        <v>304</v>
      </c>
      <c r="J50" s="2">
        <v>2.0</v>
      </c>
    </row>
    <row r="51">
      <c r="A51" s="14">
        <f>'R1-P1P2'!K111</f>
        <v>3</v>
      </c>
      <c r="B51" s="14">
        <f>'R2-P2P3'!K51</f>
        <v>3</v>
      </c>
      <c r="C51" s="14" t="b">
        <f t="shared" si="1"/>
        <v>1</v>
      </c>
      <c r="D51" s="14">
        <f t="shared" si="2"/>
        <v>-1</v>
      </c>
      <c r="E51" s="14">
        <f t="shared" si="3"/>
        <v>-1</v>
      </c>
      <c r="F51" s="14">
        <f t="shared" si="4"/>
        <v>3</v>
      </c>
      <c r="G51" s="14">
        <f t="shared" si="5"/>
        <v>-1</v>
      </c>
      <c r="H51" s="14">
        <f>'R1-P1P2'!A111</f>
        <v>985</v>
      </c>
      <c r="I51" s="14">
        <f>'R2-P2P3'!A51</f>
        <v>985</v>
      </c>
      <c r="J51" s="14">
        <f>A51</f>
        <v>3</v>
      </c>
    </row>
    <row r="52">
      <c r="A52" s="14">
        <f>'R1-P1P2'!K112</f>
        <v>3</v>
      </c>
      <c r="B52" s="2">
        <v>3.0</v>
      </c>
      <c r="C52" s="14" t="b">
        <f t="shared" si="1"/>
        <v>1</v>
      </c>
      <c r="D52" s="14">
        <f t="shared" si="2"/>
        <v>-1</v>
      </c>
      <c r="E52" s="14">
        <f t="shared" si="3"/>
        <v>-1</v>
      </c>
      <c r="F52" s="14">
        <f t="shared" si="4"/>
        <v>3</v>
      </c>
      <c r="G52" s="14">
        <f t="shared" si="5"/>
        <v>-1</v>
      </c>
      <c r="H52" s="14">
        <f>'R1-P1P2'!A112</f>
        <v>2</v>
      </c>
      <c r="I52" s="14">
        <f>'R2-P2P3'!A52</f>
        <v>2</v>
      </c>
      <c r="J52" s="2">
        <v>3.0</v>
      </c>
    </row>
    <row r="53">
      <c r="A53" s="14">
        <f>'R1-P1P2'!K113</f>
        <v>3</v>
      </c>
      <c r="B53" s="14">
        <f>'R2-P2P3'!K53</f>
        <v>3</v>
      </c>
      <c r="C53" s="14" t="b">
        <f t="shared" si="1"/>
        <v>1</v>
      </c>
      <c r="D53" s="14">
        <f t="shared" si="2"/>
        <v>-1</v>
      </c>
      <c r="E53" s="14">
        <f t="shared" si="3"/>
        <v>-1</v>
      </c>
      <c r="F53" s="14">
        <f t="shared" si="4"/>
        <v>3</v>
      </c>
      <c r="G53" s="14">
        <f t="shared" si="5"/>
        <v>-1</v>
      </c>
      <c r="H53" s="14">
        <f>'R1-P1P2'!A113</f>
        <v>1201</v>
      </c>
      <c r="I53" s="14">
        <f>'R2-P2P3'!A53</f>
        <v>1201</v>
      </c>
      <c r="J53" s="14">
        <f t="shared" ref="J53:J57" si="13">A53</f>
        <v>3</v>
      </c>
    </row>
    <row r="54">
      <c r="A54" s="14">
        <f>'R1-P1P2'!K114</f>
        <v>1</v>
      </c>
      <c r="B54" s="14">
        <f>'R2-P2P3'!K54</f>
        <v>1</v>
      </c>
      <c r="C54" s="14" t="b">
        <f t="shared" si="1"/>
        <v>1</v>
      </c>
      <c r="D54" s="14">
        <f t="shared" si="2"/>
        <v>1</v>
      </c>
      <c r="E54" s="14">
        <f t="shared" si="3"/>
        <v>-1</v>
      </c>
      <c r="F54" s="14">
        <f t="shared" si="4"/>
        <v>-1</v>
      </c>
      <c r="G54" s="14">
        <f t="shared" si="5"/>
        <v>-1</v>
      </c>
      <c r="H54" s="14">
        <f>'R1-P1P2'!A114</f>
        <v>642</v>
      </c>
      <c r="I54" s="14">
        <f>'R2-P2P3'!A54</f>
        <v>642</v>
      </c>
      <c r="J54" s="14">
        <f t="shared" si="13"/>
        <v>1</v>
      </c>
    </row>
    <row r="55">
      <c r="A55" s="14">
        <f>'R1-P1P2'!K115</f>
        <v>3</v>
      </c>
      <c r="B55" s="14">
        <f>'R2-P2P3'!K55</f>
        <v>3</v>
      </c>
      <c r="C55" s="14" t="b">
        <f t="shared" si="1"/>
        <v>1</v>
      </c>
      <c r="D55" s="14">
        <f t="shared" si="2"/>
        <v>-1</v>
      </c>
      <c r="E55" s="14">
        <f t="shared" si="3"/>
        <v>-1</v>
      </c>
      <c r="F55" s="14">
        <f t="shared" si="4"/>
        <v>3</v>
      </c>
      <c r="G55" s="14">
        <f t="shared" si="5"/>
        <v>-1</v>
      </c>
      <c r="H55" s="14">
        <f>'R1-P1P2'!A115</f>
        <v>461</v>
      </c>
      <c r="I55" s="14">
        <f>'R2-P2P3'!A55</f>
        <v>461</v>
      </c>
      <c r="J55" s="14">
        <f t="shared" si="13"/>
        <v>3</v>
      </c>
    </row>
    <row r="56">
      <c r="A56" s="14">
        <f>'R1-P1P2'!K116</f>
        <v>3</v>
      </c>
      <c r="B56" s="14">
        <f>'R2-P2P3'!K56</f>
        <v>3</v>
      </c>
      <c r="C56" s="14" t="b">
        <f t="shared" si="1"/>
        <v>1</v>
      </c>
      <c r="D56" s="14">
        <f t="shared" si="2"/>
        <v>-1</v>
      </c>
      <c r="E56" s="14">
        <f t="shared" si="3"/>
        <v>-1</v>
      </c>
      <c r="F56" s="14">
        <f t="shared" si="4"/>
        <v>3</v>
      </c>
      <c r="G56" s="14">
        <f t="shared" si="5"/>
        <v>-1</v>
      </c>
      <c r="H56" s="14">
        <f>'R1-P1P2'!A116</f>
        <v>1037</v>
      </c>
      <c r="I56" s="14">
        <f>'R2-P2P3'!A56</f>
        <v>1037</v>
      </c>
      <c r="J56" s="14">
        <f t="shared" si="13"/>
        <v>3</v>
      </c>
    </row>
    <row r="57">
      <c r="A57" s="14">
        <f>'R1-P1P2'!K117</f>
        <v>3</v>
      </c>
      <c r="B57" s="14">
        <f>'R2-P2P3'!K57</f>
        <v>3</v>
      </c>
      <c r="C57" s="14" t="b">
        <f t="shared" si="1"/>
        <v>1</v>
      </c>
      <c r="D57" s="14">
        <f t="shared" si="2"/>
        <v>-1</v>
      </c>
      <c r="E57" s="14">
        <f t="shared" si="3"/>
        <v>-1</v>
      </c>
      <c r="F57" s="14">
        <f t="shared" si="4"/>
        <v>3</v>
      </c>
      <c r="G57" s="14">
        <f t="shared" si="5"/>
        <v>-1</v>
      </c>
      <c r="H57" s="14">
        <f>'R1-P1P2'!A117</f>
        <v>1322</v>
      </c>
      <c r="I57" s="14">
        <f>'R2-P2P3'!A57</f>
        <v>1322</v>
      </c>
      <c r="J57" s="14">
        <f t="shared" si="13"/>
        <v>3</v>
      </c>
    </row>
    <row r="58">
      <c r="A58" s="14">
        <f>'R1-P1P2'!K118</f>
        <v>2</v>
      </c>
      <c r="B58" s="14">
        <f>'R2-P2P3'!K58</f>
        <v>3</v>
      </c>
      <c r="C58" s="14" t="b">
        <f t="shared" si="1"/>
        <v>0</v>
      </c>
      <c r="D58" s="14">
        <f t="shared" si="2"/>
        <v>-1</v>
      </c>
      <c r="E58" s="14">
        <f t="shared" si="3"/>
        <v>-1</v>
      </c>
      <c r="F58" s="14">
        <f t="shared" si="4"/>
        <v>2</v>
      </c>
      <c r="G58" s="14">
        <f t="shared" si="5"/>
        <v>-1</v>
      </c>
      <c r="H58" s="14">
        <f>'R1-P1P2'!A118</f>
        <v>1248</v>
      </c>
      <c r="I58" s="14">
        <f>'R2-P2P3'!A58</f>
        <v>1248</v>
      </c>
      <c r="J58" s="2">
        <v>3.0</v>
      </c>
    </row>
    <row r="59">
      <c r="A59" s="14">
        <f>'R1-P1P2'!K119</f>
        <v>2</v>
      </c>
      <c r="B59" s="14">
        <f>'R2-P2P3'!K59</f>
        <v>3</v>
      </c>
      <c r="C59" s="14" t="b">
        <f t="shared" si="1"/>
        <v>0</v>
      </c>
      <c r="D59" s="14">
        <f t="shared" si="2"/>
        <v>-1</v>
      </c>
      <c r="E59" s="14">
        <f t="shared" si="3"/>
        <v>-1</v>
      </c>
      <c r="F59" s="14">
        <f t="shared" si="4"/>
        <v>2</v>
      </c>
      <c r="G59" s="14">
        <f t="shared" si="5"/>
        <v>-1</v>
      </c>
      <c r="H59" s="14">
        <f>'R1-P1P2'!A119</f>
        <v>1313</v>
      </c>
      <c r="I59" s="14">
        <f>'R2-P2P3'!A59</f>
        <v>1313</v>
      </c>
      <c r="J59" s="2">
        <v>3.0</v>
      </c>
    </row>
    <row r="60">
      <c r="A60" s="14">
        <f>'R1-P1P2'!K120</f>
        <v>3</v>
      </c>
      <c r="B60" s="14">
        <f>'R2-P2P3'!K60</f>
        <v>3</v>
      </c>
      <c r="C60" s="14" t="b">
        <f t="shared" si="1"/>
        <v>1</v>
      </c>
      <c r="D60" s="14">
        <f t="shared" si="2"/>
        <v>-1</v>
      </c>
      <c r="E60" s="14">
        <f t="shared" si="3"/>
        <v>-1</v>
      </c>
      <c r="F60" s="14">
        <f t="shared" si="4"/>
        <v>3</v>
      </c>
      <c r="G60" s="14">
        <f t="shared" si="5"/>
        <v>-1</v>
      </c>
      <c r="H60" s="14">
        <f>'R1-P1P2'!A120</f>
        <v>777</v>
      </c>
      <c r="I60" s="14">
        <f>'R2-P2P3'!A60</f>
        <v>777</v>
      </c>
      <c r="J60" s="14">
        <f t="shared" ref="J60:J61" si="14">A60</f>
        <v>3</v>
      </c>
    </row>
    <row r="61">
      <c r="A61" s="14">
        <f>'R1-P1P2'!K121</f>
        <v>3</v>
      </c>
      <c r="B61" s="14">
        <f>'R2-P2P3'!K61</f>
        <v>3</v>
      </c>
      <c r="C61" s="14" t="b">
        <f t="shared" si="1"/>
        <v>1</v>
      </c>
      <c r="D61" s="14">
        <f t="shared" si="2"/>
        <v>-1</v>
      </c>
      <c r="E61" s="14">
        <f t="shared" si="3"/>
        <v>-1</v>
      </c>
      <c r="F61" s="14">
        <f t="shared" si="4"/>
        <v>3</v>
      </c>
      <c r="G61" s="14">
        <f t="shared" si="5"/>
        <v>-1</v>
      </c>
      <c r="H61" s="14">
        <f>'R1-P1P2'!A121</f>
        <v>1058</v>
      </c>
      <c r="I61" s="14">
        <f>'R2-P2P3'!A61</f>
        <v>1058</v>
      </c>
      <c r="J61" s="14">
        <f t="shared" si="14"/>
        <v>3</v>
      </c>
    </row>
  </sheetData>
  <autoFilter ref="$A$1:$Z$10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722</v>
      </c>
      <c r="B1" s="2" t="s">
        <v>723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719</v>
      </c>
      <c r="J1" s="2" t="s">
        <v>720</v>
      </c>
    </row>
    <row r="2">
      <c r="A2" s="14" t="str">
        <f>'R2-P2P3'!K62</f>
        <v/>
      </c>
      <c r="B2" s="14">
        <f>'R3-P3P4'!L2</f>
        <v>2</v>
      </c>
      <c r="C2" s="14" t="b">
        <f t="shared" ref="C2:C61" si="1">A2=B2</f>
        <v>0</v>
      </c>
      <c r="D2" s="14">
        <f t="shared" ref="D2:D61" si="2">if(B2=1, A2, -1)</f>
        <v>-1</v>
      </c>
      <c r="E2" s="14" t="str">
        <f t="shared" ref="E2:E61" si="3">if(B2=2, A2, -1)</f>
        <v/>
      </c>
      <c r="F2" s="14">
        <f t="shared" ref="F2:F61" si="4">if(B2=3, A2, -1)</f>
        <v>-1</v>
      </c>
      <c r="G2" s="14">
        <f t="shared" ref="G2:G61" si="5">if(B2=4, A2, -1)</f>
        <v>-1</v>
      </c>
      <c r="H2" s="14">
        <f>'R2-P2P3'!A62</f>
        <v>1097</v>
      </c>
      <c r="I2" s="14">
        <f>'R3-P3P4'!A2</f>
        <v>1097</v>
      </c>
      <c r="J2" s="44">
        <v>2.0</v>
      </c>
    </row>
    <row r="3">
      <c r="A3" s="14">
        <f>'R2-P2P3'!K63</f>
        <v>3</v>
      </c>
      <c r="B3" s="14">
        <f>'R3-P3P4'!L3</f>
        <v>2</v>
      </c>
      <c r="C3" s="14" t="b">
        <f t="shared" si="1"/>
        <v>0</v>
      </c>
      <c r="D3" s="14">
        <f t="shared" si="2"/>
        <v>-1</v>
      </c>
      <c r="E3" s="14">
        <f t="shared" si="3"/>
        <v>3</v>
      </c>
      <c r="F3" s="14">
        <f t="shared" si="4"/>
        <v>-1</v>
      </c>
      <c r="G3" s="14">
        <f t="shared" si="5"/>
        <v>-1</v>
      </c>
      <c r="H3" s="14">
        <f>'R2-P2P3'!A63</f>
        <v>564</v>
      </c>
      <c r="I3" s="14">
        <f>'R3-P3P4'!A3</f>
        <v>564</v>
      </c>
      <c r="J3" s="2">
        <v>2.0</v>
      </c>
    </row>
    <row r="4">
      <c r="A4" s="14">
        <f>'R2-P2P3'!K64</f>
        <v>2</v>
      </c>
      <c r="B4" s="14">
        <f>'R3-P3P4'!L4</f>
        <v>2</v>
      </c>
      <c r="C4" s="14" t="b">
        <f t="shared" si="1"/>
        <v>1</v>
      </c>
      <c r="D4" s="14">
        <f t="shared" si="2"/>
        <v>-1</v>
      </c>
      <c r="E4" s="14">
        <f t="shared" si="3"/>
        <v>2</v>
      </c>
      <c r="F4" s="14">
        <f t="shared" si="4"/>
        <v>-1</v>
      </c>
      <c r="G4" s="14">
        <f t="shared" si="5"/>
        <v>-1</v>
      </c>
      <c r="H4" s="14">
        <f>'R2-P2P3'!A64</f>
        <v>254</v>
      </c>
      <c r="I4" s="14">
        <f>'R3-P3P4'!A4</f>
        <v>254</v>
      </c>
      <c r="J4" s="44">
        <v>2.0</v>
      </c>
    </row>
    <row r="5">
      <c r="A5" s="14">
        <f>'R2-P2P3'!K65</f>
        <v>3</v>
      </c>
      <c r="B5" s="14">
        <f>'R3-P3P4'!L5</f>
        <v>2</v>
      </c>
      <c r="C5" s="14" t="b">
        <f t="shared" si="1"/>
        <v>0</v>
      </c>
      <c r="D5" s="14">
        <f t="shared" si="2"/>
        <v>-1</v>
      </c>
      <c r="E5" s="14">
        <f t="shared" si="3"/>
        <v>3</v>
      </c>
      <c r="F5" s="14">
        <f t="shared" si="4"/>
        <v>-1</v>
      </c>
      <c r="G5" s="14">
        <f t="shared" si="5"/>
        <v>-1</v>
      </c>
      <c r="H5" s="14">
        <f>'R2-P2P3'!A65</f>
        <v>324</v>
      </c>
      <c r="I5" s="14">
        <f>'R3-P3P4'!A5</f>
        <v>324</v>
      </c>
      <c r="J5" s="2">
        <v>3.0</v>
      </c>
    </row>
    <row r="6">
      <c r="A6" s="14">
        <f>'R2-P2P3'!K66</f>
        <v>2</v>
      </c>
      <c r="B6" s="14">
        <f>'R3-P3P4'!L6</f>
        <v>2</v>
      </c>
      <c r="C6" s="14" t="b">
        <f t="shared" si="1"/>
        <v>1</v>
      </c>
      <c r="D6" s="14">
        <f t="shared" si="2"/>
        <v>-1</v>
      </c>
      <c r="E6" s="14">
        <f t="shared" si="3"/>
        <v>2</v>
      </c>
      <c r="F6" s="14">
        <f t="shared" si="4"/>
        <v>-1</v>
      </c>
      <c r="G6" s="14">
        <f t="shared" si="5"/>
        <v>-1</v>
      </c>
      <c r="H6" s="14">
        <f>'R2-P2P3'!A66</f>
        <v>975</v>
      </c>
      <c r="I6" s="14">
        <f>'R3-P3P4'!A6</f>
        <v>975</v>
      </c>
      <c r="J6" s="44">
        <v>2.0</v>
      </c>
    </row>
    <row r="7">
      <c r="A7" s="14">
        <f>'R2-P2P3'!K67</f>
        <v>3</v>
      </c>
      <c r="B7" s="14">
        <f>'R3-P3P4'!L7</f>
        <v>2</v>
      </c>
      <c r="C7" s="14" t="b">
        <f t="shared" si="1"/>
        <v>0</v>
      </c>
      <c r="D7" s="14">
        <f t="shared" si="2"/>
        <v>-1</v>
      </c>
      <c r="E7" s="14">
        <f t="shared" si="3"/>
        <v>3</v>
      </c>
      <c r="F7" s="14">
        <f t="shared" si="4"/>
        <v>-1</v>
      </c>
      <c r="G7" s="14">
        <f t="shared" si="5"/>
        <v>-1</v>
      </c>
      <c r="H7" s="14">
        <f>'R2-P2P3'!A67</f>
        <v>800</v>
      </c>
      <c r="I7" s="14">
        <f>'R3-P3P4'!A7</f>
        <v>800</v>
      </c>
      <c r="J7" s="2">
        <v>3.0</v>
      </c>
    </row>
    <row r="8">
      <c r="A8" s="14">
        <f>'R2-P2P3'!K68</f>
        <v>2</v>
      </c>
      <c r="B8" s="14">
        <f>'R3-P3P4'!L8</f>
        <v>2</v>
      </c>
      <c r="C8" s="14" t="b">
        <f t="shared" si="1"/>
        <v>1</v>
      </c>
      <c r="D8" s="14">
        <f t="shared" si="2"/>
        <v>-1</v>
      </c>
      <c r="E8" s="14">
        <f t="shared" si="3"/>
        <v>2</v>
      </c>
      <c r="F8" s="14">
        <f t="shared" si="4"/>
        <v>-1</v>
      </c>
      <c r="G8" s="14">
        <f t="shared" si="5"/>
        <v>-1</v>
      </c>
      <c r="H8" s="14">
        <f>'R2-P2P3'!A68</f>
        <v>43</v>
      </c>
      <c r="I8" s="14">
        <f>'R3-P3P4'!A8</f>
        <v>43</v>
      </c>
      <c r="J8" s="44">
        <v>2.0</v>
      </c>
    </row>
    <row r="9">
      <c r="A9" s="14">
        <f>'R2-P2P3'!K69</f>
        <v>2</v>
      </c>
      <c r="B9" s="14">
        <f>'R3-P3P4'!L9</f>
        <v>2</v>
      </c>
      <c r="C9" s="14" t="b">
        <f t="shared" si="1"/>
        <v>1</v>
      </c>
      <c r="D9" s="14">
        <f t="shared" si="2"/>
        <v>-1</v>
      </c>
      <c r="E9" s="14">
        <f t="shared" si="3"/>
        <v>2</v>
      </c>
      <c r="F9" s="14">
        <f t="shared" si="4"/>
        <v>-1</v>
      </c>
      <c r="G9" s="14">
        <f t="shared" si="5"/>
        <v>-1</v>
      </c>
      <c r="H9" s="14">
        <f>'R2-P2P3'!A69</f>
        <v>1122</v>
      </c>
      <c r="I9" s="14">
        <f>'R3-P3P4'!A9</f>
        <v>1122</v>
      </c>
      <c r="J9" s="44">
        <v>2.0</v>
      </c>
    </row>
    <row r="10">
      <c r="A10" s="14">
        <f>'R2-P2P3'!K70</f>
        <v>2</v>
      </c>
      <c r="B10" s="14">
        <f>'R3-P3P4'!L10</f>
        <v>2</v>
      </c>
      <c r="C10" s="14" t="b">
        <f t="shared" si="1"/>
        <v>1</v>
      </c>
      <c r="D10" s="14">
        <f t="shared" si="2"/>
        <v>-1</v>
      </c>
      <c r="E10" s="14">
        <f t="shared" si="3"/>
        <v>2</v>
      </c>
      <c r="F10" s="14">
        <f t="shared" si="4"/>
        <v>-1</v>
      </c>
      <c r="G10" s="14">
        <f t="shared" si="5"/>
        <v>-1</v>
      </c>
      <c r="H10" s="14">
        <f>'R2-P2P3'!A70</f>
        <v>462</v>
      </c>
      <c r="I10" s="14">
        <f>'R3-P3P4'!A10</f>
        <v>462</v>
      </c>
      <c r="J10" s="44">
        <v>2.0</v>
      </c>
    </row>
    <row r="11">
      <c r="A11" s="14">
        <f>'R2-P2P3'!K71</f>
        <v>3</v>
      </c>
      <c r="B11" s="14">
        <f>'R3-P3P4'!L11</f>
        <v>3</v>
      </c>
      <c r="C11" s="14" t="b">
        <f t="shared" si="1"/>
        <v>1</v>
      </c>
      <c r="D11" s="14">
        <f t="shared" si="2"/>
        <v>-1</v>
      </c>
      <c r="E11" s="14">
        <f t="shared" si="3"/>
        <v>-1</v>
      </c>
      <c r="F11" s="14">
        <f t="shared" si="4"/>
        <v>3</v>
      </c>
      <c r="G11" s="14">
        <f t="shared" si="5"/>
        <v>-1</v>
      </c>
      <c r="H11" s="14">
        <f>'R2-P2P3'!A71</f>
        <v>787</v>
      </c>
      <c r="I11" s="14">
        <f>'R3-P3P4'!A11</f>
        <v>787</v>
      </c>
      <c r="J11" s="44">
        <v>3.0</v>
      </c>
    </row>
    <row r="12">
      <c r="A12" s="14">
        <f>'R2-P2P3'!K72</f>
        <v>3</v>
      </c>
      <c r="B12" s="14">
        <f>'R3-P3P4'!L12</f>
        <v>3</v>
      </c>
      <c r="C12" s="14" t="b">
        <f t="shared" si="1"/>
        <v>1</v>
      </c>
      <c r="D12" s="14">
        <f t="shared" si="2"/>
        <v>-1</v>
      </c>
      <c r="E12" s="14">
        <f t="shared" si="3"/>
        <v>-1</v>
      </c>
      <c r="F12" s="14">
        <f t="shared" si="4"/>
        <v>3</v>
      </c>
      <c r="G12" s="14">
        <f t="shared" si="5"/>
        <v>-1</v>
      </c>
      <c r="H12" s="14">
        <f>'R2-P2P3'!A72</f>
        <v>645</v>
      </c>
      <c r="I12" s="14">
        <f>'R3-P3P4'!A12</f>
        <v>645</v>
      </c>
      <c r="J12" s="44">
        <v>3.0</v>
      </c>
    </row>
    <row r="13">
      <c r="A13" s="14">
        <f>'R2-P2P3'!K73</f>
        <v>3</v>
      </c>
      <c r="B13" s="14">
        <f>'R3-P3P4'!L13</f>
        <v>2</v>
      </c>
      <c r="C13" s="14" t="b">
        <f t="shared" si="1"/>
        <v>0</v>
      </c>
      <c r="D13" s="14">
        <f t="shared" si="2"/>
        <v>-1</v>
      </c>
      <c r="E13" s="14">
        <f t="shared" si="3"/>
        <v>3</v>
      </c>
      <c r="F13" s="14">
        <f t="shared" si="4"/>
        <v>-1</v>
      </c>
      <c r="G13" s="14">
        <f t="shared" si="5"/>
        <v>-1</v>
      </c>
      <c r="H13" s="14">
        <f>'R2-P2P3'!A73</f>
        <v>515</v>
      </c>
      <c r="I13" s="14">
        <f>'R3-P3P4'!A13</f>
        <v>515</v>
      </c>
      <c r="J13" s="2">
        <v>4.0</v>
      </c>
    </row>
    <row r="14">
      <c r="A14" s="14">
        <f>'R2-P2P3'!K74</f>
        <v>3</v>
      </c>
      <c r="B14" s="14">
        <f>'R3-P3P4'!L14</f>
        <v>2</v>
      </c>
      <c r="C14" s="14" t="b">
        <f t="shared" si="1"/>
        <v>0</v>
      </c>
      <c r="D14" s="14">
        <f t="shared" si="2"/>
        <v>-1</v>
      </c>
      <c r="E14" s="14">
        <f t="shared" si="3"/>
        <v>3</v>
      </c>
      <c r="F14" s="14">
        <f t="shared" si="4"/>
        <v>-1</v>
      </c>
      <c r="G14" s="14">
        <f t="shared" si="5"/>
        <v>-1</v>
      </c>
      <c r="H14" s="14">
        <f>'R2-P2P3'!A74</f>
        <v>1105</v>
      </c>
      <c r="I14" s="14">
        <f>'R3-P3P4'!A14</f>
        <v>1105</v>
      </c>
      <c r="J14" s="2">
        <v>3.0</v>
      </c>
    </row>
    <row r="15">
      <c r="A15" s="14">
        <f>'R2-P2P3'!K75</f>
        <v>3</v>
      </c>
      <c r="B15" s="14">
        <f>'R3-P3P4'!L15</f>
        <v>2</v>
      </c>
      <c r="C15" s="14" t="b">
        <f t="shared" si="1"/>
        <v>0</v>
      </c>
      <c r="D15" s="14">
        <f t="shared" si="2"/>
        <v>-1</v>
      </c>
      <c r="E15" s="14">
        <f t="shared" si="3"/>
        <v>3</v>
      </c>
      <c r="F15" s="14">
        <f t="shared" si="4"/>
        <v>-1</v>
      </c>
      <c r="G15" s="14">
        <f t="shared" si="5"/>
        <v>-1</v>
      </c>
      <c r="H15" s="14">
        <f>'R2-P2P3'!A75</f>
        <v>471</v>
      </c>
      <c r="I15" s="14">
        <f>'R3-P3P4'!A15</f>
        <v>471</v>
      </c>
      <c r="J15" s="2">
        <v>2.0</v>
      </c>
    </row>
    <row r="16">
      <c r="A16" s="14">
        <f>'R2-P2P3'!K76</f>
        <v>3</v>
      </c>
      <c r="B16" s="14">
        <f>'R3-P3P4'!L16</f>
        <v>3</v>
      </c>
      <c r="C16" s="14" t="b">
        <f t="shared" si="1"/>
        <v>1</v>
      </c>
      <c r="D16" s="14">
        <f t="shared" si="2"/>
        <v>-1</v>
      </c>
      <c r="E16" s="14">
        <f t="shared" si="3"/>
        <v>-1</v>
      </c>
      <c r="F16" s="14">
        <f t="shared" si="4"/>
        <v>3</v>
      </c>
      <c r="G16" s="14">
        <f t="shared" si="5"/>
        <v>-1</v>
      </c>
      <c r="H16" s="14">
        <f>'R2-P2P3'!A76</f>
        <v>66</v>
      </c>
      <c r="I16" s="14">
        <f>'R3-P3P4'!A16</f>
        <v>66</v>
      </c>
      <c r="J16" s="44">
        <v>3.0</v>
      </c>
    </row>
    <row r="17">
      <c r="A17" s="14">
        <f>'R2-P2P3'!K77</f>
        <v>2</v>
      </c>
      <c r="B17" s="14">
        <f>'R3-P3P4'!L17</f>
        <v>2</v>
      </c>
      <c r="C17" s="14" t="b">
        <f t="shared" si="1"/>
        <v>1</v>
      </c>
      <c r="D17" s="14">
        <f t="shared" si="2"/>
        <v>-1</v>
      </c>
      <c r="E17" s="14">
        <f t="shared" si="3"/>
        <v>2</v>
      </c>
      <c r="F17" s="14">
        <f t="shared" si="4"/>
        <v>-1</v>
      </c>
      <c r="G17" s="14">
        <f t="shared" si="5"/>
        <v>-1</v>
      </c>
      <c r="H17" s="14">
        <f>'R2-P2P3'!A77</f>
        <v>779</v>
      </c>
      <c r="I17" s="14">
        <f>'R3-P3P4'!A17</f>
        <v>779</v>
      </c>
      <c r="J17" s="14">
        <v>2.0</v>
      </c>
    </row>
    <row r="18">
      <c r="A18" s="14">
        <f>'R2-P2P3'!K78</f>
        <v>3</v>
      </c>
      <c r="B18" s="14">
        <f>'R3-P3P4'!L18</f>
        <v>3</v>
      </c>
      <c r="C18" s="14" t="b">
        <f t="shared" si="1"/>
        <v>1</v>
      </c>
      <c r="D18" s="14">
        <f t="shared" si="2"/>
        <v>-1</v>
      </c>
      <c r="E18" s="14">
        <f t="shared" si="3"/>
        <v>-1</v>
      </c>
      <c r="F18" s="14">
        <f t="shared" si="4"/>
        <v>3</v>
      </c>
      <c r="G18" s="14">
        <f t="shared" si="5"/>
        <v>-1</v>
      </c>
      <c r="H18" s="14">
        <f>'R2-P2P3'!A78</f>
        <v>30</v>
      </c>
      <c r="I18" s="14">
        <f>'R3-P3P4'!A18</f>
        <v>30</v>
      </c>
      <c r="J18" s="14">
        <v>3.0</v>
      </c>
    </row>
    <row r="19">
      <c r="A19" s="14">
        <f>'R2-P2P3'!K79</f>
        <v>3</v>
      </c>
      <c r="B19" s="14">
        <f>'R3-P3P4'!L19</f>
        <v>3</v>
      </c>
      <c r="C19" s="14" t="b">
        <f t="shared" si="1"/>
        <v>1</v>
      </c>
      <c r="D19" s="14">
        <f t="shared" si="2"/>
        <v>-1</v>
      </c>
      <c r="E19" s="14">
        <f t="shared" si="3"/>
        <v>-1</v>
      </c>
      <c r="F19" s="14">
        <f t="shared" si="4"/>
        <v>3</v>
      </c>
      <c r="G19" s="14">
        <f t="shared" si="5"/>
        <v>-1</v>
      </c>
      <c r="H19" s="14">
        <f>'R2-P2P3'!A79</f>
        <v>1152</v>
      </c>
      <c r="I19" s="14">
        <f>'R3-P3P4'!A19</f>
        <v>1152</v>
      </c>
      <c r="J19" s="14">
        <v>3.0</v>
      </c>
    </row>
    <row r="20">
      <c r="A20" s="14">
        <f>'R2-P2P3'!K80</f>
        <v>2</v>
      </c>
      <c r="B20" s="14">
        <f>'R3-P3P4'!L20</f>
        <v>2</v>
      </c>
      <c r="C20" s="14" t="b">
        <f t="shared" si="1"/>
        <v>1</v>
      </c>
      <c r="D20" s="14">
        <f t="shared" si="2"/>
        <v>-1</v>
      </c>
      <c r="E20" s="14">
        <f t="shared" si="3"/>
        <v>2</v>
      </c>
      <c r="F20" s="14">
        <f t="shared" si="4"/>
        <v>-1</v>
      </c>
      <c r="G20" s="14">
        <f t="shared" si="5"/>
        <v>-1</v>
      </c>
      <c r="H20" s="14">
        <f>'R2-P2P3'!A80</f>
        <v>930</v>
      </c>
      <c r="I20" s="14">
        <f>'R3-P3P4'!A20</f>
        <v>930</v>
      </c>
      <c r="J20" s="14">
        <v>2.0</v>
      </c>
    </row>
    <row r="21">
      <c r="A21" s="14">
        <f>'R2-P2P3'!K81</f>
        <v>2</v>
      </c>
      <c r="B21" s="14">
        <f>'R3-P3P4'!L21</f>
        <v>2</v>
      </c>
      <c r="C21" s="14" t="b">
        <f t="shared" si="1"/>
        <v>1</v>
      </c>
      <c r="D21" s="14">
        <f t="shared" si="2"/>
        <v>-1</v>
      </c>
      <c r="E21" s="14">
        <f t="shared" si="3"/>
        <v>2</v>
      </c>
      <c r="F21" s="14">
        <f t="shared" si="4"/>
        <v>-1</v>
      </c>
      <c r="G21" s="14">
        <f t="shared" si="5"/>
        <v>-1</v>
      </c>
      <c r="H21" s="14">
        <f>'R2-P2P3'!A81</f>
        <v>407</v>
      </c>
      <c r="I21" s="14">
        <f>'R3-P3P4'!A21</f>
        <v>407</v>
      </c>
      <c r="J21" s="14">
        <v>2.0</v>
      </c>
    </row>
    <row r="22">
      <c r="A22" s="14">
        <f>'R2-P2P3'!K82</f>
        <v>2</v>
      </c>
      <c r="B22" s="14">
        <f>'R3-P3P4'!L22</f>
        <v>2</v>
      </c>
      <c r="C22" s="14" t="b">
        <f t="shared" si="1"/>
        <v>1</v>
      </c>
      <c r="D22" s="14">
        <f t="shared" si="2"/>
        <v>-1</v>
      </c>
      <c r="E22" s="14">
        <f t="shared" si="3"/>
        <v>2</v>
      </c>
      <c r="F22" s="14">
        <f t="shared" si="4"/>
        <v>-1</v>
      </c>
      <c r="G22" s="14">
        <f t="shared" si="5"/>
        <v>-1</v>
      </c>
      <c r="H22" s="14">
        <f>'R2-P2P3'!A82</f>
        <v>1008</v>
      </c>
      <c r="I22" s="14">
        <f>'R3-P3P4'!A22</f>
        <v>1008</v>
      </c>
      <c r="J22" s="14">
        <v>2.0</v>
      </c>
    </row>
    <row r="23">
      <c r="A23" s="14">
        <f>'R2-P2P3'!K83</f>
        <v>3</v>
      </c>
      <c r="B23" s="14">
        <f>'R3-P3P4'!L23</f>
        <v>3</v>
      </c>
      <c r="C23" s="14" t="b">
        <f t="shared" si="1"/>
        <v>1</v>
      </c>
      <c r="D23" s="14">
        <f t="shared" si="2"/>
        <v>-1</v>
      </c>
      <c r="E23" s="14">
        <f t="shared" si="3"/>
        <v>-1</v>
      </c>
      <c r="F23" s="14">
        <f t="shared" si="4"/>
        <v>3</v>
      </c>
      <c r="G23" s="14">
        <f t="shared" si="5"/>
        <v>-1</v>
      </c>
      <c r="H23" s="14">
        <f>'R2-P2P3'!A83</f>
        <v>36</v>
      </c>
      <c r="I23" s="14">
        <f>'R3-P3P4'!A23</f>
        <v>36</v>
      </c>
      <c r="J23" s="14">
        <v>3.0</v>
      </c>
    </row>
    <row r="24">
      <c r="A24" s="14">
        <f>'R2-P2P3'!K84</f>
        <v>3</v>
      </c>
      <c r="B24" s="14">
        <f>'R3-P3P4'!L24</f>
        <v>3</v>
      </c>
      <c r="C24" s="14" t="b">
        <f t="shared" si="1"/>
        <v>1</v>
      </c>
      <c r="D24" s="14">
        <f t="shared" si="2"/>
        <v>-1</v>
      </c>
      <c r="E24" s="14">
        <f t="shared" si="3"/>
        <v>-1</v>
      </c>
      <c r="F24" s="14">
        <f t="shared" si="4"/>
        <v>3</v>
      </c>
      <c r="G24" s="14">
        <f t="shared" si="5"/>
        <v>-1</v>
      </c>
      <c r="H24" s="14">
        <f>'R2-P2P3'!A84</f>
        <v>126</v>
      </c>
      <c r="I24" s="14">
        <f>'R3-P3P4'!A24</f>
        <v>126</v>
      </c>
      <c r="J24" s="14">
        <v>3.0</v>
      </c>
    </row>
    <row r="25">
      <c r="A25" s="14">
        <f>'R2-P2P3'!K85</f>
        <v>3</v>
      </c>
      <c r="B25" s="14">
        <f>'R3-P3P4'!L25</f>
        <v>3</v>
      </c>
      <c r="C25" s="14" t="b">
        <f t="shared" si="1"/>
        <v>1</v>
      </c>
      <c r="D25" s="14">
        <f t="shared" si="2"/>
        <v>-1</v>
      </c>
      <c r="E25" s="14">
        <f t="shared" si="3"/>
        <v>-1</v>
      </c>
      <c r="F25" s="14">
        <f t="shared" si="4"/>
        <v>3</v>
      </c>
      <c r="G25" s="14">
        <f t="shared" si="5"/>
        <v>-1</v>
      </c>
      <c r="H25" s="14">
        <f>'R2-P2P3'!A85</f>
        <v>175</v>
      </c>
      <c r="I25" s="14">
        <f>'R3-P3P4'!A25</f>
        <v>175</v>
      </c>
      <c r="J25" s="14">
        <v>3.0</v>
      </c>
    </row>
    <row r="26">
      <c r="A26" s="14">
        <f>'R2-P2P3'!K86</f>
        <v>2</v>
      </c>
      <c r="B26" s="14">
        <f>'R3-P3P4'!L26</f>
        <v>2</v>
      </c>
      <c r="C26" s="14" t="b">
        <f t="shared" si="1"/>
        <v>1</v>
      </c>
      <c r="D26" s="14">
        <f t="shared" si="2"/>
        <v>-1</v>
      </c>
      <c r="E26" s="14">
        <f t="shared" si="3"/>
        <v>2</v>
      </c>
      <c r="F26" s="14">
        <f t="shared" si="4"/>
        <v>-1</v>
      </c>
      <c r="G26" s="14">
        <f t="shared" si="5"/>
        <v>-1</v>
      </c>
      <c r="H26" s="14">
        <f>'R2-P2P3'!A86</f>
        <v>593</v>
      </c>
      <c r="I26" s="14">
        <f>'R3-P3P4'!A26</f>
        <v>593</v>
      </c>
      <c r="J26" s="14">
        <v>2.0</v>
      </c>
    </row>
    <row r="27">
      <c r="A27" s="14">
        <f>'R2-P2P3'!K87</f>
        <v>2</v>
      </c>
      <c r="B27" s="14">
        <f>'R3-P3P4'!L27</f>
        <v>404</v>
      </c>
      <c r="C27" s="14" t="b">
        <f t="shared" si="1"/>
        <v>0</v>
      </c>
      <c r="D27" s="14">
        <f t="shared" si="2"/>
        <v>-1</v>
      </c>
      <c r="E27" s="14">
        <f t="shared" si="3"/>
        <v>-1</v>
      </c>
      <c r="F27" s="14">
        <f t="shared" si="4"/>
        <v>-1</v>
      </c>
      <c r="G27" s="14">
        <f t="shared" si="5"/>
        <v>-1</v>
      </c>
      <c r="H27" s="14">
        <f>'R2-P2P3'!A87</f>
        <v>1055</v>
      </c>
      <c r="I27" s="14">
        <f>'R3-P3P4'!A27</f>
        <v>1055</v>
      </c>
      <c r="J27" s="2">
        <v>2.0</v>
      </c>
    </row>
    <row r="28">
      <c r="A28" s="14">
        <f>'R2-P2P3'!K88</f>
        <v>1</v>
      </c>
      <c r="B28" s="14">
        <f>'R3-P3P4'!L28</f>
        <v>1</v>
      </c>
      <c r="C28" s="14" t="b">
        <f t="shared" si="1"/>
        <v>1</v>
      </c>
      <c r="D28" s="14">
        <f t="shared" si="2"/>
        <v>1</v>
      </c>
      <c r="E28" s="14">
        <f t="shared" si="3"/>
        <v>-1</v>
      </c>
      <c r="F28" s="14">
        <f t="shared" si="4"/>
        <v>-1</v>
      </c>
      <c r="G28" s="14">
        <f t="shared" si="5"/>
        <v>-1</v>
      </c>
      <c r="H28" s="14">
        <f>'R2-P2P3'!A88</f>
        <v>1115</v>
      </c>
      <c r="I28" s="14">
        <f>'R3-P3P4'!A28</f>
        <v>1115</v>
      </c>
      <c r="J28" s="14">
        <v>1.0</v>
      </c>
    </row>
    <row r="29">
      <c r="A29" s="14">
        <f>'R2-P2P3'!K89</f>
        <v>1</v>
      </c>
      <c r="B29" s="14">
        <f>'R3-P3P4'!L29</f>
        <v>3</v>
      </c>
      <c r="C29" s="14" t="b">
        <f t="shared" si="1"/>
        <v>0</v>
      </c>
      <c r="D29" s="14">
        <f t="shared" si="2"/>
        <v>-1</v>
      </c>
      <c r="E29" s="14">
        <f t="shared" si="3"/>
        <v>-1</v>
      </c>
      <c r="F29" s="14">
        <f t="shared" si="4"/>
        <v>1</v>
      </c>
      <c r="G29" s="14">
        <f t="shared" si="5"/>
        <v>-1</v>
      </c>
      <c r="H29" s="14">
        <f>'R2-P2P3'!A89</f>
        <v>73</v>
      </c>
      <c r="I29" s="14">
        <f>'R3-P3P4'!A29</f>
        <v>73</v>
      </c>
      <c r="J29" s="2">
        <v>3.0</v>
      </c>
    </row>
    <row r="30">
      <c r="A30" s="14">
        <f>'R2-P2P3'!K90</f>
        <v>3</v>
      </c>
      <c r="B30" s="14">
        <f>'R3-P3P4'!L30</f>
        <v>3</v>
      </c>
      <c r="C30" s="14" t="b">
        <f t="shared" si="1"/>
        <v>1</v>
      </c>
      <c r="D30" s="14">
        <f t="shared" si="2"/>
        <v>-1</v>
      </c>
      <c r="E30" s="14">
        <f t="shared" si="3"/>
        <v>-1</v>
      </c>
      <c r="F30" s="14">
        <f t="shared" si="4"/>
        <v>3</v>
      </c>
      <c r="G30" s="14">
        <f t="shared" si="5"/>
        <v>-1</v>
      </c>
      <c r="H30" s="14">
        <f>'R2-P2P3'!A90</f>
        <v>296</v>
      </c>
      <c r="I30" s="14">
        <f>'R3-P3P4'!A30</f>
        <v>296</v>
      </c>
      <c r="J30" s="14">
        <v>3.0</v>
      </c>
    </row>
    <row r="31">
      <c r="A31" s="14">
        <f>'R2-P2P3'!K91</f>
        <v>3</v>
      </c>
      <c r="B31" s="14">
        <f>'R3-P3P4'!L31</f>
        <v>3</v>
      </c>
      <c r="C31" s="14" t="b">
        <f t="shared" si="1"/>
        <v>1</v>
      </c>
      <c r="D31" s="14">
        <f t="shared" si="2"/>
        <v>-1</v>
      </c>
      <c r="E31" s="14">
        <f t="shared" si="3"/>
        <v>-1</v>
      </c>
      <c r="F31" s="14">
        <f t="shared" si="4"/>
        <v>3</v>
      </c>
      <c r="G31" s="14">
        <f t="shared" si="5"/>
        <v>-1</v>
      </c>
      <c r="H31" s="14">
        <f>'R2-P2P3'!A91</f>
        <v>342</v>
      </c>
      <c r="I31" s="14">
        <f>'R3-P3P4'!A31</f>
        <v>342</v>
      </c>
      <c r="J31" s="14">
        <v>3.0</v>
      </c>
    </row>
    <row r="32">
      <c r="A32" s="14">
        <f>'R2-P2P3'!K92</f>
        <v>2</v>
      </c>
      <c r="B32" s="14">
        <f>'R3-P3P4'!L32</f>
        <v>2</v>
      </c>
      <c r="C32" s="14" t="b">
        <f t="shared" si="1"/>
        <v>1</v>
      </c>
      <c r="D32" s="14">
        <f t="shared" si="2"/>
        <v>-1</v>
      </c>
      <c r="E32" s="14">
        <f t="shared" si="3"/>
        <v>2</v>
      </c>
      <c r="F32" s="14">
        <f t="shared" si="4"/>
        <v>-1</v>
      </c>
      <c r="G32" s="14">
        <f t="shared" si="5"/>
        <v>-1</v>
      </c>
      <c r="H32" s="14">
        <f>'R2-P2P3'!A92</f>
        <v>1323</v>
      </c>
      <c r="I32" s="14">
        <f>'R3-P3P4'!A32</f>
        <v>1323</v>
      </c>
      <c r="J32" s="14">
        <v>2.0</v>
      </c>
    </row>
    <row r="33">
      <c r="A33" s="14">
        <f>'R2-P2P3'!K93</f>
        <v>2</v>
      </c>
      <c r="B33" s="14">
        <f>'R3-P3P4'!L33</f>
        <v>3</v>
      </c>
      <c r="C33" s="14" t="b">
        <f t="shared" si="1"/>
        <v>0</v>
      </c>
      <c r="D33" s="14">
        <f t="shared" si="2"/>
        <v>-1</v>
      </c>
      <c r="E33" s="14">
        <f t="shared" si="3"/>
        <v>-1</v>
      </c>
      <c r="F33" s="14">
        <f t="shared" si="4"/>
        <v>2</v>
      </c>
      <c r="G33" s="14">
        <f t="shared" si="5"/>
        <v>-1</v>
      </c>
      <c r="H33" s="14">
        <f>'R2-P2P3'!A93</f>
        <v>355</v>
      </c>
      <c r="I33" s="14">
        <f>'R3-P3P4'!A33</f>
        <v>355</v>
      </c>
      <c r="J33" s="2">
        <v>3.0</v>
      </c>
    </row>
    <row r="34">
      <c r="A34" s="14">
        <f>'R2-P2P3'!K94</f>
        <v>3</v>
      </c>
      <c r="B34" s="14">
        <f>'R3-P3P4'!L34</f>
        <v>3</v>
      </c>
      <c r="C34" s="14" t="b">
        <f t="shared" si="1"/>
        <v>1</v>
      </c>
      <c r="D34" s="14">
        <f t="shared" si="2"/>
        <v>-1</v>
      </c>
      <c r="E34" s="14">
        <f t="shared" si="3"/>
        <v>-1</v>
      </c>
      <c r="F34" s="14">
        <f t="shared" si="4"/>
        <v>3</v>
      </c>
      <c r="G34" s="14">
        <f t="shared" si="5"/>
        <v>-1</v>
      </c>
      <c r="H34" s="14">
        <f>'R2-P2P3'!A94</f>
        <v>1294</v>
      </c>
      <c r="I34" s="14">
        <f>'R3-P3P4'!A34</f>
        <v>1294</v>
      </c>
      <c r="J34" s="14">
        <v>3.0</v>
      </c>
    </row>
    <row r="35">
      <c r="A35" s="14">
        <f>'R2-P2P3'!K95</f>
        <v>2</v>
      </c>
      <c r="B35" s="14">
        <f>'R3-P3P4'!L35</f>
        <v>2</v>
      </c>
      <c r="C35" s="14" t="b">
        <f t="shared" si="1"/>
        <v>1</v>
      </c>
      <c r="D35" s="14">
        <f t="shared" si="2"/>
        <v>-1</v>
      </c>
      <c r="E35" s="14">
        <f t="shared" si="3"/>
        <v>2</v>
      </c>
      <c r="F35" s="14">
        <f t="shared" si="4"/>
        <v>-1</v>
      </c>
      <c r="G35" s="14">
        <f t="shared" si="5"/>
        <v>-1</v>
      </c>
      <c r="H35" s="14">
        <f>'R2-P2P3'!A95</f>
        <v>717</v>
      </c>
      <c r="I35" s="14">
        <f>'R3-P3P4'!A35</f>
        <v>717</v>
      </c>
      <c r="J35" s="14">
        <v>2.0</v>
      </c>
    </row>
    <row r="36">
      <c r="A36" s="14">
        <f>'R2-P2P3'!K96</f>
        <v>2</v>
      </c>
      <c r="B36" s="14">
        <f>'R3-P3P4'!L36</f>
        <v>2</v>
      </c>
      <c r="C36" s="14" t="b">
        <f t="shared" si="1"/>
        <v>1</v>
      </c>
      <c r="D36" s="14">
        <f t="shared" si="2"/>
        <v>-1</v>
      </c>
      <c r="E36" s="14">
        <f t="shared" si="3"/>
        <v>2</v>
      </c>
      <c r="F36" s="14">
        <f t="shared" si="4"/>
        <v>-1</v>
      </c>
      <c r="G36" s="14">
        <f t="shared" si="5"/>
        <v>-1</v>
      </c>
      <c r="H36" s="14">
        <f>'R2-P2P3'!A96</f>
        <v>1242</v>
      </c>
      <c r="I36" s="14">
        <f>'R3-P3P4'!A36</f>
        <v>1242</v>
      </c>
      <c r="J36" s="14">
        <v>2.0</v>
      </c>
    </row>
    <row r="37">
      <c r="A37" s="14">
        <f>'R2-P2P3'!K97</f>
        <v>3</v>
      </c>
      <c r="B37" s="14" t="str">
        <f>'R3-P3P4'!L37</f>
        <v>N/A</v>
      </c>
      <c r="C37" s="14" t="b">
        <f t="shared" si="1"/>
        <v>0</v>
      </c>
      <c r="D37" s="14">
        <f t="shared" si="2"/>
        <v>-1</v>
      </c>
      <c r="E37" s="14">
        <f t="shared" si="3"/>
        <v>-1</v>
      </c>
      <c r="F37" s="14">
        <f t="shared" si="4"/>
        <v>-1</v>
      </c>
      <c r="G37" s="14">
        <f t="shared" si="5"/>
        <v>-1</v>
      </c>
      <c r="H37" s="14">
        <f>'R2-P2P3'!A97</f>
        <v>219</v>
      </c>
      <c r="I37" s="14">
        <f>'R3-P3P4'!A37</f>
        <v>219</v>
      </c>
      <c r="J37" s="2" t="s">
        <v>471</v>
      </c>
    </row>
    <row r="38">
      <c r="A38" s="14">
        <f>'R2-P2P3'!K98</f>
        <v>2</v>
      </c>
      <c r="B38" s="14">
        <f>'R3-P3P4'!L38</f>
        <v>2</v>
      </c>
      <c r="C38" s="14" t="b">
        <f t="shared" si="1"/>
        <v>1</v>
      </c>
      <c r="D38" s="14">
        <f t="shared" si="2"/>
        <v>-1</v>
      </c>
      <c r="E38" s="14">
        <f t="shared" si="3"/>
        <v>2</v>
      </c>
      <c r="F38" s="14">
        <f t="shared" si="4"/>
        <v>-1</v>
      </c>
      <c r="G38" s="14">
        <f t="shared" si="5"/>
        <v>-1</v>
      </c>
      <c r="H38" s="14">
        <f>'R2-P2P3'!A98</f>
        <v>715</v>
      </c>
      <c r="I38" s="14">
        <f>'R3-P3P4'!A38</f>
        <v>715</v>
      </c>
      <c r="J38" s="14">
        <v>2.0</v>
      </c>
    </row>
    <row r="39">
      <c r="A39" s="14">
        <f>'R2-P2P3'!K99</f>
        <v>3</v>
      </c>
      <c r="B39" s="14">
        <f>'R3-P3P4'!L39</f>
        <v>2</v>
      </c>
      <c r="C39" s="14" t="b">
        <f t="shared" si="1"/>
        <v>0</v>
      </c>
      <c r="D39" s="14">
        <f t="shared" si="2"/>
        <v>-1</v>
      </c>
      <c r="E39" s="14">
        <f t="shared" si="3"/>
        <v>3</v>
      </c>
      <c r="F39" s="14">
        <f t="shared" si="4"/>
        <v>-1</v>
      </c>
      <c r="G39" s="14">
        <f t="shared" si="5"/>
        <v>-1</v>
      </c>
      <c r="H39" s="14">
        <f>'R2-P2P3'!A99</f>
        <v>316</v>
      </c>
      <c r="I39" s="14">
        <f>'R3-P3P4'!A39</f>
        <v>316</v>
      </c>
      <c r="J39" s="2">
        <v>3.0</v>
      </c>
    </row>
    <row r="40">
      <c r="A40" s="14">
        <f>'R2-P2P3'!K100</f>
        <v>1</v>
      </c>
      <c r="B40" s="14">
        <f>'R3-P3P4'!L40</f>
        <v>1</v>
      </c>
      <c r="C40" s="14" t="b">
        <f t="shared" si="1"/>
        <v>1</v>
      </c>
      <c r="D40" s="14">
        <f t="shared" si="2"/>
        <v>1</v>
      </c>
      <c r="E40" s="14">
        <f t="shared" si="3"/>
        <v>-1</v>
      </c>
      <c r="F40" s="14">
        <f t="shared" si="4"/>
        <v>-1</v>
      </c>
      <c r="G40" s="14">
        <f t="shared" si="5"/>
        <v>-1</v>
      </c>
      <c r="H40" s="14">
        <f>'R2-P2P3'!A100</f>
        <v>1299</v>
      </c>
      <c r="I40" s="14">
        <f>'R3-P3P4'!A40</f>
        <v>1299</v>
      </c>
      <c r="J40" s="14">
        <v>1.0</v>
      </c>
    </row>
    <row r="41">
      <c r="A41" s="14">
        <f>'R2-P2P3'!K101</f>
        <v>2</v>
      </c>
      <c r="B41" s="14">
        <f>'R3-P3P4'!L41</f>
        <v>2</v>
      </c>
      <c r="C41" s="14" t="b">
        <f t="shared" si="1"/>
        <v>1</v>
      </c>
      <c r="D41" s="14">
        <f t="shared" si="2"/>
        <v>-1</v>
      </c>
      <c r="E41" s="14">
        <f t="shared" si="3"/>
        <v>2</v>
      </c>
      <c r="F41" s="14">
        <f t="shared" si="4"/>
        <v>-1</v>
      </c>
      <c r="G41" s="14">
        <f t="shared" si="5"/>
        <v>-1</v>
      </c>
      <c r="H41" s="14">
        <f>'R2-P2P3'!A101</f>
        <v>387</v>
      </c>
      <c r="I41" s="14">
        <f>'R3-P3P4'!A41</f>
        <v>387</v>
      </c>
      <c r="J41" s="14">
        <v>2.0</v>
      </c>
    </row>
    <row r="42">
      <c r="A42" s="14">
        <f>'R2-P2P3'!K102</f>
        <v>3</v>
      </c>
      <c r="B42" s="14">
        <f>'R3-P3P4'!L42</f>
        <v>4</v>
      </c>
      <c r="C42" s="14" t="b">
        <f t="shared" si="1"/>
        <v>0</v>
      </c>
      <c r="D42" s="14">
        <f t="shared" si="2"/>
        <v>-1</v>
      </c>
      <c r="E42" s="14">
        <f t="shared" si="3"/>
        <v>-1</v>
      </c>
      <c r="F42" s="14">
        <f t="shared" si="4"/>
        <v>-1</v>
      </c>
      <c r="G42" s="14">
        <f t="shared" si="5"/>
        <v>3</v>
      </c>
      <c r="H42" s="2">
        <v>883.0</v>
      </c>
      <c r="I42" s="14">
        <f>'R3-P3P4'!A42</f>
        <v>883</v>
      </c>
      <c r="J42" s="2">
        <v>3.0</v>
      </c>
    </row>
    <row r="43">
      <c r="A43" s="14">
        <f>'R2-P2P3'!K103</f>
        <v>1</v>
      </c>
      <c r="B43" s="14">
        <f>'R3-P3P4'!L43</f>
        <v>1</v>
      </c>
      <c r="C43" s="14" t="b">
        <f t="shared" si="1"/>
        <v>1</v>
      </c>
      <c r="D43" s="14">
        <f t="shared" si="2"/>
        <v>1</v>
      </c>
      <c r="E43" s="14">
        <f t="shared" si="3"/>
        <v>-1</v>
      </c>
      <c r="F43" s="14">
        <f t="shared" si="4"/>
        <v>-1</v>
      </c>
      <c r="G43" s="14">
        <f t="shared" si="5"/>
        <v>-1</v>
      </c>
      <c r="H43" s="14">
        <f>'R2-P2P3'!A103</f>
        <v>1251</v>
      </c>
      <c r="I43" s="14">
        <f>'R3-P3P4'!A43</f>
        <v>1251</v>
      </c>
      <c r="J43" s="14">
        <v>1.0</v>
      </c>
    </row>
    <row r="44">
      <c r="A44" s="14">
        <f>'R2-P2P3'!K104</f>
        <v>2</v>
      </c>
      <c r="B44" s="14">
        <f>'R3-P3P4'!L44</f>
        <v>2</v>
      </c>
      <c r="C44" s="14" t="b">
        <f t="shared" si="1"/>
        <v>1</v>
      </c>
      <c r="D44" s="14">
        <f t="shared" si="2"/>
        <v>-1</v>
      </c>
      <c r="E44" s="14">
        <f t="shared" si="3"/>
        <v>2</v>
      </c>
      <c r="F44" s="14">
        <f t="shared" si="4"/>
        <v>-1</v>
      </c>
      <c r="G44" s="14">
        <f t="shared" si="5"/>
        <v>-1</v>
      </c>
      <c r="H44" s="14">
        <f>'R2-P2P3'!A104</f>
        <v>1262</v>
      </c>
      <c r="I44" s="14">
        <f>'R3-P3P4'!A44</f>
        <v>1262</v>
      </c>
      <c r="J44" s="14">
        <v>2.0</v>
      </c>
    </row>
    <row r="45">
      <c r="A45" s="14">
        <f>'R2-P2P3'!K105</f>
        <v>2</v>
      </c>
      <c r="B45" s="14">
        <f>'R3-P3P4'!L45</f>
        <v>2</v>
      </c>
      <c r="C45" s="14" t="b">
        <f t="shared" si="1"/>
        <v>1</v>
      </c>
      <c r="D45" s="14">
        <f t="shared" si="2"/>
        <v>-1</v>
      </c>
      <c r="E45" s="14">
        <f t="shared" si="3"/>
        <v>2</v>
      </c>
      <c r="F45" s="14">
        <f t="shared" si="4"/>
        <v>-1</v>
      </c>
      <c r="G45" s="14">
        <f t="shared" si="5"/>
        <v>-1</v>
      </c>
      <c r="H45" s="14">
        <f>'R2-P2P3'!A105</f>
        <v>246</v>
      </c>
      <c r="I45" s="14">
        <f>'R3-P3P4'!A45</f>
        <v>246</v>
      </c>
      <c r="J45" s="14">
        <v>2.0</v>
      </c>
    </row>
    <row r="46">
      <c r="A46" s="14">
        <f>'R2-P2P3'!K106</f>
        <v>3</v>
      </c>
      <c r="B46" s="14">
        <f>'R3-P3P4'!L46</f>
        <v>404</v>
      </c>
      <c r="C46" s="14" t="b">
        <f t="shared" si="1"/>
        <v>0</v>
      </c>
      <c r="D46" s="14">
        <f t="shared" si="2"/>
        <v>-1</v>
      </c>
      <c r="E46" s="14">
        <f t="shared" si="3"/>
        <v>-1</v>
      </c>
      <c r="F46" s="14">
        <f t="shared" si="4"/>
        <v>-1</v>
      </c>
      <c r="G46" s="14">
        <f t="shared" si="5"/>
        <v>-1</v>
      </c>
      <c r="H46" s="14">
        <f>'R2-P2P3'!A106</f>
        <v>538</v>
      </c>
      <c r="I46" s="14">
        <f>'R3-P3P4'!A46</f>
        <v>538</v>
      </c>
      <c r="J46" s="2" t="s">
        <v>471</v>
      </c>
    </row>
    <row r="47">
      <c r="A47" s="14">
        <f>'R2-P2P3'!K107</f>
        <v>3</v>
      </c>
      <c r="B47" s="14">
        <f>'R3-P3P4'!L47</f>
        <v>2</v>
      </c>
      <c r="C47" s="14" t="b">
        <f t="shared" si="1"/>
        <v>0</v>
      </c>
      <c r="D47" s="14">
        <f t="shared" si="2"/>
        <v>-1</v>
      </c>
      <c r="E47" s="14">
        <f t="shared" si="3"/>
        <v>3</v>
      </c>
      <c r="F47" s="14">
        <f t="shared" si="4"/>
        <v>-1</v>
      </c>
      <c r="G47" s="14">
        <f t="shared" si="5"/>
        <v>-1</v>
      </c>
      <c r="H47" s="14">
        <f>'R2-P2P3'!A107</f>
        <v>430</v>
      </c>
      <c r="I47" s="14">
        <f>'R3-P3P4'!A47</f>
        <v>430</v>
      </c>
      <c r="J47" s="2">
        <v>3.0</v>
      </c>
    </row>
    <row r="48">
      <c r="A48" s="14">
        <f>'R2-P2P3'!K108</f>
        <v>3</v>
      </c>
      <c r="B48" s="14">
        <f>'R3-P3P4'!L48</f>
        <v>3</v>
      </c>
      <c r="C48" s="14" t="b">
        <f t="shared" si="1"/>
        <v>1</v>
      </c>
      <c r="D48" s="14">
        <f t="shared" si="2"/>
        <v>-1</v>
      </c>
      <c r="E48" s="14">
        <f t="shared" si="3"/>
        <v>-1</v>
      </c>
      <c r="F48" s="14">
        <f t="shared" si="4"/>
        <v>3</v>
      </c>
      <c r="G48" s="14">
        <f t="shared" si="5"/>
        <v>-1</v>
      </c>
      <c r="H48" s="14">
        <f>'R2-P2P3'!A108</f>
        <v>1336</v>
      </c>
      <c r="I48" s="14">
        <f>'R3-P3P4'!A48</f>
        <v>1336</v>
      </c>
      <c r="J48" s="14">
        <v>3.0</v>
      </c>
    </row>
    <row r="49">
      <c r="A49" s="14">
        <f>'R2-P2P3'!K109</f>
        <v>3</v>
      </c>
      <c r="B49" s="14">
        <f>'R3-P3P4'!L49</f>
        <v>2</v>
      </c>
      <c r="C49" s="14" t="b">
        <f t="shared" si="1"/>
        <v>0</v>
      </c>
      <c r="D49" s="14">
        <f t="shared" si="2"/>
        <v>-1</v>
      </c>
      <c r="E49" s="14">
        <f t="shared" si="3"/>
        <v>3</v>
      </c>
      <c r="F49" s="14">
        <f t="shared" si="4"/>
        <v>-1</v>
      </c>
      <c r="G49" s="14">
        <f t="shared" si="5"/>
        <v>-1</v>
      </c>
      <c r="H49" s="14">
        <f>'R2-P2P3'!A109</f>
        <v>984</v>
      </c>
      <c r="I49" s="14">
        <f>'R3-P3P4'!A49</f>
        <v>984</v>
      </c>
      <c r="J49" s="2">
        <v>3.0</v>
      </c>
    </row>
    <row r="50">
      <c r="A50" s="14">
        <f>'R2-P2P3'!K110</f>
        <v>2</v>
      </c>
      <c r="B50" s="14">
        <f>'R3-P3P4'!L50</f>
        <v>2</v>
      </c>
      <c r="C50" s="14" t="b">
        <f t="shared" si="1"/>
        <v>1</v>
      </c>
      <c r="D50" s="14">
        <f t="shared" si="2"/>
        <v>-1</v>
      </c>
      <c r="E50" s="14">
        <f t="shared" si="3"/>
        <v>2</v>
      </c>
      <c r="F50" s="14">
        <f t="shared" si="4"/>
        <v>-1</v>
      </c>
      <c r="G50" s="14">
        <f t="shared" si="5"/>
        <v>-1</v>
      </c>
      <c r="H50" s="14">
        <f>'R2-P2P3'!A110</f>
        <v>852</v>
      </c>
      <c r="I50" s="14">
        <f>'R3-P3P4'!A50</f>
        <v>852</v>
      </c>
      <c r="J50" s="14">
        <v>2.0</v>
      </c>
    </row>
    <row r="51">
      <c r="A51" s="14">
        <f>'R2-P2P3'!K111</f>
        <v>1</v>
      </c>
      <c r="B51" s="14">
        <f>'R3-P3P4'!L51</f>
        <v>1</v>
      </c>
      <c r="C51" s="14" t="b">
        <f t="shared" si="1"/>
        <v>1</v>
      </c>
      <c r="D51" s="14">
        <f t="shared" si="2"/>
        <v>1</v>
      </c>
      <c r="E51" s="14">
        <f t="shared" si="3"/>
        <v>-1</v>
      </c>
      <c r="F51" s="14">
        <f t="shared" si="4"/>
        <v>-1</v>
      </c>
      <c r="G51" s="14">
        <f t="shared" si="5"/>
        <v>-1</v>
      </c>
      <c r="H51" s="14">
        <f>'R2-P2P3'!A111</f>
        <v>1284</v>
      </c>
      <c r="I51" s="14">
        <f>'R3-P3P4'!A51</f>
        <v>1284</v>
      </c>
      <c r="J51" s="14">
        <v>1.0</v>
      </c>
    </row>
    <row r="52">
      <c r="A52" s="14">
        <f>'R2-P2P3'!K112</f>
        <v>3</v>
      </c>
      <c r="B52" s="14">
        <f>'R3-P3P4'!L52</f>
        <v>3</v>
      </c>
      <c r="C52" s="14" t="b">
        <f t="shared" si="1"/>
        <v>1</v>
      </c>
      <c r="D52" s="14">
        <f t="shared" si="2"/>
        <v>-1</v>
      </c>
      <c r="E52" s="14">
        <f t="shared" si="3"/>
        <v>-1</v>
      </c>
      <c r="F52" s="14">
        <f t="shared" si="4"/>
        <v>3</v>
      </c>
      <c r="G52" s="14">
        <f t="shared" si="5"/>
        <v>-1</v>
      </c>
      <c r="H52" s="14">
        <f>'R2-P2P3'!A112</f>
        <v>339</v>
      </c>
      <c r="I52" s="14">
        <f>'R3-P3P4'!A52</f>
        <v>339</v>
      </c>
      <c r="J52" s="14">
        <v>3.0</v>
      </c>
    </row>
    <row r="53">
      <c r="A53" s="14">
        <f>'R2-P2P3'!K113</f>
        <v>2</v>
      </c>
      <c r="B53" s="14">
        <f>'R3-P3P4'!L53</f>
        <v>2</v>
      </c>
      <c r="C53" s="14" t="b">
        <f t="shared" si="1"/>
        <v>1</v>
      </c>
      <c r="D53" s="14">
        <f t="shared" si="2"/>
        <v>-1</v>
      </c>
      <c r="E53" s="14">
        <f t="shared" si="3"/>
        <v>2</v>
      </c>
      <c r="F53" s="14">
        <f t="shared" si="4"/>
        <v>-1</v>
      </c>
      <c r="G53" s="14">
        <f t="shared" si="5"/>
        <v>-1</v>
      </c>
      <c r="H53" s="14">
        <f>'R2-P2P3'!A113</f>
        <v>264</v>
      </c>
      <c r="I53" s="14">
        <f>'R3-P3P4'!A53</f>
        <v>264</v>
      </c>
      <c r="J53" s="14">
        <v>2.0</v>
      </c>
    </row>
    <row r="54">
      <c r="A54" s="14">
        <f>'R2-P2P3'!K114</f>
        <v>2</v>
      </c>
      <c r="B54" s="14">
        <f>'R3-P3P4'!L54</f>
        <v>2</v>
      </c>
      <c r="C54" s="14" t="b">
        <f t="shared" si="1"/>
        <v>1</v>
      </c>
      <c r="D54" s="14">
        <f t="shared" si="2"/>
        <v>-1</v>
      </c>
      <c r="E54" s="14">
        <f t="shared" si="3"/>
        <v>2</v>
      </c>
      <c r="F54" s="14">
        <f t="shared" si="4"/>
        <v>-1</v>
      </c>
      <c r="G54" s="14">
        <f t="shared" si="5"/>
        <v>-1</v>
      </c>
      <c r="H54" s="14">
        <f>'R2-P2P3'!A114</f>
        <v>1090</v>
      </c>
      <c r="I54" s="14">
        <f>'R3-P3P4'!A54</f>
        <v>1090</v>
      </c>
      <c r="J54" s="14">
        <v>2.0</v>
      </c>
    </row>
    <row r="55">
      <c r="A55" s="14">
        <f>'R2-P2P3'!K115</f>
        <v>3</v>
      </c>
      <c r="B55" s="14">
        <f>'R3-P3P4'!L55</f>
        <v>3</v>
      </c>
      <c r="C55" s="14" t="b">
        <f t="shared" si="1"/>
        <v>1</v>
      </c>
      <c r="D55" s="14">
        <f t="shared" si="2"/>
        <v>-1</v>
      </c>
      <c r="E55" s="14">
        <f t="shared" si="3"/>
        <v>-1</v>
      </c>
      <c r="F55" s="14">
        <f t="shared" si="4"/>
        <v>3</v>
      </c>
      <c r="G55" s="14">
        <f t="shared" si="5"/>
        <v>-1</v>
      </c>
      <c r="H55" s="14">
        <f>'R2-P2P3'!A115</f>
        <v>586</v>
      </c>
      <c r="I55" s="14">
        <f>'R3-P3P4'!A55</f>
        <v>586</v>
      </c>
      <c r="J55" s="14">
        <v>3.0</v>
      </c>
    </row>
    <row r="56">
      <c r="A56" s="14">
        <f>'R2-P2P3'!K116</f>
        <v>2</v>
      </c>
      <c r="B56" s="14">
        <f>'R3-P3P4'!L56</f>
        <v>2</v>
      </c>
      <c r="C56" s="14" t="b">
        <f t="shared" si="1"/>
        <v>1</v>
      </c>
      <c r="D56" s="14">
        <f t="shared" si="2"/>
        <v>-1</v>
      </c>
      <c r="E56" s="14">
        <f t="shared" si="3"/>
        <v>2</v>
      </c>
      <c r="F56" s="14">
        <f t="shared" si="4"/>
        <v>-1</v>
      </c>
      <c r="G56" s="14">
        <f t="shared" si="5"/>
        <v>-1</v>
      </c>
      <c r="H56" s="14">
        <f>'R2-P2P3'!A116</f>
        <v>725</v>
      </c>
      <c r="I56" s="14">
        <f>'R3-P3P4'!A56</f>
        <v>725</v>
      </c>
      <c r="J56" s="14">
        <v>2.0</v>
      </c>
    </row>
    <row r="57">
      <c r="A57" s="14">
        <f>'R2-P2P3'!K117</f>
        <v>3</v>
      </c>
      <c r="B57" s="14">
        <f>'R3-P3P4'!L57</f>
        <v>3</v>
      </c>
      <c r="C57" s="14" t="b">
        <f t="shared" si="1"/>
        <v>1</v>
      </c>
      <c r="D57" s="14">
        <f t="shared" si="2"/>
        <v>-1</v>
      </c>
      <c r="E57" s="14">
        <f t="shared" si="3"/>
        <v>-1</v>
      </c>
      <c r="F57" s="14">
        <f t="shared" si="4"/>
        <v>3</v>
      </c>
      <c r="G57" s="14">
        <f t="shared" si="5"/>
        <v>-1</v>
      </c>
      <c r="H57" s="14">
        <f>'R2-P2P3'!A117</f>
        <v>832</v>
      </c>
      <c r="I57" s="14">
        <f>'R3-P3P4'!A57</f>
        <v>832</v>
      </c>
      <c r="J57" s="14">
        <v>3.0</v>
      </c>
    </row>
    <row r="58">
      <c r="A58" s="14">
        <f>'R2-P2P3'!K118</f>
        <v>3</v>
      </c>
      <c r="B58" s="14">
        <f>'R3-P3P4'!L58</f>
        <v>3</v>
      </c>
      <c r="C58" s="14" t="b">
        <f t="shared" si="1"/>
        <v>1</v>
      </c>
      <c r="D58" s="14">
        <f t="shared" si="2"/>
        <v>-1</v>
      </c>
      <c r="E58" s="14">
        <f t="shared" si="3"/>
        <v>-1</v>
      </c>
      <c r="F58" s="14">
        <f t="shared" si="4"/>
        <v>3</v>
      </c>
      <c r="G58" s="14">
        <f t="shared" si="5"/>
        <v>-1</v>
      </c>
      <c r="H58" s="14">
        <f>'R2-P2P3'!A118</f>
        <v>932</v>
      </c>
      <c r="I58" s="14">
        <f>'R3-P3P4'!A58</f>
        <v>932</v>
      </c>
      <c r="J58" s="14">
        <v>3.0</v>
      </c>
    </row>
    <row r="59">
      <c r="A59" s="14">
        <f>'R2-P2P3'!K119</f>
        <v>2</v>
      </c>
      <c r="B59" s="14">
        <f>'R3-P3P4'!L59</f>
        <v>2</v>
      </c>
      <c r="C59" s="14" t="b">
        <f t="shared" si="1"/>
        <v>1</v>
      </c>
      <c r="D59" s="14">
        <f t="shared" si="2"/>
        <v>-1</v>
      </c>
      <c r="E59" s="14">
        <f t="shared" si="3"/>
        <v>2</v>
      </c>
      <c r="F59" s="14">
        <f t="shared" si="4"/>
        <v>-1</v>
      </c>
      <c r="G59" s="14">
        <f t="shared" si="5"/>
        <v>-1</v>
      </c>
      <c r="H59" s="14">
        <f>'R2-P2P3'!A119</f>
        <v>244</v>
      </c>
      <c r="I59" s="14">
        <f>'R3-P3P4'!A59</f>
        <v>244</v>
      </c>
      <c r="J59" s="14">
        <v>2.0</v>
      </c>
    </row>
    <row r="60">
      <c r="A60" s="14">
        <f>'R2-P2P3'!K120</f>
        <v>2</v>
      </c>
      <c r="B60" s="14">
        <f>'R3-P3P4'!L60</f>
        <v>3</v>
      </c>
      <c r="C60" s="14" t="b">
        <f t="shared" si="1"/>
        <v>0</v>
      </c>
      <c r="D60" s="14">
        <f t="shared" si="2"/>
        <v>-1</v>
      </c>
      <c r="E60" s="14">
        <f t="shared" si="3"/>
        <v>-1</v>
      </c>
      <c r="F60" s="14">
        <f t="shared" si="4"/>
        <v>2</v>
      </c>
      <c r="G60" s="14">
        <f t="shared" si="5"/>
        <v>-1</v>
      </c>
      <c r="H60" s="14">
        <f>'R2-P2P3'!A120</f>
        <v>199</v>
      </c>
      <c r="I60" s="14">
        <f>'R3-P3P4'!A60</f>
        <v>199</v>
      </c>
      <c r="J60" s="2">
        <v>3.0</v>
      </c>
    </row>
    <row r="61">
      <c r="A61" s="14">
        <f>'R2-P2P3'!K121</f>
        <v>2</v>
      </c>
      <c r="B61" s="14">
        <f>'R3-P3P4'!L61</f>
        <v>2</v>
      </c>
      <c r="C61" s="14" t="b">
        <f t="shared" si="1"/>
        <v>1</v>
      </c>
      <c r="D61" s="14">
        <f t="shared" si="2"/>
        <v>-1</v>
      </c>
      <c r="E61" s="14">
        <f t="shared" si="3"/>
        <v>2</v>
      </c>
      <c r="F61" s="14">
        <f t="shared" si="4"/>
        <v>-1</v>
      </c>
      <c r="G61" s="14">
        <f t="shared" si="5"/>
        <v>-1</v>
      </c>
      <c r="H61" s="14">
        <f>'R2-P2P3'!A121</f>
        <v>988</v>
      </c>
      <c r="I61" s="14">
        <f>'R3-P3P4'!A61</f>
        <v>988</v>
      </c>
      <c r="J61" s="14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723</v>
      </c>
      <c r="B1" s="2" t="s">
        <v>724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719</v>
      </c>
      <c r="J1" s="2" t="s">
        <v>720</v>
      </c>
    </row>
    <row r="2">
      <c r="A2" s="14">
        <f>'R3-P3P4'!L62</f>
        <v>2</v>
      </c>
      <c r="B2" s="14">
        <f>'R4-P4P5'!K2</f>
        <v>3</v>
      </c>
      <c r="C2" s="14" t="b">
        <f t="shared" ref="C2:C61" si="1">A2=B2</f>
        <v>0</v>
      </c>
      <c r="D2" s="14">
        <f t="shared" ref="D2:D61" si="2">if(B2=1, A2, -1)</f>
        <v>-1</v>
      </c>
      <c r="E2" s="14">
        <f t="shared" ref="E2:E61" si="3">if(B2=2, A2, -1)</f>
        <v>-1</v>
      </c>
      <c r="F2" s="14">
        <f t="shared" ref="F2:F61" si="4">if(B2=3, A2, -1)</f>
        <v>2</v>
      </c>
      <c r="G2" s="14">
        <f t="shared" ref="G2:G61" si="5">if(B2=4, A2, -1)</f>
        <v>-1</v>
      </c>
      <c r="H2" s="14">
        <f>'R3-P3P4'!A62</f>
        <v>210</v>
      </c>
      <c r="I2" s="14">
        <f>'R4-P4P5'!A2</f>
        <v>210</v>
      </c>
      <c r="J2" s="2">
        <v>2.0</v>
      </c>
    </row>
    <row r="3">
      <c r="A3" s="14">
        <f>'R3-P3P4'!L63</f>
        <v>2</v>
      </c>
      <c r="B3" s="14">
        <f>'R4-P4P5'!K3</f>
        <v>2</v>
      </c>
      <c r="C3" s="14" t="b">
        <f t="shared" si="1"/>
        <v>1</v>
      </c>
      <c r="D3" s="14">
        <f t="shared" si="2"/>
        <v>-1</v>
      </c>
      <c r="E3" s="14">
        <f t="shared" si="3"/>
        <v>2</v>
      </c>
      <c r="F3" s="14">
        <f t="shared" si="4"/>
        <v>-1</v>
      </c>
      <c r="G3" s="14">
        <f t="shared" si="5"/>
        <v>-1</v>
      </c>
      <c r="H3" s="14">
        <f>'R3-P3P4'!A63</f>
        <v>750</v>
      </c>
      <c r="I3" s="14">
        <f>'R4-P4P5'!A3</f>
        <v>750</v>
      </c>
      <c r="J3" s="14">
        <v>2.0</v>
      </c>
    </row>
    <row r="4">
      <c r="A4" s="14">
        <f>'R3-P3P4'!L64</f>
        <v>2</v>
      </c>
      <c r="B4" s="14">
        <f>'R4-P4P5'!K4</f>
        <v>3</v>
      </c>
      <c r="C4" s="14" t="b">
        <f t="shared" si="1"/>
        <v>0</v>
      </c>
      <c r="D4" s="14">
        <f t="shared" si="2"/>
        <v>-1</v>
      </c>
      <c r="E4" s="14">
        <f t="shared" si="3"/>
        <v>-1</v>
      </c>
      <c r="F4" s="14">
        <f t="shared" si="4"/>
        <v>2</v>
      </c>
      <c r="G4" s="14">
        <f t="shared" si="5"/>
        <v>-1</v>
      </c>
      <c r="H4" s="14">
        <f>'R3-P3P4'!A64</f>
        <v>432</v>
      </c>
      <c r="I4" s="14">
        <f>'R4-P4P5'!A4</f>
        <v>432</v>
      </c>
      <c r="J4" s="2">
        <v>2.0</v>
      </c>
    </row>
    <row r="5">
      <c r="A5" s="14">
        <f>'R3-P3P4'!L65</f>
        <v>2</v>
      </c>
      <c r="B5" s="14">
        <f>'R4-P4P5'!K5</f>
        <v>2</v>
      </c>
      <c r="C5" s="14" t="b">
        <f t="shared" si="1"/>
        <v>1</v>
      </c>
      <c r="D5" s="14">
        <f t="shared" si="2"/>
        <v>-1</v>
      </c>
      <c r="E5" s="14">
        <f t="shared" si="3"/>
        <v>2</v>
      </c>
      <c r="F5" s="14">
        <f t="shared" si="4"/>
        <v>-1</v>
      </c>
      <c r="G5" s="14">
        <f t="shared" si="5"/>
        <v>-1</v>
      </c>
      <c r="H5" s="14">
        <f>'R3-P3P4'!A65</f>
        <v>197</v>
      </c>
      <c r="I5" s="14">
        <f>'R4-P4P5'!A5</f>
        <v>197</v>
      </c>
      <c r="J5" s="14">
        <v>2.0</v>
      </c>
    </row>
    <row r="6">
      <c r="A6" s="14">
        <f>'R3-P3P4'!L66</f>
        <v>2</v>
      </c>
      <c r="B6" s="14">
        <f>'R4-P4P5'!K6</f>
        <v>2</v>
      </c>
      <c r="C6" s="14" t="b">
        <f t="shared" si="1"/>
        <v>1</v>
      </c>
      <c r="D6" s="14">
        <f t="shared" si="2"/>
        <v>-1</v>
      </c>
      <c r="E6" s="14">
        <f t="shared" si="3"/>
        <v>2</v>
      </c>
      <c r="F6" s="14">
        <f t="shared" si="4"/>
        <v>-1</v>
      </c>
      <c r="G6" s="14">
        <f t="shared" si="5"/>
        <v>-1</v>
      </c>
      <c r="H6" s="14">
        <f>'R3-P3P4'!A66</f>
        <v>842</v>
      </c>
      <c r="I6" s="14">
        <f>'R4-P4P5'!A6</f>
        <v>842</v>
      </c>
      <c r="J6" s="14">
        <v>2.0</v>
      </c>
    </row>
    <row r="7">
      <c r="A7" s="14">
        <f>'R3-P3P4'!L67</f>
        <v>2</v>
      </c>
      <c r="B7" s="14">
        <f>'R4-P4P5'!K7</f>
        <v>3</v>
      </c>
      <c r="C7" s="14" t="b">
        <f t="shared" si="1"/>
        <v>0</v>
      </c>
      <c r="D7" s="14">
        <f t="shared" si="2"/>
        <v>-1</v>
      </c>
      <c r="E7" s="14">
        <f t="shared" si="3"/>
        <v>-1</v>
      </c>
      <c r="F7" s="14">
        <f t="shared" si="4"/>
        <v>2</v>
      </c>
      <c r="G7" s="14">
        <f t="shared" si="5"/>
        <v>-1</v>
      </c>
      <c r="H7" s="14">
        <f>'R3-P3P4'!A67</f>
        <v>323</v>
      </c>
      <c r="I7" s="14">
        <f>'R4-P4P5'!A7</f>
        <v>323</v>
      </c>
      <c r="J7" s="2">
        <v>2.0</v>
      </c>
    </row>
    <row r="8">
      <c r="A8" s="14">
        <f>'R3-P3P4'!L68</f>
        <v>3</v>
      </c>
      <c r="B8" s="14">
        <f>'R4-P4P5'!K8</f>
        <v>3</v>
      </c>
      <c r="C8" s="14" t="b">
        <f t="shared" si="1"/>
        <v>1</v>
      </c>
      <c r="D8" s="14">
        <f t="shared" si="2"/>
        <v>-1</v>
      </c>
      <c r="E8" s="14">
        <f t="shared" si="3"/>
        <v>-1</v>
      </c>
      <c r="F8" s="14">
        <f t="shared" si="4"/>
        <v>3</v>
      </c>
      <c r="G8" s="14">
        <f t="shared" si="5"/>
        <v>-1</v>
      </c>
      <c r="H8" s="14">
        <f>'R3-P3P4'!A68</f>
        <v>1258</v>
      </c>
      <c r="I8" s="14">
        <f>'R4-P4P5'!A8</f>
        <v>1258</v>
      </c>
      <c r="J8" s="14">
        <v>3.0</v>
      </c>
    </row>
    <row r="9">
      <c r="A9" s="14">
        <f>'R3-P3P4'!L69</f>
        <v>3</v>
      </c>
      <c r="B9" s="14">
        <f>'R4-P4P5'!K9</f>
        <v>3</v>
      </c>
      <c r="C9" s="14" t="b">
        <f t="shared" si="1"/>
        <v>1</v>
      </c>
      <c r="D9" s="14">
        <f t="shared" si="2"/>
        <v>-1</v>
      </c>
      <c r="E9" s="14">
        <f t="shared" si="3"/>
        <v>-1</v>
      </c>
      <c r="F9" s="14">
        <f t="shared" si="4"/>
        <v>3</v>
      </c>
      <c r="G9" s="14">
        <f t="shared" si="5"/>
        <v>-1</v>
      </c>
      <c r="H9" s="14">
        <f>'R3-P3P4'!A69</f>
        <v>130</v>
      </c>
      <c r="I9" s="14">
        <f>'R4-P4P5'!A9</f>
        <v>130</v>
      </c>
      <c r="J9" s="14">
        <v>3.0</v>
      </c>
    </row>
    <row r="10">
      <c r="A10" s="14">
        <f>'R3-P3P4'!L70</f>
        <v>3</v>
      </c>
      <c r="B10" s="14">
        <f>'R4-P4P5'!K10</f>
        <v>3</v>
      </c>
      <c r="C10" s="14" t="b">
        <f t="shared" si="1"/>
        <v>1</v>
      </c>
      <c r="D10" s="14">
        <f t="shared" si="2"/>
        <v>-1</v>
      </c>
      <c r="E10" s="14">
        <f t="shared" si="3"/>
        <v>-1</v>
      </c>
      <c r="F10" s="14">
        <f t="shared" si="4"/>
        <v>3</v>
      </c>
      <c r="G10" s="14">
        <f t="shared" si="5"/>
        <v>-1</v>
      </c>
      <c r="H10" s="14">
        <f>'R3-P3P4'!A70</f>
        <v>338</v>
      </c>
      <c r="I10" s="14">
        <f>'R4-P4P5'!A10</f>
        <v>338</v>
      </c>
      <c r="J10" s="14">
        <v>3.0</v>
      </c>
    </row>
    <row r="11">
      <c r="A11" s="14">
        <f>'R3-P3P4'!L71</f>
        <v>3</v>
      </c>
      <c r="B11" s="14">
        <f>'R4-P4P5'!K11</f>
        <v>3</v>
      </c>
      <c r="C11" s="14" t="b">
        <f t="shared" si="1"/>
        <v>1</v>
      </c>
      <c r="D11" s="14">
        <f t="shared" si="2"/>
        <v>-1</v>
      </c>
      <c r="E11" s="14">
        <f t="shared" si="3"/>
        <v>-1</v>
      </c>
      <c r="F11" s="14">
        <f t="shared" si="4"/>
        <v>3</v>
      </c>
      <c r="G11" s="14">
        <f t="shared" si="5"/>
        <v>-1</v>
      </c>
      <c r="H11" s="14">
        <f>'R3-P3P4'!A71</f>
        <v>873</v>
      </c>
      <c r="I11" s="14">
        <f>'R4-P4P5'!A11</f>
        <v>873</v>
      </c>
      <c r="J11" s="14">
        <v>3.0</v>
      </c>
    </row>
    <row r="12">
      <c r="A12" s="14">
        <f>'R3-P3P4'!L72</f>
        <v>2</v>
      </c>
      <c r="B12" s="14">
        <f>'R4-P4P5'!K12</f>
        <v>2</v>
      </c>
      <c r="C12" s="14" t="b">
        <f t="shared" si="1"/>
        <v>1</v>
      </c>
      <c r="D12" s="14">
        <f t="shared" si="2"/>
        <v>-1</v>
      </c>
      <c r="E12" s="14">
        <f t="shared" si="3"/>
        <v>2</v>
      </c>
      <c r="F12" s="14">
        <f t="shared" si="4"/>
        <v>-1</v>
      </c>
      <c r="G12" s="14">
        <f t="shared" si="5"/>
        <v>-1</v>
      </c>
      <c r="H12" s="14">
        <f>'R3-P3P4'!A72</f>
        <v>44</v>
      </c>
      <c r="I12" s="14">
        <f>'R4-P4P5'!A12</f>
        <v>44</v>
      </c>
      <c r="J12" s="14">
        <v>2.0</v>
      </c>
    </row>
    <row r="13">
      <c r="A13" s="14">
        <f>'R3-P3P4'!L73</f>
        <v>2</v>
      </c>
      <c r="B13" s="14">
        <f>'R4-P4P5'!K13</f>
        <v>2</v>
      </c>
      <c r="C13" s="14" t="b">
        <f t="shared" si="1"/>
        <v>1</v>
      </c>
      <c r="D13" s="14">
        <f t="shared" si="2"/>
        <v>-1</v>
      </c>
      <c r="E13" s="14">
        <f t="shared" si="3"/>
        <v>2</v>
      </c>
      <c r="F13" s="14">
        <f t="shared" si="4"/>
        <v>-1</v>
      </c>
      <c r="G13" s="14">
        <f t="shared" si="5"/>
        <v>-1</v>
      </c>
      <c r="H13" s="14">
        <f>'R3-P3P4'!A73</f>
        <v>746</v>
      </c>
      <c r="I13" s="14">
        <f>'R4-P4P5'!A13</f>
        <v>746</v>
      </c>
      <c r="J13" s="14">
        <v>2.0</v>
      </c>
    </row>
    <row r="14">
      <c r="A14" s="14">
        <f>'R3-P3P4'!L74</f>
        <v>2</v>
      </c>
      <c r="B14" s="14">
        <f>'R4-P4P5'!K14</f>
        <v>2</v>
      </c>
      <c r="C14" s="14" t="b">
        <f t="shared" si="1"/>
        <v>1</v>
      </c>
      <c r="D14" s="14">
        <f t="shared" si="2"/>
        <v>-1</v>
      </c>
      <c r="E14" s="14">
        <f t="shared" si="3"/>
        <v>2</v>
      </c>
      <c r="F14" s="14">
        <f t="shared" si="4"/>
        <v>-1</v>
      </c>
      <c r="G14" s="14">
        <f t="shared" si="5"/>
        <v>-1</v>
      </c>
      <c r="H14" s="14">
        <f>'R3-P3P4'!A74</f>
        <v>326</v>
      </c>
      <c r="I14" s="14">
        <f>'R4-P4P5'!A14</f>
        <v>326</v>
      </c>
      <c r="J14" s="14">
        <v>2.0</v>
      </c>
    </row>
    <row r="15">
      <c r="A15" s="14">
        <f>'R3-P3P4'!L75</f>
        <v>2</v>
      </c>
      <c r="B15" s="14">
        <f>'R4-P4P5'!K15</f>
        <v>2</v>
      </c>
      <c r="C15" s="14" t="b">
        <f t="shared" si="1"/>
        <v>1</v>
      </c>
      <c r="D15" s="14">
        <f t="shared" si="2"/>
        <v>-1</v>
      </c>
      <c r="E15" s="14">
        <f t="shared" si="3"/>
        <v>2</v>
      </c>
      <c r="F15" s="14">
        <f t="shared" si="4"/>
        <v>-1</v>
      </c>
      <c r="G15" s="14">
        <f t="shared" si="5"/>
        <v>-1</v>
      </c>
      <c r="H15" s="14">
        <f>'R3-P3P4'!A75</f>
        <v>200</v>
      </c>
      <c r="I15" s="14">
        <f>'R4-P4P5'!A15</f>
        <v>200</v>
      </c>
      <c r="J15" s="14">
        <v>2.0</v>
      </c>
    </row>
    <row r="16">
      <c r="A16" s="14">
        <f>'R3-P3P4'!L76</f>
        <v>1</v>
      </c>
      <c r="B16" s="14">
        <f>'R4-P4P5'!K16</f>
        <v>1</v>
      </c>
      <c r="C16" s="14" t="b">
        <f t="shared" si="1"/>
        <v>1</v>
      </c>
      <c r="D16" s="14">
        <f t="shared" si="2"/>
        <v>1</v>
      </c>
      <c r="E16" s="14">
        <f t="shared" si="3"/>
        <v>-1</v>
      </c>
      <c r="F16" s="14">
        <f t="shared" si="4"/>
        <v>-1</v>
      </c>
      <c r="G16" s="14">
        <f t="shared" si="5"/>
        <v>-1</v>
      </c>
      <c r="H16" s="14">
        <f>'R3-P3P4'!A76</f>
        <v>31</v>
      </c>
      <c r="I16" s="14">
        <f>'R4-P4P5'!A16</f>
        <v>31</v>
      </c>
      <c r="J16" s="14">
        <v>1.0</v>
      </c>
    </row>
    <row r="17">
      <c r="A17" s="14">
        <f>'R3-P3P4'!L77</f>
        <v>2</v>
      </c>
      <c r="B17" s="14">
        <f>'R4-P4P5'!K17</f>
        <v>2</v>
      </c>
      <c r="C17" s="14" t="b">
        <f t="shared" si="1"/>
        <v>1</v>
      </c>
      <c r="D17" s="14">
        <f t="shared" si="2"/>
        <v>-1</v>
      </c>
      <c r="E17" s="14">
        <f t="shared" si="3"/>
        <v>2</v>
      </c>
      <c r="F17" s="14">
        <f t="shared" si="4"/>
        <v>-1</v>
      </c>
      <c r="G17" s="14">
        <f t="shared" si="5"/>
        <v>-1</v>
      </c>
      <c r="H17" s="14">
        <f>'R3-P3P4'!A77</f>
        <v>560</v>
      </c>
      <c r="I17" s="14">
        <f>'R4-P4P5'!A17</f>
        <v>560</v>
      </c>
      <c r="J17" s="14">
        <v>2.0</v>
      </c>
    </row>
    <row r="18">
      <c r="A18" s="14">
        <f>'R3-P3P4'!L78</f>
        <v>3</v>
      </c>
      <c r="B18" s="14">
        <f>'R4-P4P5'!K18</f>
        <v>3</v>
      </c>
      <c r="C18" s="14" t="b">
        <f t="shared" si="1"/>
        <v>1</v>
      </c>
      <c r="D18" s="14">
        <f t="shared" si="2"/>
        <v>-1</v>
      </c>
      <c r="E18" s="14">
        <f t="shared" si="3"/>
        <v>-1</v>
      </c>
      <c r="F18" s="14">
        <f t="shared" si="4"/>
        <v>3</v>
      </c>
      <c r="G18" s="14">
        <f t="shared" si="5"/>
        <v>-1</v>
      </c>
      <c r="H18" s="14">
        <f>'R3-P3P4'!A78</f>
        <v>169</v>
      </c>
      <c r="I18" s="14">
        <f>'R4-P4P5'!A18</f>
        <v>169</v>
      </c>
      <c r="J18" s="14">
        <v>3.0</v>
      </c>
    </row>
    <row r="19">
      <c r="A19" s="14">
        <f>'R3-P3P4'!L79</f>
        <v>3</v>
      </c>
      <c r="B19" s="14">
        <f>'R4-P4P5'!K19</f>
        <v>3</v>
      </c>
      <c r="C19" s="14" t="b">
        <f t="shared" si="1"/>
        <v>1</v>
      </c>
      <c r="D19" s="14">
        <f t="shared" si="2"/>
        <v>-1</v>
      </c>
      <c r="E19" s="14">
        <f t="shared" si="3"/>
        <v>-1</v>
      </c>
      <c r="F19" s="14">
        <f t="shared" si="4"/>
        <v>3</v>
      </c>
      <c r="G19" s="14">
        <f t="shared" si="5"/>
        <v>-1</v>
      </c>
      <c r="H19" s="14">
        <f>'R3-P3P4'!A79</f>
        <v>818</v>
      </c>
      <c r="I19" s="14">
        <f>'R4-P4P5'!A19</f>
        <v>818</v>
      </c>
      <c r="J19" s="14">
        <v>3.0</v>
      </c>
    </row>
    <row r="20">
      <c r="A20" s="14">
        <f>'R3-P3P4'!L80</f>
        <v>2</v>
      </c>
      <c r="B20" s="14">
        <f>'R4-P4P5'!K20</f>
        <v>3</v>
      </c>
      <c r="C20" s="14" t="b">
        <f t="shared" si="1"/>
        <v>0</v>
      </c>
      <c r="D20" s="14">
        <f t="shared" si="2"/>
        <v>-1</v>
      </c>
      <c r="E20" s="14">
        <f t="shared" si="3"/>
        <v>-1</v>
      </c>
      <c r="F20" s="14">
        <f t="shared" si="4"/>
        <v>2</v>
      </c>
      <c r="G20" s="14">
        <f t="shared" si="5"/>
        <v>-1</v>
      </c>
      <c r="H20" s="14">
        <f>'R3-P3P4'!A80</f>
        <v>149</v>
      </c>
      <c r="I20" s="14">
        <f>'R4-P4P5'!A20</f>
        <v>149</v>
      </c>
      <c r="J20" s="2">
        <v>2.0</v>
      </c>
    </row>
    <row r="21">
      <c r="A21" s="14">
        <f>'R3-P3P4'!L81</f>
        <v>3</v>
      </c>
      <c r="B21" s="14">
        <f>'R4-P4P5'!K21</f>
        <v>3</v>
      </c>
      <c r="C21" s="14" t="b">
        <f t="shared" si="1"/>
        <v>1</v>
      </c>
      <c r="D21" s="14">
        <f t="shared" si="2"/>
        <v>-1</v>
      </c>
      <c r="E21" s="14">
        <f t="shared" si="3"/>
        <v>-1</v>
      </c>
      <c r="F21" s="14">
        <f t="shared" si="4"/>
        <v>3</v>
      </c>
      <c r="G21" s="14">
        <f t="shared" si="5"/>
        <v>-1</v>
      </c>
      <c r="H21" s="14">
        <f>'R3-P3P4'!A81</f>
        <v>940</v>
      </c>
      <c r="I21" s="14">
        <f>'R4-P4P5'!A21</f>
        <v>940</v>
      </c>
      <c r="J21" s="14">
        <v>3.0</v>
      </c>
    </row>
    <row r="22">
      <c r="A22" s="14">
        <f>'R3-P3P4'!L82</f>
        <v>2</v>
      </c>
      <c r="B22" s="14">
        <f>'R4-P4P5'!K22</f>
        <v>2</v>
      </c>
      <c r="C22" s="14" t="b">
        <f t="shared" si="1"/>
        <v>1</v>
      </c>
      <c r="D22" s="14">
        <f t="shared" si="2"/>
        <v>-1</v>
      </c>
      <c r="E22" s="14">
        <f t="shared" si="3"/>
        <v>2</v>
      </c>
      <c r="F22" s="14">
        <f t="shared" si="4"/>
        <v>-1</v>
      </c>
      <c r="G22" s="14">
        <f t="shared" si="5"/>
        <v>-1</v>
      </c>
      <c r="H22" s="14">
        <f>'R3-P3P4'!A82</f>
        <v>908</v>
      </c>
      <c r="I22" s="14">
        <f>'R4-P4P5'!A22</f>
        <v>908</v>
      </c>
      <c r="J22" s="14">
        <v>2.0</v>
      </c>
    </row>
    <row r="23">
      <c r="A23" s="14">
        <f>'R3-P3P4'!L83</f>
        <v>3</v>
      </c>
      <c r="B23" s="14">
        <f>'R4-P4P5'!K23</f>
        <v>3</v>
      </c>
      <c r="C23" s="14" t="b">
        <f t="shared" si="1"/>
        <v>1</v>
      </c>
      <c r="D23" s="14">
        <f t="shared" si="2"/>
        <v>-1</v>
      </c>
      <c r="E23" s="14">
        <f t="shared" si="3"/>
        <v>-1</v>
      </c>
      <c r="F23" s="14">
        <f t="shared" si="4"/>
        <v>3</v>
      </c>
      <c r="G23" s="14">
        <f t="shared" si="5"/>
        <v>-1</v>
      </c>
      <c r="H23" s="14">
        <f>'R3-P3P4'!A83</f>
        <v>867</v>
      </c>
      <c r="I23" s="14">
        <f>'R4-P4P5'!A23</f>
        <v>867</v>
      </c>
      <c r="J23" s="14">
        <v>3.0</v>
      </c>
    </row>
    <row r="24">
      <c r="A24" s="14">
        <f>'R3-P3P4'!L84</f>
        <v>404</v>
      </c>
      <c r="B24" s="14">
        <f>'R4-P4P5'!K24</f>
        <v>2</v>
      </c>
      <c r="C24" s="14" t="b">
        <f t="shared" si="1"/>
        <v>0</v>
      </c>
      <c r="D24" s="14">
        <f t="shared" si="2"/>
        <v>-1</v>
      </c>
      <c r="E24" s="14">
        <f t="shared" si="3"/>
        <v>404</v>
      </c>
      <c r="F24" s="14">
        <f t="shared" si="4"/>
        <v>-1</v>
      </c>
      <c r="G24" s="14">
        <f t="shared" si="5"/>
        <v>-1</v>
      </c>
      <c r="H24" s="14">
        <f>'R3-P3P4'!A84</f>
        <v>1042</v>
      </c>
      <c r="I24" s="14">
        <f>'R4-P4P5'!A24</f>
        <v>1042</v>
      </c>
      <c r="J24" s="2">
        <v>2.0</v>
      </c>
    </row>
    <row r="25">
      <c r="A25" s="14" t="str">
        <f>'R3-P3P4'!L85</f>
        <v>N/A</v>
      </c>
      <c r="B25" s="14">
        <f>'R4-P4P5'!K25</f>
        <v>3</v>
      </c>
      <c r="C25" s="14" t="b">
        <f t="shared" si="1"/>
        <v>0</v>
      </c>
      <c r="D25" s="14">
        <f t="shared" si="2"/>
        <v>-1</v>
      </c>
      <c r="E25" s="14">
        <f t="shared" si="3"/>
        <v>-1</v>
      </c>
      <c r="F25" s="14" t="str">
        <f t="shared" si="4"/>
        <v>N/A</v>
      </c>
      <c r="G25" s="14">
        <f t="shared" si="5"/>
        <v>-1</v>
      </c>
      <c r="H25" s="14">
        <f>'R3-P3P4'!A85</f>
        <v>693</v>
      </c>
      <c r="I25" s="14">
        <f>'R4-P4P5'!A25</f>
        <v>693</v>
      </c>
      <c r="J25" s="2">
        <v>4.0</v>
      </c>
    </row>
    <row r="26">
      <c r="A26" s="14">
        <f>'R3-P3P4'!L86</f>
        <v>2</v>
      </c>
      <c r="B26" s="14">
        <f>'R4-P4P5'!K26</f>
        <v>2</v>
      </c>
      <c r="C26" s="14" t="b">
        <f t="shared" si="1"/>
        <v>1</v>
      </c>
      <c r="D26" s="14">
        <f t="shared" si="2"/>
        <v>-1</v>
      </c>
      <c r="E26" s="14">
        <f t="shared" si="3"/>
        <v>2</v>
      </c>
      <c r="F26" s="14">
        <f t="shared" si="4"/>
        <v>-1</v>
      </c>
      <c r="G26" s="14">
        <f t="shared" si="5"/>
        <v>-1</v>
      </c>
      <c r="H26" s="14">
        <f>'R3-P3P4'!A86</f>
        <v>231</v>
      </c>
      <c r="I26" s="14">
        <f>'R4-P4P5'!A26</f>
        <v>231</v>
      </c>
      <c r="J26" s="14">
        <v>2.0</v>
      </c>
    </row>
    <row r="27">
      <c r="A27" s="14">
        <f>'R3-P3P4'!L87</f>
        <v>2</v>
      </c>
      <c r="B27" s="14">
        <f>'R4-P4P5'!K27</f>
        <v>2</v>
      </c>
      <c r="C27" s="14" t="b">
        <f t="shared" si="1"/>
        <v>1</v>
      </c>
      <c r="D27" s="14">
        <f t="shared" si="2"/>
        <v>-1</v>
      </c>
      <c r="E27" s="14">
        <f t="shared" si="3"/>
        <v>2</v>
      </c>
      <c r="F27" s="14">
        <f t="shared" si="4"/>
        <v>-1</v>
      </c>
      <c r="G27" s="14">
        <f t="shared" si="5"/>
        <v>-1</v>
      </c>
      <c r="H27" s="14">
        <f>'R3-P3P4'!A87</f>
        <v>1175</v>
      </c>
      <c r="I27" s="14">
        <f>'R4-P4P5'!A27</f>
        <v>1175</v>
      </c>
      <c r="J27" s="14">
        <v>2.0</v>
      </c>
    </row>
    <row r="28">
      <c r="A28" s="14">
        <f>'R3-P3P4'!L88</f>
        <v>2</v>
      </c>
      <c r="B28" s="14">
        <f>'R4-P4P5'!K28</f>
        <v>2</v>
      </c>
      <c r="C28" s="14" t="b">
        <f t="shared" si="1"/>
        <v>1</v>
      </c>
      <c r="D28" s="14">
        <f t="shared" si="2"/>
        <v>-1</v>
      </c>
      <c r="E28" s="14">
        <f t="shared" si="3"/>
        <v>2</v>
      </c>
      <c r="F28" s="14">
        <f t="shared" si="4"/>
        <v>-1</v>
      </c>
      <c r="G28" s="14">
        <f t="shared" si="5"/>
        <v>-1</v>
      </c>
      <c r="H28" s="14">
        <f>'R3-P3P4'!A88</f>
        <v>439</v>
      </c>
      <c r="I28" s="14">
        <f>'R4-P4P5'!A28</f>
        <v>439</v>
      </c>
      <c r="J28" s="14">
        <v>2.0</v>
      </c>
    </row>
    <row r="29">
      <c r="A29" s="14">
        <f>'R3-P3P4'!L89</f>
        <v>2</v>
      </c>
      <c r="B29" s="14">
        <f>'R4-P4P5'!K29</f>
        <v>2</v>
      </c>
      <c r="C29" s="14" t="b">
        <f t="shared" si="1"/>
        <v>1</v>
      </c>
      <c r="D29" s="14">
        <f t="shared" si="2"/>
        <v>-1</v>
      </c>
      <c r="E29" s="14">
        <f t="shared" si="3"/>
        <v>2</v>
      </c>
      <c r="F29" s="14">
        <f t="shared" si="4"/>
        <v>-1</v>
      </c>
      <c r="G29" s="14">
        <f t="shared" si="5"/>
        <v>-1</v>
      </c>
      <c r="H29" s="14">
        <f>'R3-P3P4'!A89</f>
        <v>329</v>
      </c>
      <c r="I29" s="14">
        <f>'R4-P4P5'!A29</f>
        <v>329</v>
      </c>
      <c r="J29" s="14">
        <v>2.0</v>
      </c>
    </row>
    <row r="30">
      <c r="A30" s="14" t="str">
        <f>'R3-P3P4'!L90</f>
        <v>N/A</v>
      </c>
      <c r="B30" s="14" t="str">
        <f>'R4-P4P5'!K30</f>
        <v>(generic class)</v>
      </c>
      <c r="C30" s="14" t="b">
        <f t="shared" si="1"/>
        <v>0</v>
      </c>
      <c r="D30" s="14">
        <f t="shared" si="2"/>
        <v>-1</v>
      </c>
      <c r="E30" s="14">
        <f t="shared" si="3"/>
        <v>-1</v>
      </c>
      <c r="F30" s="14">
        <f t="shared" si="4"/>
        <v>-1</v>
      </c>
      <c r="G30" s="14">
        <f t="shared" si="5"/>
        <v>-1</v>
      </c>
      <c r="H30" s="14">
        <f>'R3-P3P4'!A90</f>
        <v>29</v>
      </c>
      <c r="I30" s="14">
        <f>'R4-P4P5'!A30</f>
        <v>29</v>
      </c>
      <c r="J30" s="2" t="s">
        <v>471</v>
      </c>
    </row>
    <row r="31">
      <c r="A31" s="14">
        <f>'R3-P3P4'!L91</f>
        <v>2</v>
      </c>
      <c r="B31" s="14">
        <f>'R4-P4P5'!K31</f>
        <v>2</v>
      </c>
      <c r="C31" s="14" t="b">
        <f t="shared" si="1"/>
        <v>1</v>
      </c>
      <c r="D31" s="14">
        <f t="shared" si="2"/>
        <v>-1</v>
      </c>
      <c r="E31" s="14">
        <f t="shared" si="3"/>
        <v>2</v>
      </c>
      <c r="F31" s="14">
        <f t="shared" si="4"/>
        <v>-1</v>
      </c>
      <c r="G31" s="14">
        <f t="shared" si="5"/>
        <v>-1</v>
      </c>
      <c r="H31" s="14">
        <f>'R3-P3P4'!A91</f>
        <v>676</v>
      </c>
      <c r="I31" s="14">
        <f>'R4-P4P5'!A31</f>
        <v>676</v>
      </c>
      <c r="J31" s="14">
        <v>2.0</v>
      </c>
    </row>
    <row r="32">
      <c r="A32" s="14">
        <f>'R3-P3P4'!L92</f>
        <v>2</v>
      </c>
      <c r="B32" s="14">
        <f>'R4-P4P5'!K32</f>
        <v>4</v>
      </c>
      <c r="C32" s="14" t="b">
        <f t="shared" si="1"/>
        <v>0</v>
      </c>
      <c r="D32" s="14">
        <f t="shared" si="2"/>
        <v>-1</v>
      </c>
      <c r="E32" s="14">
        <f t="shared" si="3"/>
        <v>-1</v>
      </c>
      <c r="F32" s="14">
        <f t="shared" si="4"/>
        <v>-1</v>
      </c>
      <c r="G32" s="14">
        <f t="shared" si="5"/>
        <v>2</v>
      </c>
      <c r="H32" s="14">
        <f>'R3-P3P4'!A92</f>
        <v>584</v>
      </c>
      <c r="I32" s="14">
        <f>'R4-P4P5'!A32</f>
        <v>584</v>
      </c>
      <c r="J32" s="2">
        <v>2.0</v>
      </c>
    </row>
    <row r="33">
      <c r="A33" s="14">
        <f>'R3-P3P4'!L93</f>
        <v>2</v>
      </c>
      <c r="B33" s="14">
        <f>'R4-P4P5'!K33</f>
        <v>3</v>
      </c>
      <c r="C33" s="14" t="b">
        <f t="shared" si="1"/>
        <v>0</v>
      </c>
      <c r="D33" s="14">
        <f t="shared" si="2"/>
        <v>-1</v>
      </c>
      <c r="E33" s="14">
        <f t="shared" si="3"/>
        <v>-1</v>
      </c>
      <c r="F33" s="14">
        <f t="shared" si="4"/>
        <v>2</v>
      </c>
      <c r="G33" s="14">
        <f t="shared" si="5"/>
        <v>-1</v>
      </c>
      <c r="H33" s="14">
        <f>'R3-P3P4'!A93</f>
        <v>861</v>
      </c>
      <c r="I33" s="14">
        <f>'R4-P4P5'!A33</f>
        <v>861</v>
      </c>
      <c r="J33" s="2">
        <v>3.0</v>
      </c>
    </row>
    <row r="34">
      <c r="A34" s="14">
        <f>'R3-P3P4'!L94</f>
        <v>2</v>
      </c>
      <c r="B34" s="14">
        <f>'R4-P4P5'!K34</f>
        <v>2</v>
      </c>
      <c r="C34" s="14" t="b">
        <f t="shared" si="1"/>
        <v>1</v>
      </c>
      <c r="D34" s="14">
        <f t="shared" si="2"/>
        <v>-1</v>
      </c>
      <c r="E34" s="14">
        <f t="shared" si="3"/>
        <v>2</v>
      </c>
      <c r="F34" s="14">
        <f t="shared" si="4"/>
        <v>-1</v>
      </c>
      <c r="G34" s="14">
        <f t="shared" si="5"/>
        <v>-1</v>
      </c>
      <c r="H34" s="14">
        <f>'R3-P3P4'!A94</f>
        <v>720</v>
      </c>
      <c r="I34" s="14">
        <f>'R4-P4P5'!A34</f>
        <v>720</v>
      </c>
      <c r="J34" s="14">
        <v>2.0</v>
      </c>
    </row>
    <row r="35">
      <c r="A35" s="14">
        <f>'R3-P3P4'!L95</f>
        <v>2</v>
      </c>
      <c r="B35" s="14">
        <f>'R4-P4P5'!K35</f>
        <v>2</v>
      </c>
      <c r="C35" s="14" t="b">
        <f t="shared" si="1"/>
        <v>1</v>
      </c>
      <c r="D35" s="14">
        <f t="shared" si="2"/>
        <v>-1</v>
      </c>
      <c r="E35" s="14">
        <f t="shared" si="3"/>
        <v>2</v>
      </c>
      <c r="F35" s="14">
        <f t="shared" si="4"/>
        <v>-1</v>
      </c>
      <c r="G35" s="14">
        <f t="shared" si="5"/>
        <v>-1</v>
      </c>
      <c r="H35" s="14">
        <f>'R3-P3P4'!A95</f>
        <v>981</v>
      </c>
      <c r="I35" s="14">
        <f>'R4-P4P5'!A35</f>
        <v>981</v>
      </c>
      <c r="J35" s="14">
        <v>2.0</v>
      </c>
    </row>
    <row r="36">
      <c r="A36" s="14">
        <f>'R3-P3P4'!L96</f>
        <v>3</v>
      </c>
      <c r="B36" s="14">
        <f>'R4-P4P5'!K36</f>
        <v>3</v>
      </c>
      <c r="C36" s="14" t="b">
        <f t="shared" si="1"/>
        <v>1</v>
      </c>
      <c r="D36" s="14">
        <f t="shared" si="2"/>
        <v>-1</v>
      </c>
      <c r="E36" s="14">
        <f t="shared" si="3"/>
        <v>-1</v>
      </c>
      <c r="F36" s="14">
        <f t="shared" si="4"/>
        <v>3</v>
      </c>
      <c r="G36" s="14">
        <f t="shared" si="5"/>
        <v>-1</v>
      </c>
      <c r="H36" s="14">
        <f>'R3-P3P4'!A96</f>
        <v>4</v>
      </c>
      <c r="I36" s="14">
        <f>'R4-P4P5'!A36</f>
        <v>4</v>
      </c>
      <c r="J36" s="14">
        <v>3.0</v>
      </c>
    </row>
    <row r="37">
      <c r="A37" s="14">
        <f>'R3-P3P4'!L97</f>
        <v>404</v>
      </c>
      <c r="B37" s="14">
        <f>'R4-P4P5'!K37</f>
        <v>3</v>
      </c>
      <c r="C37" s="14" t="b">
        <f t="shared" si="1"/>
        <v>0</v>
      </c>
      <c r="D37" s="14">
        <f t="shared" si="2"/>
        <v>-1</v>
      </c>
      <c r="E37" s="14">
        <f t="shared" si="3"/>
        <v>-1</v>
      </c>
      <c r="F37" s="14">
        <f t="shared" si="4"/>
        <v>404</v>
      </c>
      <c r="G37" s="14">
        <f t="shared" si="5"/>
        <v>-1</v>
      </c>
      <c r="H37" s="14">
        <f>'R3-P3P4'!A97</f>
        <v>101</v>
      </c>
      <c r="I37" s="14">
        <f>'R4-P4P5'!A37</f>
        <v>101</v>
      </c>
      <c r="J37" s="2">
        <v>3.0</v>
      </c>
    </row>
    <row r="38">
      <c r="A38" s="14">
        <f>'R3-P3P4'!L98</f>
        <v>3</v>
      </c>
      <c r="B38" s="14">
        <f>'R4-P4P5'!K38</f>
        <v>3</v>
      </c>
      <c r="C38" s="14" t="b">
        <f t="shared" si="1"/>
        <v>1</v>
      </c>
      <c r="D38" s="14">
        <f t="shared" si="2"/>
        <v>-1</v>
      </c>
      <c r="E38" s="14">
        <f t="shared" si="3"/>
        <v>-1</v>
      </c>
      <c r="F38" s="14">
        <f t="shared" si="4"/>
        <v>3</v>
      </c>
      <c r="G38" s="14">
        <f t="shared" si="5"/>
        <v>-1</v>
      </c>
      <c r="H38" s="14">
        <f>'R3-P3P4'!A98</f>
        <v>1344</v>
      </c>
      <c r="I38" s="14">
        <f>'R4-P4P5'!A38</f>
        <v>1344</v>
      </c>
      <c r="J38" s="14">
        <v>3.0</v>
      </c>
    </row>
    <row r="39">
      <c r="A39" s="14">
        <f>'R3-P3P4'!L99</f>
        <v>2</v>
      </c>
      <c r="B39" s="14">
        <f>'R4-P4P5'!K39</f>
        <v>3</v>
      </c>
      <c r="C39" s="14" t="b">
        <f t="shared" si="1"/>
        <v>0</v>
      </c>
      <c r="D39" s="14">
        <f t="shared" si="2"/>
        <v>-1</v>
      </c>
      <c r="E39" s="14">
        <f t="shared" si="3"/>
        <v>-1</v>
      </c>
      <c r="F39" s="14">
        <f t="shared" si="4"/>
        <v>2</v>
      </c>
      <c r="G39" s="14">
        <f t="shared" si="5"/>
        <v>-1</v>
      </c>
      <c r="H39" s="14">
        <f>'R3-P3P4'!A99</f>
        <v>1198</v>
      </c>
      <c r="I39" s="14">
        <f>'R4-P4P5'!A39</f>
        <v>1198</v>
      </c>
      <c r="J39" s="2">
        <v>2.0</v>
      </c>
    </row>
    <row r="40">
      <c r="A40" s="14">
        <f>'R3-P3P4'!L100</f>
        <v>2</v>
      </c>
      <c r="B40" s="14">
        <f>'R4-P4P5'!K40</f>
        <v>2</v>
      </c>
      <c r="C40" s="14" t="b">
        <f t="shared" si="1"/>
        <v>1</v>
      </c>
      <c r="D40" s="14">
        <f t="shared" si="2"/>
        <v>-1</v>
      </c>
      <c r="E40" s="14">
        <f t="shared" si="3"/>
        <v>2</v>
      </c>
      <c r="F40" s="14">
        <f t="shared" si="4"/>
        <v>-1</v>
      </c>
      <c r="G40" s="14">
        <f t="shared" si="5"/>
        <v>-1</v>
      </c>
      <c r="H40" s="14">
        <f>'R3-P3P4'!A100</f>
        <v>614</v>
      </c>
      <c r="I40" s="14">
        <f>'R4-P4P5'!A40</f>
        <v>614</v>
      </c>
      <c r="J40" s="14">
        <v>2.0</v>
      </c>
    </row>
    <row r="41">
      <c r="A41" s="14">
        <f>'R3-P3P4'!L101</f>
        <v>404</v>
      </c>
      <c r="B41" s="14" t="str">
        <f>'R4-P4P5'!K41</f>
        <v>(impossible to know)</v>
      </c>
      <c r="C41" s="14" t="b">
        <f t="shared" si="1"/>
        <v>0</v>
      </c>
      <c r="D41" s="14">
        <f t="shared" si="2"/>
        <v>-1</v>
      </c>
      <c r="E41" s="14">
        <f t="shared" si="3"/>
        <v>-1</v>
      </c>
      <c r="F41" s="14">
        <f t="shared" si="4"/>
        <v>-1</v>
      </c>
      <c r="G41" s="14">
        <f t="shared" si="5"/>
        <v>-1</v>
      </c>
      <c r="H41" s="14">
        <f>'R3-P3P4'!A101</f>
        <v>1054</v>
      </c>
      <c r="I41" s="14">
        <f>'R4-P4P5'!A41</f>
        <v>1054</v>
      </c>
      <c r="J41" s="2" t="s">
        <v>471</v>
      </c>
    </row>
    <row r="42">
      <c r="A42" s="14">
        <f>'R3-P3P4'!L102</f>
        <v>2</v>
      </c>
      <c r="B42" s="14">
        <f>'R4-P4P5'!K42</f>
        <v>3</v>
      </c>
      <c r="C42" s="14" t="b">
        <f t="shared" si="1"/>
        <v>0</v>
      </c>
      <c r="D42" s="14">
        <f t="shared" si="2"/>
        <v>-1</v>
      </c>
      <c r="E42" s="14">
        <f t="shared" si="3"/>
        <v>-1</v>
      </c>
      <c r="F42" s="14">
        <f t="shared" si="4"/>
        <v>2</v>
      </c>
      <c r="G42" s="14">
        <f t="shared" si="5"/>
        <v>-1</v>
      </c>
      <c r="H42" s="14">
        <f>'R3-P3P4'!A102</f>
        <v>236</v>
      </c>
      <c r="I42" s="14">
        <f>'R4-P4P5'!A42</f>
        <v>236</v>
      </c>
      <c r="J42" s="2">
        <v>2.0</v>
      </c>
    </row>
    <row r="43">
      <c r="A43" s="14">
        <f>'R3-P3P4'!L103</f>
        <v>2</v>
      </c>
      <c r="B43" s="14">
        <f>'R4-P4P5'!K43</f>
        <v>3</v>
      </c>
      <c r="C43" s="14" t="b">
        <f t="shared" si="1"/>
        <v>0</v>
      </c>
      <c r="D43" s="14">
        <f t="shared" si="2"/>
        <v>-1</v>
      </c>
      <c r="E43" s="14">
        <f t="shared" si="3"/>
        <v>-1</v>
      </c>
      <c r="F43" s="14">
        <f t="shared" si="4"/>
        <v>2</v>
      </c>
      <c r="G43" s="14">
        <f t="shared" si="5"/>
        <v>-1</v>
      </c>
      <c r="H43" s="14">
        <f>'R3-P3P4'!A103</f>
        <v>453</v>
      </c>
      <c r="I43" s="14">
        <f>'R4-P4P5'!A43</f>
        <v>453</v>
      </c>
      <c r="J43" s="2">
        <v>3.0</v>
      </c>
    </row>
    <row r="44">
      <c r="A44" s="14">
        <f>'R3-P3P4'!L104</f>
        <v>2</v>
      </c>
      <c r="B44" s="14">
        <f>'R4-P4P5'!K44</f>
        <v>2</v>
      </c>
      <c r="C44" s="14" t="b">
        <f t="shared" si="1"/>
        <v>1</v>
      </c>
      <c r="D44" s="14">
        <f t="shared" si="2"/>
        <v>-1</v>
      </c>
      <c r="E44" s="14">
        <f t="shared" si="3"/>
        <v>2</v>
      </c>
      <c r="F44" s="14">
        <f t="shared" si="4"/>
        <v>-1</v>
      </c>
      <c r="G44" s="14">
        <f t="shared" si="5"/>
        <v>-1</v>
      </c>
      <c r="H44" s="14">
        <f>'R3-P3P4'!A104</f>
        <v>94</v>
      </c>
      <c r="I44" s="14">
        <f>'R4-P4P5'!A44</f>
        <v>94</v>
      </c>
      <c r="J44" s="14">
        <v>2.0</v>
      </c>
    </row>
    <row r="45">
      <c r="A45" s="14">
        <f>'R3-P3P4'!L105</f>
        <v>2</v>
      </c>
      <c r="B45" s="14">
        <f>'R4-P4P5'!K45</f>
        <v>2</v>
      </c>
      <c r="C45" s="14" t="b">
        <f t="shared" si="1"/>
        <v>1</v>
      </c>
      <c r="D45" s="14">
        <f t="shared" si="2"/>
        <v>-1</v>
      </c>
      <c r="E45" s="14">
        <f t="shared" si="3"/>
        <v>2</v>
      </c>
      <c r="F45" s="14">
        <f t="shared" si="4"/>
        <v>-1</v>
      </c>
      <c r="G45" s="14">
        <f t="shared" si="5"/>
        <v>-1</v>
      </c>
      <c r="H45" s="14">
        <f>'R3-P3P4'!A105</f>
        <v>1063</v>
      </c>
      <c r="I45" s="14">
        <f>'R4-P4P5'!A45</f>
        <v>1063</v>
      </c>
      <c r="J45" s="14">
        <v>2.0</v>
      </c>
    </row>
    <row r="46">
      <c r="A46" s="14">
        <f>'R3-P3P4'!L106</f>
        <v>3</v>
      </c>
      <c r="B46" s="14">
        <f>'R4-P4P5'!K46</f>
        <v>2</v>
      </c>
      <c r="C46" s="14" t="b">
        <f t="shared" si="1"/>
        <v>0</v>
      </c>
      <c r="D46" s="14">
        <f t="shared" si="2"/>
        <v>-1</v>
      </c>
      <c r="E46" s="14">
        <f t="shared" si="3"/>
        <v>3</v>
      </c>
      <c r="F46" s="14">
        <f t="shared" si="4"/>
        <v>-1</v>
      </c>
      <c r="G46" s="14">
        <f t="shared" si="5"/>
        <v>-1</v>
      </c>
      <c r="H46" s="14">
        <f>'R3-P3P4'!A106</f>
        <v>230</v>
      </c>
      <c r="I46" s="14">
        <f>'R4-P4P5'!A46</f>
        <v>230</v>
      </c>
      <c r="J46" s="2">
        <v>3.0</v>
      </c>
    </row>
    <row r="47">
      <c r="A47" s="14">
        <f>'R3-P3P4'!L107</f>
        <v>404</v>
      </c>
      <c r="B47" s="14">
        <f>'R4-P4P5'!K47</f>
        <v>3</v>
      </c>
      <c r="C47" s="14" t="b">
        <f t="shared" si="1"/>
        <v>0</v>
      </c>
      <c r="D47" s="14">
        <f t="shared" si="2"/>
        <v>-1</v>
      </c>
      <c r="E47" s="14">
        <f t="shared" si="3"/>
        <v>-1</v>
      </c>
      <c r="F47" s="14">
        <f t="shared" si="4"/>
        <v>404</v>
      </c>
      <c r="G47" s="14">
        <f t="shared" si="5"/>
        <v>-1</v>
      </c>
      <c r="H47" s="14">
        <f>'R3-P3P4'!A107</f>
        <v>1046</v>
      </c>
      <c r="I47" s="14">
        <f>'R4-P4P5'!A47</f>
        <v>1046</v>
      </c>
      <c r="J47" s="2">
        <v>3.0</v>
      </c>
    </row>
    <row r="48">
      <c r="A48" s="14">
        <f>'R3-P3P4'!L108</f>
        <v>2</v>
      </c>
      <c r="B48" s="14">
        <f>'R4-P4P5'!K48</f>
        <v>2</v>
      </c>
      <c r="C48" s="14" t="b">
        <f t="shared" si="1"/>
        <v>1</v>
      </c>
      <c r="D48" s="14">
        <f t="shared" si="2"/>
        <v>-1</v>
      </c>
      <c r="E48" s="14">
        <f t="shared" si="3"/>
        <v>2</v>
      </c>
      <c r="F48" s="14">
        <f t="shared" si="4"/>
        <v>-1</v>
      </c>
      <c r="G48" s="14">
        <f t="shared" si="5"/>
        <v>-1</v>
      </c>
      <c r="H48" s="14">
        <f>'R3-P3P4'!A108</f>
        <v>569</v>
      </c>
      <c r="I48" s="14">
        <f>'R4-P4P5'!A48</f>
        <v>569</v>
      </c>
      <c r="J48" s="14">
        <v>2.0</v>
      </c>
    </row>
    <row r="49">
      <c r="A49" s="14">
        <f>'R3-P3P4'!L109</f>
        <v>3</v>
      </c>
      <c r="B49" s="14">
        <f>'R4-P4P5'!K49</f>
        <v>3</v>
      </c>
      <c r="C49" s="14" t="b">
        <f t="shared" si="1"/>
        <v>1</v>
      </c>
      <c r="D49" s="14">
        <f t="shared" si="2"/>
        <v>-1</v>
      </c>
      <c r="E49" s="14">
        <f t="shared" si="3"/>
        <v>-1</v>
      </c>
      <c r="F49" s="14">
        <f t="shared" si="4"/>
        <v>3</v>
      </c>
      <c r="G49" s="14">
        <f t="shared" si="5"/>
        <v>-1</v>
      </c>
      <c r="H49" s="14">
        <f>'R3-P3P4'!A109</f>
        <v>179</v>
      </c>
      <c r="I49" s="14">
        <f>'R4-P4P5'!A49</f>
        <v>179</v>
      </c>
      <c r="J49" s="14">
        <v>3.0</v>
      </c>
    </row>
    <row r="50">
      <c r="A50" s="14">
        <f>'R3-P3P4'!L110</f>
        <v>2</v>
      </c>
      <c r="B50" s="14">
        <f>'R4-P4P5'!K50</f>
        <v>3</v>
      </c>
      <c r="C50" s="14" t="b">
        <f t="shared" si="1"/>
        <v>0</v>
      </c>
      <c r="D50" s="14">
        <f t="shared" si="2"/>
        <v>-1</v>
      </c>
      <c r="E50" s="14">
        <f t="shared" si="3"/>
        <v>-1</v>
      </c>
      <c r="F50" s="14">
        <f t="shared" si="4"/>
        <v>2</v>
      </c>
      <c r="G50" s="14">
        <f t="shared" si="5"/>
        <v>-1</v>
      </c>
      <c r="H50" s="14">
        <f>'R3-P3P4'!A110</f>
        <v>54</v>
      </c>
      <c r="I50" s="14">
        <f>'R4-P4P5'!A50</f>
        <v>54</v>
      </c>
      <c r="J50" s="2">
        <v>3.0</v>
      </c>
    </row>
    <row r="51">
      <c r="A51" s="14">
        <f>'R3-P3P4'!L111</f>
        <v>3</v>
      </c>
      <c r="B51" s="14">
        <f>'R4-P4P5'!K51</f>
        <v>3</v>
      </c>
      <c r="C51" s="14" t="b">
        <f t="shared" si="1"/>
        <v>1</v>
      </c>
      <c r="D51" s="14">
        <f t="shared" si="2"/>
        <v>-1</v>
      </c>
      <c r="E51" s="14">
        <f t="shared" si="3"/>
        <v>-1</v>
      </c>
      <c r="F51" s="14">
        <f t="shared" si="4"/>
        <v>3</v>
      </c>
      <c r="G51" s="14">
        <f t="shared" si="5"/>
        <v>-1</v>
      </c>
      <c r="H51" s="14">
        <f>'R3-P3P4'!A111</f>
        <v>343</v>
      </c>
      <c r="I51" s="14">
        <f>'R4-P4P5'!A51</f>
        <v>343</v>
      </c>
      <c r="J51" s="14">
        <v>3.0</v>
      </c>
    </row>
    <row r="52">
      <c r="A52" s="14">
        <f>'R3-P3P4'!L112</f>
        <v>3</v>
      </c>
      <c r="B52" s="14">
        <f>'R4-P4P5'!K52</f>
        <v>3</v>
      </c>
      <c r="C52" s="14" t="b">
        <f t="shared" si="1"/>
        <v>1</v>
      </c>
      <c r="D52" s="14">
        <f t="shared" si="2"/>
        <v>-1</v>
      </c>
      <c r="E52" s="14">
        <f t="shared" si="3"/>
        <v>-1</v>
      </c>
      <c r="F52" s="14">
        <f t="shared" si="4"/>
        <v>3</v>
      </c>
      <c r="G52" s="14">
        <f t="shared" si="5"/>
        <v>-1</v>
      </c>
      <c r="H52" s="14">
        <f>'R3-P3P4'!A112</f>
        <v>178</v>
      </c>
      <c r="I52" s="14">
        <f>'R4-P4P5'!A52</f>
        <v>178</v>
      </c>
      <c r="J52" s="14">
        <v>3.0</v>
      </c>
    </row>
    <row r="53">
      <c r="A53" s="14">
        <f>'R3-P3P4'!L113</f>
        <v>2</v>
      </c>
      <c r="B53" s="14">
        <f>'R4-P4P5'!K53</f>
        <v>2</v>
      </c>
      <c r="C53" s="14" t="b">
        <f t="shared" si="1"/>
        <v>1</v>
      </c>
      <c r="D53" s="14">
        <f t="shared" si="2"/>
        <v>-1</v>
      </c>
      <c r="E53" s="14">
        <f t="shared" si="3"/>
        <v>2</v>
      </c>
      <c r="F53" s="14">
        <f t="shared" si="4"/>
        <v>-1</v>
      </c>
      <c r="G53" s="14">
        <f t="shared" si="5"/>
        <v>-1</v>
      </c>
      <c r="H53" s="14">
        <f>'R3-P3P4'!A113</f>
        <v>969</v>
      </c>
      <c r="I53" s="14">
        <f>'R4-P4P5'!A53</f>
        <v>969</v>
      </c>
      <c r="J53" s="14">
        <v>2.0</v>
      </c>
    </row>
    <row r="54">
      <c r="A54" s="14">
        <f>'R3-P3P4'!L114</f>
        <v>2</v>
      </c>
      <c r="B54" s="14">
        <f>'R4-P4P5'!K54</f>
        <v>2</v>
      </c>
      <c r="C54" s="14" t="b">
        <f t="shared" si="1"/>
        <v>1</v>
      </c>
      <c r="D54" s="14">
        <f t="shared" si="2"/>
        <v>-1</v>
      </c>
      <c r="E54" s="14">
        <f t="shared" si="3"/>
        <v>2</v>
      </c>
      <c r="F54" s="14">
        <f t="shared" si="4"/>
        <v>-1</v>
      </c>
      <c r="G54" s="14">
        <f t="shared" si="5"/>
        <v>-1</v>
      </c>
      <c r="H54" s="14">
        <f>'R3-P3P4'!A114</f>
        <v>325</v>
      </c>
      <c r="I54" s="14">
        <f>'R4-P4P5'!A54</f>
        <v>325</v>
      </c>
      <c r="J54" s="14">
        <v>2.0</v>
      </c>
    </row>
    <row r="55">
      <c r="A55" s="14">
        <f>'R3-P3P4'!L115</f>
        <v>2</v>
      </c>
      <c r="B55" s="14">
        <f>'R4-P4P5'!K55</f>
        <v>2</v>
      </c>
      <c r="C55" s="14" t="b">
        <f t="shared" si="1"/>
        <v>1</v>
      </c>
      <c r="D55" s="14">
        <f t="shared" si="2"/>
        <v>-1</v>
      </c>
      <c r="E55" s="14">
        <f t="shared" si="3"/>
        <v>2</v>
      </c>
      <c r="F55" s="14">
        <f t="shared" si="4"/>
        <v>-1</v>
      </c>
      <c r="G55" s="14">
        <f t="shared" si="5"/>
        <v>-1</v>
      </c>
      <c r="H55" s="14">
        <f>'R3-P3P4'!A115</f>
        <v>269</v>
      </c>
      <c r="I55" s="14">
        <f>'R4-P4P5'!A55</f>
        <v>269</v>
      </c>
      <c r="J55" s="14">
        <v>2.0</v>
      </c>
    </row>
    <row r="56">
      <c r="A56" s="14">
        <f>'R3-P3P4'!L116</f>
        <v>2</v>
      </c>
      <c r="B56" s="14">
        <f>'R4-P4P5'!K56</f>
        <v>2</v>
      </c>
      <c r="C56" s="14" t="b">
        <f t="shared" si="1"/>
        <v>1</v>
      </c>
      <c r="D56" s="14">
        <f t="shared" si="2"/>
        <v>-1</v>
      </c>
      <c r="E56" s="14">
        <f t="shared" si="3"/>
        <v>2</v>
      </c>
      <c r="F56" s="14">
        <f t="shared" si="4"/>
        <v>-1</v>
      </c>
      <c r="G56" s="14">
        <f t="shared" si="5"/>
        <v>-1</v>
      </c>
      <c r="H56" s="14">
        <f>'R3-P3P4'!A116</f>
        <v>533</v>
      </c>
      <c r="I56" s="14">
        <f>'R4-P4P5'!A56</f>
        <v>533</v>
      </c>
      <c r="J56" s="14">
        <v>2.0</v>
      </c>
    </row>
    <row r="57">
      <c r="A57" s="14">
        <f>'R3-P3P4'!L117</f>
        <v>3</v>
      </c>
      <c r="B57" s="14">
        <f>'R4-P4P5'!K57</f>
        <v>3</v>
      </c>
      <c r="C57" s="14" t="b">
        <f t="shared" si="1"/>
        <v>1</v>
      </c>
      <c r="D57" s="14">
        <f t="shared" si="2"/>
        <v>-1</v>
      </c>
      <c r="E57" s="14">
        <f t="shared" si="3"/>
        <v>-1</v>
      </c>
      <c r="F57" s="14">
        <f t="shared" si="4"/>
        <v>3</v>
      </c>
      <c r="G57" s="14">
        <f t="shared" si="5"/>
        <v>-1</v>
      </c>
      <c r="H57" s="14">
        <f>'R3-P3P4'!A117</f>
        <v>1238</v>
      </c>
      <c r="I57" s="14">
        <f>'R4-P4P5'!A57</f>
        <v>1238</v>
      </c>
      <c r="J57" s="14">
        <v>3.0</v>
      </c>
    </row>
    <row r="58">
      <c r="A58" s="14">
        <f>'R3-P3P4'!L118</f>
        <v>2</v>
      </c>
      <c r="B58" s="14">
        <f>'R4-P4P5'!K58</f>
        <v>3</v>
      </c>
      <c r="C58" s="14" t="b">
        <f t="shared" si="1"/>
        <v>0</v>
      </c>
      <c r="D58" s="14">
        <f t="shared" si="2"/>
        <v>-1</v>
      </c>
      <c r="E58" s="14">
        <f t="shared" si="3"/>
        <v>-1</v>
      </c>
      <c r="F58" s="14">
        <f t="shared" si="4"/>
        <v>2</v>
      </c>
      <c r="G58" s="14">
        <f t="shared" si="5"/>
        <v>-1</v>
      </c>
      <c r="H58" s="14">
        <f>'R3-P3P4'!A118</f>
        <v>26</v>
      </c>
      <c r="I58" s="14">
        <f>'R4-P4P5'!A58</f>
        <v>26</v>
      </c>
      <c r="J58" s="2">
        <v>2.0</v>
      </c>
    </row>
    <row r="59">
      <c r="A59" s="14">
        <f>'R3-P3P4'!L119</f>
        <v>3</v>
      </c>
      <c r="B59" s="14">
        <f>'R4-P4P5'!K59</f>
        <v>3</v>
      </c>
      <c r="C59" s="14" t="b">
        <f t="shared" si="1"/>
        <v>1</v>
      </c>
      <c r="D59" s="14">
        <f t="shared" si="2"/>
        <v>-1</v>
      </c>
      <c r="E59" s="14">
        <f t="shared" si="3"/>
        <v>-1</v>
      </c>
      <c r="F59" s="14">
        <f t="shared" si="4"/>
        <v>3</v>
      </c>
      <c r="G59" s="14">
        <f t="shared" si="5"/>
        <v>-1</v>
      </c>
      <c r="H59" s="14">
        <f>'R3-P3P4'!A119</f>
        <v>650</v>
      </c>
      <c r="I59" s="14">
        <f>'R4-P4P5'!A59</f>
        <v>650</v>
      </c>
      <c r="J59" s="14">
        <v>3.0</v>
      </c>
    </row>
    <row r="60">
      <c r="A60" s="14">
        <f>'R3-P3P4'!L120</f>
        <v>2</v>
      </c>
      <c r="B60" s="14">
        <f>'R4-P4P5'!K60</f>
        <v>2</v>
      </c>
      <c r="C60" s="14" t="b">
        <f t="shared" si="1"/>
        <v>1</v>
      </c>
      <c r="D60" s="14">
        <f t="shared" si="2"/>
        <v>-1</v>
      </c>
      <c r="E60" s="14">
        <f t="shared" si="3"/>
        <v>2</v>
      </c>
      <c r="F60" s="14">
        <f t="shared" si="4"/>
        <v>-1</v>
      </c>
      <c r="G60" s="14">
        <f t="shared" si="5"/>
        <v>-1</v>
      </c>
      <c r="H60" s="14">
        <f>'R3-P3P4'!A120</f>
        <v>672</v>
      </c>
      <c r="I60" s="14">
        <f>'R4-P4P5'!A60</f>
        <v>672</v>
      </c>
      <c r="J60" s="14">
        <v>2.0</v>
      </c>
    </row>
    <row r="61">
      <c r="A61" s="14">
        <f>'R3-P3P4'!L121</f>
        <v>3</v>
      </c>
      <c r="B61" s="14">
        <f>'R4-P4P5'!K61</f>
        <v>3</v>
      </c>
      <c r="C61" s="14" t="b">
        <f t="shared" si="1"/>
        <v>1</v>
      </c>
      <c r="D61" s="14">
        <f t="shared" si="2"/>
        <v>-1</v>
      </c>
      <c r="E61" s="14">
        <f t="shared" si="3"/>
        <v>-1</v>
      </c>
      <c r="F61" s="14">
        <f t="shared" si="4"/>
        <v>3</v>
      </c>
      <c r="G61" s="14">
        <f t="shared" si="5"/>
        <v>-1</v>
      </c>
      <c r="H61" s="14">
        <f>'R3-P3P4'!A121</f>
        <v>802</v>
      </c>
      <c r="I61" s="14">
        <f>'R4-P4P5'!A61</f>
        <v>802</v>
      </c>
      <c r="J61" s="14">
        <v>3.0</v>
      </c>
    </row>
  </sheetData>
  <customSheetViews>
    <customSheetView guid="{9DF571B2-3CBE-44E0-A4EE-EDF8B8993066}" filter="1" showAutoFilter="1">
      <autoFilter ref="$A$1:$J$61">
        <filterColumn colId="0">
          <filters>
            <filter val="1"/>
            <filter val="N/A"/>
            <filter val="2"/>
            <filter val="3"/>
          </filters>
        </filterColumn>
        <filterColumn colId="2">
          <filters>
            <filter val="FALSE"/>
          </filters>
        </filterColumn>
      </autoFilter>
    </customSheetView>
  </customSheetView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724</v>
      </c>
      <c r="B1" s="2" t="s">
        <v>712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719</v>
      </c>
      <c r="J1" s="2" t="s">
        <v>720</v>
      </c>
    </row>
    <row r="2">
      <c r="A2" s="14">
        <f>'R4-P4P5'!K62</f>
        <v>3</v>
      </c>
      <c r="B2" s="14">
        <f>'R5-P1P5'!K62</f>
        <v>3</v>
      </c>
      <c r="C2" s="14" t="b">
        <f t="shared" ref="C2:C61" si="1">A2=B2</f>
        <v>1</v>
      </c>
      <c r="D2" s="14">
        <f t="shared" ref="D2:D61" si="2">if(B2=1, A2, -1)</f>
        <v>-1</v>
      </c>
      <c r="E2" s="14">
        <f t="shared" ref="E2:E61" si="3">if(B2=2, A2, -1)</f>
        <v>-1</v>
      </c>
      <c r="F2" s="14">
        <f t="shared" ref="F2:F61" si="4">if(B2=3, A2, -1)</f>
        <v>3</v>
      </c>
      <c r="G2" s="14">
        <f t="shared" ref="G2:G61" si="5">if(B2=4, A2, -1)</f>
        <v>-1</v>
      </c>
      <c r="H2" s="14">
        <f>'R4-P4P5'!A62</f>
        <v>361</v>
      </c>
      <c r="I2" s="14">
        <f>'R5-P1P5'!A62</f>
        <v>361</v>
      </c>
      <c r="J2" s="14">
        <v>3.0</v>
      </c>
    </row>
    <row r="3">
      <c r="A3" s="14">
        <f>'R4-P4P5'!K63</f>
        <v>2</v>
      </c>
      <c r="B3" s="14">
        <f>'R5-P1P5'!K63</f>
        <v>2</v>
      </c>
      <c r="C3" s="14" t="b">
        <f t="shared" si="1"/>
        <v>1</v>
      </c>
      <c r="D3" s="14">
        <f t="shared" si="2"/>
        <v>-1</v>
      </c>
      <c r="E3" s="14">
        <f t="shared" si="3"/>
        <v>2</v>
      </c>
      <c r="F3" s="14">
        <f t="shared" si="4"/>
        <v>-1</v>
      </c>
      <c r="G3" s="14">
        <f t="shared" si="5"/>
        <v>-1</v>
      </c>
      <c r="H3" s="14">
        <f>'R4-P4P5'!A63</f>
        <v>481</v>
      </c>
      <c r="I3" s="14">
        <f>'R5-P1P5'!A63</f>
        <v>481</v>
      </c>
      <c r="J3" s="14">
        <v>2.0</v>
      </c>
    </row>
    <row r="4">
      <c r="A4" s="14">
        <f>'R4-P4P5'!K64</f>
        <v>3</v>
      </c>
      <c r="B4" s="14">
        <f>'R5-P1P5'!K64</f>
        <v>3</v>
      </c>
      <c r="C4" s="14" t="b">
        <f t="shared" si="1"/>
        <v>1</v>
      </c>
      <c r="D4" s="14">
        <f t="shared" si="2"/>
        <v>-1</v>
      </c>
      <c r="E4" s="14">
        <f t="shared" si="3"/>
        <v>-1</v>
      </c>
      <c r="F4" s="14">
        <f t="shared" si="4"/>
        <v>3</v>
      </c>
      <c r="G4" s="14">
        <f t="shared" si="5"/>
        <v>-1</v>
      </c>
      <c r="H4" s="14">
        <f>'R4-P4P5'!A64</f>
        <v>801</v>
      </c>
      <c r="I4" s="14">
        <f>'R5-P1P5'!A64</f>
        <v>801</v>
      </c>
      <c r="J4" s="14">
        <v>3.0</v>
      </c>
    </row>
    <row r="5">
      <c r="A5" s="14">
        <f>'R4-P4P5'!K65</f>
        <v>3</v>
      </c>
      <c r="B5" s="14">
        <f>'R5-P1P5'!K65</f>
        <v>3</v>
      </c>
      <c r="C5" s="14" t="b">
        <f t="shared" si="1"/>
        <v>1</v>
      </c>
      <c r="D5" s="14">
        <f t="shared" si="2"/>
        <v>-1</v>
      </c>
      <c r="E5" s="14">
        <f t="shared" si="3"/>
        <v>-1</v>
      </c>
      <c r="F5" s="14">
        <f t="shared" si="4"/>
        <v>3</v>
      </c>
      <c r="G5" s="14">
        <f t="shared" si="5"/>
        <v>-1</v>
      </c>
      <c r="H5" s="14">
        <f>'R4-P4P5'!A65</f>
        <v>358</v>
      </c>
      <c r="I5" s="14">
        <f>'R5-P1P5'!A65</f>
        <v>358</v>
      </c>
      <c r="J5" s="14">
        <v>3.0</v>
      </c>
    </row>
    <row r="6">
      <c r="A6" s="14">
        <f>'R4-P4P5'!K66</f>
        <v>2</v>
      </c>
      <c r="B6" s="14">
        <f>'R5-P1P5'!K66</f>
        <v>2</v>
      </c>
      <c r="C6" s="14" t="b">
        <f t="shared" si="1"/>
        <v>1</v>
      </c>
      <c r="D6" s="14">
        <f t="shared" si="2"/>
        <v>-1</v>
      </c>
      <c r="E6" s="14">
        <f t="shared" si="3"/>
        <v>2</v>
      </c>
      <c r="F6" s="14">
        <f t="shared" si="4"/>
        <v>-1</v>
      </c>
      <c r="G6" s="14">
        <f t="shared" si="5"/>
        <v>-1</v>
      </c>
      <c r="H6" s="14">
        <f>'R4-P4P5'!A66</f>
        <v>273</v>
      </c>
      <c r="I6" s="14">
        <f>'R5-P1P5'!A66</f>
        <v>273</v>
      </c>
      <c r="J6" s="14">
        <v>2.0</v>
      </c>
    </row>
    <row r="7">
      <c r="A7" s="14">
        <f>'R4-P4P5'!K67</f>
        <v>3</v>
      </c>
      <c r="B7" s="14">
        <f>'R5-P1P5'!K67</f>
        <v>3</v>
      </c>
      <c r="C7" s="14" t="b">
        <f t="shared" si="1"/>
        <v>1</v>
      </c>
      <c r="D7" s="14">
        <f t="shared" si="2"/>
        <v>-1</v>
      </c>
      <c r="E7" s="14">
        <f t="shared" si="3"/>
        <v>-1</v>
      </c>
      <c r="F7" s="14">
        <f t="shared" si="4"/>
        <v>3</v>
      </c>
      <c r="G7" s="14">
        <f t="shared" si="5"/>
        <v>-1</v>
      </c>
      <c r="H7" s="14">
        <f>'R4-P4P5'!A67</f>
        <v>12</v>
      </c>
      <c r="I7" s="14">
        <f>'R5-P1P5'!A67</f>
        <v>12</v>
      </c>
      <c r="J7" s="14">
        <v>3.0</v>
      </c>
    </row>
    <row r="8">
      <c r="A8" s="45" t="str">
        <f>'R4-P4P5'!K68</f>
        <v>(generic class)</v>
      </c>
      <c r="B8" s="45">
        <f>'R5-P1P5'!K68</f>
        <v>3</v>
      </c>
      <c r="C8" s="45" t="b">
        <f t="shared" si="1"/>
        <v>0</v>
      </c>
      <c r="D8" s="45">
        <f t="shared" si="2"/>
        <v>-1</v>
      </c>
      <c r="E8" s="45">
        <f t="shared" si="3"/>
        <v>-1</v>
      </c>
      <c r="F8" s="45" t="str">
        <f t="shared" si="4"/>
        <v>(generic class)</v>
      </c>
      <c r="G8" s="45">
        <f t="shared" si="5"/>
        <v>-1</v>
      </c>
      <c r="H8" s="45">
        <f>'R4-P4P5'!A68</f>
        <v>1129</v>
      </c>
      <c r="I8" s="45">
        <f>'R5-P1P5'!A68</f>
        <v>1129</v>
      </c>
      <c r="J8" s="46" t="s">
        <v>471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14">
        <f>'R4-P4P5'!K69</f>
        <v>2</v>
      </c>
      <c r="B9" s="14">
        <f>'R5-P1P5'!K69</f>
        <v>3</v>
      </c>
      <c r="C9" s="14" t="b">
        <f t="shared" si="1"/>
        <v>0</v>
      </c>
      <c r="D9" s="14">
        <f t="shared" si="2"/>
        <v>-1</v>
      </c>
      <c r="E9" s="14">
        <f t="shared" si="3"/>
        <v>-1</v>
      </c>
      <c r="F9" s="14">
        <f t="shared" si="4"/>
        <v>2</v>
      </c>
      <c r="G9" s="14">
        <f t="shared" si="5"/>
        <v>-1</v>
      </c>
      <c r="H9" s="14">
        <f>'R4-P4P5'!A69</f>
        <v>774</v>
      </c>
      <c r="I9" s="14">
        <f>'R5-P1P5'!A69</f>
        <v>774</v>
      </c>
      <c r="J9" s="2">
        <v>2.0</v>
      </c>
    </row>
    <row r="10">
      <c r="A10" s="14">
        <f>'R4-P4P5'!K70</f>
        <v>3</v>
      </c>
      <c r="B10" s="14">
        <f>'R5-P1P5'!K70</f>
        <v>2</v>
      </c>
      <c r="C10" s="14" t="b">
        <f t="shared" si="1"/>
        <v>0</v>
      </c>
      <c r="D10" s="14">
        <f t="shared" si="2"/>
        <v>-1</v>
      </c>
      <c r="E10" s="14">
        <f t="shared" si="3"/>
        <v>3</v>
      </c>
      <c r="F10" s="14">
        <f t="shared" si="4"/>
        <v>-1</v>
      </c>
      <c r="G10" s="14">
        <f t="shared" si="5"/>
        <v>-1</v>
      </c>
      <c r="H10" s="14">
        <f>'R4-P4P5'!A70</f>
        <v>640</v>
      </c>
      <c r="I10" s="14">
        <f>'R5-P1P5'!A70</f>
        <v>640</v>
      </c>
      <c r="J10" s="2">
        <v>3.0</v>
      </c>
    </row>
    <row r="11">
      <c r="A11" s="14">
        <f>'R4-P4P5'!K71</f>
        <v>2</v>
      </c>
      <c r="B11" s="14">
        <f>'R5-P1P5'!K71</f>
        <v>3</v>
      </c>
      <c r="C11" s="14" t="b">
        <f t="shared" si="1"/>
        <v>0</v>
      </c>
      <c r="D11" s="14">
        <f t="shared" si="2"/>
        <v>-1</v>
      </c>
      <c r="E11" s="14">
        <f t="shared" si="3"/>
        <v>-1</v>
      </c>
      <c r="F11" s="14">
        <f t="shared" si="4"/>
        <v>2</v>
      </c>
      <c r="G11" s="14">
        <f t="shared" si="5"/>
        <v>-1</v>
      </c>
      <c r="H11" s="14">
        <f>'R4-P4P5'!A71</f>
        <v>1243</v>
      </c>
      <c r="I11" s="14">
        <f>'R5-P1P5'!A71</f>
        <v>1243</v>
      </c>
      <c r="J11" s="2">
        <v>3.0</v>
      </c>
    </row>
    <row r="12">
      <c r="A12" s="14">
        <f>'R4-P4P5'!K72</f>
        <v>1</v>
      </c>
      <c r="B12" s="14">
        <f>'R5-P1P5'!K72</f>
        <v>3</v>
      </c>
      <c r="C12" s="14" t="b">
        <f t="shared" si="1"/>
        <v>0</v>
      </c>
      <c r="D12" s="14">
        <f t="shared" si="2"/>
        <v>-1</v>
      </c>
      <c r="E12" s="14">
        <f t="shared" si="3"/>
        <v>-1</v>
      </c>
      <c r="F12" s="14">
        <f t="shared" si="4"/>
        <v>1</v>
      </c>
      <c r="G12" s="14">
        <f t="shared" si="5"/>
        <v>-1</v>
      </c>
      <c r="H12" s="14">
        <f>'R4-P4P5'!A72</f>
        <v>999</v>
      </c>
      <c r="I12" s="14">
        <f>'R5-P1P5'!A72</f>
        <v>999</v>
      </c>
      <c r="J12" s="2">
        <v>1.0</v>
      </c>
    </row>
    <row r="13">
      <c r="A13" s="14">
        <f>'R4-P4P5'!K73</f>
        <v>3</v>
      </c>
      <c r="B13" s="14">
        <f>'R5-P1P5'!K73</f>
        <v>3</v>
      </c>
      <c r="C13" s="14" t="b">
        <f t="shared" si="1"/>
        <v>1</v>
      </c>
      <c r="D13" s="14">
        <f t="shared" si="2"/>
        <v>-1</v>
      </c>
      <c r="E13" s="14">
        <f t="shared" si="3"/>
        <v>-1</v>
      </c>
      <c r="F13" s="14">
        <f t="shared" si="4"/>
        <v>3</v>
      </c>
      <c r="G13" s="14">
        <f t="shared" si="5"/>
        <v>-1</v>
      </c>
      <c r="H13" s="14">
        <f>'R4-P4P5'!A73</f>
        <v>1094</v>
      </c>
      <c r="I13" s="14">
        <f>'R5-P1P5'!A73</f>
        <v>1094</v>
      </c>
      <c r="J13" s="14">
        <v>3.0</v>
      </c>
    </row>
    <row r="14">
      <c r="A14" s="14">
        <f>'R4-P4P5'!K74</f>
        <v>3</v>
      </c>
      <c r="B14" s="14">
        <f>'R5-P1P5'!K74</f>
        <v>3</v>
      </c>
      <c r="C14" s="14" t="b">
        <f t="shared" si="1"/>
        <v>1</v>
      </c>
      <c r="D14" s="14">
        <f t="shared" si="2"/>
        <v>-1</v>
      </c>
      <c r="E14" s="14">
        <f t="shared" si="3"/>
        <v>-1</v>
      </c>
      <c r="F14" s="14">
        <f t="shared" si="4"/>
        <v>3</v>
      </c>
      <c r="G14" s="14">
        <f t="shared" si="5"/>
        <v>-1</v>
      </c>
      <c r="H14" s="14">
        <f>'R4-P4P5'!A74</f>
        <v>897</v>
      </c>
      <c r="I14" s="14">
        <f>'R5-P1P5'!A74</f>
        <v>897</v>
      </c>
      <c r="J14" s="14">
        <v>3.0</v>
      </c>
    </row>
    <row r="15">
      <c r="A15" s="14">
        <f>'R4-P4P5'!K75</f>
        <v>2</v>
      </c>
      <c r="B15" s="14">
        <f>'R5-P1P5'!K75</f>
        <v>3</v>
      </c>
      <c r="C15" s="14" t="b">
        <f t="shared" si="1"/>
        <v>0</v>
      </c>
      <c r="D15" s="14">
        <f t="shared" si="2"/>
        <v>-1</v>
      </c>
      <c r="E15" s="14">
        <f t="shared" si="3"/>
        <v>-1</v>
      </c>
      <c r="F15" s="14">
        <f t="shared" si="4"/>
        <v>2</v>
      </c>
      <c r="G15" s="14">
        <f t="shared" si="5"/>
        <v>-1</v>
      </c>
      <c r="H15" s="14">
        <f>'R4-P4P5'!A75</f>
        <v>1329</v>
      </c>
      <c r="I15" s="14">
        <f>'R5-P1P5'!A75</f>
        <v>1329</v>
      </c>
      <c r="J15" s="2">
        <v>3.0</v>
      </c>
    </row>
    <row r="16">
      <c r="A16" s="14">
        <f>'R4-P4P5'!K76</f>
        <v>2</v>
      </c>
      <c r="B16" s="14">
        <f>'R5-P1P5'!K76</f>
        <v>3</v>
      </c>
      <c r="C16" s="14" t="b">
        <f t="shared" si="1"/>
        <v>0</v>
      </c>
      <c r="D16" s="14">
        <f t="shared" si="2"/>
        <v>-1</v>
      </c>
      <c r="E16" s="14">
        <f t="shared" si="3"/>
        <v>-1</v>
      </c>
      <c r="F16" s="14">
        <f t="shared" si="4"/>
        <v>2</v>
      </c>
      <c r="G16" s="14">
        <f t="shared" si="5"/>
        <v>-1</v>
      </c>
      <c r="H16" s="14">
        <f>'R4-P4P5'!A76</f>
        <v>893</v>
      </c>
      <c r="I16" s="14">
        <f>'R5-P1P5'!A76</f>
        <v>893</v>
      </c>
      <c r="J16" s="2">
        <v>3.0</v>
      </c>
    </row>
    <row r="17">
      <c r="A17" s="14">
        <f>'R4-P4P5'!K77</f>
        <v>2</v>
      </c>
      <c r="B17" s="14">
        <f>'R5-P1P5'!K77</f>
        <v>3</v>
      </c>
      <c r="C17" s="14" t="b">
        <f t="shared" si="1"/>
        <v>0</v>
      </c>
      <c r="D17" s="14">
        <f t="shared" si="2"/>
        <v>-1</v>
      </c>
      <c r="E17" s="14">
        <f t="shared" si="3"/>
        <v>-1</v>
      </c>
      <c r="F17" s="14">
        <f t="shared" si="4"/>
        <v>2</v>
      </c>
      <c r="G17" s="14">
        <f t="shared" si="5"/>
        <v>-1</v>
      </c>
      <c r="H17" s="14">
        <f>'R4-P4P5'!A77</f>
        <v>263</v>
      </c>
      <c r="I17" s="14">
        <f>'R5-P1P5'!A77</f>
        <v>263</v>
      </c>
      <c r="J17" s="2">
        <v>3.0</v>
      </c>
    </row>
    <row r="18">
      <c r="A18" s="14">
        <f>'R4-P4P5'!K78</f>
        <v>3</v>
      </c>
      <c r="B18" s="14">
        <f>'R5-P1P5'!K78</f>
        <v>2</v>
      </c>
      <c r="C18" s="14" t="b">
        <f t="shared" si="1"/>
        <v>0</v>
      </c>
      <c r="D18" s="14">
        <f t="shared" si="2"/>
        <v>-1</v>
      </c>
      <c r="E18" s="14">
        <f t="shared" si="3"/>
        <v>3</v>
      </c>
      <c r="F18" s="14">
        <f t="shared" si="4"/>
        <v>-1</v>
      </c>
      <c r="G18" s="14">
        <f t="shared" si="5"/>
        <v>-1</v>
      </c>
      <c r="H18" s="14">
        <f>'R4-P4P5'!A78</f>
        <v>938</v>
      </c>
      <c r="I18" s="14">
        <f>'R5-P1P5'!A78</f>
        <v>938</v>
      </c>
      <c r="J18" s="2">
        <v>3.0</v>
      </c>
    </row>
    <row r="19">
      <c r="A19" s="14">
        <f>'R4-P4P5'!K79</f>
        <v>3</v>
      </c>
      <c r="B19" s="14">
        <f>'R5-P1P5'!K79</f>
        <v>3</v>
      </c>
      <c r="C19" s="14" t="b">
        <f t="shared" si="1"/>
        <v>1</v>
      </c>
      <c r="D19" s="14">
        <f t="shared" si="2"/>
        <v>-1</v>
      </c>
      <c r="E19" s="14">
        <f t="shared" si="3"/>
        <v>-1</v>
      </c>
      <c r="F19" s="14">
        <f t="shared" si="4"/>
        <v>3</v>
      </c>
      <c r="G19" s="14">
        <f t="shared" si="5"/>
        <v>-1</v>
      </c>
      <c r="H19" s="14">
        <f>'R4-P4P5'!A79</f>
        <v>386</v>
      </c>
      <c r="I19" s="14">
        <f>'R5-P1P5'!A79</f>
        <v>386</v>
      </c>
      <c r="J19" s="14">
        <v>3.0</v>
      </c>
    </row>
    <row r="20">
      <c r="A20" s="14">
        <f>'R4-P4P5'!K80</f>
        <v>3</v>
      </c>
      <c r="B20" s="14">
        <f>'R5-P1P5'!K80</f>
        <v>3</v>
      </c>
      <c r="C20" s="14" t="b">
        <f t="shared" si="1"/>
        <v>1</v>
      </c>
      <c r="D20" s="14">
        <f t="shared" si="2"/>
        <v>-1</v>
      </c>
      <c r="E20" s="14">
        <f t="shared" si="3"/>
        <v>-1</v>
      </c>
      <c r="F20" s="14">
        <f t="shared" si="4"/>
        <v>3</v>
      </c>
      <c r="G20" s="14">
        <f t="shared" si="5"/>
        <v>-1</v>
      </c>
      <c r="H20" s="14">
        <f>'R4-P4P5'!A80</f>
        <v>359</v>
      </c>
      <c r="I20" s="14">
        <f>'R5-P1P5'!A80</f>
        <v>359</v>
      </c>
      <c r="J20" s="14">
        <v>3.0</v>
      </c>
    </row>
    <row r="21">
      <c r="A21" s="14">
        <f>'R4-P4P5'!K81</f>
        <v>2</v>
      </c>
      <c r="B21" s="14">
        <f>'R5-P1P5'!K81</f>
        <v>2</v>
      </c>
      <c r="C21" s="14" t="b">
        <f t="shared" si="1"/>
        <v>1</v>
      </c>
      <c r="D21" s="14">
        <f t="shared" si="2"/>
        <v>-1</v>
      </c>
      <c r="E21" s="14">
        <f t="shared" si="3"/>
        <v>2</v>
      </c>
      <c r="F21" s="14">
        <f t="shared" si="4"/>
        <v>-1</v>
      </c>
      <c r="G21" s="14">
        <f t="shared" si="5"/>
        <v>-1</v>
      </c>
      <c r="H21" s="14">
        <f>'R4-P4P5'!A81</f>
        <v>229</v>
      </c>
      <c r="I21" s="14">
        <f>'R5-P1P5'!A81</f>
        <v>229</v>
      </c>
      <c r="J21" s="14">
        <v>2.0</v>
      </c>
    </row>
    <row r="22">
      <c r="A22" s="14">
        <f>'R4-P4P5'!K82</f>
        <v>2</v>
      </c>
      <c r="B22" s="14">
        <f>'R5-P1P5'!K82</f>
        <v>2</v>
      </c>
      <c r="C22" s="14" t="b">
        <f t="shared" si="1"/>
        <v>1</v>
      </c>
      <c r="D22" s="14">
        <f t="shared" si="2"/>
        <v>-1</v>
      </c>
      <c r="E22" s="14">
        <f t="shared" si="3"/>
        <v>2</v>
      </c>
      <c r="F22" s="14">
        <f t="shared" si="4"/>
        <v>-1</v>
      </c>
      <c r="G22" s="14">
        <f t="shared" si="5"/>
        <v>-1</v>
      </c>
      <c r="H22" s="14">
        <f>'R4-P4P5'!A82</f>
        <v>297</v>
      </c>
      <c r="I22" s="14">
        <f>'R5-P1P5'!A82</f>
        <v>297</v>
      </c>
      <c r="J22" s="14">
        <v>2.0</v>
      </c>
    </row>
    <row r="23">
      <c r="A23" s="14">
        <f>'R4-P4P5'!K83</f>
        <v>3</v>
      </c>
      <c r="B23" s="14">
        <f>'R5-P1P5'!K83</f>
        <v>2</v>
      </c>
      <c r="C23" s="14" t="b">
        <f t="shared" si="1"/>
        <v>0</v>
      </c>
      <c r="D23" s="14">
        <f t="shared" si="2"/>
        <v>-1</v>
      </c>
      <c r="E23" s="14">
        <f t="shared" si="3"/>
        <v>3</v>
      </c>
      <c r="F23" s="14">
        <f t="shared" si="4"/>
        <v>-1</v>
      </c>
      <c r="G23" s="14">
        <f t="shared" si="5"/>
        <v>-1</v>
      </c>
      <c r="H23" s="14">
        <f>'R4-P4P5'!A83</f>
        <v>795</v>
      </c>
      <c r="I23" s="14">
        <f>'R5-P1P5'!A83</f>
        <v>795</v>
      </c>
      <c r="J23" s="2">
        <v>4.0</v>
      </c>
    </row>
    <row r="24">
      <c r="A24" s="14">
        <f>'R4-P4P5'!K84</f>
        <v>2</v>
      </c>
      <c r="B24" s="14">
        <f>'R5-P1P5'!K84</f>
        <v>2</v>
      </c>
      <c r="C24" s="14" t="b">
        <f t="shared" si="1"/>
        <v>1</v>
      </c>
      <c r="D24" s="14">
        <f t="shared" si="2"/>
        <v>-1</v>
      </c>
      <c r="E24" s="14">
        <f t="shared" si="3"/>
        <v>2</v>
      </c>
      <c r="F24" s="14">
        <f t="shared" si="4"/>
        <v>-1</v>
      </c>
      <c r="G24" s="14">
        <f t="shared" si="5"/>
        <v>-1</v>
      </c>
      <c r="H24" s="14">
        <f>'R4-P4P5'!A84</f>
        <v>772</v>
      </c>
      <c r="I24" s="14">
        <f>'R5-P1P5'!A84</f>
        <v>772</v>
      </c>
      <c r="J24" s="14">
        <v>2.0</v>
      </c>
    </row>
    <row r="25">
      <c r="A25" s="14">
        <f>'R4-P4P5'!K85</f>
        <v>2</v>
      </c>
      <c r="B25" s="14">
        <f>'R5-P1P5'!K85</f>
        <v>3</v>
      </c>
      <c r="C25" s="14" t="b">
        <f t="shared" si="1"/>
        <v>0</v>
      </c>
      <c r="D25" s="14">
        <f t="shared" si="2"/>
        <v>-1</v>
      </c>
      <c r="E25" s="14">
        <f t="shared" si="3"/>
        <v>-1</v>
      </c>
      <c r="F25" s="14">
        <f t="shared" si="4"/>
        <v>2</v>
      </c>
      <c r="G25" s="14">
        <f t="shared" si="5"/>
        <v>-1</v>
      </c>
      <c r="H25" s="14">
        <f>'R4-P4P5'!A85</f>
        <v>696</v>
      </c>
      <c r="I25" s="14">
        <f>'R5-P1P5'!A85</f>
        <v>696</v>
      </c>
      <c r="J25" s="2">
        <v>2.0</v>
      </c>
    </row>
    <row r="26">
      <c r="A26" s="14">
        <f>'R4-P4P5'!K86</f>
        <v>2</v>
      </c>
      <c r="B26" s="14">
        <f>'R5-P1P5'!K86</f>
        <v>2</v>
      </c>
      <c r="C26" s="14" t="b">
        <f t="shared" si="1"/>
        <v>1</v>
      </c>
      <c r="D26" s="14">
        <f t="shared" si="2"/>
        <v>-1</v>
      </c>
      <c r="E26" s="14">
        <f t="shared" si="3"/>
        <v>2</v>
      </c>
      <c r="F26" s="14">
        <f t="shared" si="4"/>
        <v>-1</v>
      </c>
      <c r="G26" s="14">
        <f t="shared" si="5"/>
        <v>-1</v>
      </c>
      <c r="H26" s="14">
        <f>'R4-P4P5'!A86</f>
        <v>1218</v>
      </c>
      <c r="I26" s="14">
        <f>'R5-P1P5'!A86</f>
        <v>1218</v>
      </c>
      <c r="J26" s="14">
        <v>2.0</v>
      </c>
    </row>
    <row r="27">
      <c r="A27" s="14">
        <f>'R4-P4P5'!K87</f>
        <v>3</v>
      </c>
      <c r="B27" s="14">
        <f>'R5-P1P5'!K87</f>
        <v>3</v>
      </c>
      <c r="C27" s="14" t="b">
        <f t="shared" si="1"/>
        <v>1</v>
      </c>
      <c r="D27" s="14">
        <f t="shared" si="2"/>
        <v>-1</v>
      </c>
      <c r="E27" s="14">
        <f t="shared" si="3"/>
        <v>-1</v>
      </c>
      <c r="F27" s="14">
        <f t="shared" si="4"/>
        <v>3</v>
      </c>
      <c r="G27" s="14">
        <f t="shared" si="5"/>
        <v>-1</v>
      </c>
      <c r="H27" s="14">
        <f>'R4-P4P5'!A87</f>
        <v>348</v>
      </c>
      <c r="I27" s="14">
        <f>'R5-P1P5'!A87</f>
        <v>348</v>
      </c>
      <c r="J27" s="14">
        <v>3.0</v>
      </c>
    </row>
    <row r="28">
      <c r="A28" s="14">
        <f>'R4-P4P5'!K88</f>
        <v>2</v>
      </c>
      <c r="B28" s="14">
        <f>'R5-P1P5'!K88</f>
        <v>3</v>
      </c>
      <c r="C28" s="14" t="b">
        <f t="shared" si="1"/>
        <v>0</v>
      </c>
      <c r="D28" s="14">
        <f t="shared" si="2"/>
        <v>-1</v>
      </c>
      <c r="E28" s="14">
        <f t="shared" si="3"/>
        <v>-1</v>
      </c>
      <c r="F28" s="14">
        <f t="shared" si="4"/>
        <v>2</v>
      </c>
      <c r="G28" s="14">
        <f t="shared" si="5"/>
        <v>-1</v>
      </c>
      <c r="H28" s="14">
        <f>'R4-P4P5'!A88</f>
        <v>266</v>
      </c>
      <c r="I28" s="14">
        <f>'R5-P1P5'!A88</f>
        <v>266</v>
      </c>
      <c r="J28" s="2">
        <v>3.0</v>
      </c>
    </row>
    <row r="29">
      <c r="A29" s="14">
        <f>'R4-P4P5'!K89</f>
        <v>3</v>
      </c>
      <c r="B29" s="14">
        <f>'R5-P1P5'!K89</f>
        <v>3</v>
      </c>
      <c r="C29" s="14" t="b">
        <f t="shared" si="1"/>
        <v>1</v>
      </c>
      <c r="D29" s="14">
        <f t="shared" si="2"/>
        <v>-1</v>
      </c>
      <c r="E29" s="14">
        <f t="shared" si="3"/>
        <v>-1</v>
      </c>
      <c r="F29" s="14">
        <f t="shared" si="4"/>
        <v>3</v>
      </c>
      <c r="G29" s="14">
        <f t="shared" si="5"/>
        <v>-1</v>
      </c>
      <c r="H29" s="14">
        <f>'R4-P4P5'!A89</f>
        <v>764</v>
      </c>
      <c r="I29" s="14">
        <f>'R5-P1P5'!A89</f>
        <v>764</v>
      </c>
      <c r="J29" s="14">
        <v>3.0</v>
      </c>
    </row>
    <row r="30">
      <c r="A30" s="14">
        <f>'R4-P4P5'!K90</f>
        <v>2</v>
      </c>
      <c r="B30" s="14">
        <f>'R5-P1P5'!K90</f>
        <v>2</v>
      </c>
      <c r="C30" s="14" t="b">
        <f t="shared" si="1"/>
        <v>1</v>
      </c>
      <c r="D30" s="14">
        <f t="shared" si="2"/>
        <v>-1</v>
      </c>
      <c r="E30" s="14">
        <f t="shared" si="3"/>
        <v>2</v>
      </c>
      <c r="F30" s="14">
        <f t="shared" si="4"/>
        <v>-1</v>
      </c>
      <c r="G30" s="14">
        <f t="shared" si="5"/>
        <v>-1</v>
      </c>
      <c r="H30" s="14">
        <f>'R4-P4P5'!A90</f>
        <v>287</v>
      </c>
      <c r="I30" s="14">
        <f>'R5-P1P5'!A90</f>
        <v>287</v>
      </c>
      <c r="J30" s="14">
        <v>2.0</v>
      </c>
    </row>
    <row r="31">
      <c r="A31" s="14">
        <f>'R4-P4P5'!K91</f>
        <v>3</v>
      </c>
      <c r="B31" s="14">
        <f>'R5-P1P5'!K91</f>
        <v>3</v>
      </c>
      <c r="C31" s="14" t="b">
        <f t="shared" si="1"/>
        <v>1</v>
      </c>
      <c r="D31" s="14">
        <f t="shared" si="2"/>
        <v>-1</v>
      </c>
      <c r="E31" s="14">
        <f t="shared" si="3"/>
        <v>-1</v>
      </c>
      <c r="F31" s="14">
        <f t="shared" si="4"/>
        <v>3</v>
      </c>
      <c r="G31" s="14">
        <f t="shared" si="5"/>
        <v>-1</v>
      </c>
      <c r="H31" s="14">
        <f>'R4-P4P5'!A91</f>
        <v>804</v>
      </c>
      <c r="I31" s="14">
        <f>'R5-P1P5'!A91</f>
        <v>804</v>
      </c>
      <c r="J31" s="14">
        <v>3.0</v>
      </c>
    </row>
    <row r="32">
      <c r="A32" s="14">
        <f>'R4-P4P5'!K92</f>
        <v>2</v>
      </c>
      <c r="B32" s="14">
        <f>'R5-P1P5'!K92</f>
        <v>3</v>
      </c>
      <c r="C32" s="14" t="b">
        <f t="shared" si="1"/>
        <v>0</v>
      </c>
      <c r="D32" s="14">
        <f t="shared" si="2"/>
        <v>-1</v>
      </c>
      <c r="E32" s="14">
        <f t="shared" si="3"/>
        <v>-1</v>
      </c>
      <c r="F32" s="14">
        <f t="shared" si="4"/>
        <v>2</v>
      </c>
      <c r="G32" s="14">
        <f t="shared" si="5"/>
        <v>-1</v>
      </c>
      <c r="H32" s="14">
        <f>'R4-P4P5'!A92</f>
        <v>571</v>
      </c>
      <c r="I32" s="14">
        <f>'R5-P1P5'!A92</f>
        <v>571</v>
      </c>
      <c r="J32" s="2">
        <v>2.0</v>
      </c>
    </row>
    <row r="33">
      <c r="A33" s="14">
        <f>'R4-P4P5'!K93</f>
        <v>3</v>
      </c>
      <c r="B33" s="14">
        <f>'R5-P1P5'!K93</f>
        <v>3</v>
      </c>
      <c r="C33" s="14" t="b">
        <f t="shared" si="1"/>
        <v>1</v>
      </c>
      <c r="D33" s="14">
        <f t="shared" si="2"/>
        <v>-1</v>
      </c>
      <c r="E33" s="14">
        <f t="shared" si="3"/>
        <v>-1</v>
      </c>
      <c r="F33" s="14">
        <f t="shared" si="4"/>
        <v>3</v>
      </c>
      <c r="G33" s="14">
        <f t="shared" si="5"/>
        <v>-1</v>
      </c>
      <c r="H33" s="14">
        <f>'R4-P4P5'!A93</f>
        <v>920</v>
      </c>
      <c r="I33" s="14">
        <f>'R5-P1P5'!A93</f>
        <v>920</v>
      </c>
      <c r="J33" s="14">
        <v>3.0</v>
      </c>
    </row>
    <row r="34">
      <c r="A34" s="14">
        <f>'R4-P4P5'!K94</f>
        <v>1</v>
      </c>
      <c r="B34" s="14">
        <f>'R5-P1P5'!K94</f>
        <v>3</v>
      </c>
      <c r="C34" s="14" t="b">
        <f t="shared" si="1"/>
        <v>0</v>
      </c>
      <c r="D34" s="14">
        <f t="shared" si="2"/>
        <v>-1</v>
      </c>
      <c r="E34" s="14">
        <f t="shared" si="3"/>
        <v>-1</v>
      </c>
      <c r="F34" s="14">
        <f t="shared" si="4"/>
        <v>1</v>
      </c>
      <c r="G34" s="14">
        <f t="shared" si="5"/>
        <v>-1</v>
      </c>
      <c r="H34" s="14">
        <f>'R4-P4P5'!A94</f>
        <v>72</v>
      </c>
      <c r="I34" s="14">
        <f>'R5-P1P5'!A94</f>
        <v>72</v>
      </c>
      <c r="J34" s="2">
        <v>1.0</v>
      </c>
    </row>
    <row r="35">
      <c r="A35" s="14">
        <f>'R4-P4P5'!K95</f>
        <v>2</v>
      </c>
      <c r="B35" s="14">
        <f>'R5-P1P5'!K95</f>
        <v>2</v>
      </c>
      <c r="C35" s="14" t="b">
        <f t="shared" si="1"/>
        <v>1</v>
      </c>
      <c r="D35" s="14">
        <f t="shared" si="2"/>
        <v>-1</v>
      </c>
      <c r="E35" s="14">
        <f t="shared" si="3"/>
        <v>2</v>
      </c>
      <c r="F35" s="14">
        <f t="shared" si="4"/>
        <v>-1</v>
      </c>
      <c r="G35" s="14">
        <f t="shared" si="5"/>
        <v>-1</v>
      </c>
      <c r="H35" s="14">
        <f>'R4-P4P5'!A95</f>
        <v>134</v>
      </c>
      <c r="I35" s="14">
        <f>'R5-P1P5'!A95</f>
        <v>134</v>
      </c>
      <c r="J35" s="14">
        <v>2.0</v>
      </c>
    </row>
    <row r="36">
      <c r="A36" s="14">
        <f>'R4-P4P5'!K96</f>
        <v>3</v>
      </c>
      <c r="B36" s="14">
        <f>'R5-P1P5'!K96</f>
        <v>3</v>
      </c>
      <c r="C36" s="14" t="b">
        <f t="shared" si="1"/>
        <v>1</v>
      </c>
      <c r="D36" s="14">
        <f t="shared" si="2"/>
        <v>-1</v>
      </c>
      <c r="E36" s="14">
        <f t="shared" si="3"/>
        <v>-1</v>
      </c>
      <c r="F36" s="14">
        <f t="shared" si="4"/>
        <v>3</v>
      </c>
      <c r="G36" s="14">
        <f t="shared" si="5"/>
        <v>-1</v>
      </c>
      <c r="H36" s="14">
        <f>'R4-P4P5'!A96</f>
        <v>621</v>
      </c>
      <c r="I36" s="14">
        <f>'R5-P1P5'!A96</f>
        <v>621</v>
      </c>
      <c r="J36" s="14">
        <v>3.0</v>
      </c>
    </row>
    <row r="37">
      <c r="A37" s="14">
        <f>'R4-P4P5'!K97</f>
        <v>3</v>
      </c>
      <c r="B37" s="14">
        <f>'R5-P1P5'!K97</f>
        <v>3</v>
      </c>
      <c r="C37" s="14" t="b">
        <f t="shared" si="1"/>
        <v>1</v>
      </c>
      <c r="D37" s="14">
        <f t="shared" si="2"/>
        <v>-1</v>
      </c>
      <c r="E37" s="14">
        <f t="shared" si="3"/>
        <v>-1</v>
      </c>
      <c r="F37" s="14">
        <f t="shared" si="4"/>
        <v>3</v>
      </c>
      <c r="G37" s="14">
        <f t="shared" si="5"/>
        <v>-1</v>
      </c>
      <c r="H37" s="14">
        <f>'R4-P4P5'!A97</f>
        <v>639</v>
      </c>
      <c r="I37" s="14">
        <f>'R5-P1P5'!A97</f>
        <v>639</v>
      </c>
      <c r="J37" s="14">
        <v>3.0</v>
      </c>
    </row>
    <row r="38">
      <c r="A38" s="14">
        <f>'R4-P4P5'!K98</f>
        <v>3</v>
      </c>
      <c r="B38" s="14">
        <f>'R5-P1P5'!K98</f>
        <v>3</v>
      </c>
      <c r="C38" s="14" t="b">
        <f t="shared" si="1"/>
        <v>1</v>
      </c>
      <c r="D38" s="14">
        <f t="shared" si="2"/>
        <v>-1</v>
      </c>
      <c r="E38" s="14">
        <f t="shared" si="3"/>
        <v>-1</v>
      </c>
      <c r="F38" s="14">
        <f t="shared" si="4"/>
        <v>3</v>
      </c>
      <c r="G38" s="14">
        <f t="shared" si="5"/>
        <v>-1</v>
      </c>
      <c r="H38" s="14">
        <f>'R4-P4P5'!A98</f>
        <v>643</v>
      </c>
      <c r="I38" s="14">
        <f>'R5-P1P5'!A98</f>
        <v>643</v>
      </c>
      <c r="J38" s="14">
        <v>3.0</v>
      </c>
    </row>
    <row r="39">
      <c r="A39" s="14">
        <f>'R4-P4P5'!K99</f>
        <v>3</v>
      </c>
      <c r="B39" s="14">
        <f>'R5-P1P5'!K99</f>
        <v>3</v>
      </c>
      <c r="C39" s="14" t="b">
        <f t="shared" si="1"/>
        <v>1</v>
      </c>
      <c r="D39" s="14">
        <f t="shared" si="2"/>
        <v>-1</v>
      </c>
      <c r="E39" s="14">
        <f t="shared" si="3"/>
        <v>-1</v>
      </c>
      <c r="F39" s="14">
        <f t="shared" si="4"/>
        <v>3</v>
      </c>
      <c r="G39" s="14">
        <f t="shared" si="5"/>
        <v>-1</v>
      </c>
      <c r="H39" s="14">
        <f>'R4-P4P5'!A99</f>
        <v>19</v>
      </c>
      <c r="I39" s="14">
        <f>'R5-P1P5'!A99</f>
        <v>19</v>
      </c>
      <c r="J39" s="14">
        <v>3.0</v>
      </c>
    </row>
    <row r="40">
      <c r="A40" s="14">
        <f>'R4-P4P5'!K100</f>
        <v>3</v>
      </c>
      <c r="B40" s="14">
        <f>'R5-P1P5'!K100</f>
        <v>3</v>
      </c>
      <c r="C40" s="14" t="b">
        <f t="shared" si="1"/>
        <v>1</v>
      </c>
      <c r="D40" s="14">
        <f t="shared" si="2"/>
        <v>-1</v>
      </c>
      <c r="E40" s="14">
        <f t="shared" si="3"/>
        <v>-1</v>
      </c>
      <c r="F40" s="14">
        <f t="shared" si="4"/>
        <v>3</v>
      </c>
      <c r="G40" s="14">
        <f t="shared" si="5"/>
        <v>-1</v>
      </c>
      <c r="H40" s="14">
        <f>'R4-P4P5'!A100</f>
        <v>995</v>
      </c>
      <c r="I40" s="14">
        <f>'R5-P1P5'!A100</f>
        <v>995</v>
      </c>
      <c r="J40" s="14">
        <v>3.0</v>
      </c>
    </row>
    <row r="41">
      <c r="A41" s="14">
        <f>'R4-P4P5'!K101</f>
        <v>3</v>
      </c>
      <c r="B41" s="14">
        <f>'R5-P1P5'!K101</f>
        <v>3</v>
      </c>
      <c r="C41" s="14" t="b">
        <f t="shared" si="1"/>
        <v>1</v>
      </c>
      <c r="D41" s="14">
        <f t="shared" si="2"/>
        <v>-1</v>
      </c>
      <c r="E41" s="14">
        <f t="shared" si="3"/>
        <v>-1</v>
      </c>
      <c r="F41" s="14">
        <f t="shared" si="4"/>
        <v>3</v>
      </c>
      <c r="G41" s="14">
        <f t="shared" si="5"/>
        <v>-1</v>
      </c>
      <c r="H41" s="14">
        <f>'R4-P4P5'!A101</f>
        <v>1312</v>
      </c>
      <c r="I41" s="14">
        <f>'R5-P1P5'!A101</f>
        <v>1312</v>
      </c>
      <c r="J41" s="14">
        <v>3.0</v>
      </c>
    </row>
    <row r="42">
      <c r="A42" s="14">
        <f>'R4-P4P5'!K102</f>
        <v>3</v>
      </c>
      <c r="B42" s="14">
        <f>'R5-P1P5'!K102</f>
        <v>2</v>
      </c>
      <c r="C42" s="14" t="b">
        <f t="shared" si="1"/>
        <v>0</v>
      </c>
      <c r="D42" s="14">
        <f t="shared" si="2"/>
        <v>-1</v>
      </c>
      <c r="E42" s="14">
        <f t="shared" si="3"/>
        <v>3</v>
      </c>
      <c r="F42" s="14">
        <f t="shared" si="4"/>
        <v>-1</v>
      </c>
      <c r="G42" s="14">
        <f t="shared" si="5"/>
        <v>-1</v>
      </c>
      <c r="H42" s="14">
        <f>'R4-P4P5'!A102</f>
        <v>245</v>
      </c>
      <c r="I42" s="14">
        <f>'R5-P1P5'!A102</f>
        <v>245</v>
      </c>
      <c r="J42" s="2">
        <v>3.0</v>
      </c>
    </row>
    <row r="43">
      <c r="A43" s="14">
        <f>'R4-P4P5'!K103</f>
        <v>3</v>
      </c>
      <c r="B43" s="14">
        <f>'R5-P1P5'!K103</f>
        <v>2</v>
      </c>
      <c r="C43" s="14" t="b">
        <f t="shared" si="1"/>
        <v>0</v>
      </c>
      <c r="D43" s="14">
        <f t="shared" si="2"/>
        <v>-1</v>
      </c>
      <c r="E43" s="14">
        <f t="shared" si="3"/>
        <v>3</v>
      </c>
      <c r="F43" s="14">
        <f t="shared" si="4"/>
        <v>-1</v>
      </c>
      <c r="G43" s="14">
        <f t="shared" si="5"/>
        <v>-1</v>
      </c>
      <c r="H43" s="14">
        <f>'R4-P4P5'!A103</f>
        <v>24</v>
      </c>
      <c r="I43" s="14">
        <f>'R5-P1P5'!A103</f>
        <v>24</v>
      </c>
      <c r="J43" s="2">
        <v>2.0</v>
      </c>
    </row>
    <row r="44">
      <c r="A44" s="14">
        <f>'R4-P4P5'!K104</f>
        <v>2</v>
      </c>
      <c r="B44" s="14">
        <f>'R5-P1P5'!K104</f>
        <v>2</v>
      </c>
      <c r="C44" s="14" t="b">
        <f t="shared" si="1"/>
        <v>1</v>
      </c>
      <c r="D44" s="14">
        <f t="shared" si="2"/>
        <v>-1</v>
      </c>
      <c r="E44" s="14">
        <f t="shared" si="3"/>
        <v>2</v>
      </c>
      <c r="F44" s="14">
        <f t="shared" si="4"/>
        <v>-1</v>
      </c>
      <c r="G44" s="14">
        <f t="shared" si="5"/>
        <v>-1</v>
      </c>
      <c r="H44" s="14">
        <f>'R4-P4P5'!A104</f>
        <v>277</v>
      </c>
      <c r="I44" s="14">
        <f>'R5-P1P5'!A104</f>
        <v>277</v>
      </c>
      <c r="J44" s="14">
        <v>2.0</v>
      </c>
    </row>
    <row r="45">
      <c r="A45" s="14">
        <f>'R4-P4P5'!K105</f>
        <v>3</v>
      </c>
      <c r="B45" s="14">
        <f>'R5-P1P5'!K105</f>
        <v>2</v>
      </c>
      <c r="C45" s="14" t="b">
        <f t="shared" si="1"/>
        <v>0</v>
      </c>
      <c r="D45" s="14">
        <f t="shared" si="2"/>
        <v>-1</v>
      </c>
      <c r="E45" s="14">
        <f t="shared" si="3"/>
        <v>3</v>
      </c>
      <c r="F45" s="14">
        <f t="shared" si="4"/>
        <v>-1</v>
      </c>
      <c r="G45" s="14">
        <f t="shared" si="5"/>
        <v>-1</v>
      </c>
      <c r="H45" s="14">
        <f>'R4-P4P5'!A105</f>
        <v>205</v>
      </c>
      <c r="I45" s="14">
        <f>'R5-P1P5'!A105</f>
        <v>205</v>
      </c>
      <c r="J45" s="2">
        <v>2.0</v>
      </c>
    </row>
    <row r="46">
      <c r="A46" s="14">
        <f>'R4-P4P5'!K106</f>
        <v>2</v>
      </c>
      <c r="B46" s="14">
        <f>'R5-P1P5'!K106</f>
        <v>2</v>
      </c>
      <c r="C46" s="14" t="b">
        <f t="shared" si="1"/>
        <v>1</v>
      </c>
      <c r="D46" s="14">
        <f t="shared" si="2"/>
        <v>-1</v>
      </c>
      <c r="E46" s="14">
        <f t="shared" si="3"/>
        <v>2</v>
      </c>
      <c r="F46" s="14">
        <f t="shared" si="4"/>
        <v>-1</v>
      </c>
      <c r="G46" s="14">
        <f t="shared" si="5"/>
        <v>-1</v>
      </c>
      <c r="H46" s="14">
        <f>'R4-P4P5'!A106</f>
        <v>972</v>
      </c>
      <c r="I46" s="14">
        <f>'R5-P1P5'!A106</f>
        <v>972</v>
      </c>
      <c r="J46" s="14">
        <v>2.0</v>
      </c>
    </row>
    <row r="47">
      <c r="A47" s="14">
        <f>'R4-P4P5'!K107</f>
        <v>2</v>
      </c>
      <c r="B47" s="14">
        <f>'R5-P1P5'!K107</f>
        <v>3</v>
      </c>
      <c r="C47" s="14" t="b">
        <f t="shared" si="1"/>
        <v>0</v>
      </c>
      <c r="D47" s="14">
        <f t="shared" si="2"/>
        <v>-1</v>
      </c>
      <c r="E47" s="14">
        <f t="shared" si="3"/>
        <v>-1</v>
      </c>
      <c r="F47" s="14">
        <f t="shared" si="4"/>
        <v>2</v>
      </c>
      <c r="G47" s="14">
        <f t="shared" si="5"/>
        <v>-1</v>
      </c>
      <c r="H47" s="14">
        <f>'R4-P4P5'!A107</f>
        <v>375</v>
      </c>
      <c r="I47" s="14">
        <f>'R5-P1P5'!A107</f>
        <v>375</v>
      </c>
      <c r="J47" s="2">
        <v>2.0</v>
      </c>
    </row>
    <row r="48">
      <c r="A48" s="14">
        <f>'R4-P4P5'!K108</f>
        <v>3</v>
      </c>
      <c r="B48" s="14">
        <f>'R5-P1P5'!K108</f>
        <v>3</v>
      </c>
      <c r="C48" s="14" t="b">
        <f t="shared" si="1"/>
        <v>1</v>
      </c>
      <c r="D48" s="14">
        <f t="shared" si="2"/>
        <v>-1</v>
      </c>
      <c r="E48" s="14">
        <f t="shared" si="3"/>
        <v>-1</v>
      </c>
      <c r="F48" s="14">
        <f t="shared" si="4"/>
        <v>3</v>
      </c>
      <c r="G48" s="14">
        <f t="shared" si="5"/>
        <v>-1</v>
      </c>
      <c r="H48" s="14">
        <f>'R4-P4P5'!A108</f>
        <v>271</v>
      </c>
      <c r="I48" s="14">
        <f>'R5-P1P5'!A108</f>
        <v>271</v>
      </c>
      <c r="J48" s="14">
        <v>3.0</v>
      </c>
    </row>
    <row r="49">
      <c r="A49" s="14">
        <f>'R4-P4P5'!K109</f>
        <v>2</v>
      </c>
      <c r="B49" s="14">
        <f>'R5-P1P5'!K109</f>
        <v>3</v>
      </c>
      <c r="C49" s="14" t="b">
        <f t="shared" si="1"/>
        <v>0</v>
      </c>
      <c r="D49" s="14">
        <f t="shared" si="2"/>
        <v>-1</v>
      </c>
      <c r="E49" s="14">
        <f t="shared" si="3"/>
        <v>-1</v>
      </c>
      <c r="F49" s="14">
        <f t="shared" si="4"/>
        <v>2</v>
      </c>
      <c r="G49" s="14">
        <f t="shared" si="5"/>
        <v>-1</v>
      </c>
      <c r="H49" s="14">
        <f>'R4-P4P5'!A109</f>
        <v>628</v>
      </c>
      <c r="I49" s="14">
        <f>'R5-P1P5'!A109</f>
        <v>628</v>
      </c>
      <c r="J49" s="2">
        <v>3.0</v>
      </c>
    </row>
    <row r="50">
      <c r="A50" s="14">
        <f>'R4-P4P5'!K110</f>
        <v>2</v>
      </c>
      <c r="B50" s="14">
        <f>'R5-P1P5'!K110</f>
        <v>2</v>
      </c>
      <c r="C50" s="14" t="b">
        <f t="shared" si="1"/>
        <v>1</v>
      </c>
      <c r="D50" s="14">
        <f t="shared" si="2"/>
        <v>-1</v>
      </c>
      <c r="E50" s="14">
        <f t="shared" si="3"/>
        <v>2</v>
      </c>
      <c r="F50" s="14">
        <f t="shared" si="4"/>
        <v>-1</v>
      </c>
      <c r="G50" s="14">
        <f t="shared" si="5"/>
        <v>-1</v>
      </c>
      <c r="H50" s="14">
        <f>'R4-P4P5'!A110</f>
        <v>850</v>
      </c>
      <c r="I50" s="14">
        <f>'R5-P1P5'!A110</f>
        <v>850</v>
      </c>
      <c r="J50" s="14">
        <v>2.0</v>
      </c>
    </row>
    <row r="51">
      <c r="A51" s="14">
        <f>'R4-P4P5'!K111</f>
        <v>2</v>
      </c>
      <c r="B51" s="14">
        <f>'R5-P1P5'!K111</f>
        <v>2</v>
      </c>
      <c r="C51" s="14" t="b">
        <f t="shared" si="1"/>
        <v>1</v>
      </c>
      <c r="D51" s="14">
        <f t="shared" si="2"/>
        <v>-1</v>
      </c>
      <c r="E51" s="14">
        <f t="shared" si="3"/>
        <v>2</v>
      </c>
      <c r="F51" s="14">
        <f t="shared" si="4"/>
        <v>-1</v>
      </c>
      <c r="G51" s="14">
        <f t="shared" si="5"/>
        <v>-1</v>
      </c>
      <c r="H51" s="14">
        <f>'R4-P4P5'!A111</f>
        <v>344</v>
      </c>
      <c r="I51" s="14">
        <f>'R5-P1P5'!A111</f>
        <v>344</v>
      </c>
      <c r="J51" s="14">
        <v>2.0</v>
      </c>
    </row>
    <row r="52">
      <c r="A52" s="14">
        <f>'R4-P4P5'!K112</f>
        <v>2</v>
      </c>
      <c r="B52" s="14">
        <f>'R5-P1P5'!K112</f>
        <v>2</v>
      </c>
      <c r="C52" s="14" t="b">
        <f t="shared" si="1"/>
        <v>1</v>
      </c>
      <c r="D52" s="14">
        <f t="shared" si="2"/>
        <v>-1</v>
      </c>
      <c r="E52" s="14">
        <f t="shared" si="3"/>
        <v>2</v>
      </c>
      <c r="F52" s="14">
        <f t="shared" si="4"/>
        <v>-1</v>
      </c>
      <c r="G52" s="14">
        <f t="shared" si="5"/>
        <v>-1</v>
      </c>
      <c r="H52" s="14">
        <f>'R4-P4P5'!A112</f>
        <v>498</v>
      </c>
      <c r="I52" s="14">
        <f>'R5-P1P5'!A112</f>
        <v>498</v>
      </c>
      <c r="J52" s="14">
        <v>2.0</v>
      </c>
    </row>
    <row r="53">
      <c r="A53" s="14">
        <f>'R4-P4P5'!K113</f>
        <v>2</v>
      </c>
      <c r="B53" s="14">
        <f>'R5-P1P5'!K113</f>
        <v>3</v>
      </c>
      <c r="C53" s="14" t="b">
        <f t="shared" si="1"/>
        <v>0</v>
      </c>
      <c r="D53" s="14">
        <f t="shared" si="2"/>
        <v>-1</v>
      </c>
      <c r="E53" s="14">
        <f t="shared" si="3"/>
        <v>-1</v>
      </c>
      <c r="F53" s="14">
        <f t="shared" si="4"/>
        <v>2</v>
      </c>
      <c r="G53" s="14">
        <f t="shared" si="5"/>
        <v>-1</v>
      </c>
      <c r="H53" s="14">
        <f>'R4-P4P5'!A113</f>
        <v>618</v>
      </c>
      <c r="I53" s="14">
        <f>'R5-P1P5'!A113</f>
        <v>618</v>
      </c>
      <c r="J53" s="2">
        <v>3.0</v>
      </c>
    </row>
    <row r="54">
      <c r="A54" s="14">
        <f>'R4-P4P5'!K114</f>
        <v>2</v>
      </c>
      <c r="B54" s="14">
        <f>'R5-P1P5'!K114</f>
        <v>2</v>
      </c>
      <c r="C54" s="14" t="b">
        <f t="shared" si="1"/>
        <v>1</v>
      </c>
      <c r="D54" s="14">
        <f t="shared" si="2"/>
        <v>-1</v>
      </c>
      <c r="E54" s="14">
        <f t="shared" si="3"/>
        <v>2</v>
      </c>
      <c r="F54" s="14">
        <f t="shared" si="4"/>
        <v>-1</v>
      </c>
      <c r="G54" s="14">
        <f t="shared" si="5"/>
        <v>-1</v>
      </c>
      <c r="H54" s="14">
        <f>'R4-P4P5'!A114</f>
        <v>117</v>
      </c>
      <c r="I54" s="14">
        <f>'R5-P1P5'!A114</f>
        <v>117</v>
      </c>
      <c r="J54" s="14">
        <v>2.0</v>
      </c>
    </row>
    <row r="55">
      <c r="A55" s="14">
        <f>'R4-P4P5'!K115</f>
        <v>2</v>
      </c>
      <c r="B55" s="14">
        <f>'R5-P1P5'!K115</f>
        <v>2</v>
      </c>
      <c r="C55" s="14" t="b">
        <f t="shared" si="1"/>
        <v>1</v>
      </c>
      <c r="D55" s="14">
        <f t="shared" si="2"/>
        <v>-1</v>
      </c>
      <c r="E55" s="14">
        <f t="shared" si="3"/>
        <v>2</v>
      </c>
      <c r="F55" s="14">
        <f t="shared" si="4"/>
        <v>-1</v>
      </c>
      <c r="G55" s="14">
        <f t="shared" si="5"/>
        <v>-1</v>
      </c>
      <c r="H55" s="14">
        <f>'R4-P4P5'!A115</f>
        <v>978</v>
      </c>
      <c r="I55" s="14">
        <f>'R5-P1P5'!A115</f>
        <v>978</v>
      </c>
      <c r="J55" s="14">
        <v>2.0</v>
      </c>
    </row>
    <row r="56">
      <c r="A56" s="14">
        <f>'R4-P4P5'!K116</f>
        <v>2</v>
      </c>
      <c r="B56" s="14">
        <f>'R5-P1P5'!K116</f>
        <v>3</v>
      </c>
      <c r="C56" s="14" t="b">
        <f t="shared" si="1"/>
        <v>0</v>
      </c>
      <c r="D56" s="14">
        <f t="shared" si="2"/>
        <v>-1</v>
      </c>
      <c r="E56" s="14">
        <f t="shared" si="3"/>
        <v>-1</v>
      </c>
      <c r="F56" s="14">
        <f t="shared" si="4"/>
        <v>2</v>
      </c>
      <c r="G56" s="14">
        <f t="shared" si="5"/>
        <v>-1</v>
      </c>
      <c r="H56" s="14">
        <f>'R4-P4P5'!A116</f>
        <v>705</v>
      </c>
      <c r="I56" s="14">
        <f>'R5-P1P5'!A116</f>
        <v>705</v>
      </c>
      <c r="J56" s="2">
        <v>2.0</v>
      </c>
    </row>
    <row r="57">
      <c r="A57" s="14">
        <f>'R4-P4P5'!K117</f>
        <v>3</v>
      </c>
      <c r="B57" s="14">
        <f>'R5-P1P5'!K117</f>
        <v>3</v>
      </c>
      <c r="C57" s="14" t="b">
        <f t="shared" si="1"/>
        <v>1</v>
      </c>
      <c r="D57" s="14">
        <f t="shared" si="2"/>
        <v>-1</v>
      </c>
      <c r="E57" s="14">
        <f t="shared" si="3"/>
        <v>-1</v>
      </c>
      <c r="F57" s="14">
        <f t="shared" si="4"/>
        <v>3</v>
      </c>
      <c r="G57" s="14">
        <f t="shared" si="5"/>
        <v>-1</v>
      </c>
      <c r="H57" s="14">
        <f>'R4-P4P5'!A117</f>
        <v>391</v>
      </c>
      <c r="I57" s="14">
        <f>'R5-P1P5'!A117</f>
        <v>391</v>
      </c>
      <c r="J57" s="14">
        <v>3.0</v>
      </c>
    </row>
    <row r="58">
      <c r="A58" s="14">
        <f>'R4-P4P5'!K118</f>
        <v>2</v>
      </c>
      <c r="B58" s="14">
        <f>'R5-P1P5'!K118</f>
        <v>2</v>
      </c>
      <c r="C58" s="14" t="b">
        <f t="shared" si="1"/>
        <v>1</v>
      </c>
      <c r="D58" s="14">
        <f t="shared" si="2"/>
        <v>-1</v>
      </c>
      <c r="E58" s="14">
        <f t="shared" si="3"/>
        <v>2</v>
      </c>
      <c r="F58" s="14">
        <f t="shared" si="4"/>
        <v>-1</v>
      </c>
      <c r="G58" s="14">
        <f t="shared" si="5"/>
        <v>-1</v>
      </c>
      <c r="H58" s="14">
        <f>'R4-P4P5'!A118</f>
        <v>1272</v>
      </c>
      <c r="I58" s="14">
        <f>'R5-P1P5'!A118</f>
        <v>1272</v>
      </c>
      <c r="J58" s="14">
        <v>2.0</v>
      </c>
    </row>
    <row r="59">
      <c r="A59" s="14">
        <f>'R4-P4P5'!K119</f>
        <v>3</v>
      </c>
      <c r="B59" s="14">
        <f>'R5-P1P5'!K119</f>
        <v>3</v>
      </c>
      <c r="C59" s="14" t="b">
        <f t="shared" si="1"/>
        <v>1</v>
      </c>
      <c r="D59" s="14">
        <f t="shared" si="2"/>
        <v>-1</v>
      </c>
      <c r="E59" s="14">
        <f t="shared" si="3"/>
        <v>-1</v>
      </c>
      <c r="F59" s="14">
        <f t="shared" si="4"/>
        <v>3</v>
      </c>
      <c r="G59" s="14">
        <f t="shared" si="5"/>
        <v>-1</v>
      </c>
      <c r="H59" s="14">
        <f>'R4-P4P5'!A119</f>
        <v>1069</v>
      </c>
      <c r="I59" s="14">
        <f>'R5-P1P5'!A119</f>
        <v>1069</v>
      </c>
      <c r="J59" s="14">
        <v>3.0</v>
      </c>
    </row>
    <row r="60">
      <c r="A60" s="14">
        <f>'R4-P4P5'!K120</f>
        <v>3</v>
      </c>
      <c r="B60" s="14">
        <f>'R5-P1P5'!K120</f>
        <v>3</v>
      </c>
      <c r="C60" s="14" t="b">
        <f t="shared" si="1"/>
        <v>1</v>
      </c>
      <c r="D60" s="14">
        <f t="shared" si="2"/>
        <v>-1</v>
      </c>
      <c r="E60" s="14">
        <f t="shared" si="3"/>
        <v>-1</v>
      </c>
      <c r="F60" s="14">
        <f t="shared" si="4"/>
        <v>3</v>
      </c>
      <c r="G60" s="14">
        <f t="shared" si="5"/>
        <v>-1</v>
      </c>
      <c r="H60" s="14">
        <f>'R4-P4P5'!A120</f>
        <v>1249</v>
      </c>
      <c r="I60" s="14">
        <f>'R5-P1P5'!A120</f>
        <v>1249</v>
      </c>
      <c r="J60" s="14">
        <v>3.0</v>
      </c>
    </row>
    <row r="61">
      <c r="A61" s="14">
        <f>'R4-P4P5'!K121</f>
        <v>3</v>
      </c>
      <c r="B61" s="14">
        <f>'R5-P1P5'!K121</f>
        <v>3</v>
      </c>
      <c r="C61" s="14" t="b">
        <f t="shared" si="1"/>
        <v>1</v>
      </c>
      <c r="D61" s="14">
        <f t="shared" si="2"/>
        <v>-1</v>
      </c>
      <c r="E61" s="14">
        <f t="shared" si="3"/>
        <v>-1</v>
      </c>
      <c r="F61" s="14">
        <f t="shared" si="4"/>
        <v>3</v>
      </c>
      <c r="G61" s="14">
        <f t="shared" si="5"/>
        <v>-1</v>
      </c>
      <c r="H61" s="14">
        <f>'R4-P4P5'!A121</f>
        <v>450</v>
      </c>
      <c r="I61" s="14">
        <f>'R5-P1P5'!A121</f>
        <v>450</v>
      </c>
      <c r="J61" s="14">
        <v>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f>'P1'!H2</f>
        <v>733</v>
      </c>
      <c r="B1" s="14">
        <f>'P1'!J2</f>
        <v>3</v>
      </c>
      <c r="D1" s="14">
        <f>IFERROR(__xludf.DUMMYFUNCTION("unique(B:B)"),3.0)</f>
        <v>3</v>
      </c>
      <c r="E1" s="14">
        <f t="shared" ref="E1:E6" si="1">countif(B:B, D1)</f>
        <v>154</v>
      </c>
      <c r="F1" s="47">
        <f t="shared" ref="F1:F6" si="2">E1/$E$8</f>
        <v>0.5133333333</v>
      </c>
    </row>
    <row r="2">
      <c r="A2" s="14">
        <f>'P1'!H3</f>
        <v>500</v>
      </c>
      <c r="B2" s="14">
        <f>'P1'!J3</f>
        <v>2</v>
      </c>
      <c r="D2" s="14">
        <f>IFERROR(__xludf.DUMMYFUNCTION("""COMPUTED_VALUE"""),2.0)</f>
        <v>2</v>
      </c>
      <c r="E2" s="14">
        <f t="shared" si="1"/>
        <v>116</v>
      </c>
      <c r="F2" s="47">
        <f t="shared" si="2"/>
        <v>0.3866666667</v>
      </c>
    </row>
    <row r="3">
      <c r="A3" s="14">
        <f>'P1'!H4</f>
        <v>493</v>
      </c>
      <c r="B3" s="14">
        <f>'P1'!J4</f>
        <v>3</v>
      </c>
      <c r="D3" s="14">
        <f>IFERROR(__xludf.DUMMYFUNCTION("""COMPUTED_VALUE"""),1.0)</f>
        <v>1</v>
      </c>
      <c r="E3" s="14">
        <f t="shared" si="1"/>
        <v>19</v>
      </c>
      <c r="F3" s="47">
        <f t="shared" si="2"/>
        <v>0.06333333333</v>
      </c>
    </row>
    <row r="4">
      <c r="A4" s="14">
        <f>'P1'!H5</f>
        <v>223</v>
      </c>
      <c r="B4" s="14">
        <f>'P1'!J5</f>
        <v>3</v>
      </c>
      <c r="D4" s="14">
        <f>IFERROR(__xludf.DUMMYFUNCTION("""COMPUTED_VALUE"""),4.0)</f>
        <v>4</v>
      </c>
      <c r="E4" s="14">
        <f t="shared" si="1"/>
        <v>6</v>
      </c>
      <c r="F4" s="47">
        <f t="shared" si="2"/>
        <v>0.02</v>
      </c>
    </row>
    <row r="5">
      <c r="A5" s="14">
        <f>'P1'!H6</f>
        <v>381</v>
      </c>
      <c r="B5" s="14">
        <f>'P1'!J6</f>
        <v>3</v>
      </c>
      <c r="D5" s="14" t="str">
        <f>IFERROR(__xludf.DUMMYFUNCTION("""COMPUTED_VALUE"""),"N/A")</f>
        <v>N/A</v>
      </c>
      <c r="E5" s="14">
        <f t="shared" si="1"/>
        <v>5</v>
      </c>
      <c r="F5" s="47">
        <f t="shared" si="2"/>
        <v>0.01666666667</v>
      </c>
    </row>
    <row r="6">
      <c r="A6" s="14">
        <f>'P1'!H7</f>
        <v>580</v>
      </c>
      <c r="B6" s="14">
        <f>'P1'!J7</f>
        <v>3</v>
      </c>
      <c r="D6" s="14"/>
      <c r="E6" s="14">
        <f t="shared" si="1"/>
        <v>0</v>
      </c>
      <c r="F6" s="47">
        <f t="shared" si="2"/>
        <v>0</v>
      </c>
    </row>
    <row r="7">
      <c r="A7" s="14">
        <f>'P1'!H8</f>
        <v>350</v>
      </c>
      <c r="B7" s="14">
        <f>'P1'!J8</f>
        <v>2</v>
      </c>
      <c r="F7" s="47"/>
    </row>
    <row r="8">
      <c r="A8" s="14">
        <f>'P1'!H9</f>
        <v>1204</v>
      </c>
      <c r="B8" s="14">
        <f>'P1'!J9</f>
        <v>2</v>
      </c>
      <c r="D8" s="2" t="s">
        <v>23</v>
      </c>
      <c r="E8" s="14">
        <f>sum(E1:E6)</f>
        <v>300</v>
      </c>
      <c r="F8" s="47"/>
    </row>
    <row r="9">
      <c r="A9" s="14">
        <f>'P1'!H10</f>
        <v>925</v>
      </c>
      <c r="B9" s="14">
        <f>'P1'!J10</f>
        <v>2</v>
      </c>
      <c r="F9" s="47"/>
    </row>
    <row r="10">
      <c r="A10" s="14">
        <f>'P1'!H11</f>
        <v>189</v>
      </c>
      <c r="B10" s="14">
        <f>'P1'!J11</f>
        <v>3</v>
      </c>
      <c r="F10" s="47"/>
    </row>
    <row r="11">
      <c r="A11" s="14">
        <f>'P1'!H12</f>
        <v>776</v>
      </c>
      <c r="B11" s="14">
        <f>'P1'!J12</f>
        <v>3</v>
      </c>
      <c r="F11" s="47"/>
    </row>
    <row r="12">
      <c r="A12" s="14">
        <f>'P1'!H13</f>
        <v>441</v>
      </c>
      <c r="B12" s="14">
        <f>'P1'!J13</f>
        <v>3</v>
      </c>
      <c r="F12" s="47"/>
    </row>
    <row r="13">
      <c r="A13" s="14">
        <f>'P1'!H14</f>
        <v>74</v>
      </c>
      <c r="B13" s="14">
        <f>'P1'!J14</f>
        <v>3</v>
      </c>
      <c r="F13" s="47"/>
    </row>
    <row r="14">
      <c r="A14" s="14">
        <f>'P1'!H15</f>
        <v>891</v>
      </c>
      <c r="B14" s="14">
        <f>'P1'!J15</f>
        <v>2</v>
      </c>
      <c r="F14" s="47"/>
    </row>
    <row r="15">
      <c r="A15" s="14">
        <f>'P1'!H16</f>
        <v>596</v>
      </c>
      <c r="B15" s="14">
        <f>'P1'!J16</f>
        <v>2</v>
      </c>
      <c r="F15" s="47"/>
    </row>
    <row r="16">
      <c r="A16" s="14">
        <f>'P1'!H17</f>
        <v>79</v>
      </c>
      <c r="B16" s="14">
        <f>'P1'!J17</f>
        <v>3</v>
      </c>
      <c r="F16" s="47"/>
    </row>
    <row r="17">
      <c r="A17" s="14">
        <f>'P1'!H18</f>
        <v>1278</v>
      </c>
      <c r="B17" s="14">
        <f>'P1'!J18</f>
        <v>2</v>
      </c>
      <c r="F17" s="47"/>
    </row>
    <row r="18">
      <c r="A18" s="14">
        <f>'P1'!H19</f>
        <v>34</v>
      </c>
      <c r="B18" s="14">
        <f>'P1'!J19</f>
        <v>3</v>
      </c>
      <c r="F18" s="47"/>
    </row>
    <row r="19">
      <c r="A19" s="14">
        <f>'P1'!H20</f>
        <v>982</v>
      </c>
      <c r="B19" s="14">
        <f>'P1'!J20</f>
        <v>1</v>
      </c>
      <c r="F19" s="47"/>
    </row>
    <row r="20">
      <c r="A20" s="14">
        <f>'P1'!H21</f>
        <v>1214</v>
      </c>
      <c r="B20" s="14">
        <f>'P1'!J21</f>
        <v>2</v>
      </c>
      <c r="F20" s="47"/>
    </row>
    <row r="21">
      <c r="A21" s="14">
        <f>'P1'!H22</f>
        <v>874</v>
      </c>
      <c r="B21" s="14">
        <f>'P1'!J22</f>
        <v>3</v>
      </c>
      <c r="F21" s="47"/>
    </row>
    <row r="22">
      <c r="A22" s="14">
        <f>'P1'!H23</f>
        <v>559</v>
      </c>
      <c r="B22" s="14">
        <f>'P1'!J23</f>
        <v>3</v>
      </c>
      <c r="F22" s="47"/>
    </row>
    <row r="23">
      <c r="A23" s="14">
        <f>'P1'!H24</f>
        <v>592</v>
      </c>
      <c r="B23" s="14">
        <f>'P1'!J24</f>
        <v>3</v>
      </c>
      <c r="F23" s="47"/>
    </row>
    <row r="24">
      <c r="A24" s="14">
        <f>'P1'!H25</f>
        <v>1213</v>
      </c>
      <c r="B24" s="14">
        <f>'P1'!J25</f>
        <v>2</v>
      </c>
      <c r="F24" s="47"/>
    </row>
    <row r="25">
      <c r="A25" s="14">
        <f>'P1'!H26</f>
        <v>187</v>
      </c>
      <c r="B25" s="14">
        <f>'P1'!J26</f>
        <v>4</v>
      </c>
      <c r="F25" s="47"/>
    </row>
    <row r="26">
      <c r="A26" s="14">
        <f>'P1'!H27</f>
        <v>46</v>
      </c>
      <c r="B26" s="14">
        <f>'P1'!J27</f>
        <v>2</v>
      </c>
      <c r="F26" s="47"/>
    </row>
    <row r="27">
      <c r="A27" s="14">
        <f>'P1'!H28</f>
        <v>983</v>
      </c>
      <c r="B27" s="14">
        <f>'P1'!J28</f>
        <v>1</v>
      </c>
      <c r="F27" s="47"/>
    </row>
    <row r="28">
      <c r="A28" s="14">
        <f>'P1'!H29</f>
        <v>723</v>
      </c>
      <c r="B28" s="14">
        <f>'P1'!J29</f>
        <v>4</v>
      </c>
      <c r="F28" s="47"/>
    </row>
    <row r="29">
      <c r="A29" s="14">
        <f>'P1'!H30</f>
        <v>382</v>
      </c>
      <c r="B29" s="14">
        <f>'P1'!J30</f>
        <v>1</v>
      </c>
      <c r="F29" s="47"/>
    </row>
    <row r="30">
      <c r="A30" s="14">
        <f>'P1'!H31</f>
        <v>851</v>
      </c>
      <c r="B30" s="14">
        <f>'P1'!J31</f>
        <v>2</v>
      </c>
      <c r="F30" s="47"/>
    </row>
    <row r="31">
      <c r="A31" s="14">
        <f>'P1'!H32</f>
        <v>1194</v>
      </c>
      <c r="B31" s="14">
        <f>'P1'!J32</f>
        <v>3</v>
      </c>
      <c r="F31" s="47"/>
    </row>
    <row r="32">
      <c r="A32" s="14">
        <f>'P1'!H33</f>
        <v>186</v>
      </c>
      <c r="B32" s="14">
        <f>'P1'!J33</f>
        <v>4</v>
      </c>
      <c r="F32" s="47"/>
    </row>
    <row r="33">
      <c r="A33" s="14">
        <f>'P1'!H34</f>
        <v>80</v>
      </c>
      <c r="B33" s="14">
        <f>'P1'!J34</f>
        <v>3</v>
      </c>
      <c r="F33" s="47"/>
    </row>
    <row r="34">
      <c r="A34" s="14">
        <f>'P1'!H35</f>
        <v>712</v>
      </c>
      <c r="B34" s="14">
        <f>'P1'!J35</f>
        <v>2</v>
      </c>
      <c r="F34" s="47"/>
    </row>
    <row r="35">
      <c r="A35" s="14">
        <f>'P1'!H36</f>
        <v>1000</v>
      </c>
      <c r="B35" s="14">
        <f>'P1'!J36</f>
        <v>3</v>
      </c>
      <c r="F35" s="47"/>
    </row>
    <row r="36">
      <c r="A36" s="14">
        <f>'P1'!H37</f>
        <v>918</v>
      </c>
      <c r="B36" s="14">
        <f>'P1'!J37</f>
        <v>3</v>
      </c>
      <c r="F36" s="47"/>
    </row>
    <row r="37">
      <c r="A37" s="14">
        <f>'P1'!H38</f>
        <v>495</v>
      </c>
      <c r="B37" s="14">
        <f>'P1'!J38</f>
        <v>2</v>
      </c>
      <c r="F37" s="47"/>
    </row>
    <row r="38">
      <c r="A38" s="14">
        <f>'P1'!H39</f>
        <v>460</v>
      </c>
      <c r="B38" s="14">
        <f>'P1'!J39</f>
        <v>3</v>
      </c>
      <c r="F38" s="47"/>
    </row>
    <row r="39">
      <c r="A39" s="14">
        <f>'P1'!H40</f>
        <v>168</v>
      </c>
      <c r="B39" s="14">
        <f>'P1'!J40</f>
        <v>3</v>
      </c>
      <c r="F39" s="47"/>
    </row>
    <row r="40">
      <c r="A40" s="14">
        <f>'P1'!H41</f>
        <v>97</v>
      </c>
      <c r="B40" s="14">
        <f>'P1'!J41</f>
        <v>1</v>
      </c>
      <c r="F40" s="47"/>
    </row>
    <row r="41">
      <c r="A41" s="14">
        <f>'P1'!H42</f>
        <v>821</v>
      </c>
      <c r="B41" s="14">
        <f>'P1'!J42</f>
        <v>3</v>
      </c>
      <c r="F41" s="47"/>
    </row>
    <row r="42">
      <c r="A42" s="14">
        <f>'P1'!H43</f>
        <v>781</v>
      </c>
      <c r="B42" s="14">
        <f>'P1'!J43</f>
        <v>2</v>
      </c>
      <c r="F42" s="47"/>
    </row>
    <row r="43">
      <c r="A43" s="14">
        <f>'P1'!H44</f>
        <v>879</v>
      </c>
      <c r="B43" s="14">
        <f>'P1'!J44</f>
        <v>3</v>
      </c>
      <c r="F43" s="47"/>
    </row>
    <row r="44">
      <c r="A44" s="14">
        <f>'P1'!H45</f>
        <v>875</v>
      </c>
      <c r="B44" s="14">
        <f>'P1'!J45</f>
        <v>3</v>
      </c>
      <c r="F44" s="47"/>
    </row>
    <row r="45">
      <c r="A45" s="14">
        <f>'P1'!H46</f>
        <v>630</v>
      </c>
      <c r="B45" s="14">
        <f>'P1'!J46</f>
        <v>3</v>
      </c>
      <c r="F45" s="47"/>
    </row>
    <row r="46">
      <c r="A46" s="14">
        <f>'P1'!H47</f>
        <v>1148</v>
      </c>
      <c r="B46" s="14">
        <f>'P1'!J47</f>
        <v>3</v>
      </c>
      <c r="F46" s="47"/>
    </row>
    <row r="47">
      <c r="A47" s="14">
        <f>'P1'!H48</f>
        <v>1178</v>
      </c>
      <c r="B47" s="14">
        <f>'P1'!J48</f>
        <v>3</v>
      </c>
      <c r="F47" s="47"/>
    </row>
    <row r="48">
      <c r="A48" s="14">
        <f>'P1'!H49</f>
        <v>374</v>
      </c>
      <c r="B48" s="14">
        <f>'P1'!J49</f>
        <v>3</v>
      </c>
      <c r="F48" s="47"/>
    </row>
    <row r="49">
      <c r="A49" s="14">
        <f>'P1'!H50</f>
        <v>901</v>
      </c>
      <c r="B49" s="14">
        <f>'P1'!J50</f>
        <v>3</v>
      </c>
      <c r="F49" s="47"/>
    </row>
    <row r="50">
      <c r="A50" s="14">
        <f>'P1'!H51</f>
        <v>1273</v>
      </c>
      <c r="B50" s="14">
        <f>'P1'!J51</f>
        <v>3</v>
      </c>
      <c r="F50" s="47"/>
    </row>
    <row r="51">
      <c r="A51" s="14">
        <f>'P1'!H52</f>
        <v>212</v>
      </c>
      <c r="B51" s="14">
        <f>'P1'!J52</f>
        <v>3</v>
      </c>
      <c r="F51" s="47"/>
    </row>
    <row r="52">
      <c r="A52" s="14">
        <f>'P1'!H53</f>
        <v>1057</v>
      </c>
      <c r="B52" s="14">
        <f>'P1'!J53</f>
        <v>3</v>
      </c>
      <c r="F52" s="47"/>
    </row>
    <row r="53">
      <c r="A53" s="14">
        <f>'P1'!H54</f>
        <v>1002</v>
      </c>
      <c r="B53" s="14">
        <f>'P1'!J54</f>
        <v>3</v>
      </c>
      <c r="F53" s="47"/>
    </row>
    <row r="54">
      <c r="A54" s="14">
        <f>'P1'!H55</f>
        <v>39</v>
      </c>
      <c r="B54" s="14">
        <f>'P1'!J55</f>
        <v>3</v>
      </c>
      <c r="F54" s="47"/>
    </row>
    <row r="55">
      <c r="A55" s="14">
        <f>'P1'!H56</f>
        <v>798</v>
      </c>
      <c r="B55" s="14">
        <f>'P1'!J56</f>
        <v>3</v>
      </c>
      <c r="F55" s="47"/>
    </row>
    <row r="56">
      <c r="A56" s="14">
        <f>'P1'!H57</f>
        <v>56</v>
      </c>
      <c r="B56" s="14">
        <f>'P1'!J57</f>
        <v>3</v>
      </c>
      <c r="F56" s="47"/>
    </row>
    <row r="57">
      <c r="A57" s="14">
        <f>'P1'!H58</f>
        <v>806</v>
      </c>
      <c r="B57" s="14">
        <f>'P1'!J58</f>
        <v>3</v>
      </c>
      <c r="F57" s="47"/>
    </row>
    <row r="58">
      <c r="A58" s="14">
        <f>'P1'!H59</f>
        <v>827</v>
      </c>
      <c r="B58" s="14">
        <f>'P1'!J59</f>
        <v>2</v>
      </c>
      <c r="F58" s="47"/>
    </row>
    <row r="59">
      <c r="A59" s="14">
        <f>'P1'!H60</f>
        <v>608</v>
      </c>
      <c r="B59" s="14">
        <f>'P1'!J60</f>
        <v>3</v>
      </c>
      <c r="F59" s="47"/>
    </row>
    <row r="60">
      <c r="A60" s="14">
        <f>'P1'!H61</f>
        <v>318</v>
      </c>
      <c r="B60" s="14">
        <f>'P1'!J61</f>
        <v>3</v>
      </c>
      <c r="F60" s="47"/>
    </row>
    <row r="61">
      <c r="A61" s="14">
        <f>'P2'!H2</f>
        <v>87</v>
      </c>
      <c r="B61" s="14">
        <f>'P2'!J2</f>
        <v>3</v>
      </c>
      <c r="F61" s="47"/>
    </row>
    <row r="62">
      <c r="A62" s="14">
        <f>'P2'!H3</f>
        <v>1181</v>
      </c>
      <c r="B62" s="14">
        <f>'P2'!J3</f>
        <v>2</v>
      </c>
      <c r="F62" s="47"/>
    </row>
    <row r="63">
      <c r="A63" s="14">
        <f>'P2'!H4</f>
        <v>741</v>
      </c>
      <c r="B63" s="14">
        <f>'P2'!J4</f>
        <v>1</v>
      </c>
      <c r="F63" s="47"/>
    </row>
    <row r="64">
      <c r="A64" s="14">
        <f>'P2'!H5</f>
        <v>1274</v>
      </c>
      <c r="B64" s="14">
        <f>'P2'!J5</f>
        <v>1</v>
      </c>
      <c r="F64" s="47"/>
    </row>
    <row r="65">
      <c r="A65" s="14">
        <f>'P2'!H6</f>
        <v>1100</v>
      </c>
      <c r="B65" s="14">
        <f>'P2'!J6</f>
        <v>3</v>
      </c>
      <c r="F65" s="47"/>
    </row>
    <row r="66">
      <c r="A66" s="14">
        <f>'P2'!H7</f>
        <v>1131</v>
      </c>
      <c r="B66" s="14">
        <f>'P2'!J7</f>
        <v>3</v>
      </c>
      <c r="F66" s="47"/>
    </row>
    <row r="67">
      <c r="A67" s="14">
        <f>'P2'!H8</f>
        <v>1265</v>
      </c>
      <c r="B67" s="14">
        <f>'P2'!J8</f>
        <v>3</v>
      </c>
      <c r="F67" s="47"/>
    </row>
    <row r="68">
      <c r="A68" s="14">
        <f>'P2'!H9</f>
        <v>1338</v>
      </c>
      <c r="B68" s="14">
        <f>'P2'!J9</f>
        <v>2</v>
      </c>
      <c r="F68" s="47"/>
    </row>
    <row r="69">
      <c r="A69" s="14">
        <f>'P2'!H10</f>
        <v>667</v>
      </c>
      <c r="B69" s="14">
        <f>'P2'!J10</f>
        <v>2</v>
      </c>
      <c r="F69" s="47"/>
    </row>
    <row r="70">
      <c r="A70" s="14">
        <f>'P2'!H11</f>
        <v>141</v>
      </c>
      <c r="B70" s="14">
        <f>'P2'!J11</f>
        <v>3</v>
      </c>
      <c r="F70" s="47"/>
    </row>
    <row r="71">
      <c r="A71" s="14">
        <f>'P2'!H12</f>
        <v>354</v>
      </c>
      <c r="B71" s="14">
        <f>'P2'!J12</f>
        <v>3</v>
      </c>
      <c r="F71" s="47"/>
    </row>
    <row r="72">
      <c r="A72" s="14">
        <f>'P2'!H13</f>
        <v>1334</v>
      </c>
      <c r="B72" s="14">
        <f>'P2'!J13</f>
        <v>1</v>
      </c>
      <c r="F72" s="47"/>
    </row>
    <row r="73">
      <c r="A73" s="14">
        <f>'P2'!H14</f>
        <v>778</v>
      </c>
      <c r="B73" s="14">
        <f>'P2'!J14</f>
        <v>3</v>
      </c>
      <c r="F73" s="47"/>
    </row>
    <row r="74">
      <c r="A74" s="14">
        <f>'P2'!H15</f>
        <v>268</v>
      </c>
      <c r="B74" s="14">
        <f>'P2'!J15</f>
        <v>3</v>
      </c>
      <c r="F74" s="47"/>
    </row>
    <row r="75">
      <c r="A75" s="14">
        <f>'P2'!H16</f>
        <v>1305</v>
      </c>
      <c r="B75" s="14">
        <f>'P2'!J16</f>
        <v>1</v>
      </c>
      <c r="F75" s="47"/>
    </row>
    <row r="76">
      <c r="A76" s="14">
        <f>'P2'!H17</f>
        <v>388</v>
      </c>
      <c r="B76" s="14">
        <f>'P2'!J17</f>
        <v>3</v>
      </c>
      <c r="F76" s="47"/>
    </row>
    <row r="77">
      <c r="A77" s="14">
        <f>'P2'!H18</f>
        <v>1071</v>
      </c>
      <c r="B77" s="14">
        <f>'P2'!J18</f>
        <v>3</v>
      </c>
      <c r="F77" s="47"/>
    </row>
    <row r="78">
      <c r="A78" s="14">
        <f>'P2'!H19</f>
        <v>701</v>
      </c>
      <c r="B78" s="14">
        <f>'P2'!J19</f>
        <v>2</v>
      </c>
      <c r="F78" s="47"/>
    </row>
    <row r="79">
      <c r="A79" s="14">
        <f>'P2'!H20</f>
        <v>466</v>
      </c>
      <c r="B79" s="14">
        <f>'P2'!J20</f>
        <v>3</v>
      </c>
      <c r="F79" s="47"/>
    </row>
    <row r="80">
      <c r="A80" s="14">
        <f>'P2'!H21</f>
        <v>49</v>
      </c>
      <c r="B80" s="14">
        <f>'P2'!J21</f>
        <v>2</v>
      </c>
      <c r="F80" s="47"/>
    </row>
    <row r="81">
      <c r="A81" s="14">
        <f>'P2'!H22</f>
        <v>656</v>
      </c>
      <c r="B81" s="14">
        <f>'P2'!J22</f>
        <v>1</v>
      </c>
      <c r="F81" s="47"/>
    </row>
    <row r="82">
      <c r="A82" s="14">
        <f>'P2'!H23</f>
        <v>744</v>
      </c>
      <c r="B82" s="14">
        <f>'P2'!J23</f>
        <v>3</v>
      </c>
      <c r="F82" s="47"/>
    </row>
    <row r="83">
      <c r="A83" s="14">
        <f>'P2'!H24</f>
        <v>491</v>
      </c>
      <c r="B83" s="14">
        <f>'P2'!J24</f>
        <v>3</v>
      </c>
      <c r="F83" s="47"/>
    </row>
    <row r="84">
      <c r="A84" s="14">
        <f>'P2'!H25</f>
        <v>714</v>
      </c>
      <c r="B84" s="14">
        <f>'P2'!J25</f>
        <v>2</v>
      </c>
      <c r="F84" s="47"/>
    </row>
    <row r="85">
      <c r="A85" s="14">
        <f>'P2'!H26</f>
        <v>503</v>
      </c>
      <c r="B85" s="14">
        <f>'P2'!J26</f>
        <v>3</v>
      </c>
      <c r="F85" s="47"/>
    </row>
    <row r="86">
      <c r="A86" s="14">
        <f>'P2'!H27</f>
        <v>192</v>
      </c>
      <c r="B86" s="14">
        <f>'P2'!J27</f>
        <v>3</v>
      </c>
      <c r="F86" s="47"/>
    </row>
    <row r="87">
      <c r="A87" s="14">
        <f>'P2'!H28</f>
        <v>274</v>
      </c>
      <c r="B87" s="14">
        <f>'P2'!J28</f>
        <v>3</v>
      </c>
      <c r="F87" s="47"/>
    </row>
    <row r="88">
      <c r="A88" s="14">
        <f>'P2'!H29</f>
        <v>1203</v>
      </c>
      <c r="B88" s="14">
        <f>'P2'!J29</f>
        <v>2</v>
      </c>
      <c r="F88" s="47"/>
    </row>
    <row r="89">
      <c r="A89" s="14">
        <f>'P2'!H30</f>
        <v>157</v>
      </c>
      <c r="B89" s="14">
        <f>'P2'!J30</f>
        <v>3</v>
      </c>
      <c r="F89" s="47"/>
    </row>
    <row r="90">
      <c r="A90" s="14">
        <f>'P2'!H31</f>
        <v>810</v>
      </c>
      <c r="B90" s="14">
        <f>'P2'!J31</f>
        <v>3</v>
      </c>
      <c r="F90" s="47"/>
    </row>
    <row r="91">
      <c r="A91" s="14">
        <f>'P2'!H32</f>
        <v>1328</v>
      </c>
      <c r="B91" s="14">
        <f>'P2'!J32</f>
        <v>3</v>
      </c>
      <c r="F91" s="47"/>
    </row>
    <row r="92">
      <c r="A92" s="14">
        <f>'P2'!H33</f>
        <v>1302</v>
      </c>
      <c r="B92" s="14">
        <f>'P2'!J33</f>
        <v>1</v>
      </c>
      <c r="F92" s="47"/>
    </row>
    <row r="93">
      <c r="A93" s="14">
        <f>'P2'!H34</f>
        <v>681</v>
      </c>
      <c r="B93" s="14">
        <f>'P2'!J34</f>
        <v>2</v>
      </c>
      <c r="F93" s="47"/>
    </row>
    <row r="94">
      <c r="A94" s="14">
        <f>'P2'!H35</f>
        <v>904</v>
      </c>
      <c r="B94" s="14">
        <f>'P2'!J35</f>
        <v>3</v>
      </c>
      <c r="F94" s="47"/>
    </row>
    <row r="95">
      <c r="A95" s="14">
        <f>'P2'!H36</f>
        <v>678</v>
      </c>
      <c r="B95" s="14">
        <f>'P2'!J36</f>
        <v>2</v>
      </c>
      <c r="F95" s="47"/>
    </row>
    <row r="96">
      <c r="A96" s="14">
        <f>'P2'!H37</f>
        <v>448</v>
      </c>
      <c r="B96" s="14">
        <f>'P2'!J37</f>
        <v>2</v>
      </c>
      <c r="F96" s="47"/>
    </row>
    <row r="97">
      <c r="A97" s="14">
        <f>'P2'!H38</f>
        <v>1143</v>
      </c>
      <c r="B97" s="14">
        <f>'P2'!J38</f>
        <v>2</v>
      </c>
      <c r="F97" s="47"/>
    </row>
    <row r="98">
      <c r="A98" s="14">
        <f>'P2'!H39</f>
        <v>1270</v>
      </c>
      <c r="B98" s="14">
        <f>'P2'!J39</f>
        <v>2</v>
      </c>
      <c r="F98" s="47"/>
    </row>
    <row r="99">
      <c r="A99" s="14">
        <f>'P2'!H40</f>
        <v>910</v>
      </c>
      <c r="B99" s="14">
        <f>'P2'!J40</f>
        <v>2</v>
      </c>
      <c r="F99" s="47"/>
    </row>
    <row r="100">
      <c r="A100" s="14">
        <f>'P2'!H41</f>
        <v>708</v>
      </c>
      <c r="B100" s="14">
        <f>'P2'!J41</f>
        <v>2</v>
      </c>
      <c r="F100" s="47"/>
    </row>
    <row r="101">
      <c r="A101" s="14">
        <f>'P2'!H42</f>
        <v>410</v>
      </c>
      <c r="B101" s="14">
        <f>'P2'!J42</f>
        <v>3</v>
      </c>
      <c r="F101" s="47"/>
    </row>
    <row r="102">
      <c r="A102" s="14">
        <f>'P2'!H43</f>
        <v>1225</v>
      </c>
      <c r="B102" s="14">
        <f>'P2'!J43</f>
        <v>1</v>
      </c>
      <c r="F102" s="47"/>
    </row>
    <row r="103">
      <c r="A103" s="14">
        <f>'P2'!H44</f>
        <v>812</v>
      </c>
      <c r="B103" s="14">
        <f>'P2'!J44</f>
        <v>3</v>
      </c>
      <c r="F103" s="47"/>
    </row>
    <row r="104">
      <c r="A104" s="14">
        <f>'P2'!H45</f>
        <v>1076</v>
      </c>
      <c r="B104" s="14">
        <f>'P2'!J45</f>
        <v>3</v>
      </c>
      <c r="F104" s="47"/>
    </row>
    <row r="105">
      <c r="A105" s="14">
        <f>'P2'!H46</f>
        <v>550</v>
      </c>
      <c r="B105" s="14">
        <f>'P2'!J46</f>
        <v>3</v>
      </c>
      <c r="F105" s="47"/>
    </row>
    <row r="106">
      <c r="A106" s="14">
        <f>'P2'!H47</f>
        <v>1169</v>
      </c>
      <c r="B106" s="14">
        <f>'P2'!J47</f>
        <v>3</v>
      </c>
      <c r="F106" s="47"/>
    </row>
    <row r="107">
      <c r="A107" s="14">
        <f>'P2'!H48</f>
        <v>1045</v>
      </c>
      <c r="B107" s="14">
        <f>'P2'!J48</f>
        <v>2</v>
      </c>
      <c r="F107" s="47"/>
    </row>
    <row r="108">
      <c r="A108" s="14">
        <f>'P2'!H49</f>
        <v>909</v>
      </c>
      <c r="B108" s="14">
        <f>'P2'!J49</f>
        <v>2</v>
      </c>
      <c r="F108" s="47"/>
    </row>
    <row r="109">
      <c r="A109" s="14">
        <f>'P2'!H50</f>
        <v>304</v>
      </c>
      <c r="B109" s="14">
        <f>'P2'!J50</f>
        <v>2</v>
      </c>
      <c r="F109" s="47"/>
    </row>
    <row r="110">
      <c r="A110" s="14">
        <f>'P2'!H51</f>
        <v>985</v>
      </c>
      <c r="B110" s="14">
        <f>'P2'!J51</f>
        <v>3</v>
      </c>
      <c r="F110" s="47"/>
    </row>
    <row r="111">
      <c r="A111" s="14">
        <f>'P2'!H52</f>
        <v>2</v>
      </c>
      <c r="B111" s="14">
        <f>'P2'!J52</f>
        <v>3</v>
      </c>
      <c r="F111" s="47"/>
    </row>
    <row r="112">
      <c r="A112" s="14">
        <f>'P2'!H53</f>
        <v>1201</v>
      </c>
      <c r="B112" s="14">
        <f>'P2'!J53</f>
        <v>3</v>
      </c>
      <c r="F112" s="47"/>
    </row>
    <row r="113">
      <c r="A113" s="14">
        <f>'P2'!H54</f>
        <v>642</v>
      </c>
      <c r="B113" s="14">
        <f>'P2'!J54</f>
        <v>1</v>
      </c>
      <c r="F113" s="47"/>
    </row>
    <row r="114">
      <c r="A114" s="14">
        <f>'P2'!H55</f>
        <v>461</v>
      </c>
      <c r="B114" s="14">
        <f>'P2'!J55</f>
        <v>3</v>
      </c>
      <c r="F114" s="47"/>
    </row>
    <row r="115">
      <c r="A115" s="14">
        <f>'P2'!H56</f>
        <v>1037</v>
      </c>
      <c r="B115" s="14">
        <f>'P2'!J56</f>
        <v>3</v>
      </c>
      <c r="F115" s="47"/>
    </row>
    <row r="116">
      <c r="A116" s="14">
        <f>'P2'!H57</f>
        <v>1322</v>
      </c>
      <c r="B116" s="14">
        <f>'P2'!J57</f>
        <v>3</v>
      </c>
      <c r="F116" s="47"/>
    </row>
    <row r="117">
      <c r="A117" s="14">
        <f>'P2'!H58</f>
        <v>1248</v>
      </c>
      <c r="B117" s="14">
        <f>'P2'!J58</f>
        <v>3</v>
      </c>
      <c r="F117" s="47"/>
    </row>
    <row r="118">
      <c r="A118" s="14">
        <f>'P2'!H59</f>
        <v>1313</v>
      </c>
      <c r="B118" s="14">
        <f>'P2'!J59</f>
        <v>3</v>
      </c>
      <c r="F118" s="47"/>
    </row>
    <row r="119">
      <c r="A119" s="14">
        <f>'P2'!H60</f>
        <v>777</v>
      </c>
      <c r="B119" s="14">
        <f>'P2'!J60</f>
        <v>3</v>
      </c>
      <c r="F119" s="47"/>
    </row>
    <row r="120">
      <c r="A120" s="14">
        <f>'P2'!H61</f>
        <v>1058</v>
      </c>
      <c r="B120" s="14">
        <f>'P2'!J61</f>
        <v>3</v>
      </c>
      <c r="F120" s="47"/>
    </row>
    <row r="121">
      <c r="A121" s="14">
        <f>'P3'!H2</f>
        <v>1097</v>
      </c>
      <c r="B121" s="14">
        <f>'P3'!J2</f>
        <v>2</v>
      </c>
      <c r="F121" s="47"/>
    </row>
    <row r="122">
      <c r="A122" s="14">
        <f>'P3'!H3</f>
        <v>564</v>
      </c>
      <c r="B122" s="14">
        <f>'P3'!J3</f>
        <v>2</v>
      </c>
      <c r="F122" s="47"/>
    </row>
    <row r="123">
      <c r="A123" s="14">
        <f>'P3'!H4</f>
        <v>254</v>
      </c>
      <c r="B123" s="14">
        <f>'P3'!J4</f>
        <v>2</v>
      </c>
      <c r="F123" s="47"/>
    </row>
    <row r="124">
      <c r="A124" s="14">
        <f>'P3'!H5</f>
        <v>324</v>
      </c>
      <c r="B124" s="14">
        <f>'P3'!J5</f>
        <v>3</v>
      </c>
      <c r="F124" s="47"/>
    </row>
    <row r="125">
      <c r="A125" s="14">
        <f>'P3'!H6</f>
        <v>975</v>
      </c>
      <c r="B125" s="14">
        <f>'P3'!J6</f>
        <v>2</v>
      </c>
      <c r="F125" s="47"/>
    </row>
    <row r="126">
      <c r="A126" s="14">
        <f>'P3'!H7</f>
        <v>800</v>
      </c>
      <c r="B126" s="14">
        <f>'P3'!J7</f>
        <v>3</v>
      </c>
      <c r="F126" s="47"/>
    </row>
    <row r="127">
      <c r="A127" s="14">
        <f>'P3'!H8</f>
        <v>43</v>
      </c>
      <c r="B127" s="14">
        <f>'P3'!J8</f>
        <v>2</v>
      </c>
      <c r="F127" s="47"/>
    </row>
    <row r="128">
      <c r="A128" s="14">
        <f>'P3'!H9</f>
        <v>1122</v>
      </c>
      <c r="B128" s="14">
        <f>'P3'!J9</f>
        <v>2</v>
      </c>
      <c r="F128" s="47"/>
    </row>
    <row r="129">
      <c r="A129" s="14">
        <f>'P3'!H10</f>
        <v>462</v>
      </c>
      <c r="B129" s="14">
        <f>'P3'!J10</f>
        <v>2</v>
      </c>
      <c r="F129" s="47"/>
    </row>
    <row r="130">
      <c r="A130" s="14">
        <f>'P3'!H11</f>
        <v>787</v>
      </c>
      <c r="B130" s="14">
        <f>'P3'!J11</f>
        <v>3</v>
      </c>
      <c r="F130" s="47"/>
    </row>
    <row r="131">
      <c r="A131" s="14">
        <f>'P3'!H12</f>
        <v>645</v>
      </c>
      <c r="B131" s="14">
        <f>'P3'!J12</f>
        <v>3</v>
      </c>
      <c r="F131" s="47"/>
    </row>
    <row r="132">
      <c r="A132" s="14">
        <f>'P3'!H13</f>
        <v>515</v>
      </c>
      <c r="B132" s="14">
        <f>'P3'!J13</f>
        <v>4</v>
      </c>
      <c r="F132" s="47"/>
    </row>
    <row r="133">
      <c r="A133" s="14">
        <f>'P3'!H14</f>
        <v>1105</v>
      </c>
      <c r="B133" s="14">
        <f>'P3'!J14</f>
        <v>3</v>
      </c>
      <c r="F133" s="47"/>
    </row>
    <row r="134">
      <c r="A134" s="14">
        <f>'P3'!H15</f>
        <v>471</v>
      </c>
      <c r="B134" s="14">
        <f>'P3'!J15</f>
        <v>2</v>
      </c>
      <c r="F134" s="47"/>
    </row>
    <row r="135">
      <c r="A135" s="14">
        <f>'P3'!H16</f>
        <v>66</v>
      </c>
      <c r="B135" s="14">
        <f>'P3'!J16</f>
        <v>3</v>
      </c>
      <c r="F135" s="47"/>
    </row>
    <row r="136">
      <c r="A136" s="14">
        <f>'P3'!H17</f>
        <v>779</v>
      </c>
      <c r="B136" s="14">
        <f>'P3'!J17</f>
        <v>2</v>
      </c>
      <c r="F136" s="47"/>
    </row>
    <row r="137">
      <c r="A137" s="14">
        <f>'P3'!H18</f>
        <v>30</v>
      </c>
      <c r="B137" s="14">
        <f>'P3'!J18</f>
        <v>3</v>
      </c>
      <c r="F137" s="47"/>
    </row>
    <row r="138">
      <c r="A138" s="14">
        <f>'P3'!H19</f>
        <v>1152</v>
      </c>
      <c r="B138" s="14">
        <f>'P3'!J19</f>
        <v>3</v>
      </c>
      <c r="F138" s="47"/>
    </row>
    <row r="139">
      <c r="A139" s="14">
        <f>'P3'!H20</f>
        <v>930</v>
      </c>
      <c r="B139" s="14">
        <f>'P3'!J20</f>
        <v>2</v>
      </c>
      <c r="F139" s="47"/>
    </row>
    <row r="140">
      <c r="A140" s="14">
        <f>'P3'!H21</f>
        <v>407</v>
      </c>
      <c r="B140" s="14">
        <f>'P3'!J21</f>
        <v>2</v>
      </c>
      <c r="F140" s="47"/>
    </row>
    <row r="141">
      <c r="A141" s="14">
        <f>'P3'!H22</f>
        <v>1008</v>
      </c>
      <c r="B141" s="14">
        <f>'P3'!J22</f>
        <v>2</v>
      </c>
      <c r="F141" s="47"/>
    </row>
    <row r="142">
      <c r="A142" s="14">
        <f>'P3'!H23</f>
        <v>36</v>
      </c>
      <c r="B142" s="14">
        <f>'P3'!J23</f>
        <v>3</v>
      </c>
      <c r="F142" s="47"/>
    </row>
    <row r="143">
      <c r="A143" s="14">
        <f>'P3'!H24</f>
        <v>126</v>
      </c>
      <c r="B143" s="14">
        <f>'P3'!J24</f>
        <v>3</v>
      </c>
      <c r="F143" s="47"/>
    </row>
    <row r="144">
      <c r="A144" s="14">
        <f>'P3'!H25</f>
        <v>175</v>
      </c>
      <c r="B144" s="14">
        <f>'P3'!J25</f>
        <v>3</v>
      </c>
      <c r="F144" s="47"/>
    </row>
    <row r="145">
      <c r="A145" s="14">
        <f>'P3'!H26</f>
        <v>593</v>
      </c>
      <c r="B145" s="14">
        <f>'P3'!J26</f>
        <v>2</v>
      </c>
      <c r="F145" s="47"/>
    </row>
    <row r="146">
      <c r="A146" s="14">
        <f>'P3'!H27</f>
        <v>1055</v>
      </c>
      <c r="B146" s="14">
        <f>'P3'!J27</f>
        <v>2</v>
      </c>
      <c r="F146" s="47"/>
    </row>
    <row r="147">
      <c r="A147" s="14">
        <f>'P3'!H28</f>
        <v>1115</v>
      </c>
      <c r="B147" s="14">
        <f>'P3'!J28</f>
        <v>1</v>
      </c>
      <c r="F147" s="47"/>
    </row>
    <row r="148">
      <c r="A148" s="14">
        <f>'P3'!H29</f>
        <v>73</v>
      </c>
      <c r="B148" s="14">
        <f>'P3'!J29</f>
        <v>3</v>
      </c>
      <c r="F148" s="47"/>
    </row>
    <row r="149">
      <c r="A149" s="14">
        <f>'P3'!H30</f>
        <v>296</v>
      </c>
      <c r="B149" s="14">
        <f>'P3'!J30</f>
        <v>3</v>
      </c>
      <c r="F149" s="47"/>
    </row>
    <row r="150">
      <c r="A150" s="14">
        <f>'P3'!H31</f>
        <v>342</v>
      </c>
      <c r="B150" s="14">
        <f>'P3'!J31</f>
        <v>3</v>
      </c>
      <c r="F150" s="47"/>
    </row>
    <row r="151">
      <c r="A151" s="14">
        <f>'P3'!H32</f>
        <v>1323</v>
      </c>
      <c r="B151" s="14">
        <f>'P3'!J32</f>
        <v>2</v>
      </c>
      <c r="F151" s="47"/>
    </row>
    <row r="152">
      <c r="A152" s="14">
        <f>'P3'!H33</f>
        <v>355</v>
      </c>
      <c r="B152" s="14">
        <f>'P3'!J33</f>
        <v>3</v>
      </c>
      <c r="F152" s="47"/>
    </row>
    <row r="153">
      <c r="A153" s="14">
        <f>'P3'!H34</f>
        <v>1294</v>
      </c>
      <c r="B153" s="14">
        <f>'P3'!J34</f>
        <v>3</v>
      </c>
      <c r="F153" s="47"/>
    </row>
    <row r="154">
      <c r="A154" s="14">
        <f>'P3'!H35</f>
        <v>717</v>
      </c>
      <c r="B154" s="14">
        <f>'P3'!J35</f>
        <v>2</v>
      </c>
      <c r="F154" s="47"/>
    </row>
    <row r="155">
      <c r="A155" s="14">
        <f>'P3'!H36</f>
        <v>1242</v>
      </c>
      <c r="B155" s="14">
        <f>'P3'!J36</f>
        <v>2</v>
      </c>
      <c r="F155" s="47"/>
    </row>
    <row r="156">
      <c r="A156" s="14">
        <f>'P3'!H37</f>
        <v>219</v>
      </c>
      <c r="B156" s="14" t="str">
        <f>'P3'!J37</f>
        <v>N/A</v>
      </c>
      <c r="F156" s="47"/>
    </row>
    <row r="157">
      <c r="A157" s="14">
        <f>'P3'!H38</f>
        <v>715</v>
      </c>
      <c r="B157" s="14">
        <f>'P3'!J38</f>
        <v>2</v>
      </c>
      <c r="F157" s="47"/>
    </row>
    <row r="158">
      <c r="A158" s="14">
        <f>'P3'!H39</f>
        <v>316</v>
      </c>
      <c r="B158" s="14">
        <f>'P3'!J39</f>
        <v>3</v>
      </c>
      <c r="F158" s="47"/>
    </row>
    <row r="159">
      <c r="A159" s="14">
        <f>'P3'!H40</f>
        <v>1299</v>
      </c>
      <c r="B159" s="14">
        <f>'P3'!J40</f>
        <v>1</v>
      </c>
      <c r="F159" s="47"/>
    </row>
    <row r="160">
      <c r="A160" s="14">
        <f>'P3'!H41</f>
        <v>387</v>
      </c>
      <c r="B160" s="14">
        <f>'P3'!J41</f>
        <v>2</v>
      </c>
      <c r="F160" s="47"/>
    </row>
    <row r="161">
      <c r="A161" s="14">
        <f>'P3'!H42</f>
        <v>883</v>
      </c>
      <c r="B161" s="14">
        <f>'P3'!J42</f>
        <v>3</v>
      </c>
      <c r="F161" s="47"/>
    </row>
    <row r="162">
      <c r="A162" s="14">
        <f>'P3'!H43</f>
        <v>1251</v>
      </c>
      <c r="B162" s="14">
        <f>'P3'!J43</f>
        <v>1</v>
      </c>
      <c r="F162" s="47"/>
    </row>
    <row r="163">
      <c r="A163" s="14">
        <f>'P3'!H44</f>
        <v>1262</v>
      </c>
      <c r="B163" s="14">
        <f>'P3'!J44</f>
        <v>2</v>
      </c>
      <c r="F163" s="47"/>
    </row>
    <row r="164">
      <c r="A164" s="14">
        <f>'P3'!H45</f>
        <v>246</v>
      </c>
      <c r="B164" s="14">
        <f>'P3'!J45</f>
        <v>2</v>
      </c>
      <c r="F164" s="47"/>
    </row>
    <row r="165">
      <c r="A165" s="14">
        <f>'P3'!H46</f>
        <v>538</v>
      </c>
      <c r="B165" s="14" t="str">
        <f>'P3'!J46</f>
        <v>N/A</v>
      </c>
      <c r="F165" s="47"/>
    </row>
    <row r="166">
      <c r="A166" s="14">
        <f>'P3'!H47</f>
        <v>430</v>
      </c>
      <c r="B166" s="14">
        <f>'P3'!J47</f>
        <v>3</v>
      </c>
      <c r="F166" s="47"/>
    </row>
    <row r="167">
      <c r="A167" s="14">
        <f>'P3'!H48</f>
        <v>1336</v>
      </c>
      <c r="B167" s="14">
        <f>'P3'!J48</f>
        <v>3</v>
      </c>
      <c r="F167" s="47"/>
    </row>
    <row r="168">
      <c r="A168" s="14">
        <f>'P3'!H49</f>
        <v>984</v>
      </c>
      <c r="B168" s="14">
        <f>'P3'!J49</f>
        <v>3</v>
      </c>
      <c r="F168" s="47"/>
    </row>
    <row r="169">
      <c r="A169" s="14">
        <f>'P3'!H50</f>
        <v>852</v>
      </c>
      <c r="B169" s="14">
        <f>'P3'!J50</f>
        <v>2</v>
      </c>
      <c r="F169" s="47"/>
    </row>
    <row r="170">
      <c r="A170" s="14">
        <f>'P3'!H51</f>
        <v>1284</v>
      </c>
      <c r="B170" s="14">
        <f>'P3'!J51</f>
        <v>1</v>
      </c>
      <c r="F170" s="47"/>
    </row>
    <row r="171">
      <c r="A171" s="14">
        <f>'P3'!H52</f>
        <v>339</v>
      </c>
      <c r="B171" s="14">
        <f>'P3'!J52</f>
        <v>3</v>
      </c>
      <c r="F171" s="47"/>
    </row>
    <row r="172">
      <c r="A172" s="14">
        <f>'P3'!H53</f>
        <v>264</v>
      </c>
      <c r="B172" s="14">
        <f>'P3'!J53</f>
        <v>2</v>
      </c>
      <c r="F172" s="47"/>
    </row>
    <row r="173">
      <c r="A173" s="14">
        <f>'P3'!H54</f>
        <v>1090</v>
      </c>
      <c r="B173" s="14">
        <f>'P3'!J54</f>
        <v>2</v>
      </c>
      <c r="F173" s="47"/>
    </row>
    <row r="174">
      <c r="A174" s="14">
        <f>'P3'!H55</f>
        <v>586</v>
      </c>
      <c r="B174" s="14">
        <f>'P3'!J55</f>
        <v>3</v>
      </c>
      <c r="F174" s="47"/>
    </row>
    <row r="175">
      <c r="A175" s="14">
        <f>'P3'!H56</f>
        <v>725</v>
      </c>
      <c r="B175" s="14">
        <f>'P3'!J56</f>
        <v>2</v>
      </c>
      <c r="F175" s="47"/>
    </row>
    <row r="176">
      <c r="A176" s="14">
        <f>'P3'!H57</f>
        <v>832</v>
      </c>
      <c r="B176" s="14">
        <f>'P3'!J57</f>
        <v>3</v>
      </c>
      <c r="F176" s="47"/>
    </row>
    <row r="177">
      <c r="A177" s="14">
        <f>'P3'!H58</f>
        <v>932</v>
      </c>
      <c r="B177" s="14">
        <f>'P3'!J58</f>
        <v>3</v>
      </c>
      <c r="F177" s="47"/>
    </row>
    <row r="178">
      <c r="A178" s="14">
        <f>'P3'!H59</f>
        <v>244</v>
      </c>
      <c r="B178" s="14">
        <f>'P3'!J59</f>
        <v>2</v>
      </c>
      <c r="F178" s="47"/>
    </row>
    <row r="179">
      <c r="A179" s="14">
        <f>'P3'!H60</f>
        <v>199</v>
      </c>
      <c r="B179" s="14">
        <f>'P3'!J60</f>
        <v>3</v>
      </c>
      <c r="F179" s="47"/>
    </row>
    <row r="180">
      <c r="A180" s="14">
        <f>'P3'!H61</f>
        <v>988</v>
      </c>
      <c r="B180" s="14">
        <f>'P3'!J61</f>
        <v>2</v>
      </c>
      <c r="F180" s="47"/>
    </row>
    <row r="181">
      <c r="A181" s="14">
        <f>'P4'!H2</f>
        <v>210</v>
      </c>
      <c r="B181" s="14">
        <f>'P4'!J2</f>
        <v>2</v>
      </c>
      <c r="F181" s="47"/>
    </row>
    <row r="182">
      <c r="A182" s="14">
        <f>'P4'!H3</f>
        <v>750</v>
      </c>
      <c r="B182" s="14">
        <f>'P4'!J3</f>
        <v>2</v>
      </c>
      <c r="F182" s="47"/>
    </row>
    <row r="183">
      <c r="A183" s="14">
        <f>'P4'!H4</f>
        <v>432</v>
      </c>
      <c r="B183" s="14">
        <f>'P4'!J4</f>
        <v>2</v>
      </c>
      <c r="F183" s="47"/>
    </row>
    <row r="184">
      <c r="A184" s="14">
        <f>'P4'!H5</f>
        <v>197</v>
      </c>
      <c r="B184" s="14">
        <f>'P4'!J5</f>
        <v>2</v>
      </c>
      <c r="F184" s="47"/>
    </row>
    <row r="185">
      <c r="A185" s="14">
        <f>'P4'!H6</f>
        <v>842</v>
      </c>
      <c r="B185" s="14">
        <f>'P4'!J6</f>
        <v>2</v>
      </c>
      <c r="F185" s="47"/>
    </row>
    <row r="186">
      <c r="A186" s="14">
        <f>'P4'!H7</f>
        <v>323</v>
      </c>
      <c r="B186" s="14">
        <f>'P4'!J7</f>
        <v>2</v>
      </c>
      <c r="F186" s="47"/>
    </row>
    <row r="187">
      <c r="A187" s="14">
        <f>'P4'!H8</f>
        <v>1258</v>
      </c>
      <c r="B187" s="14">
        <f>'P4'!J8</f>
        <v>3</v>
      </c>
      <c r="F187" s="47"/>
    </row>
    <row r="188">
      <c r="A188" s="14">
        <f>'P4'!H9</f>
        <v>130</v>
      </c>
      <c r="B188" s="14">
        <f>'P4'!J9</f>
        <v>3</v>
      </c>
      <c r="F188" s="47"/>
    </row>
    <row r="189">
      <c r="A189" s="14">
        <f>'P4'!H10</f>
        <v>338</v>
      </c>
      <c r="B189" s="14">
        <f>'P4'!J10</f>
        <v>3</v>
      </c>
      <c r="F189" s="47"/>
    </row>
    <row r="190">
      <c r="A190" s="14">
        <f>'P4'!H11</f>
        <v>873</v>
      </c>
      <c r="B190" s="14">
        <f>'P4'!J11</f>
        <v>3</v>
      </c>
      <c r="F190" s="47"/>
    </row>
    <row r="191">
      <c r="A191" s="14">
        <f>'P4'!H12</f>
        <v>44</v>
      </c>
      <c r="B191" s="14">
        <f>'P4'!J12</f>
        <v>2</v>
      </c>
      <c r="F191" s="47"/>
    </row>
    <row r="192">
      <c r="A192" s="14">
        <f>'P4'!H13</f>
        <v>746</v>
      </c>
      <c r="B192" s="14">
        <f>'P4'!J13</f>
        <v>2</v>
      </c>
      <c r="F192" s="47"/>
    </row>
    <row r="193">
      <c r="A193" s="14">
        <f>'P4'!H14</f>
        <v>326</v>
      </c>
      <c r="B193" s="14">
        <f>'P4'!J14</f>
        <v>2</v>
      </c>
      <c r="F193" s="47"/>
    </row>
    <row r="194">
      <c r="A194" s="14">
        <f>'P4'!H15</f>
        <v>200</v>
      </c>
      <c r="B194" s="14">
        <f>'P4'!J15</f>
        <v>2</v>
      </c>
      <c r="F194" s="47"/>
    </row>
    <row r="195">
      <c r="A195" s="14">
        <f>'P4'!H16</f>
        <v>31</v>
      </c>
      <c r="B195" s="14">
        <f>'P4'!J16</f>
        <v>1</v>
      </c>
      <c r="F195" s="47"/>
    </row>
    <row r="196">
      <c r="A196" s="14">
        <f>'P4'!H17</f>
        <v>560</v>
      </c>
      <c r="B196" s="14">
        <f>'P4'!J17</f>
        <v>2</v>
      </c>
      <c r="F196" s="47"/>
    </row>
    <row r="197">
      <c r="A197" s="14">
        <f>'P4'!H18</f>
        <v>169</v>
      </c>
      <c r="B197" s="14">
        <f>'P4'!J18</f>
        <v>3</v>
      </c>
      <c r="F197" s="47"/>
    </row>
    <row r="198">
      <c r="A198" s="14">
        <f>'P4'!H19</f>
        <v>818</v>
      </c>
      <c r="B198" s="14">
        <f>'P4'!J19</f>
        <v>3</v>
      </c>
      <c r="F198" s="47"/>
    </row>
    <row r="199">
      <c r="A199" s="14">
        <f>'P4'!H20</f>
        <v>149</v>
      </c>
      <c r="B199" s="14">
        <f>'P4'!J20</f>
        <v>2</v>
      </c>
      <c r="F199" s="47"/>
    </row>
    <row r="200">
      <c r="A200" s="14">
        <f>'P4'!H21</f>
        <v>940</v>
      </c>
      <c r="B200" s="14">
        <f>'P4'!J21</f>
        <v>3</v>
      </c>
      <c r="F200" s="47"/>
    </row>
    <row r="201">
      <c r="A201" s="14">
        <f>'P4'!H22</f>
        <v>908</v>
      </c>
      <c r="B201" s="14">
        <f>'P4'!J22</f>
        <v>2</v>
      </c>
      <c r="F201" s="47"/>
    </row>
    <row r="202">
      <c r="A202" s="14">
        <f>'P4'!H23</f>
        <v>867</v>
      </c>
      <c r="B202" s="14">
        <f>'P4'!J23</f>
        <v>3</v>
      </c>
      <c r="F202" s="47"/>
    </row>
    <row r="203">
      <c r="A203" s="14">
        <f>'P4'!H24</f>
        <v>1042</v>
      </c>
      <c r="B203" s="14">
        <f>'P4'!J24</f>
        <v>2</v>
      </c>
      <c r="F203" s="47"/>
    </row>
    <row r="204">
      <c r="A204" s="14">
        <f>'P4'!H25</f>
        <v>693</v>
      </c>
      <c r="B204" s="14">
        <f>'P4'!J25</f>
        <v>4</v>
      </c>
      <c r="F204" s="47"/>
    </row>
    <row r="205">
      <c r="A205" s="14">
        <f>'P4'!H26</f>
        <v>231</v>
      </c>
      <c r="B205" s="14">
        <f>'P4'!J26</f>
        <v>2</v>
      </c>
      <c r="F205" s="47"/>
    </row>
    <row r="206">
      <c r="A206" s="14">
        <f>'P4'!H27</f>
        <v>1175</v>
      </c>
      <c r="B206" s="14">
        <f>'P4'!J27</f>
        <v>2</v>
      </c>
      <c r="F206" s="47"/>
    </row>
    <row r="207">
      <c r="A207" s="14">
        <f>'P4'!H28</f>
        <v>439</v>
      </c>
      <c r="B207" s="14">
        <f>'P4'!J28</f>
        <v>2</v>
      </c>
      <c r="F207" s="47"/>
    </row>
    <row r="208">
      <c r="A208" s="14">
        <f>'P4'!H29</f>
        <v>329</v>
      </c>
      <c r="B208" s="14">
        <f>'P4'!J29</f>
        <v>2</v>
      </c>
      <c r="F208" s="47"/>
    </row>
    <row r="209">
      <c r="A209" s="14">
        <f>'P4'!H30</f>
        <v>29</v>
      </c>
      <c r="B209" s="14" t="str">
        <f>'P4'!J30</f>
        <v>N/A</v>
      </c>
      <c r="F209" s="47"/>
    </row>
    <row r="210">
      <c r="A210" s="14">
        <f>'P4'!H31</f>
        <v>676</v>
      </c>
      <c r="B210" s="14">
        <f>'P4'!J31</f>
        <v>2</v>
      </c>
      <c r="F210" s="47"/>
    </row>
    <row r="211">
      <c r="A211" s="14">
        <f>'P4'!H32</f>
        <v>584</v>
      </c>
      <c r="B211" s="14">
        <f>'P4'!J32</f>
        <v>2</v>
      </c>
      <c r="F211" s="47"/>
    </row>
    <row r="212">
      <c r="A212" s="14">
        <f>'P4'!H33</f>
        <v>861</v>
      </c>
      <c r="B212" s="14">
        <f>'P4'!J33</f>
        <v>3</v>
      </c>
      <c r="F212" s="47"/>
    </row>
    <row r="213">
      <c r="A213" s="14">
        <f>'P4'!H34</f>
        <v>720</v>
      </c>
      <c r="B213" s="14">
        <f>'P4'!J34</f>
        <v>2</v>
      </c>
      <c r="F213" s="47"/>
    </row>
    <row r="214">
      <c r="A214" s="14">
        <f>'P4'!H35</f>
        <v>981</v>
      </c>
      <c r="B214" s="14">
        <f>'P4'!J35</f>
        <v>2</v>
      </c>
      <c r="F214" s="47"/>
    </row>
    <row r="215">
      <c r="A215" s="14">
        <f>'P4'!H36</f>
        <v>4</v>
      </c>
      <c r="B215" s="14">
        <f>'P4'!J36</f>
        <v>3</v>
      </c>
      <c r="F215" s="47"/>
    </row>
    <row r="216">
      <c r="A216" s="14">
        <f>'P4'!H37</f>
        <v>101</v>
      </c>
      <c r="B216" s="14">
        <f>'P4'!J37</f>
        <v>3</v>
      </c>
      <c r="F216" s="47"/>
    </row>
    <row r="217">
      <c r="A217" s="14">
        <f>'P4'!H38</f>
        <v>1344</v>
      </c>
      <c r="B217" s="14">
        <f>'P4'!J38</f>
        <v>3</v>
      </c>
      <c r="F217" s="47"/>
    </row>
    <row r="218">
      <c r="A218" s="14">
        <f>'P4'!H39</f>
        <v>1198</v>
      </c>
      <c r="B218" s="14">
        <f>'P4'!J39</f>
        <v>2</v>
      </c>
      <c r="F218" s="47"/>
    </row>
    <row r="219">
      <c r="A219" s="14">
        <f>'P4'!H40</f>
        <v>614</v>
      </c>
      <c r="B219" s="14">
        <f>'P4'!J40</f>
        <v>2</v>
      </c>
      <c r="F219" s="47"/>
    </row>
    <row r="220">
      <c r="A220" s="14">
        <f>'P4'!H41</f>
        <v>1054</v>
      </c>
      <c r="B220" s="14" t="str">
        <f>'P4'!J41</f>
        <v>N/A</v>
      </c>
      <c r="F220" s="47"/>
    </row>
    <row r="221">
      <c r="A221" s="14">
        <f>'P4'!H42</f>
        <v>236</v>
      </c>
      <c r="B221" s="14">
        <f>'P4'!J42</f>
        <v>2</v>
      </c>
      <c r="F221" s="47"/>
    </row>
    <row r="222">
      <c r="A222" s="14">
        <f>'P4'!H43</f>
        <v>453</v>
      </c>
      <c r="B222" s="14">
        <f>'P4'!J43</f>
        <v>3</v>
      </c>
      <c r="F222" s="47"/>
    </row>
    <row r="223">
      <c r="A223" s="14">
        <f>'P4'!H44</f>
        <v>94</v>
      </c>
      <c r="B223" s="14">
        <f>'P4'!J44</f>
        <v>2</v>
      </c>
      <c r="F223" s="47"/>
    </row>
    <row r="224">
      <c r="A224" s="14">
        <f>'P4'!H45</f>
        <v>1063</v>
      </c>
      <c r="B224" s="14">
        <f>'P4'!J45</f>
        <v>2</v>
      </c>
      <c r="F224" s="47"/>
    </row>
    <row r="225">
      <c r="A225" s="14">
        <f>'P4'!H46</f>
        <v>230</v>
      </c>
      <c r="B225" s="14">
        <f>'P4'!J46</f>
        <v>3</v>
      </c>
      <c r="F225" s="47"/>
    </row>
    <row r="226">
      <c r="A226" s="14">
        <f>'P4'!H47</f>
        <v>1046</v>
      </c>
      <c r="B226" s="14">
        <f>'P4'!J47</f>
        <v>3</v>
      </c>
      <c r="F226" s="47"/>
    </row>
    <row r="227">
      <c r="A227" s="14">
        <f>'P4'!H48</f>
        <v>569</v>
      </c>
      <c r="B227" s="14">
        <f>'P4'!J48</f>
        <v>2</v>
      </c>
      <c r="F227" s="47"/>
    </row>
    <row r="228">
      <c r="A228" s="14">
        <f>'P4'!H49</f>
        <v>179</v>
      </c>
      <c r="B228" s="14">
        <f>'P4'!J49</f>
        <v>3</v>
      </c>
      <c r="F228" s="47"/>
    </row>
    <row r="229">
      <c r="A229" s="14">
        <f>'P4'!H50</f>
        <v>54</v>
      </c>
      <c r="B229" s="14">
        <f>'P4'!J50</f>
        <v>3</v>
      </c>
      <c r="F229" s="47"/>
    </row>
    <row r="230">
      <c r="A230" s="14">
        <f>'P4'!H51</f>
        <v>343</v>
      </c>
      <c r="B230" s="14">
        <f>'P4'!J51</f>
        <v>3</v>
      </c>
      <c r="F230" s="47"/>
    </row>
    <row r="231">
      <c r="A231" s="14">
        <f>'P4'!H52</f>
        <v>178</v>
      </c>
      <c r="B231" s="14">
        <f>'P4'!J52</f>
        <v>3</v>
      </c>
      <c r="F231" s="47"/>
    </row>
    <row r="232">
      <c r="A232" s="14">
        <f>'P4'!H53</f>
        <v>969</v>
      </c>
      <c r="B232" s="14">
        <f>'P4'!J53</f>
        <v>2</v>
      </c>
      <c r="F232" s="47"/>
    </row>
    <row r="233">
      <c r="A233" s="14">
        <f>'P4'!H54</f>
        <v>325</v>
      </c>
      <c r="B233" s="14">
        <f>'P4'!J54</f>
        <v>2</v>
      </c>
      <c r="F233" s="47"/>
    </row>
    <row r="234">
      <c r="A234" s="14">
        <f>'P4'!H55</f>
        <v>269</v>
      </c>
      <c r="B234" s="14">
        <f>'P4'!J55</f>
        <v>2</v>
      </c>
      <c r="F234" s="47"/>
    </row>
    <row r="235">
      <c r="A235" s="14">
        <f>'P4'!H56</f>
        <v>533</v>
      </c>
      <c r="B235" s="14">
        <f>'P4'!J56</f>
        <v>2</v>
      </c>
      <c r="F235" s="47"/>
    </row>
    <row r="236">
      <c r="A236" s="14">
        <f>'P4'!H57</f>
        <v>1238</v>
      </c>
      <c r="B236" s="14">
        <f>'P4'!J57</f>
        <v>3</v>
      </c>
      <c r="F236" s="47"/>
    </row>
    <row r="237">
      <c r="A237" s="14">
        <f>'P4'!H58</f>
        <v>26</v>
      </c>
      <c r="B237" s="14">
        <f>'P4'!J58</f>
        <v>2</v>
      </c>
      <c r="F237" s="47"/>
    </row>
    <row r="238">
      <c r="A238" s="14">
        <f>'P4'!H59</f>
        <v>650</v>
      </c>
      <c r="B238" s="14">
        <f>'P4'!J59</f>
        <v>3</v>
      </c>
      <c r="F238" s="47"/>
    </row>
    <row r="239">
      <c r="A239" s="14">
        <f>'P4'!H60</f>
        <v>672</v>
      </c>
      <c r="B239" s="14">
        <f>'P4'!J60</f>
        <v>2</v>
      </c>
      <c r="F239" s="47"/>
    </row>
    <row r="240">
      <c r="A240" s="14">
        <f>'P4'!H61</f>
        <v>802</v>
      </c>
      <c r="B240" s="14">
        <f>'P4'!J61</f>
        <v>3</v>
      </c>
      <c r="F240" s="47"/>
    </row>
    <row r="241">
      <c r="A241" s="14">
        <f>'P5'!H2</f>
        <v>361</v>
      </c>
      <c r="B241" s="14">
        <f>'P5'!J2</f>
        <v>3</v>
      </c>
      <c r="F241" s="47"/>
    </row>
    <row r="242">
      <c r="A242" s="14">
        <f>'P5'!H3</f>
        <v>481</v>
      </c>
      <c r="B242" s="14">
        <f>'P5'!J3</f>
        <v>2</v>
      </c>
      <c r="F242" s="47"/>
    </row>
    <row r="243">
      <c r="A243" s="14">
        <f>'P5'!H4</f>
        <v>801</v>
      </c>
      <c r="B243" s="14">
        <f>'P5'!J4</f>
        <v>3</v>
      </c>
      <c r="F243" s="47"/>
    </row>
    <row r="244">
      <c r="A244" s="14">
        <f>'P5'!H5</f>
        <v>358</v>
      </c>
      <c r="B244" s="14">
        <f>'P5'!J5</f>
        <v>3</v>
      </c>
      <c r="F244" s="47"/>
    </row>
    <row r="245">
      <c r="A245" s="14">
        <f>'P5'!H6</f>
        <v>273</v>
      </c>
      <c r="B245" s="14">
        <f>'P5'!J6</f>
        <v>2</v>
      </c>
      <c r="F245" s="47"/>
    </row>
    <row r="246">
      <c r="A246" s="14">
        <f>'P5'!H7</f>
        <v>12</v>
      </c>
      <c r="B246" s="14">
        <f>'P5'!J7</f>
        <v>3</v>
      </c>
      <c r="F246" s="47"/>
    </row>
    <row r="247">
      <c r="A247" s="14">
        <f>'P5'!H8</f>
        <v>1129</v>
      </c>
      <c r="B247" s="14" t="str">
        <f>'P5'!J8</f>
        <v>N/A</v>
      </c>
      <c r="F247" s="47"/>
    </row>
    <row r="248">
      <c r="A248" s="14">
        <f>'P5'!H9</f>
        <v>774</v>
      </c>
      <c r="B248" s="14">
        <f>'P5'!J9</f>
        <v>2</v>
      </c>
      <c r="F248" s="47"/>
    </row>
    <row r="249">
      <c r="A249" s="14">
        <f>'P5'!H10</f>
        <v>640</v>
      </c>
      <c r="B249" s="14">
        <f>'P5'!J10</f>
        <v>3</v>
      </c>
      <c r="F249" s="47"/>
    </row>
    <row r="250">
      <c r="A250" s="14">
        <f>'P5'!H11</f>
        <v>1243</v>
      </c>
      <c r="B250" s="14">
        <f>'P5'!J11</f>
        <v>3</v>
      </c>
      <c r="F250" s="47"/>
    </row>
    <row r="251">
      <c r="A251" s="14">
        <f>'P5'!H12</f>
        <v>999</v>
      </c>
      <c r="B251" s="14">
        <f>'P5'!J12</f>
        <v>1</v>
      </c>
      <c r="F251" s="47"/>
    </row>
    <row r="252">
      <c r="A252" s="14">
        <f>'P5'!H13</f>
        <v>1094</v>
      </c>
      <c r="B252" s="14">
        <f>'P5'!J13</f>
        <v>3</v>
      </c>
      <c r="F252" s="47"/>
    </row>
    <row r="253">
      <c r="A253" s="14">
        <f>'P5'!H14</f>
        <v>897</v>
      </c>
      <c r="B253" s="14">
        <f>'P5'!J14</f>
        <v>3</v>
      </c>
      <c r="F253" s="47"/>
    </row>
    <row r="254">
      <c r="A254" s="14">
        <f>'P5'!H15</f>
        <v>1329</v>
      </c>
      <c r="B254" s="14">
        <f>'P5'!J15</f>
        <v>3</v>
      </c>
      <c r="F254" s="47"/>
    </row>
    <row r="255">
      <c r="A255" s="14">
        <f>'P5'!H16</f>
        <v>893</v>
      </c>
      <c r="B255" s="14">
        <f>'P5'!J16</f>
        <v>3</v>
      </c>
      <c r="F255" s="47"/>
    </row>
    <row r="256">
      <c r="A256" s="14">
        <f>'P5'!H17</f>
        <v>263</v>
      </c>
      <c r="B256" s="14">
        <f>'P5'!J17</f>
        <v>3</v>
      </c>
      <c r="F256" s="47"/>
    </row>
    <row r="257">
      <c r="A257" s="14">
        <f>'P5'!H18</f>
        <v>938</v>
      </c>
      <c r="B257" s="14">
        <f>'P5'!J18</f>
        <v>3</v>
      </c>
      <c r="F257" s="47"/>
    </row>
    <row r="258">
      <c r="A258" s="14">
        <f>'P5'!H19</f>
        <v>386</v>
      </c>
      <c r="B258" s="14">
        <f>'P5'!J19</f>
        <v>3</v>
      </c>
      <c r="F258" s="47"/>
    </row>
    <row r="259">
      <c r="A259" s="14">
        <f>'P5'!H20</f>
        <v>359</v>
      </c>
      <c r="B259" s="14">
        <f>'P5'!J20</f>
        <v>3</v>
      </c>
      <c r="F259" s="47"/>
    </row>
    <row r="260">
      <c r="A260" s="14">
        <f>'P5'!H21</f>
        <v>229</v>
      </c>
      <c r="B260" s="14">
        <f>'P5'!J21</f>
        <v>2</v>
      </c>
      <c r="F260" s="47"/>
    </row>
    <row r="261">
      <c r="A261" s="14">
        <f>'P5'!H22</f>
        <v>297</v>
      </c>
      <c r="B261" s="14">
        <f>'P5'!J22</f>
        <v>2</v>
      </c>
      <c r="F261" s="47"/>
    </row>
    <row r="262">
      <c r="A262" s="14">
        <f>'P5'!H23</f>
        <v>795</v>
      </c>
      <c r="B262" s="14">
        <f>'P5'!J23</f>
        <v>4</v>
      </c>
      <c r="F262" s="47"/>
    </row>
    <row r="263">
      <c r="A263" s="14">
        <f>'P5'!H24</f>
        <v>772</v>
      </c>
      <c r="B263" s="14">
        <f>'P5'!J24</f>
        <v>2</v>
      </c>
      <c r="F263" s="47"/>
    </row>
    <row r="264">
      <c r="A264" s="14">
        <f>'P5'!H25</f>
        <v>696</v>
      </c>
      <c r="B264" s="14">
        <f>'P5'!J25</f>
        <v>2</v>
      </c>
      <c r="F264" s="47"/>
    </row>
    <row r="265">
      <c r="A265" s="14">
        <f>'P5'!H26</f>
        <v>1218</v>
      </c>
      <c r="B265" s="14">
        <f>'P5'!J26</f>
        <v>2</v>
      </c>
      <c r="F265" s="47"/>
    </row>
    <row r="266">
      <c r="A266" s="14">
        <f>'P5'!H27</f>
        <v>348</v>
      </c>
      <c r="B266" s="14">
        <f>'P5'!J27</f>
        <v>3</v>
      </c>
      <c r="F266" s="47"/>
    </row>
    <row r="267">
      <c r="A267" s="14">
        <f>'P5'!H28</f>
        <v>266</v>
      </c>
      <c r="B267" s="14">
        <f>'P5'!J28</f>
        <v>3</v>
      </c>
      <c r="F267" s="47"/>
    </row>
    <row r="268">
      <c r="A268" s="14">
        <f>'P5'!H29</f>
        <v>764</v>
      </c>
      <c r="B268" s="14">
        <f>'P5'!J29</f>
        <v>3</v>
      </c>
      <c r="F268" s="47"/>
    </row>
    <row r="269">
      <c r="A269" s="14">
        <f>'P5'!H30</f>
        <v>287</v>
      </c>
      <c r="B269" s="14">
        <f>'P5'!J30</f>
        <v>2</v>
      </c>
      <c r="F269" s="47"/>
    </row>
    <row r="270">
      <c r="A270" s="14">
        <f>'P5'!H31</f>
        <v>804</v>
      </c>
      <c r="B270" s="14">
        <f>'P5'!J31</f>
        <v>3</v>
      </c>
      <c r="F270" s="47"/>
    </row>
    <row r="271">
      <c r="A271" s="14">
        <f>'P5'!H32</f>
        <v>571</v>
      </c>
      <c r="B271" s="14">
        <f>'P5'!J32</f>
        <v>2</v>
      </c>
      <c r="F271" s="47"/>
    </row>
    <row r="272">
      <c r="A272" s="14">
        <f>'P5'!H33</f>
        <v>920</v>
      </c>
      <c r="B272" s="14">
        <f>'P5'!J33</f>
        <v>3</v>
      </c>
      <c r="F272" s="47"/>
    </row>
    <row r="273">
      <c r="A273" s="14">
        <f>'P5'!H34</f>
        <v>72</v>
      </c>
      <c r="B273" s="14">
        <f>'P5'!J34</f>
        <v>1</v>
      </c>
      <c r="F273" s="47"/>
    </row>
    <row r="274">
      <c r="A274" s="14">
        <f>'P5'!H35</f>
        <v>134</v>
      </c>
      <c r="B274" s="14">
        <f>'P5'!J35</f>
        <v>2</v>
      </c>
      <c r="F274" s="47"/>
    </row>
    <row r="275">
      <c r="A275" s="14">
        <f>'P5'!H36</f>
        <v>621</v>
      </c>
      <c r="B275" s="14">
        <f>'P5'!J36</f>
        <v>3</v>
      </c>
      <c r="F275" s="47"/>
    </row>
    <row r="276">
      <c r="A276" s="14">
        <f>'P5'!H37</f>
        <v>639</v>
      </c>
      <c r="B276" s="14">
        <f>'P5'!J37</f>
        <v>3</v>
      </c>
      <c r="F276" s="47"/>
    </row>
    <row r="277">
      <c r="A277" s="14">
        <f>'P5'!H38</f>
        <v>643</v>
      </c>
      <c r="B277" s="14">
        <f>'P5'!J38</f>
        <v>3</v>
      </c>
      <c r="F277" s="47"/>
    </row>
    <row r="278">
      <c r="A278" s="14">
        <f>'P5'!H39</f>
        <v>19</v>
      </c>
      <c r="B278" s="14">
        <f>'P5'!J39</f>
        <v>3</v>
      </c>
      <c r="F278" s="47"/>
    </row>
    <row r="279">
      <c r="A279" s="14">
        <f>'P5'!H40</f>
        <v>995</v>
      </c>
      <c r="B279" s="14">
        <f>'P5'!J40</f>
        <v>3</v>
      </c>
      <c r="F279" s="47"/>
    </row>
    <row r="280">
      <c r="A280" s="14">
        <f>'P5'!H41</f>
        <v>1312</v>
      </c>
      <c r="B280" s="14">
        <f>'P5'!J41</f>
        <v>3</v>
      </c>
      <c r="F280" s="47"/>
    </row>
    <row r="281">
      <c r="A281" s="14">
        <f>'P5'!H42</f>
        <v>245</v>
      </c>
      <c r="B281" s="14">
        <f>'P5'!J42</f>
        <v>3</v>
      </c>
      <c r="F281" s="47"/>
    </row>
    <row r="282">
      <c r="A282" s="14">
        <f>'P5'!H43</f>
        <v>24</v>
      </c>
      <c r="B282" s="14">
        <f>'P5'!J43</f>
        <v>2</v>
      </c>
      <c r="F282" s="47"/>
    </row>
    <row r="283">
      <c r="A283" s="14">
        <f>'P5'!H44</f>
        <v>277</v>
      </c>
      <c r="B283" s="14">
        <f>'P5'!J44</f>
        <v>2</v>
      </c>
      <c r="F283" s="47"/>
    </row>
    <row r="284">
      <c r="A284" s="14">
        <f>'P5'!H45</f>
        <v>205</v>
      </c>
      <c r="B284" s="14">
        <f>'P5'!J45</f>
        <v>2</v>
      </c>
      <c r="F284" s="47"/>
    </row>
    <row r="285">
      <c r="A285" s="14">
        <f>'P5'!H46</f>
        <v>972</v>
      </c>
      <c r="B285" s="14">
        <f>'P5'!J46</f>
        <v>2</v>
      </c>
      <c r="F285" s="47"/>
    </row>
    <row r="286">
      <c r="A286" s="14">
        <f>'P5'!H47</f>
        <v>375</v>
      </c>
      <c r="B286" s="14">
        <f>'P5'!J47</f>
        <v>2</v>
      </c>
      <c r="F286" s="47"/>
    </row>
    <row r="287">
      <c r="A287" s="14">
        <f>'P5'!H48</f>
        <v>271</v>
      </c>
      <c r="B287" s="14">
        <f>'P5'!J48</f>
        <v>3</v>
      </c>
      <c r="F287" s="47"/>
    </row>
    <row r="288">
      <c r="A288" s="14">
        <f>'P5'!H49</f>
        <v>628</v>
      </c>
      <c r="B288" s="14">
        <f>'P5'!J49</f>
        <v>3</v>
      </c>
      <c r="F288" s="47"/>
    </row>
    <row r="289">
      <c r="A289" s="14">
        <f>'P5'!H50</f>
        <v>850</v>
      </c>
      <c r="B289" s="14">
        <f>'P5'!J50</f>
        <v>2</v>
      </c>
      <c r="F289" s="47"/>
    </row>
    <row r="290">
      <c r="A290" s="14">
        <f>'P5'!H51</f>
        <v>344</v>
      </c>
      <c r="B290" s="14">
        <f>'P5'!J51</f>
        <v>2</v>
      </c>
      <c r="F290" s="47"/>
    </row>
    <row r="291">
      <c r="A291" s="14">
        <f>'P5'!H52</f>
        <v>498</v>
      </c>
      <c r="B291" s="14">
        <f>'P5'!J52</f>
        <v>2</v>
      </c>
      <c r="F291" s="47"/>
    </row>
    <row r="292">
      <c r="A292" s="14">
        <f>'P5'!H53</f>
        <v>618</v>
      </c>
      <c r="B292" s="14">
        <f>'P5'!J53</f>
        <v>3</v>
      </c>
      <c r="F292" s="47"/>
    </row>
    <row r="293">
      <c r="A293" s="14">
        <f>'P5'!H54</f>
        <v>117</v>
      </c>
      <c r="B293" s="14">
        <f>'P5'!J54</f>
        <v>2</v>
      </c>
      <c r="F293" s="47"/>
    </row>
    <row r="294">
      <c r="A294" s="14">
        <f>'P5'!H55</f>
        <v>978</v>
      </c>
      <c r="B294" s="14">
        <f>'P5'!J55</f>
        <v>2</v>
      </c>
      <c r="F294" s="47"/>
    </row>
    <row r="295">
      <c r="A295" s="14">
        <f>'P5'!H56</f>
        <v>705</v>
      </c>
      <c r="B295" s="14">
        <f>'P5'!J56</f>
        <v>2</v>
      </c>
      <c r="F295" s="47"/>
    </row>
    <row r="296">
      <c r="A296" s="14">
        <f>'P5'!H57</f>
        <v>391</v>
      </c>
      <c r="B296" s="14">
        <f>'P5'!J57</f>
        <v>3</v>
      </c>
      <c r="F296" s="47"/>
    </row>
    <row r="297">
      <c r="A297" s="14">
        <f>'P5'!H58</f>
        <v>1272</v>
      </c>
      <c r="B297" s="14">
        <f>'P5'!J58</f>
        <v>2</v>
      </c>
      <c r="F297" s="47"/>
    </row>
    <row r="298">
      <c r="A298" s="14">
        <f>'P5'!H59</f>
        <v>1069</v>
      </c>
      <c r="B298" s="14">
        <f>'P5'!J59</f>
        <v>3</v>
      </c>
      <c r="F298" s="47"/>
    </row>
    <row r="299">
      <c r="A299" s="14">
        <f>'P5'!H60</f>
        <v>1249</v>
      </c>
      <c r="B299" s="14">
        <f>'P5'!J60</f>
        <v>3</v>
      </c>
      <c r="F299" s="47"/>
    </row>
    <row r="300">
      <c r="A300" s="14">
        <f>'P5'!H61</f>
        <v>450</v>
      </c>
      <c r="B300" s="14">
        <f>'P5'!J61</f>
        <v>3</v>
      </c>
      <c r="F300" s="47"/>
    </row>
    <row r="301">
      <c r="F301" s="47"/>
    </row>
    <row r="302">
      <c r="F302" s="47"/>
    </row>
    <row r="303">
      <c r="F303" s="47"/>
    </row>
    <row r="304">
      <c r="F304" s="47"/>
    </row>
    <row r="305">
      <c r="F305" s="47"/>
    </row>
    <row r="306">
      <c r="F306" s="47"/>
    </row>
    <row r="307">
      <c r="F307" s="47"/>
    </row>
    <row r="308">
      <c r="F308" s="47"/>
    </row>
    <row r="309">
      <c r="F309" s="47"/>
    </row>
    <row r="310">
      <c r="F310" s="47"/>
    </row>
    <row r="311">
      <c r="F311" s="47"/>
    </row>
    <row r="312">
      <c r="F312" s="47"/>
    </row>
    <row r="313">
      <c r="F313" s="47"/>
    </row>
    <row r="314">
      <c r="F314" s="47"/>
    </row>
    <row r="315">
      <c r="F315" s="47"/>
    </row>
    <row r="316">
      <c r="F316" s="47"/>
    </row>
    <row r="317">
      <c r="F317" s="47"/>
    </row>
    <row r="318">
      <c r="F318" s="47"/>
    </row>
    <row r="319">
      <c r="F319" s="47"/>
    </row>
    <row r="320">
      <c r="F320" s="47"/>
    </row>
    <row r="321">
      <c r="F321" s="47"/>
    </row>
    <row r="322">
      <c r="F322" s="47"/>
    </row>
    <row r="323">
      <c r="F323" s="47"/>
    </row>
    <row r="324">
      <c r="F324" s="47"/>
    </row>
    <row r="325">
      <c r="F325" s="47"/>
    </row>
    <row r="326">
      <c r="F326" s="47"/>
    </row>
    <row r="327">
      <c r="F327" s="47"/>
    </row>
    <row r="328">
      <c r="F328" s="47"/>
    </row>
    <row r="329">
      <c r="F329" s="47"/>
    </row>
    <row r="330">
      <c r="F330" s="47"/>
    </row>
    <row r="331">
      <c r="F331" s="47"/>
    </row>
    <row r="332">
      <c r="F332" s="47"/>
    </row>
    <row r="333">
      <c r="F333" s="47"/>
    </row>
    <row r="334">
      <c r="F334" s="47"/>
    </row>
    <row r="335">
      <c r="F335" s="47"/>
    </row>
    <row r="336">
      <c r="F336" s="47"/>
    </row>
    <row r="337">
      <c r="F337" s="47"/>
    </row>
    <row r="338">
      <c r="F338" s="47"/>
    </row>
    <row r="339">
      <c r="F339" s="47"/>
    </row>
    <row r="340">
      <c r="F340" s="47"/>
    </row>
    <row r="341">
      <c r="F341" s="47"/>
    </row>
    <row r="342">
      <c r="F342" s="47"/>
    </row>
    <row r="343">
      <c r="F343" s="47"/>
    </row>
    <row r="344">
      <c r="F344" s="47"/>
    </row>
    <row r="345">
      <c r="F345" s="47"/>
    </row>
    <row r="346">
      <c r="F346" s="47"/>
    </row>
    <row r="347">
      <c r="F347" s="47"/>
    </row>
    <row r="348">
      <c r="F348" s="47"/>
    </row>
    <row r="349">
      <c r="F349" s="47"/>
    </row>
    <row r="350">
      <c r="F350" s="47"/>
    </row>
    <row r="351">
      <c r="F351" s="47"/>
    </row>
    <row r="352">
      <c r="F352" s="47"/>
    </row>
    <row r="353">
      <c r="F353" s="47"/>
    </row>
    <row r="354">
      <c r="F354" s="47"/>
    </row>
    <row r="355">
      <c r="F355" s="47"/>
    </row>
    <row r="356">
      <c r="F356" s="47"/>
    </row>
    <row r="357">
      <c r="F357" s="47"/>
    </row>
    <row r="358">
      <c r="F358" s="47"/>
    </row>
    <row r="359">
      <c r="F359" s="47"/>
    </row>
    <row r="360">
      <c r="F360" s="47"/>
    </row>
    <row r="361">
      <c r="F361" s="47"/>
    </row>
    <row r="362">
      <c r="F362" s="47"/>
    </row>
    <row r="363">
      <c r="F363" s="47"/>
    </row>
    <row r="364">
      <c r="F364" s="47"/>
    </row>
    <row r="365">
      <c r="F365" s="47"/>
    </row>
    <row r="366">
      <c r="F366" s="47"/>
    </row>
    <row r="367">
      <c r="F367" s="47"/>
    </row>
    <row r="368">
      <c r="F368" s="47"/>
    </row>
    <row r="369">
      <c r="F369" s="47"/>
    </row>
    <row r="370">
      <c r="F370" s="47"/>
    </row>
    <row r="371">
      <c r="F371" s="47"/>
    </row>
    <row r="372">
      <c r="F372" s="47"/>
    </row>
    <row r="373">
      <c r="F373" s="47"/>
    </row>
    <row r="374">
      <c r="F374" s="47"/>
    </row>
    <row r="375">
      <c r="F375" s="47"/>
    </row>
    <row r="376">
      <c r="F376" s="47"/>
    </row>
    <row r="377">
      <c r="F377" s="47"/>
    </row>
    <row r="378">
      <c r="F378" s="47"/>
    </row>
    <row r="379">
      <c r="F379" s="47"/>
    </row>
    <row r="380">
      <c r="F380" s="47"/>
    </row>
    <row r="381">
      <c r="F381" s="47"/>
    </row>
    <row r="382">
      <c r="F382" s="47"/>
    </row>
    <row r="383">
      <c r="F383" s="47"/>
    </row>
    <row r="384">
      <c r="F384" s="47"/>
    </row>
    <row r="385">
      <c r="F385" s="47"/>
    </row>
    <row r="386">
      <c r="F386" s="47"/>
    </row>
    <row r="387">
      <c r="F387" s="47"/>
    </row>
    <row r="388">
      <c r="F388" s="47"/>
    </row>
    <row r="389">
      <c r="F389" s="47"/>
    </row>
    <row r="390">
      <c r="F390" s="47"/>
    </row>
    <row r="391">
      <c r="F391" s="47"/>
    </row>
    <row r="392">
      <c r="F392" s="47"/>
    </row>
    <row r="393">
      <c r="F393" s="47"/>
    </row>
    <row r="394">
      <c r="F394" s="47"/>
    </row>
    <row r="395">
      <c r="F395" s="47"/>
    </row>
    <row r="396">
      <c r="F396" s="47"/>
    </row>
    <row r="397">
      <c r="F397" s="47"/>
    </row>
    <row r="398">
      <c r="F398" s="47"/>
    </row>
    <row r="399">
      <c r="F399" s="47"/>
    </row>
    <row r="400">
      <c r="F400" s="47"/>
    </row>
    <row r="401">
      <c r="F401" s="47"/>
    </row>
    <row r="402">
      <c r="F402" s="47"/>
    </row>
    <row r="403">
      <c r="F403" s="47"/>
    </row>
    <row r="404">
      <c r="F404" s="47"/>
    </row>
    <row r="405">
      <c r="F405" s="47"/>
    </row>
    <row r="406">
      <c r="F406" s="47"/>
    </row>
    <row r="407">
      <c r="F407" s="47"/>
    </row>
    <row r="408">
      <c r="F408" s="47"/>
    </row>
    <row r="409">
      <c r="F409" s="47"/>
    </row>
    <row r="410">
      <c r="F410" s="47"/>
    </row>
    <row r="411">
      <c r="F411" s="47"/>
    </row>
    <row r="412">
      <c r="F412" s="47"/>
    </row>
    <row r="413">
      <c r="F413" s="47"/>
    </row>
    <row r="414">
      <c r="F414" s="47"/>
    </row>
    <row r="415">
      <c r="F415" s="47"/>
    </row>
    <row r="416">
      <c r="F416" s="47"/>
    </row>
    <row r="417">
      <c r="F417" s="47"/>
    </row>
    <row r="418">
      <c r="F418" s="47"/>
    </row>
    <row r="419">
      <c r="F419" s="47"/>
    </row>
    <row r="420">
      <c r="F420" s="47"/>
    </row>
    <row r="421">
      <c r="F421" s="47"/>
    </row>
    <row r="422">
      <c r="F422" s="47"/>
    </row>
    <row r="423">
      <c r="F423" s="47"/>
    </row>
    <row r="424">
      <c r="F424" s="47"/>
    </row>
    <row r="425">
      <c r="F425" s="47"/>
    </row>
    <row r="426">
      <c r="F426" s="47"/>
    </row>
    <row r="427">
      <c r="F427" s="47"/>
    </row>
    <row r="428">
      <c r="F428" s="47"/>
    </row>
    <row r="429">
      <c r="F429" s="47"/>
    </row>
    <row r="430">
      <c r="F430" s="47"/>
    </row>
    <row r="431">
      <c r="F431" s="47"/>
    </row>
    <row r="432">
      <c r="F432" s="47"/>
    </row>
    <row r="433">
      <c r="F433" s="47"/>
    </row>
    <row r="434">
      <c r="F434" s="47"/>
    </row>
    <row r="435">
      <c r="F435" s="47"/>
    </row>
    <row r="436">
      <c r="F436" s="47"/>
    </row>
    <row r="437">
      <c r="F437" s="47"/>
    </row>
    <row r="438">
      <c r="F438" s="47"/>
    </row>
    <row r="439">
      <c r="F439" s="47"/>
    </row>
    <row r="440">
      <c r="F440" s="47"/>
    </row>
    <row r="441">
      <c r="F441" s="47"/>
    </row>
    <row r="442">
      <c r="F442" s="47"/>
    </row>
    <row r="443">
      <c r="F443" s="47"/>
    </row>
    <row r="444">
      <c r="F444" s="47"/>
    </row>
    <row r="445">
      <c r="F445" s="47"/>
    </row>
    <row r="446">
      <c r="F446" s="47"/>
    </row>
    <row r="447">
      <c r="F447" s="47"/>
    </row>
    <row r="448">
      <c r="F448" s="47"/>
    </row>
    <row r="449">
      <c r="F449" s="47"/>
    </row>
    <row r="450">
      <c r="F450" s="47"/>
    </row>
    <row r="451">
      <c r="F451" s="47"/>
    </row>
    <row r="452">
      <c r="F452" s="47"/>
    </row>
    <row r="453">
      <c r="F453" s="47"/>
    </row>
    <row r="454">
      <c r="F454" s="47"/>
    </row>
    <row r="455">
      <c r="F455" s="47"/>
    </row>
    <row r="456">
      <c r="F456" s="47"/>
    </row>
    <row r="457">
      <c r="F457" s="47"/>
    </row>
    <row r="458">
      <c r="F458" s="47"/>
    </row>
    <row r="459">
      <c r="F459" s="47"/>
    </row>
    <row r="460">
      <c r="F460" s="47"/>
    </row>
    <row r="461">
      <c r="F461" s="47"/>
    </row>
    <row r="462">
      <c r="F462" s="47"/>
    </row>
    <row r="463">
      <c r="F463" s="47"/>
    </row>
    <row r="464">
      <c r="F464" s="47"/>
    </row>
    <row r="465">
      <c r="F465" s="47"/>
    </row>
    <row r="466">
      <c r="F466" s="47"/>
    </row>
    <row r="467">
      <c r="F467" s="47"/>
    </row>
    <row r="468">
      <c r="F468" s="47"/>
    </row>
    <row r="469">
      <c r="F469" s="47"/>
    </row>
    <row r="470">
      <c r="F470" s="47"/>
    </row>
    <row r="471">
      <c r="F471" s="47"/>
    </row>
    <row r="472">
      <c r="F472" s="47"/>
    </row>
    <row r="473">
      <c r="F473" s="47"/>
    </row>
    <row r="474">
      <c r="F474" s="47"/>
    </row>
    <row r="475">
      <c r="F475" s="47"/>
    </row>
    <row r="476">
      <c r="F476" s="47"/>
    </row>
    <row r="477">
      <c r="F477" s="47"/>
    </row>
    <row r="478">
      <c r="F478" s="47"/>
    </row>
    <row r="479">
      <c r="F479" s="47"/>
    </row>
    <row r="480">
      <c r="F480" s="47"/>
    </row>
    <row r="481">
      <c r="F481" s="47"/>
    </row>
    <row r="482">
      <c r="F482" s="47"/>
    </row>
    <row r="483">
      <c r="F483" s="47"/>
    </row>
    <row r="484">
      <c r="F484" s="47"/>
    </row>
    <row r="485">
      <c r="F485" s="47"/>
    </row>
    <row r="486">
      <c r="F486" s="47"/>
    </row>
    <row r="487">
      <c r="F487" s="47"/>
    </row>
    <row r="488">
      <c r="F488" s="47"/>
    </row>
    <row r="489">
      <c r="F489" s="47"/>
    </row>
    <row r="490">
      <c r="F490" s="47"/>
    </row>
    <row r="491">
      <c r="F491" s="47"/>
    </row>
    <row r="492">
      <c r="F492" s="47"/>
    </row>
    <row r="493">
      <c r="F493" s="47"/>
    </row>
    <row r="494">
      <c r="F494" s="47"/>
    </row>
    <row r="495">
      <c r="F495" s="47"/>
    </row>
    <row r="496">
      <c r="F496" s="47"/>
    </row>
    <row r="497">
      <c r="F497" s="47"/>
    </row>
    <row r="498">
      <c r="F498" s="47"/>
    </row>
    <row r="499">
      <c r="F499" s="47"/>
    </row>
    <row r="500">
      <c r="F500" s="47"/>
    </row>
    <row r="501">
      <c r="F501" s="47"/>
    </row>
    <row r="502">
      <c r="F502" s="47"/>
    </row>
    <row r="503">
      <c r="F503" s="47"/>
    </row>
    <row r="504">
      <c r="F504" s="47"/>
    </row>
    <row r="505">
      <c r="F505" s="47"/>
    </row>
    <row r="506">
      <c r="F506" s="47"/>
    </row>
    <row r="507">
      <c r="F507" s="47"/>
    </row>
    <row r="508">
      <c r="F508" s="47"/>
    </row>
    <row r="509">
      <c r="F509" s="47"/>
    </row>
    <row r="510">
      <c r="F510" s="47"/>
    </row>
    <row r="511">
      <c r="F511" s="47"/>
    </row>
    <row r="512">
      <c r="F512" s="47"/>
    </row>
    <row r="513">
      <c r="F513" s="47"/>
    </row>
    <row r="514">
      <c r="F514" s="47"/>
    </row>
    <row r="515">
      <c r="F515" s="47"/>
    </row>
    <row r="516">
      <c r="F516" s="47"/>
    </row>
    <row r="517">
      <c r="F517" s="47"/>
    </row>
    <row r="518">
      <c r="F518" s="47"/>
    </row>
    <row r="519">
      <c r="F519" s="47"/>
    </row>
    <row r="520">
      <c r="F520" s="47"/>
    </row>
    <row r="521">
      <c r="F521" s="47"/>
    </row>
    <row r="522">
      <c r="F522" s="47"/>
    </row>
    <row r="523">
      <c r="F523" s="47"/>
    </row>
    <row r="524">
      <c r="F524" s="47"/>
    </row>
    <row r="525">
      <c r="F525" s="47"/>
    </row>
    <row r="526">
      <c r="F526" s="47"/>
    </row>
    <row r="527">
      <c r="F527" s="47"/>
    </row>
    <row r="528">
      <c r="F528" s="47"/>
    </row>
    <row r="529">
      <c r="F529" s="47"/>
    </row>
    <row r="530">
      <c r="F530" s="47"/>
    </row>
    <row r="531">
      <c r="F531" s="47"/>
    </row>
    <row r="532">
      <c r="F532" s="47"/>
    </row>
    <row r="533">
      <c r="F533" s="47"/>
    </row>
    <row r="534">
      <c r="F534" s="47"/>
    </row>
    <row r="535">
      <c r="F535" s="47"/>
    </row>
    <row r="536">
      <c r="F536" s="47"/>
    </row>
    <row r="537">
      <c r="F537" s="47"/>
    </row>
    <row r="538">
      <c r="F538" s="47"/>
    </row>
    <row r="539">
      <c r="F539" s="47"/>
    </row>
    <row r="540">
      <c r="F540" s="47"/>
    </row>
    <row r="541">
      <c r="F541" s="47"/>
    </row>
    <row r="542">
      <c r="F542" s="47"/>
    </row>
    <row r="543">
      <c r="F543" s="47"/>
    </row>
    <row r="544">
      <c r="F544" s="47"/>
    </row>
    <row r="545">
      <c r="F545" s="47"/>
    </row>
    <row r="546">
      <c r="F546" s="47"/>
    </row>
    <row r="547">
      <c r="F547" s="47"/>
    </row>
    <row r="548">
      <c r="F548" s="47"/>
    </row>
    <row r="549">
      <c r="F549" s="47"/>
    </row>
    <row r="550">
      <c r="F550" s="47"/>
    </row>
    <row r="551">
      <c r="F551" s="47"/>
    </row>
    <row r="552">
      <c r="F552" s="47"/>
    </row>
    <row r="553">
      <c r="F553" s="47"/>
    </row>
    <row r="554">
      <c r="F554" s="47"/>
    </row>
    <row r="555">
      <c r="F555" s="47"/>
    </row>
    <row r="556">
      <c r="F556" s="47"/>
    </row>
    <row r="557">
      <c r="F557" s="47"/>
    </row>
    <row r="558">
      <c r="F558" s="47"/>
    </row>
    <row r="559">
      <c r="F559" s="47"/>
    </row>
    <row r="560">
      <c r="F560" s="47"/>
    </row>
    <row r="561">
      <c r="F561" s="47"/>
    </row>
    <row r="562">
      <c r="F562" s="47"/>
    </row>
    <row r="563">
      <c r="F563" s="47"/>
    </row>
    <row r="564">
      <c r="F564" s="47"/>
    </row>
    <row r="565">
      <c r="F565" s="47"/>
    </row>
    <row r="566">
      <c r="F566" s="47"/>
    </row>
    <row r="567">
      <c r="F567" s="47"/>
    </row>
    <row r="568">
      <c r="F568" s="47"/>
    </row>
    <row r="569">
      <c r="F569" s="47"/>
    </row>
    <row r="570">
      <c r="F570" s="47"/>
    </row>
    <row r="571">
      <c r="F571" s="47"/>
    </row>
    <row r="572">
      <c r="F572" s="47"/>
    </row>
    <row r="573">
      <c r="F573" s="47"/>
    </row>
    <row r="574">
      <c r="F574" s="47"/>
    </row>
    <row r="575">
      <c r="F575" s="47"/>
    </row>
    <row r="576">
      <c r="F576" s="47"/>
    </row>
    <row r="577">
      <c r="F577" s="47"/>
    </row>
    <row r="578">
      <c r="F578" s="47"/>
    </row>
    <row r="579">
      <c r="F579" s="47"/>
    </row>
    <row r="580">
      <c r="F580" s="47"/>
    </row>
    <row r="581">
      <c r="F581" s="47"/>
    </row>
    <row r="582">
      <c r="F582" s="47"/>
    </row>
    <row r="583">
      <c r="F583" s="47"/>
    </row>
    <row r="584">
      <c r="F584" s="47"/>
    </row>
    <row r="585">
      <c r="F585" s="47"/>
    </row>
    <row r="586">
      <c r="F586" s="47"/>
    </row>
    <row r="587">
      <c r="F587" s="47"/>
    </row>
    <row r="588">
      <c r="F588" s="47"/>
    </row>
    <row r="589">
      <c r="F589" s="47"/>
    </row>
    <row r="590">
      <c r="F590" s="47"/>
    </row>
    <row r="591">
      <c r="F591" s="47"/>
    </row>
    <row r="592">
      <c r="F592" s="47"/>
    </row>
    <row r="593">
      <c r="F593" s="47"/>
    </row>
    <row r="594">
      <c r="F594" s="47"/>
    </row>
    <row r="595">
      <c r="F595" s="47"/>
    </row>
    <row r="596">
      <c r="F596" s="47"/>
    </row>
    <row r="597">
      <c r="F597" s="47"/>
    </row>
    <row r="598">
      <c r="F598" s="47"/>
    </row>
    <row r="599">
      <c r="F599" s="47"/>
    </row>
    <row r="600">
      <c r="F600" s="47"/>
    </row>
    <row r="601">
      <c r="F601" s="47"/>
    </row>
    <row r="602">
      <c r="F602" s="47"/>
    </row>
    <row r="603">
      <c r="F603" s="47"/>
    </row>
    <row r="604">
      <c r="F604" s="47"/>
    </row>
    <row r="605">
      <c r="F605" s="47"/>
    </row>
    <row r="606">
      <c r="F606" s="47"/>
    </row>
    <row r="607">
      <c r="F607" s="47"/>
    </row>
    <row r="608">
      <c r="F608" s="47"/>
    </row>
    <row r="609">
      <c r="F609" s="47"/>
    </row>
    <row r="610">
      <c r="F610" s="47"/>
    </row>
    <row r="611">
      <c r="F611" s="47"/>
    </row>
    <row r="612">
      <c r="F612" s="47"/>
    </row>
    <row r="613">
      <c r="F613" s="47"/>
    </row>
    <row r="614">
      <c r="F614" s="47"/>
    </row>
    <row r="615">
      <c r="F615" s="47"/>
    </row>
    <row r="616">
      <c r="F616" s="47"/>
    </row>
    <row r="617">
      <c r="F617" s="47"/>
    </row>
    <row r="618">
      <c r="F618" s="47"/>
    </row>
    <row r="619">
      <c r="F619" s="47"/>
    </row>
    <row r="620">
      <c r="F620" s="47"/>
    </row>
    <row r="621">
      <c r="F621" s="47"/>
    </row>
    <row r="622">
      <c r="F622" s="47"/>
    </row>
    <row r="623">
      <c r="F623" s="47"/>
    </row>
    <row r="624">
      <c r="F624" s="47"/>
    </row>
    <row r="625">
      <c r="F625" s="47"/>
    </row>
    <row r="626">
      <c r="F626" s="47"/>
    </row>
    <row r="627">
      <c r="F627" s="47"/>
    </row>
    <row r="628">
      <c r="F628" s="47"/>
    </row>
    <row r="629">
      <c r="F629" s="47"/>
    </row>
    <row r="630">
      <c r="F630" s="47"/>
    </row>
    <row r="631">
      <c r="F631" s="47"/>
    </row>
    <row r="632">
      <c r="F632" s="47"/>
    </row>
    <row r="633">
      <c r="F633" s="47"/>
    </row>
    <row r="634">
      <c r="F634" s="47"/>
    </row>
    <row r="635">
      <c r="F635" s="47"/>
    </row>
    <row r="636">
      <c r="F636" s="47"/>
    </row>
    <row r="637">
      <c r="F637" s="47"/>
    </row>
    <row r="638">
      <c r="F638" s="47"/>
    </row>
    <row r="639">
      <c r="F639" s="47"/>
    </row>
    <row r="640">
      <c r="F640" s="47"/>
    </row>
    <row r="641">
      <c r="F641" s="47"/>
    </row>
    <row r="642">
      <c r="F642" s="47"/>
    </row>
    <row r="643">
      <c r="F643" s="47"/>
    </row>
    <row r="644">
      <c r="F644" s="47"/>
    </row>
    <row r="645">
      <c r="F645" s="47"/>
    </row>
    <row r="646">
      <c r="F646" s="47"/>
    </row>
    <row r="647">
      <c r="F647" s="47"/>
    </row>
    <row r="648">
      <c r="F648" s="47"/>
    </row>
    <row r="649">
      <c r="F649" s="47"/>
    </row>
    <row r="650">
      <c r="F650" s="47"/>
    </row>
    <row r="651">
      <c r="F651" s="47"/>
    </row>
    <row r="652">
      <c r="F652" s="47"/>
    </row>
    <row r="653">
      <c r="F653" s="47"/>
    </row>
    <row r="654">
      <c r="F654" s="47"/>
    </row>
    <row r="655">
      <c r="F655" s="47"/>
    </row>
    <row r="656">
      <c r="F656" s="47"/>
    </row>
    <row r="657">
      <c r="F657" s="47"/>
    </row>
    <row r="658">
      <c r="F658" s="47"/>
    </row>
    <row r="659">
      <c r="F659" s="47"/>
    </row>
    <row r="660">
      <c r="F660" s="47"/>
    </row>
    <row r="661">
      <c r="F661" s="47"/>
    </row>
    <row r="662">
      <c r="F662" s="47"/>
    </row>
    <row r="663">
      <c r="F663" s="47"/>
    </row>
    <row r="664">
      <c r="F664" s="47"/>
    </row>
    <row r="665">
      <c r="F665" s="47"/>
    </row>
    <row r="666">
      <c r="F666" s="47"/>
    </row>
    <row r="667">
      <c r="F667" s="47"/>
    </row>
    <row r="668">
      <c r="F668" s="47"/>
    </row>
    <row r="669">
      <c r="F669" s="47"/>
    </row>
    <row r="670">
      <c r="F670" s="47"/>
    </row>
    <row r="671">
      <c r="F671" s="47"/>
    </row>
    <row r="672">
      <c r="F672" s="47"/>
    </row>
    <row r="673">
      <c r="F673" s="47"/>
    </row>
    <row r="674">
      <c r="F674" s="47"/>
    </row>
    <row r="675">
      <c r="F675" s="47"/>
    </row>
    <row r="676">
      <c r="F676" s="47"/>
    </row>
    <row r="677">
      <c r="F677" s="47"/>
    </row>
    <row r="678">
      <c r="F678" s="47"/>
    </row>
    <row r="679">
      <c r="F679" s="47"/>
    </row>
    <row r="680">
      <c r="F680" s="47"/>
    </row>
    <row r="681">
      <c r="F681" s="47"/>
    </row>
    <row r="682">
      <c r="F682" s="47"/>
    </row>
    <row r="683">
      <c r="F683" s="47"/>
    </row>
    <row r="684">
      <c r="F684" s="47"/>
    </row>
    <row r="685">
      <c r="F685" s="47"/>
    </row>
    <row r="686">
      <c r="F686" s="47"/>
    </row>
    <row r="687">
      <c r="F687" s="47"/>
    </row>
    <row r="688">
      <c r="F688" s="47"/>
    </row>
    <row r="689">
      <c r="F689" s="47"/>
    </row>
    <row r="690">
      <c r="F690" s="47"/>
    </row>
    <row r="691">
      <c r="F691" s="47"/>
    </row>
    <row r="692">
      <c r="F692" s="47"/>
    </row>
    <row r="693">
      <c r="F693" s="47"/>
    </row>
    <row r="694">
      <c r="F694" s="47"/>
    </row>
    <row r="695">
      <c r="F695" s="47"/>
    </row>
    <row r="696">
      <c r="F696" s="47"/>
    </row>
    <row r="697">
      <c r="F697" s="47"/>
    </row>
    <row r="698">
      <c r="F698" s="47"/>
    </row>
    <row r="699">
      <c r="F699" s="47"/>
    </row>
    <row r="700">
      <c r="F700" s="47"/>
    </row>
    <row r="701">
      <c r="F701" s="47"/>
    </row>
    <row r="702">
      <c r="F702" s="47"/>
    </row>
    <row r="703">
      <c r="F703" s="47"/>
    </row>
    <row r="704">
      <c r="F704" s="47"/>
    </row>
    <row r="705">
      <c r="F705" s="47"/>
    </row>
    <row r="706">
      <c r="F706" s="47"/>
    </row>
    <row r="707">
      <c r="F707" s="47"/>
    </row>
    <row r="708">
      <c r="F708" s="47"/>
    </row>
    <row r="709">
      <c r="F709" s="47"/>
    </row>
    <row r="710">
      <c r="F710" s="47"/>
    </row>
    <row r="711">
      <c r="F711" s="47"/>
    </row>
    <row r="712">
      <c r="F712" s="47"/>
    </row>
    <row r="713">
      <c r="F713" s="47"/>
    </row>
    <row r="714">
      <c r="F714" s="47"/>
    </row>
    <row r="715">
      <c r="F715" s="47"/>
    </row>
    <row r="716">
      <c r="F716" s="47"/>
    </row>
    <row r="717">
      <c r="F717" s="47"/>
    </row>
    <row r="718">
      <c r="F718" s="47"/>
    </row>
    <row r="719">
      <c r="F719" s="47"/>
    </row>
    <row r="720">
      <c r="F720" s="47"/>
    </row>
    <row r="721">
      <c r="F721" s="47"/>
    </row>
    <row r="722">
      <c r="F722" s="47"/>
    </row>
    <row r="723">
      <c r="F723" s="47"/>
    </row>
    <row r="724">
      <c r="F724" s="47"/>
    </row>
    <row r="725">
      <c r="F725" s="47"/>
    </row>
    <row r="726">
      <c r="F726" s="47"/>
    </row>
    <row r="727">
      <c r="F727" s="47"/>
    </row>
    <row r="728">
      <c r="F728" s="47"/>
    </row>
    <row r="729">
      <c r="F729" s="47"/>
    </row>
    <row r="730">
      <c r="F730" s="47"/>
    </row>
    <row r="731">
      <c r="F731" s="47"/>
    </row>
    <row r="732">
      <c r="F732" s="47"/>
    </row>
    <row r="733">
      <c r="F733" s="47"/>
    </row>
    <row r="734">
      <c r="F734" s="47"/>
    </row>
    <row r="735">
      <c r="F735" s="47"/>
    </row>
    <row r="736">
      <c r="F736" s="47"/>
    </row>
    <row r="737">
      <c r="F737" s="47"/>
    </row>
    <row r="738">
      <c r="F738" s="47"/>
    </row>
    <row r="739">
      <c r="F739" s="47"/>
    </row>
    <row r="740">
      <c r="F740" s="47"/>
    </row>
    <row r="741">
      <c r="F741" s="47"/>
    </row>
    <row r="742">
      <c r="F742" s="47"/>
    </row>
    <row r="743">
      <c r="F743" s="47"/>
    </row>
    <row r="744">
      <c r="F744" s="47"/>
    </row>
    <row r="745">
      <c r="F745" s="47"/>
    </row>
    <row r="746">
      <c r="F746" s="47"/>
    </row>
    <row r="747">
      <c r="F747" s="47"/>
    </row>
    <row r="748">
      <c r="F748" s="47"/>
    </row>
    <row r="749">
      <c r="F749" s="47"/>
    </row>
    <row r="750">
      <c r="F750" s="47"/>
    </row>
    <row r="751">
      <c r="F751" s="47"/>
    </row>
    <row r="752">
      <c r="F752" s="47"/>
    </row>
    <row r="753">
      <c r="F753" s="47"/>
    </row>
    <row r="754">
      <c r="F754" s="47"/>
    </row>
    <row r="755">
      <c r="F755" s="47"/>
    </row>
    <row r="756">
      <c r="F756" s="47"/>
    </row>
    <row r="757">
      <c r="F757" s="47"/>
    </row>
    <row r="758">
      <c r="F758" s="47"/>
    </row>
    <row r="759">
      <c r="F759" s="47"/>
    </row>
    <row r="760">
      <c r="F760" s="47"/>
    </row>
    <row r="761">
      <c r="F761" s="47"/>
    </row>
    <row r="762">
      <c r="F762" s="47"/>
    </row>
    <row r="763">
      <c r="F763" s="47"/>
    </row>
    <row r="764">
      <c r="F764" s="47"/>
    </row>
    <row r="765">
      <c r="F765" s="47"/>
    </row>
    <row r="766">
      <c r="F766" s="47"/>
    </row>
    <row r="767">
      <c r="F767" s="47"/>
    </row>
    <row r="768">
      <c r="F768" s="47"/>
    </row>
    <row r="769">
      <c r="F769" s="47"/>
    </row>
    <row r="770">
      <c r="F770" s="47"/>
    </row>
    <row r="771">
      <c r="F771" s="47"/>
    </row>
    <row r="772">
      <c r="F772" s="47"/>
    </row>
    <row r="773">
      <c r="F773" s="47"/>
    </row>
    <row r="774">
      <c r="F774" s="47"/>
    </row>
    <row r="775">
      <c r="F775" s="47"/>
    </row>
    <row r="776">
      <c r="F776" s="47"/>
    </row>
    <row r="777">
      <c r="F777" s="47"/>
    </row>
    <row r="778">
      <c r="F778" s="47"/>
    </row>
    <row r="779">
      <c r="F779" s="47"/>
    </row>
    <row r="780">
      <c r="F780" s="47"/>
    </row>
    <row r="781">
      <c r="F781" s="47"/>
    </row>
    <row r="782">
      <c r="F782" s="47"/>
    </row>
    <row r="783">
      <c r="F783" s="47"/>
    </row>
    <row r="784">
      <c r="F784" s="47"/>
    </row>
    <row r="785">
      <c r="F785" s="47"/>
    </row>
    <row r="786">
      <c r="F786" s="47"/>
    </row>
    <row r="787">
      <c r="F787" s="47"/>
    </row>
    <row r="788">
      <c r="F788" s="47"/>
    </row>
    <row r="789">
      <c r="F789" s="47"/>
    </row>
    <row r="790">
      <c r="F790" s="47"/>
    </row>
    <row r="791">
      <c r="F791" s="47"/>
    </row>
    <row r="792">
      <c r="F792" s="47"/>
    </row>
    <row r="793">
      <c r="F793" s="47"/>
    </row>
    <row r="794">
      <c r="F794" s="47"/>
    </row>
    <row r="795">
      <c r="F795" s="47"/>
    </row>
    <row r="796">
      <c r="F796" s="47"/>
    </row>
    <row r="797">
      <c r="F797" s="47"/>
    </row>
    <row r="798">
      <c r="F798" s="47"/>
    </row>
    <row r="799">
      <c r="F799" s="47"/>
    </row>
    <row r="800">
      <c r="F800" s="47"/>
    </row>
    <row r="801">
      <c r="F801" s="47"/>
    </row>
    <row r="802">
      <c r="F802" s="47"/>
    </row>
    <row r="803">
      <c r="F803" s="47"/>
    </row>
    <row r="804">
      <c r="F804" s="47"/>
    </row>
    <row r="805">
      <c r="F805" s="47"/>
    </row>
    <row r="806">
      <c r="F806" s="47"/>
    </row>
    <row r="807">
      <c r="F807" s="47"/>
    </row>
    <row r="808">
      <c r="F808" s="47"/>
    </row>
    <row r="809">
      <c r="F809" s="47"/>
    </row>
    <row r="810">
      <c r="F810" s="47"/>
    </row>
    <row r="811">
      <c r="F811" s="47"/>
    </row>
    <row r="812">
      <c r="F812" s="47"/>
    </row>
    <row r="813">
      <c r="F813" s="47"/>
    </row>
    <row r="814">
      <c r="F814" s="47"/>
    </row>
    <row r="815">
      <c r="F815" s="47"/>
    </row>
    <row r="816">
      <c r="F816" s="47"/>
    </row>
    <row r="817">
      <c r="F817" s="47"/>
    </row>
    <row r="818">
      <c r="F818" s="47"/>
    </row>
    <row r="819">
      <c r="F819" s="47"/>
    </row>
    <row r="820">
      <c r="F820" s="47"/>
    </row>
    <row r="821">
      <c r="F821" s="47"/>
    </row>
    <row r="822">
      <c r="F822" s="47"/>
    </row>
    <row r="823">
      <c r="F823" s="47"/>
    </row>
    <row r="824">
      <c r="F824" s="47"/>
    </row>
    <row r="825">
      <c r="F825" s="47"/>
    </row>
    <row r="826">
      <c r="F826" s="47"/>
    </row>
    <row r="827">
      <c r="F827" s="47"/>
    </row>
    <row r="828">
      <c r="F828" s="47"/>
    </row>
    <row r="829">
      <c r="F829" s="47"/>
    </row>
    <row r="830">
      <c r="F830" s="47"/>
    </row>
    <row r="831">
      <c r="F831" s="47"/>
    </row>
    <row r="832">
      <c r="F832" s="47"/>
    </row>
    <row r="833">
      <c r="F833" s="47"/>
    </row>
    <row r="834">
      <c r="F834" s="47"/>
    </row>
    <row r="835">
      <c r="F835" s="47"/>
    </row>
    <row r="836">
      <c r="F836" s="47"/>
    </row>
    <row r="837">
      <c r="F837" s="47"/>
    </row>
    <row r="838">
      <c r="F838" s="47"/>
    </row>
    <row r="839">
      <c r="F839" s="47"/>
    </row>
    <row r="840">
      <c r="F840" s="47"/>
    </row>
    <row r="841">
      <c r="F841" s="47"/>
    </row>
    <row r="842">
      <c r="F842" s="47"/>
    </row>
    <row r="843">
      <c r="F843" s="47"/>
    </row>
    <row r="844">
      <c r="F844" s="47"/>
    </row>
    <row r="845">
      <c r="F845" s="47"/>
    </row>
    <row r="846">
      <c r="F846" s="47"/>
    </row>
    <row r="847">
      <c r="F847" s="47"/>
    </row>
    <row r="848">
      <c r="F848" s="47"/>
    </row>
    <row r="849">
      <c r="F849" s="47"/>
    </row>
    <row r="850">
      <c r="F850" s="47"/>
    </row>
    <row r="851">
      <c r="F851" s="47"/>
    </row>
    <row r="852">
      <c r="F852" s="47"/>
    </row>
    <row r="853">
      <c r="F853" s="47"/>
    </row>
    <row r="854">
      <c r="F854" s="47"/>
    </row>
    <row r="855">
      <c r="F855" s="47"/>
    </row>
    <row r="856">
      <c r="F856" s="47"/>
    </row>
    <row r="857">
      <c r="F857" s="47"/>
    </row>
    <row r="858">
      <c r="F858" s="47"/>
    </row>
    <row r="859">
      <c r="F859" s="47"/>
    </row>
    <row r="860">
      <c r="F860" s="47"/>
    </row>
    <row r="861">
      <c r="F861" s="47"/>
    </row>
    <row r="862">
      <c r="F862" s="47"/>
    </row>
    <row r="863">
      <c r="F863" s="47"/>
    </row>
    <row r="864">
      <c r="F864" s="47"/>
    </row>
    <row r="865">
      <c r="F865" s="47"/>
    </row>
    <row r="866">
      <c r="F866" s="47"/>
    </row>
    <row r="867">
      <c r="F867" s="47"/>
    </row>
    <row r="868">
      <c r="F868" s="47"/>
    </row>
    <row r="869">
      <c r="F869" s="47"/>
    </row>
    <row r="870">
      <c r="F870" s="47"/>
    </row>
    <row r="871">
      <c r="F871" s="47"/>
    </row>
    <row r="872">
      <c r="F872" s="47"/>
    </row>
    <row r="873">
      <c r="F873" s="47"/>
    </row>
    <row r="874">
      <c r="F874" s="47"/>
    </row>
    <row r="875">
      <c r="F875" s="47"/>
    </row>
    <row r="876">
      <c r="F876" s="47"/>
    </row>
    <row r="877">
      <c r="F877" s="47"/>
    </row>
    <row r="878">
      <c r="F878" s="47"/>
    </row>
    <row r="879">
      <c r="F879" s="47"/>
    </row>
    <row r="880">
      <c r="F880" s="47"/>
    </row>
    <row r="881">
      <c r="F881" s="47"/>
    </row>
    <row r="882">
      <c r="F882" s="47"/>
    </row>
    <row r="883">
      <c r="F883" s="47"/>
    </row>
    <row r="884">
      <c r="F884" s="47"/>
    </row>
    <row r="885">
      <c r="F885" s="47"/>
    </row>
    <row r="886">
      <c r="F886" s="47"/>
    </row>
    <row r="887">
      <c r="F887" s="47"/>
    </row>
    <row r="888">
      <c r="F888" s="47"/>
    </row>
    <row r="889">
      <c r="F889" s="47"/>
    </row>
    <row r="890">
      <c r="F890" s="47"/>
    </row>
    <row r="891">
      <c r="F891" s="47"/>
    </row>
    <row r="892">
      <c r="F892" s="47"/>
    </row>
    <row r="893">
      <c r="F893" s="47"/>
    </row>
    <row r="894">
      <c r="F894" s="47"/>
    </row>
    <row r="895">
      <c r="F895" s="47"/>
    </row>
    <row r="896">
      <c r="F896" s="47"/>
    </row>
    <row r="897">
      <c r="F897" s="47"/>
    </row>
    <row r="898">
      <c r="F898" s="47"/>
    </row>
    <row r="899">
      <c r="F899" s="47"/>
    </row>
    <row r="900">
      <c r="F900" s="47"/>
    </row>
    <row r="901">
      <c r="F901" s="47"/>
    </row>
    <row r="902">
      <c r="F902" s="47"/>
    </row>
    <row r="903">
      <c r="F903" s="47"/>
    </row>
    <row r="904">
      <c r="F904" s="47"/>
    </row>
    <row r="905">
      <c r="F905" s="47"/>
    </row>
    <row r="906">
      <c r="F906" s="47"/>
    </row>
    <row r="907">
      <c r="F907" s="47"/>
    </row>
    <row r="908">
      <c r="F908" s="47"/>
    </row>
    <row r="909">
      <c r="F909" s="47"/>
    </row>
    <row r="910">
      <c r="F910" s="47"/>
    </row>
    <row r="911">
      <c r="F911" s="47"/>
    </row>
    <row r="912">
      <c r="F912" s="47"/>
    </row>
    <row r="913">
      <c r="F913" s="47"/>
    </row>
    <row r="914">
      <c r="F914" s="47"/>
    </row>
    <row r="915">
      <c r="F915" s="47"/>
    </row>
    <row r="916">
      <c r="F916" s="47"/>
    </row>
    <row r="917">
      <c r="F917" s="47"/>
    </row>
    <row r="918">
      <c r="F918" s="47"/>
    </row>
    <row r="919">
      <c r="F919" s="47"/>
    </row>
    <row r="920">
      <c r="F920" s="47"/>
    </row>
    <row r="921">
      <c r="F921" s="47"/>
    </row>
    <row r="922">
      <c r="F922" s="47"/>
    </row>
    <row r="923">
      <c r="F923" s="47"/>
    </row>
    <row r="924">
      <c r="F924" s="47"/>
    </row>
    <row r="925">
      <c r="F925" s="47"/>
    </row>
    <row r="926">
      <c r="F926" s="47"/>
    </row>
    <row r="927">
      <c r="F927" s="47"/>
    </row>
    <row r="928">
      <c r="F928" s="47"/>
    </row>
    <row r="929">
      <c r="F929" s="47"/>
    </row>
    <row r="930">
      <c r="F930" s="47"/>
    </row>
    <row r="931">
      <c r="F931" s="47"/>
    </row>
    <row r="932">
      <c r="F932" s="47"/>
    </row>
    <row r="933">
      <c r="F933" s="47"/>
    </row>
    <row r="934">
      <c r="F934" s="47"/>
    </row>
    <row r="935">
      <c r="F935" s="47"/>
    </row>
    <row r="936">
      <c r="F936" s="47"/>
    </row>
    <row r="937">
      <c r="F937" s="47"/>
    </row>
    <row r="938">
      <c r="F938" s="47"/>
    </row>
    <row r="939">
      <c r="F939" s="47"/>
    </row>
    <row r="940">
      <c r="F940" s="47"/>
    </row>
    <row r="941">
      <c r="F941" s="47"/>
    </row>
    <row r="942">
      <c r="F942" s="47"/>
    </row>
    <row r="943">
      <c r="F943" s="47"/>
    </row>
    <row r="944">
      <c r="F944" s="47"/>
    </row>
    <row r="945">
      <c r="F945" s="47"/>
    </row>
    <row r="946">
      <c r="F946" s="47"/>
    </row>
    <row r="947">
      <c r="F947" s="47"/>
    </row>
    <row r="948">
      <c r="F948" s="47"/>
    </row>
    <row r="949">
      <c r="F949" s="47"/>
    </row>
    <row r="950">
      <c r="F950" s="47"/>
    </row>
    <row r="951">
      <c r="F951" s="47"/>
    </row>
    <row r="952">
      <c r="F952" s="47"/>
    </row>
    <row r="953">
      <c r="F953" s="47"/>
    </row>
    <row r="954">
      <c r="F954" s="47"/>
    </row>
    <row r="955">
      <c r="F955" s="47"/>
    </row>
    <row r="956">
      <c r="F956" s="47"/>
    </row>
    <row r="957">
      <c r="F957" s="47"/>
    </row>
    <row r="958">
      <c r="F958" s="47"/>
    </row>
    <row r="959">
      <c r="F959" s="47"/>
    </row>
    <row r="960">
      <c r="F960" s="47"/>
    </row>
    <row r="961">
      <c r="F961" s="47"/>
    </row>
    <row r="962">
      <c r="F962" s="47"/>
    </row>
    <row r="963">
      <c r="F963" s="47"/>
    </row>
    <row r="964">
      <c r="F964" s="47"/>
    </row>
    <row r="965">
      <c r="F965" s="47"/>
    </row>
    <row r="966">
      <c r="F966" s="47"/>
    </row>
    <row r="967">
      <c r="F967" s="47"/>
    </row>
    <row r="968">
      <c r="F968" s="47"/>
    </row>
    <row r="969">
      <c r="F969" s="47"/>
    </row>
    <row r="970">
      <c r="F970" s="47"/>
    </row>
    <row r="971">
      <c r="F971" s="47"/>
    </row>
    <row r="972">
      <c r="F972" s="47"/>
    </row>
    <row r="973">
      <c r="F973" s="47"/>
    </row>
    <row r="974">
      <c r="F974" s="47"/>
    </row>
    <row r="975">
      <c r="F975" s="47"/>
    </row>
    <row r="976">
      <c r="F976" s="47"/>
    </row>
    <row r="977">
      <c r="F977" s="47"/>
    </row>
    <row r="978">
      <c r="F978" s="47"/>
    </row>
    <row r="979">
      <c r="F979" s="47"/>
    </row>
    <row r="980">
      <c r="F980" s="47"/>
    </row>
    <row r="981">
      <c r="F981" s="47"/>
    </row>
    <row r="982">
      <c r="F982" s="47"/>
    </row>
    <row r="983">
      <c r="F983" s="47"/>
    </row>
    <row r="984">
      <c r="F984" s="47"/>
    </row>
    <row r="985">
      <c r="F985" s="47"/>
    </row>
    <row r="986">
      <c r="F986" s="47"/>
    </row>
    <row r="987">
      <c r="F987" s="47"/>
    </row>
    <row r="988">
      <c r="F988" s="47"/>
    </row>
    <row r="989">
      <c r="F989" s="47"/>
    </row>
    <row r="990">
      <c r="F990" s="47"/>
    </row>
    <row r="991">
      <c r="F991" s="47"/>
    </row>
    <row r="992">
      <c r="F992" s="47"/>
    </row>
    <row r="993">
      <c r="F993" s="47"/>
    </row>
    <row r="994">
      <c r="F994" s="47"/>
    </row>
    <row r="995">
      <c r="F995" s="47"/>
    </row>
    <row r="996">
      <c r="F996" s="47"/>
    </row>
    <row r="997">
      <c r="F997" s="47"/>
    </row>
    <row r="998">
      <c r="F998" s="47"/>
    </row>
    <row r="999">
      <c r="F999" s="47"/>
    </row>
    <row r="1000">
      <c r="F1000" s="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5.71"/>
  </cols>
  <sheetData>
    <row r="1">
      <c r="A1" s="4" t="s">
        <v>12</v>
      </c>
      <c r="B1" s="5" t="s">
        <v>13</v>
      </c>
    </row>
    <row r="2">
      <c r="A2" s="6">
        <v>2.0</v>
      </c>
      <c r="B2" s="7" t="s">
        <v>14</v>
      </c>
    </row>
    <row r="3">
      <c r="A3" s="6">
        <v>3.0</v>
      </c>
      <c r="B3" s="7" t="s">
        <v>15</v>
      </c>
    </row>
    <row r="4">
      <c r="A4" s="6">
        <v>1.0</v>
      </c>
      <c r="B4" s="7" t="s">
        <v>16</v>
      </c>
    </row>
    <row r="5">
      <c r="A5" s="8">
        <v>4.0</v>
      </c>
      <c r="B5" s="9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0" t="s">
        <v>18</v>
      </c>
      <c r="B1" s="11"/>
      <c r="C1" s="11"/>
      <c r="D1" s="11"/>
      <c r="E1" s="11"/>
      <c r="F1" s="12"/>
    </row>
    <row r="2">
      <c r="B2" s="13"/>
    </row>
    <row r="3"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</row>
    <row r="4">
      <c r="A4" s="2" t="s">
        <v>19</v>
      </c>
      <c r="B4" s="2">
        <f>countif('P1'!$D:$D,1)</f>
        <v>2</v>
      </c>
      <c r="C4" s="2">
        <f>countif('P1'!$E:$E,1)</f>
        <v>0</v>
      </c>
      <c r="D4" s="2">
        <f>countif('P1'!$F:$F,1)</f>
        <v>1</v>
      </c>
      <c r="E4" s="2">
        <f>countif('P1'!$G:$G,1)</f>
        <v>0</v>
      </c>
      <c r="F4" s="2">
        <f t="shared" ref="F4:F7" si="1">sum(B4:E4)</f>
        <v>3</v>
      </c>
    </row>
    <row r="5">
      <c r="A5" s="2" t="s">
        <v>20</v>
      </c>
      <c r="B5" s="2">
        <f>countif('P1'!$D:$D,2)</f>
        <v>0</v>
      </c>
      <c r="C5" s="2">
        <f>countif('P1'!$E:$E,2)</f>
        <v>6</v>
      </c>
      <c r="D5" s="2">
        <f>countif('P1'!$F:$F,2)</f>
        <v>8</v>
      </c>
      <c r="E5" s="2">
        <f>countif('P1'!$G:$G,2)</f>
        <v>0</v>
      </c>
      <c r="F5" s="2">
        <f t="shared" si="1"/>
        <v>14</v>
      </c>
    </row>
    <row r="6">
      <c r="A6" s="2" t="s">
        <v>21</v>
      </c>
      <c r="B6" s="2">
        <f>countif('P1'!$D:$D,3)</f>
        <v>2</v>
      </c>
      <c r="C6" s="2">
        <f>countif('P1'!$E:$E,3)</f>
        <v>3</v>
      </c>
      <c r="D6" s="2">
        <f>countif('P1'!$F:$F,3)</f>
        <v>35</v>
      </c>
      <c r="E6" s="2">
        <f>countif('P1'!$G:$G,3)</f>
        <v>3</v>
      </c>
      <c r="F6" s="2">
        <f t="shared" si="1"/>
        <v>43</v>
      </c>
    </row>
    <row r="7">
      <c r="A7" s="2" t="s">
        <v>22</v>
      </c>
      <c r="B7" s="2">
        <f>countif('P1'!$D:$D,4)</f>
        <v>0</v>
      </c>
      <c r="C7" s="2">
        <f>countif('P1'!$E:$E,4)</f>
        <v>0</v>
      </c>
      <c r="D7" s="2">
        <f>countif('P1'!$F:$F,4)</f>
        <v>0</v>
      </c>
      <c r="E7" s="2">
        <f>countif('P1'!$G:$G,4)</f>
        <v>0</v>
      </c>
      <c r="F7" s="2">
        <f t="shared" si="1"/>
        <v>0</v>
      </c>
    </row>
    <row r="8">
      <c r="A8" s="2" t="s">
        <v>23</v>
      </c>
      <c r="B8" s="2">
        <f t="shared" ref="B8:F8" si="2">sum(B4:B7)</f>
        <v>4</v>
      </c>
      <c r="C8" s="2">
        <f t="shared" si="2"/>
        <v>9</v>
      </c>
      <c r="D8" s="2">
        <f t="shared" si="2"/>
        <v>44</v>
      </c>
      <c r="E8" s="2">
        <f t="shared" si="2"/>
        <v>3</v>
      </c>
      <c r="F8" s="2">
        <f t="shared" si="2"/>
        <v>60</v>
      </c>
    </row>
    <row r="10">
      <c r="A10" s="2" t="s">
        <v>4</v>
      </c>
      <c r="B10" s="14">
        <f>B4</f>
        <v>2</v>
      </c>
      <c r="C10" s="14">
        <f>C5</f>
        <v>6</v>
      </c>
      <c r="D10" s="14">
        <f>D6</f>
        <v>35</v>
      </c>
      <c r="E10" s="14">
        <f>E7</f>
        <v>0</v>
      </c>
      <c r="F10" s="14">
        <f t="shared" ref="F10:F11" si="3">sum(B10:E10)</f>
        <v>43</v>
      </c>
    </row>
    <row r="11">
      <c r="A11" s="2" t="s">
        <v>24</v>
      </c>
      <c r="B11" s="14">
        <f>B8*$F4/F8</f>
        <v>0.2</v>
      </c>
      <c r="C11" s="14">
        <f>C8*F5/F8</f>
        <v>2.1</v>
      </c>
      <c r="D11" s="14">
        <f>D8*F6/F8</f>
        <v>31.53333333</v>
      </c>
      <c r="E11" s="14">
        <f>E7*F7/F8</f>
        <v>0</v>
      </c>
      <c r="F11" s="2">
        <f t="shared" si="3"/>
        <v>33.83333333</v>
      </c>
    </row>
    <row r="13">
      <c r="A13" s="2" t="s">
        <v>25</v>
      </c>
      <c r="B13" s="14">
        <f>(F10-F11)/(F8-F11)</f>
        <v>0.3503184713</v>
      </c>
    </row>
    <row r="14">
      <c r="A14" s="2" t="s">
        <v>26</v>
      </c>
      <c r="B14" s="14">
        <f>F10/F8</f>
        <v>0.7166666667</v>
      </c>
    </row>
    <row r="17">
      <c r="A17" s="15" t="s">
        <v>27</v>
      </c>
      <c r="B17" s="16"/>
      <c r="C17" s="16"/>
      <c r="D17" s="16"/>
      <c r="E17" s="16"/>
      <c r="F17" s="16"/>
    </row>
    <row r="18">
      <c r="B18" s="13"/>
    </row>
    <row r="19">
      <c r="B19" s="2" t="s">
        <v>19</v>
      </c>
      <c r="C19" s="2" t="s">
        <v>20</v>
      </c>
      <c r="D19" s="2" t="s">
        <v>21</v>
      </c>
      <c r="E19" s="2" t="s">
        <v>22</v>
      </c>
      <c r="F19" s="2" t="s">
        <v>23</v>
      </c>
    </row>
    <row r="20">
      <c r="A20" s="2" t="s">
        <v>19</v>
      </c>
      <c r="B20" s="2">
        <f>countif('P2'!$D:$D,1)</f>
        <v>8</v>
      </c>
      <c r="C20" s="2">
        <f>countif('P2'!$E:$E,1)</f>
        <v>1</v>
      </c>
      <c r="D20" s="2">
        <f>countif('P2'!$F:$F,1)</f>
        <v>0</v>
      </c>
      <c r="E20" s="2">
        <f>countif('P2'!$G:$G,1)</f>
        <v>0</v>
      </c>
      <c r="F20" s="2">
        <f t="shared" ref="F20:F23" si="4">sum(B20:E20)</f>
        <v>9</v>
      </c>
    </row>
    <row r="21">
      <c r="A21" s="2" t="s">
        <v>20</v>
      </c>
      <c r="B21" s="2">
        <f>countif('P2'!$D:$D,2)</f>
        <v>0</v>
      </c>
      <c r="C21" s="2">
        <f>countif('P2'!$E:$E,2)</f>
        <v>9</v>
      </c>
      <c r="D21" s="2">
        <f>countif('P2'!$F:$F,2)</f>
        <v>9</v>
      </c>
      <c r="E21" s="2">
        <f>countif('P2'!$G:$G,2)</f>
        <v>0</v>
      </c>
      <c r="F21" s="2">
        <f t="shared" si="4"/>
        <v>18</v>
      </c>
    </row>
    <row r="22">
      <c r="A22" s="2" t="s">
        <v>21</v>
      </c>
      <c r="B22" s="2">
        <f>countif('P2'!$D:$D,3)</f>
        <v>0</v>
      </c>
      <c r="C22" s="2">
        <f>countif('P2'!$E:$E,3)</f>
        <v>7</v>
      </c>
      <c r="D22" s="2">
        <f>countif('P2'!$F:$F,3)</f>
        <v>26</v>
      </c>
      <c r="E22" s="2">
        <f>countif('P2'!$G:$G,3)</f>
        <v>0</v>
      </c>
      <c r="F22" s="2">
        <f t="shared" si="4"/>
        <v>33</v>
      </c>
    </row>
    <row r="23">
      <c r="A23" s="2" t="s">
        <v>22</v>
      </c>
      <c r="B23" s="2">
        <f>countif('P2'!$D:$D,4)</f>
        <v>0</v>
      </c>
      <c r="C23" s="2">
        <f>countif('P2'!$E:$E,4)</f>
        <v>0</v>
      </c>
      <c r="D23" s="2">
        <f>countif('P2'!$F:$F,4)</f>
        <v>0</v>
      </c>
      <c r="E23" s="2">
        <f>countif('P2'!$G:$G,4)</f>
        <v>0</v>
      </c>
      <c r="F23" s="2">
        <f t="shared" si="4"/>
        <v>0</v>
      </c>
    </row>
    <row r="24">
      <c r="A24" s="2" t="s">
        <v>23</v>
      </c>
      <c r="B24" s="2">
        <f t="shared" ref="B24:F24" si="5">sum(B20:B23)</f>
        <v>8</v>
      </c>
      <c r="C24" s="2">
        <f t="shared" si="5"/>
        <v>17</v>
      </c>
      <c r="D24" s="2">
        <f t="shared" si="5"/>
        <v>35</v>
      </c>
      <c r="E24" s="2">
        <f t="shared" si="5"/>
        <v>0</v>
      </c>
      <c r="F24" s="2">
        <f t="shared" si="5"/>
        <v>60</v>
      </c>
    </row>
    <row r="26">
      <c r="A26" s="2" t="s">
        <v>4</v>
      </c>
      <c r="B26" s="14">
        <f>B20</f>
        <v>8</v>
      </c>
      <c r="C26" s="14">
        <f>C21</f>
        <v>9</v>
      </c>
      <c r="D26" s="14">
        <f>D22</f>
        <v>26</v>
      </c>
      <c r="E26" s="14">
        <f>E23</f>
        <v>0</v>
      </c>
      <c r="F26" s="14">
        <f t="shared" ref="F26:F27" si="6">sum(B26:E26)</f>
        <v>43</v>
      </c>
    </row>
    <row r="27">
      <c r="A27" s="2" t="s">
        <v>24</v>
      </c>
      <c r="B27" s="14">
        <f>B24*$F20/F24</f>
        <v>1.2</v>
      </c>
      <c r="C27" s="14">
        <f>C24*F21/F24</f>
        <v>5.1</v>
      </c>
      <c r="D27" s="14">
        <f>D24*F22/F24</f>
        <v>19.25</v>
      </c>
      <c r="E27" s="14">
        <f>E23*F23/F24</f>
        <v>0</v>
      </c>
      <c r="F27" s="2">
        <f t="shared" si="6"/>
        <v>25.55</v>
      </c>
    </row>
    <row r="29">
      <c r="A29" s="2" t="s">
        <v>25</v>
      </c>
      <c r="B29" s="14">
        <f>(F26-F27)/(F24-F27)</f>
        <v>0.5065312046</v>
      </c>
    </row>
    <row r="30">
      <c r="A30" s="2" t="s">
        <v>26</v>
      </c>
      <c r="B30" s="14">
        <f>F26/F24</f>
        <v>0.7166666667</v>
      </c>
    </row>
    <row r="32">
      <c r="A32" s="15" t="s">
        <v>28</v>
      </c>
      <c r="B32" s="16"/>
      <c r="C32" s="16"/>
      <c r="D32" s="16"/>
      <c r="E32" s="16"/>
      <c r="F32" s="16"/>
    </row>
    <row r="33">
      <c r="B33" s="13"/>
    </row>
    <row r="34">
      <c r="B34" s="2" t="s">
        <v>19</v>
      </c>
      <c r="C34" s="2" t="s">
        <v>20</v>
      </c>
      <c r="D34" s="2" t="s">
        <v>21</v>
      </c>
      <c r="E34" s="2" t="s">
        <v>22</v>
      </c>
      <c r="F34" s="2" t="s">
        <v>23</v>
      </c>
    </row>
    <row r="35">
      <c r="A35" s="2" t="s">
        <v>19</v>
      </c>
      <c r="B35" s="2">
        <f>countif('P3'!$D:$D,1)</f>
        <v>4</v>
      </c>
      <c r="C35" s="2">
        <f>countif('P3'!$E:$E,1)</f>
        <v>0</v>
      </c>
      <c r="D35" s="2">
        <f>countif('P3'!$F:$F,1)</f>
        <v>1</v>
      </c>
      <c r="E35" s="2">
        <f>countif('P3'!$G:$G,1)</f>
        <v>0</v>
      </c>
      <c r="F35" s="2">
        <f t="shared" ref="F35:F38" si="7">sum(B35:E35)</f>
        <v>5</v>
      </c>
    </row>
    <row r="36">
      <c r="A36" s="2" t="s">
        <v>20</v>
      </c>
      <c r="B36" s="2">
        <f>countif('P3'!$D:$D,2)</f>
        <v>0</v>
      </c>
      <c r="C36" s="2">
        <f>countif('P3'!$E:$E,2)</f>
        <v>23</v>
      </c>
      <c r="D36" s="2">
        <f>countif('P3'!$F:$F,2)</f>
        <v>2</v>
      </c>
      <c r="E36" s="2">
        <f>countif('P3'!$G:$G,2)</f>
        <v>0</v>
      </c>
      <c r="F36" s="2">
        <f t="shared" si="7"/>
        <v>25</v>
      </c>
    </row>
    <row r="37">
      <c r="A37" s="2" t="s">
        <v>21</v>
      </c>
      <c r="B37" s="2">
        <f>countif('P3'!$D:$D,3)</f>
        <v>0</v>
      </c>
      <c r="C37" s="2">
        <f>countif('P3'!$E:$E,3)</f>
        <v>9</v>
      </c>
      <c r="D37" s="2">
        <f>countif('P3'!$F:$F,3)</f>
        <v>16</v>
      </c>
      <c r="E37" s="2">
        <f>countif('P3'!$G:$G,3)</f>
        <v>1</v>
      </c>
      <c r="F37" s="2">
        <f t="shared" si="7"/>
        <v>26</v>
      </c>
    </row>
    <row r="38">
      <c r="A38" s="2" t="s">
        <v>22</v>
      </c>
      <c r="B38" s="2">
        <f>countif('P3'!$D:$D,4)</f>
        <v>0</v>
      </c>
      <c r="C38" s="2">
        <f>countif('P3'!$E:$E,4)</f>
        <v>0</v>
      </c>
      <c r="D38" s="2">
        <f>countif('P3'!$F:$F,4)</f>
        <v>0</v>
      </c>
      <c r="E38" s="2">
        <f>countif('P3'!$G:$G,4)</f>
        <v>0</v>
      </c>
      <c r="F38" s="2">
        <f t="shared" si="7"/>
        <v>0</v>
      </c>
    </row>
    <row r="39">
      <c r="A39" s="2" t="s">
        <v>23</v>
      </c>
      <c r="B39" s="2">
        <f t="shared" ref="B39:F39" si="8">sum(B35:B38)</f>
        <v>4</v>
      </c>
      <c r="C39" s="2">
        <f t="shared" si="8"/>
        <v>32</v>
      </c>
      <c r="D39" s="2">
        <f t="shared" si="8"/>
        <v>19</v>
      </c>
      <c r="E39" s="2">
        <f t="shared" si="8"/>
        <v>1</v>
      </c>
      <c r="F39" s="2">
        <f t="shared" si="8"/>
        <v>56</v>
      </c>
    </row>
    <row r="41">
      <c r="A41" s="2" t="s">
        <v>4</v>
      </c>
      <c r="B41" s="14">
        <f>B35</f>
        <v>4</v>
      </c>
      <c r="C41" s="14">
        <f>C36</f>
        <v>23</v>
      </c>
      <c r="D41" s="14">
        <f>D37</f>
        <v>16</v>
      </c>
      <c r="E41" s="14">
        <f>E38</f>
        <v>0</v>
      </c>
      <c r="F41" s="14">
        <f t="shared" ref="F41:F42" si="9">sum(B41:E41)</f>
        <v>43</v>
      </c>
    </row>
    <row r="42">
      <c r="A42" s="2" t="s">
        <v>24</v>
      </c>
      <c r="B42" s="14">
        <f>B39*$F35/F39</f>
        <v>0.3571428571</v>
      </c>
      <c r="C42" s="14">
        <f>C39*F36/F39</f>
        <v>14.28571429</v>
      </c>
      <c r="D42" s="14">
        <f>D39*F37/F39</f>
        <v>8.821428571</v>
      </c>
      <c r="E42" s="14">
        <f>E38*F38/F39</f>
        <v>0</v>
      </c>
      <c r="F42" s="2">
        <f t="shared" si="9"/>
        <v>23.46428571</v>
      </c>
    </row>
    <row r="44">
      <c r="A44" s="2" t="s">
        <v>25</v>
      </c>
      <c r="B44" s="14">
        <f>(F41-F42)/(F39-F42)</f>
        <v>0.6004390779</v>
      </c>
    </row>
    <row r="45">
      <c r="A45" s="2" t="s">
        <v>26</v>
      </c>
      <c r="B45" s="14">
        <f>F41/F39</f>
        <v>0.7678571429</v>
      </c>
    </row>
    <row r="48">
      <c r="A48" s="15" t="s">
        <v>29</v>
      </c>
      <c r="B48" s="16"/>
      <c r="C48" s="16"/>
      <c r="D48" s="16"/>
      <c r="E48" s="16"/>
      <c r="F48" s="16"/>
    </row>
    <row r="49">
      <c r="B49" s="13"/>
    </row>
    <row r="50">
      <c r="B50" s="2" t="s">
        <v>19</v>
      </c>
      <c r="C50" s="2" t="s">
        <v>20</v>
      </c>
      <c r="D50" s="2" t="s">
        <v>21</v>
      </c>
      <c r="E50" s="2" t="s">
        <v>22</v>
      </c>
      <c r="F50" s="2" t="s">
        <v>23</v>
      </c>
    </row>
    <row r="51">
      <c r="A51" s="2" t="s">
        <v>19</v>
      </c>
      <c r="B51" s="2">
        <f>countif('P4'!$D:$D,1)</f>
        <v>1</v>
      </c>
      <c r="C51" s="2">
        <f>countif('P4'!$E:$E,1)</f>
        <v>0</v>
      </c>
      <c r="D51" s="2">
        <f>countif('P4'!$F:$F,1)</f>
        <v>0</v>
      </c>
      <c r="E51" s="2">
        <f>countif('P4'!$G:$G,1)</f>
        <v>0</v>
      </c>
      <c r="F51" s="2">
        <f t="shared" ref="F51:F54" si="10">sum(B51:E51)</f>
        <v>1</v>
      </c>
    </row>
    <row r="52">
      <c r="A52" s="2" t="s">
        <v>20</v>
      </c>
      <c r="B52" s="2">
        <f>countif('P4'!$D:$D,2)</f>
        <v>0</v>
      </c>
      <c r="C52" s="2">
        <f>countif('P4'!$E:$E,2)</f>
        <v>25</v>
      </c>
      <c r="D52" s="2">
        <f>countif('P4'!$F:$F,2)</f>
        <v>10</v>
      </c>
      <c r="E52" s="2">
        <f>countif('P4'!$G:$G,2)</f>
        <v>1</v>
      </c>
      <c r="F52" s="2">
        <f t="shared" si="10"/>
        <v>36</v>
      </c>
    </row>
    <row r="53">
      <c r="A53" s="2" t="s">
        <v>21</v>
      </c>
      <c r="B53" s="2">
        <f>countif('P4'!$D:$D,3)</f>
        <v>0</v>
      </c>
      <c r="C53" s="2">
        <f>countif('P4'!$E:$E,3)</f>
        <v>1</v>
      </c>
      <c r="D53" s="2">
        <f>countif('P4'!$F:$F,3)</f>
        <v>16</v>
      </c>
      <c r="E53" s="2">
        <f>countif('P4'!$G:$G,3)</f>
        <v>0</v>
      </c>
      <c r="F53" s="2">
        <f t="shared" si="10"/>
        <v>17</v>
      </c>
    </row>
    <row r="54">
      <c r="A54" s="2" t="s">
        <v>22</v>
      </c>
      <c r="B54" s="2">
        <f>countif('P4'!$D:$D,4)</f>
        <v>0</v>
      </c>
      <c r="C54" s="2">
        <f>countif('P4'!$E:$E,4)</f>
        <v>0</v>
      </c>
      <c r="D54" s="2">
        <f>countif('P4'!$F:$F,4)</f>
        <v>0</v>
      </c>
      <c r="E54" s="2">
        <f>countif('P4'!$G:$G,4)</f>
        <v>0</v>
      </c>
      <c r="F54" s="2">
        <f t="shared" si="10"/>
        <v>0</v>
      </c>
    </row>
    <row r="55">
      <c r="A55" s="2" t="s">
        <v>23</v>
      </c>
      <c r="B55" s="2">
        <f t="shared" ref="B55:F55" si="11">sum(B51:B54)</f>
        <v>1</v>
      </c>
      <c r="C55" s="2">
        <f t="shared" si="11"/>
        <v>26</v>
      </c>
      <c r="D55" s="2">
        <f t="shared" si="11"/>
        <v>26</v>
      </c>
      <c r="E55" s="2">
        <f t="shared" si="11"/>
        <v>1</v>
      </c>
      <c r="F55" s="2">
        <f t="shared" si="11"/>
        <v>54</v>
      </c>
    </row>
    <row r="57">
      <c r="A57" s="2" t="s">
        <v>4</v>
      </c>
      <c r="B57" s="14">
        <f>B51</f>
        <v>1</v>
      </c>
      <c r="C57" s="14">
        <f>C52</f>
        <v>25</v>
      </c>
      <c r="D57" s="14">
        <f>D53</f>
        <v>16</v>
      </c>
      <c r="E57" s="14">
        <f>E54</f>
        <v>0</v>
      </c>
      <c r="F57" s="14">
        <f t="shared" ref="F57:F58" si="12">sum(B57:E57)</f>
        <v>42</v>
      </c>
    </row>
    <row r="58">
      <c r="A58" s="2" t="s">
        <v>24</v>
      </c>
      <c r="B58" s="14">
        <f>B55*$F51/F55</f>
        <v>0.01851851852</v>
      </c>
      <c r="C58" s="14">
        <f>C55*F52/F55</f>
        <v>17.33333333</v>
      </c>
      <c r="D58" s="14">
        <f>D55*F53/F55</f>
        <v>8.185185185</v>
      </c>
      <c r="E58" s="14">
        <f>E54*F54/F55</f>
        <v>0</v>
      </c>
      <c r="F58" s="2">
        <f t="shared" si="12"/>
        <v>25.53703704</v>
      </c>
    </row>
    <row r="60">
      <c r="A60" s="2" t="s">
        <v>25</v>
      </c>
      <c r="B60" s="14">
        <f>(F57-F58)/(F55-F58)</f>
        <v>0.5783994795</v>
      </c>
    </row>
    <row r="61">
      <c r="A61" s="2" t="s">
        <v>26</v>
      </c>
      <c r="B61" s="14">
        <f>F57/F55</f>
        <v>0.7777777778</v>
      </c>
    </row>
    <row r="64">
      <c r="A64" s="15" t="s">
        <v>30</v>
      </c>
      <c r="B64" s="16"/>
      <c r="C64" s="16"/>
      <c r="D64" s="16"/>
      <c r="E64" s="16"/>
      <c r="F64" s="16"/>
    </row>
    <row r="65">
      <c r="B65" s="13"/>
    </row>
    <row r="66">
      <c r="B66" s="2" t="s">
        <v>19</v>
      </c>
      <c r="C66" s="2" t="s">
        <v>20</v>
      </c>
      <c r="D66" s="2" t="s">
        <v>21</v>
      </c>
      <c r="E66" s="2" t="s">
        <v>22</v>
      </c>
      <c r="F66" s="2" t="s">
        <v>23</v>
      </c>
    </row>
    <row r="67">
      <c r="A67" s="2" t="s">
        <v>19</v>
      </c>
      <c r="B67" s="2">
        <f>countif('P5'!$D:$D,1)</f>
        <v>0</v>
      </c>
      <c r="C67" s="2">
        <f>countif('P5'!$E:$E,1)</f>
        <v>0</v>
      </c>
      <c r="D67" s="2">
        <f>countif('P5'!$F:$F,1)</f>
        <v>2</v>
      </c>
      <c r="E67" s="2">
        <f>countif('P5'!$G:$G,1)</f>
        <v>0</v>
      </c>
      <c r="F67" s="2">
        <f t="shared" ref="F67:F70" si="13">sum(B67:E67)</f>
        <v>2</v>
      </c>
    </row>
    <row r="68">
      <c r="A68" s="2" t="s">
        <v>20</v>
      </c>
      <c r="B68" s="2">
        <f>countif('P5'!$D:$D,2)</f>
        <v>0</v>
      </c>
      <c r="C68" s="2">
        <f>countif('P5'!$E:$E,2)</f>
        <v>16</v>
      </c>
      <c r="D68" s="2">
        <f>countif('P5'!$F:$F,2)</f>
        <v>12</v>
      </c>
      <c r="E68" s="2">
        <f>countif('P5'!$G:$G,2)</f>
        <v>0</v>
      </c>
      <c r="F68" s="2">
        <f t="shared" si="13"/>
        <v>28</v>
      </c>
    </row>
    <row r="69">
      <c r="A69" s="2" t="s">
        <v>21</v>
      </c>
      <c r="B69" s="2">
        <f>countif('P5'!$D:$D,3)</f>
        <v>0</v>
      </c>
      <c r="C69" s="2">
        <f>countif('P5'!$E:$E,3)</f>
        <v>6</v>
      </c>
      <c r="D69" s="2">
        <f>countif('P5'!$F:$F,3)</f>
        <v>23</v>
      </c>
      <c r="E69" s="2">
        <f>countif('P5'!$G:$G,3)</f>
        <v>0</v>
      </c>
      <c r="F69" s="2">
        <f t="shared" si="13"/>
        <v>29</v>
      </c>
    </row>
    <row r="70">
      <c r="A70" s="2" t="s">
        <v>22</v>
      </c>
      <c r="B70" s="2">
        <f>countif('P5'!$D:$D,4)</f>
        <v>0</v>
      </c>
      <c r="C70" s="2">
        <f>countif('P5'!$E:$E,4)</f>
        <v>0</v>
      </c>
      <c r="D70" s="2">
        <f>countif('P5'!$F:$F,4)</f>
        <v>0</v>
      </c>
      <c r="E70" s="2">
        <f>countif('P5'!$G:$G,4)</f>
        <v>0</v>
      </c>
      <c r="F70" s="2">
        <f t="shared" si="13"/>
        <v>0</v>
      </c>
    </row>
    <row r="71">
      <c r="A71" s="2" t="s">
        <v>23</v>
      </c>
      <c r="B71" s="2">
        <f t="shared" ref="B71:F71" si="14">sum(B67:B70)</f>
        <v>0</v>
      </c>
      <c r="C71" s="2">
        <f t="shared" si="14"/>
        <v>22</v>
      </c>
      <c r="D71" s="2">
        <f t="shared" si="14"/>
        <v>37</v>
      </c>
      <c r="E71" s="2">
        <f t="shared" si="14"/>
        <v>0</v>
      </c>
      <c r="F71" s="2">
        <f t="shared" si="14"/>
        <v>59</v>
      </c>
    </row>
    <row r="73">
      <c r="A73" s="2" t="s">
        <v>4</v>
      </c>
      <c r="B73" s="14">
        <f>B67</f>
        <v>0</v>
      </c>
      <c r="C73" s="14">
        <f>C68</f>
        <v>16</v>
      </c>
      <c r="D73" s="14">
        <f>D69</f>
        <v>23</v>
      </c>
      <c r="E73" s="14">
        <f>E70</f>
        <v>0</v>
      </c>
      <c r="F73" s="14">
        <f t="shared" ref="F73:F74" si="15">sum(B73:E73)</f>
        <v>39</v>
      </c>
    </row>
    <row r="74">
      <c r="A74" s="2" t="s">
        <v>24</v>
      </c>
      <c r="B74" s="14">
        <f>B71*$F67/F71</f>
        <v>0</v>
      </c>
      <c r="C74" s="14">
        <f>C71*F68/F71</f>
        <v>10.44067797</v>
      </c>
      <c r="D74" s="14">
        <f>D71*F69/F71</f>
        <v>18.18644068</v>
      </c>
      <c r="E74" s="14">
        <f>E70*F70/F71</f>
        <v>0</v>
      </c>
      <c r="F74" s="2">
        <f t="shared" si="15"/>
        <v>28.62711864</v>
      </c>
    </row>
    <row r="76">
      <c r="A76" s="2" t="s">
        <v>25</v>
      </c>
      <c r="B76" s="14">
        <f>(F73-F74)/(F71-F74)</f>
        <v>0.3415178571</v>
      </c>
    </row>
    <row r="77">
      <c r="A77" s="2" t="s">
        <v>26</v>
      </c>
      <c r="B77" s="14">
        <f>F73/F71</f>
        <v>0.6610169492</v>
      </c>
    </row>
  </sheetData>
  <mergeCells count="5">
    <mergeCell ref="B2:E2"/>
    <mergeCell ref="B18:E18"/>
    <mergeCell ref="B33:E33"/>
    <mergeCell ref="B49:E49"/>
    <mergeCell ref="B65:E6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33.29"/>
    <col customWidth="1" min="4" max="4" width="37.29"/>
  </cols>
  <sheetData>
    <row r="1">
      <c r="A1" s="17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8"/>
      <c r="G1" s="18"/>
      <c r="H1" s="18"/>
      <c r="I1" s="18"/>
      <c r="J1" s="18"/>
      <c r="K1" s="17" t="s">
        <v>36</v>
      </c>
      <c r="L1" s="19" t="s">
        <v>37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733.0</v>
      </c>
      <c r="B2" s="22" t="s">
        <v>38</v>
      </c>
      <c r="C2" s="17" t="s">
        <v>39</v>
      </c>
      <c r="D2" s="17" t="s">
        <v>40</v>
      </c>
      <c r="E2" s="17" t="s">
        <v>41</v>
      </c>
      <c r="K2" s="19">
        <v>3.0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v>500.0</v>
      </c>
      <c r="B3" s="22" t="s">
        <v>42</v>
      </c>
      <c r="C3" s="17" t="s">
        <v>43</v>
      </c>
      <c r="D3" s="17" t="s">
        <v>44</v>
      </c>
      <c r="E3" s="17" t="s">
        <v>45</v>
      </c>
      <c r="I3" s="18"/>
      <c r="J3" s="18"/>
      <c r="K3" s="19">
        <v>2.0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v>493.0</v>
      </c>
      <c r="B4" s="22" t="s">
        <v>46</v>
      </c>
      <c r="C4" s="17" t="s">
        <v>47</v>
      </c>
      <c r="D4" s="17" t="s">
        <v>48</v>
      </c>
      <c r="E4" s="17" t="s">
        <v>49</v>
      </c>
      <c r="K4" s="19">
        <v>3.0</v>
      </c>
      <c r="L4" s="20"/>
      <c r="M4" s="20"/>
      <c r="N4" s="20"/>
      <c r="O4" s="20"/>
      <c r="P4" s="20"/>
      <c r="Q4" s="4" t="s">
        <v>12</v>
      </c>
      <c r="R4" s="5" t="s">
        <v>13</v>
      </c>
      <c r="S4" s="20"/>
      <c r="T4" s="20"/>
      <c r="U4" s="20"/>
      <c r="V4" s="20"/>
      <c r="W4" s="20"/>
      <c r="X4" s="20"/>
      <c r="Y4" s="20"/>
      <c r="Z4" s="20"/>
    </row>
    <row r="5">
      <c r="A5" s="21">
        <v>223.0</v>
      </c>
      <c r="B5" s="22" t="s">
        <v>50</v>
      </c>
      <c r="C5" s="17" t="s">
        <v>51</v>
      </c>
      <c r="D5" s="17" t="s">
        <v>52</v>
      </c>
      <c r="E5" s="17" t="s">
        <v>53</v>
      </c>
      <c r="K5" s="19">
        <v>3.0</v>
      </c>
      <c r="L5" s="20"/>
      <c r="M5" s="20"/>
      <c r="N5" s="20"/>
      <c r="O5" s="20"/>
      <c r="P5" s="20"/>
      <c r="Q5" s="6">
        <v>2.0</v>
      </c>
      <c r="R5" s="7" t="s">
        <v>14</v>
      </c>
      <c r="S5" s="20"/>
      <c r="T5" s="20"/>
      <c r="U5" s="20"/>
      <c r="V5" s="20"/>
      <c r="W5" s="20"/>
      <c r="X5" s="20"/>
      <c r="Y5" s="20"/>
      <c r="Z5" s="20"/>
    </row>
    <row r="6">
      <c r="A6" s="21">
        <v>381.0</v>
      </c>
      <c r="B6" s="22" t="s">
        <v>54</v>
      </c>
      <c r="C6" s="17" t="s">
        <v>55</v>
      </c>
      <c r="D6" s="17" t="s">
        <v>56</v>
      </c>
      <c r="E6" s="17" t="s">
        <v>57</v>
      </c>
      <c r="K6" s="19">
        <v>3.0</v>
      </c>
      <c r="L6" s="20"/>
      <c r="M6" s="20"/>
      <c r="N6" s="20"/>
      <c r="O6" s="20"/>
      <c r="P6" s="20"/>
      <c r="Q6" s="6">
        <v>3.0</v>
      </c>
      <c r="R6" s="7" t="s">
        <v>15</v>
      </c>
      <c r="S6" s="20"/>
      <c r="T6" s="20"/>
      <c r="U6" s="20"/>
      <c r="V6" s="20"/>
      <c r="W6" s="20"/>
      <c r="X6" s="20"/>
      <c r="Y6" s="20"/>
      <c r="Z6" s="20"/>
    </row>
    <row r="7">
      <c r="A7" s="21">
        <v>580.0</v>
      </c>
      <c r="B7" s="22" t="s">
        <v>58</v>
      </c>
      <c r="C7" s="17" t="s">
        <v>59</v>
      </c>
      <c r="D7" s="17" t="s">
        <v>60</v>
      </c>
      <c r="E7" s="17" t="s">
        <v>61</v>
      </c>
      <c r="I7" s="18"/>
      <c r="J7" s="18"/>
      <c r="K7" s="19">
        <v>2.0</v>
      </c>
      <c r="L7" s="20"/>
      <c r="M7" s="20"/>
      <c r="N7" s="20"/>
      <c r="O7" s="20"/>
      <c r="P7" s="20"/>
      <c r="Q7" s="6">
        <v>1.0</v>
      </c>
      <c r="R7" s="7" t="s">
        <v>16</v>
      </c>
      <c r="S7" s="20"/>
      <c r="T7" s="20"/>
      <c r="U7" s="20"/>
      <c r="V7" s="20"/>
      <c r="W7" s="20"/>
      <c r="X7" s="20"/>
      <c r="Y7" s="20"/>
      <c r="Z7" s="20"/>
    </row>
    <row r="8">
      <c r="A8" s="21">
        <v>350.0</v>
      </c>
      <c r="B8" s="22" t="s">
        <v>54</v>
      </c>
      <c r="C8" s="17" t="s">
        <v>62</v>
      </c>
      <c r="D8" s="17" t="s">
        <v>63</v>
      </c>
      <c r="E8" s="17" t="s">
        <v>64</v>
      </c>
      <c r="I8" s="18"/>
      <c r="J8" s="18"/>
      <c r="K8" s="19">
        <v>3.0</v>
      </c>
      <c r="L8" s="20"/>
      <c r="M8" s="20"/>
      <c r="N8" s="20"/>
      <c r="O8" s="20"/>
      <c r="P8" s="20"/>
      <c r="Q8" s="8">
        <v>4.0</v>
      </c>
      <c r="R8" s="23" t="s">
        <v>65</v>
      </c>
      <c r="S8" s="20"/>
      <c r="T8" s="20"/>
      <c r="U8" s="20"/>
      <c r="V8" s="20"/>
      <c r="W8" s="20"/>
      <c r="X8" s="20"/>
      <c r="Y8" s="20"/>
      <c r="Z8" s="20"/>
    </row>
    <row r="9">
      <c r="A9" s="21">
        <v>1204.0</v>
      </c>
      <c r="B9" s="22" t="s">
        <v>66</v>
      </c>
      <c r="C9" s="17" t="s">
        <v>67</v>
      </c>
      <c r="D9" s="17" t="s">
        <v>68</v>
      </c>
      <c r="E9" s="17" t="s">
        <v>69</v>
      </c>
      <c r="J9" s="18"/>
      <c r="K9" s="19">
        <v>2.0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>
        <v>925.0</v>
      </c>
      <c r="B10" s="22" t="s">
        <v>70</v>
      </c>
      <c r="C10" s="17" t="s">
        <v>71</v>
      </c>
      <c r="D10" s="17" t="s">
        <v>72</v>
      </c>
      <c r="E10" s="17" t="s">
        <v>73</v>
      </c>
      <c r="K10" s="19">
        <v>2.0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>
        <v>189.0</v>
      </c>
      <c r="B11" s="22" t="s">
        <v>74</v>
      </c>
      <c r="C11" s="17" t="s">
        <v>75</v>
      </c>
      <c r="D11" s="17" t="s">
        <v>60</v>
      </c>
      <c r="E11" s="17" t="s">
        <v>76</v>
      </c>
      <c r="K11" s="19">
        <v>3.0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1">
        <v>776.0</v>
      </c>
      <c r="B12" s="22" t="s">
        <v>77</v>
      </c>
      <c r="C12" s="17" t="s">
        <v>78</v>
      </c>
      <c r="D12" s="17" t="s">
        <v>79</v>
      </c>
      <c r="E12" s="17" t="s">
        <v>80</v>
      </c>
      <c r="I12" s="18"/>
      <c r="J12" s="18"/>
      <c r="K12" s="19">
        <v>3.0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>
        <v>441.0</v>
      </c>
      <c r="B13" s="22" t="s">
        <v>81</v>
      </c>
      <c r="C13" s="17" t="s">
        <v>82</v>
      </c>
      <c r="D13" s="17" t="s">
        <v>83</v>
      </c>
      <c r="E13" s="17" t="s">
        <v>84</v>
      </c>
      <c r="J13" s="18"/>
      <c r="K13" s="19">
        <v>3.0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1">
        <v>74.0</v>
      </c>
      <c r="B14" s="22" t="s">
        <v>85</v>
      </c>
      <c r="C14" s="17" t="s">
        <v>86</v>
      </c>
      <c r="D14" s="17" t="s">
        <v>60</v>
      </c>
      <c r="E14" s="17" t="s">
        <v>87</v>
      </c>
      <c r="I14" s="18"/>
      <c r="J14" s="18"/>
      <c r="K14" s="19">
        <v>3.0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1">
        <v>891.0</v>
      </c>
      <c r="B15" s="22" t="s">
        <v>70</v>
      </c>
      <c r="C15" s="17" t="s">
        <v>88</v>
      </c>
      <c r="D15" s="17" t="s">
        <v>89</v>
      </c>
      <c r="E15" s="17" t="s">
        <v>90</v>
      </c>
      <c r="J15" s="18"/>
      <c r="K15" s="19">
        <v>3.0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1">
        <v>596.0</v>
      </c>
      <c r="B16" s="22" t="s">
        <v>58</v>
      </c>
      <c r="C16" s="17" t="s">
        <v>91</v>
      </c>
      <c r="D16" s="17" t="s">
        <v>60</v>
      </c>
      <c r="E16" s="17" t="s">
        <v>92</v>
      </c>
      <c r="K16" s="19">
        <v>3.0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1">
        <v>79.0</v>
      </c>
      <c r="B17" s="22" t="s">
        <v>85</v>
      </c>
      <c r="C17" s="17" t="s">
        <v>93</v>
      </c>
      <c r="D17" s="17" t="s">
        <v>60</v>
      </c>
      <c r="E17" s="17" t="s">
        <v>94</v>
      </c>
      <c r="I17" s="18"/>
      <c r="J17" s="18"/>
      <c r="K17" s="19">
        <v>3.0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>
        <v>1278.0</v>
      </c>
      <c r="B18" s="22" t="s">
        <v>66</v>
      </c>
      <c r="C18" s="17" t="s">
        <v>95</v>
      </c>
      <c r="D18" s="17" t="s">
        <v>60</v>
      </c>
      <c r="E18" s="17" t="s">
        <v>96</v>
      </c>
      <c r="J18" s="18"/>
      <c r="K18" s="19">
        <v>2.0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1">
        <v>34.0</v>
      </c>
      <c r="B19" s="22" t="s">
        <v>97</v>
      </c>
      <c r="C19" s="17" t="s">
        <v>98</v>
      </c>
      <c r="D19" s="17" t="s">
        <v>99</v>
      </c>
      <c r="E19" s="17" t="s">
        <v>100</v>
      </c>
      <c r="I19" s="18"/>
      <c r="J19" s="18"/>
      <c r="K19" s="19">
        <v>3.0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1">
        <v>982.0</v>
      </c>
      <c r="B20" s="22" t="s">
        <v>101</v>
      </c>
      <c r="C20" s="17" t="s">
        <v>102</v>
      </c>
      <c r="D20" s="17" t="s">
        <v>60</v>
      </c>
      <c r="E20" s="17" t="s">
        <v>103</v>
      </c>
      <c r="K20" s="19">
        <v>1.0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1">
        <v>1214.0</v>
      </c>
      <c r="B21" s="22" t="s">
        <v>66</v>
      </c>
      <c r="C21" s="17" t="s">
        <v>67</v>
      </c>
      <c r="D21" s="17" t="s">
        <v>104</v>
      </c>
      <c r="E21" s="17" t="s">
        <v>105</v>
      </c>
      <c r="K21" s="19">
        <v>3.0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1">
        <v>874.0</v>
      </c>
      <c r="B22" s="22" t="s">
        <v>70</v>
      </c>
      <c r="C22" s="17" t="s">
        <v>88</v>
      </c>
      <c r="D22" s="17" t="s">
        <v>106</v>
      </c>
      <c r="E22" s="17" t="s">
        <v>107</v>
      </c>
      <c r="K22" s="19">
        <v>3.0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1">
        <v>559.0</v>
      </c>
      <c r="B23" s="22" t="s">
        <v>58</v>
      </c>
      <c r="C23" s="17" t="s">
        <v>108</v>
      </c>
      <c r="D23" s="17" t="s">
        <v>60</v>
      </c>
      <c r="E23" s="17" t="s">
        <v>109</v>
      </c>
      <c r="I23" s="18"/>
      <c r="J23" s="18"/>
      <c r="K23" s="19">
        <v>3.0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1">
        <v>592.0</v>
      </c>
      <c r="B24" s="22" t="s">
        <v>58</v>
      </c>
      <c r="C24" s="17" t="s">
        <v>110</v>
      </c>
      <c r="D24" s="17" t="s">
        <v>60</v>
      </c>
      <c r="E24" s="17" t="s">
        <v>92</v>
      </c>
      <c r="K24" s="19">
        <v>3.0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1">
        <v>1213.0</v>
      </c>
      <c r="B25" s="22" t="s">
        <v>66</v>
      </c>
      <c r="C25" s="17" t="s">
        <v>67</v>
      </c>
      <c r="D25" s="17" t="s">
        <v>111</v>
      </c>
      <c r="E25" s="17" t="s">
        <v>112</v>
      </c>
      <c r="J25" s="18"/>
      <c r="K25" s="19">
        <v>3.0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1">
        <v>187.0</v>
      </c>
      <c r="B26" s="22" t="s">
        <v>85</v>
      </c>
      <c r="C26" s="17" t="s">
        <v>113</v>
      </c>
      <c r="D26" s="17" t="s">
        <v>60</v>
      </c>
      <c r="E26" s="17" t="s">
        <v>114</v>
      </c>
      <c r="K26" s="19">
        <v>4.0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1">
        <v>46.0</v>
      </c>
      <c r="B27" s="22" t="s">
        <v>97</v>
      </c>
      <c r="C27" s="17" t="s">
        <v>98</v>
      </c>
      <c r="D27" s="17" t="s">
        <v>115</v>
      </c>
      <c r="E27" s="17" t="s">
        <v>116</v>
      </c>
      <c r="I27" s="18"/>
      <c r="J27" s="18"/>
      <c r="K27" s="19">
        <v>2.0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1">
        <v>983.0</v>
      </c>
      <c r="B28" s="22" t="s">
        <v>117</v>
      </c>
      <c r="C28" s="17" t="s">
        <v>118</v>
      </c>
      <c r="D28" s="17" t="s">
        <v>119</v>
      </c>
      <c r="E28" s="17" t="s">
        <v>120</v>
      </c>
      <c r="K28" s="19">
        <v>1.0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1">
        <v>723.0</v>
      </c>
      <c r="B29" s="22" t="s">
        <v>38</v>
      </c>
      <c r="C29" s="17" t="s">
        <v>121</v>
      </c>
      <c r="D29" s="17" t="s">
        <v>122</v>
      </c>
      <c r="E29" s="17" t="s">
        <v>123</v>
      </c>
      <c r="K29" s="19">
        <v>4.0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1">
        <v>382.0</v>
      </c>
      <c r="B30" s="22" t="s">
        <v>54</v>
      </c>
      <c r="C30" s="17" t="s">
        <v>124</v>
      </c>
      <c r="D30" s="17" t="s">
        <v>125</v>
      </c>
      <c r="E30" s="17" t="s">
        <v>126</v>
      </c>
      <c r="K30" s="19">
        <v>1.0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1">
        <v>851.0</v>
      </c>
      <c r="B31" s="22" t="s">
        <v>70</v>
      </c>
      <c r="C31" s="17" t="s">
        <v>88</v>
      </c>
      <c r="D31" s="17" t="s">
        <v>127</v>
      </c>
      <c r="E31" s="17" t="s">
        <v>128</v>
      </c>
      <c r="J31" s="18"/>
      <c r="K31" s="19">
        <v>2.0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1">
        <v>1194.0</v>
      </c>
      <c r="B32" s="22" t="s">
        <v>66</v>
      </c>
      <c r="C32" s="17" t="s">
        <v>129</v>
      </c>
      <c r="D32" s="17" t="s">
        <v>130</v>
      </c>
      <c r="E32" s="17" t="s">
        <v>131</v>
      </c>
      <c r="K32" s="19">
        <v>3.0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>
        <v>186.0</v>
      </c>
      <c r="B33" s="22" t="s">
        <v>85</v>
      </c>
      <c r="C33" s="17" t="s">
        <v>132</v>
      </c>
      <c r="D33" s="17" t="s">
        <v>60</v>
      </c>
      <c r="E33" s="17" t="s">
        <v>133</v>
      </c>
      <c r="K33" s="19">
        <v>4.0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1">
        <v>80.0</v>
      </c>
      <c r="B34" s="22" t="s">
        <v>85</v>
      </c>
      <c r="C34" s="17" t="s">
        <v>134</v>
      </c>
      <c r="D34" s="17" t="s">
        <v>60</v>
      </c>
      <c r="E34" s="17" t="s">
        <v>135</v>
      </c>
      <c r="I34" s="18"/>
      <c r="J34" s="18"/>
      <c r="K34" s="19">
        <v>3.0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1">
        <v>712.0</v>
      </c>
      <c r="B35" s="22" t="s">
        <v>38</v>
      </c>
      <c r="C35" s="17" t="s">
        <v>136</v>
      </c>
      <c r="D35" s="17" t="s">
        <v>137</v>
      </c>
      <c r="E35" s="17" t="s">
        <v>138</v>
      </c>
      <c r="K35" s="19">
        <v>2.0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1">
        <v>1000.0</v>
      </c>
      <c r="B36" s="22" t="s">
        <v>139</v>
      </c>
      <c r="C36" s="17" t="s">
        <v>140</v>
      </c>
      <c r="D36" s="17" t="s">
        <v>141</v>
      </c>
      <c r="E36" s="17" t="s">
        <v>142</v>
      </c>
      <c r="G36" s="18"/>
      <c r="H36" s="18"/>
      <c r="I36" s="18"/>
      <c r="J36" s="18"/>
      <c r="K36" s="19">
        <v>3.0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1">
        <v>918.0</v>
      </c>
      <c r="B37" s="22" t="s">
        <v>70</v>
      </c>
      <c r="C37" s="17" t="s">
        <v>143</v>
      </c>
      <c r="D37" s="17" t="s">
        <v>144</v>
      </c>
      <c r="E37" s="17" t="s">
        <v>145</v>
      </c>
      <c r="K37" s="19">
        <v>3.0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1">
        <v>495.0</v>
      </c>
      <c r="B38" s="22" t="s">
        <v>46</v>
      </c>
      <c r="C38" s="17" t="s">
        <v>146</v>
      </c>
      <c r="D38" s="17" t="s">
        <v>60</v>
      </c>
      <c r="E38" s="17" t="s">
        <v>147</v>
      </c>
      <c r="K38" s="19">
        <v>2.0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1">
        <v>460.0</v>
      </c>
      <c r="B39" s="22" t="s">
        <v>148</v>
      </c>
      <c r="C39" s="17" t="s">
        <v>149</v>
      </c>
      <c r="D39" s="17" t="s">
        <v>150</v>
      </c>
      <c r="E39" s="17" t="s">
        <v>151</v>
      </c>
      <c r="K39" s="19">
        <v>3.0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1">
        <v>168.0</v>
      </c>
      <c r="B40" s="22" t="s">
        <v>85</v>
      </c>
      <c r="C40" s="17" t="s">
        <v>152</v>
      </c>
      <c r="D40" s="17" t="s">
        <v>60</v>
      </c>
      <c r="E40" s="17" t="s">
        <v>153</v>
      </c>
      <c r="K40" s="19">
        <v>3.0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1">
        <v>97.0</v>
      </c>
      <c r="B41" s="22" t="s">
        <v>85</v>
      </c>
      <c r="C41" s="17" t="s">
        <v>154</v>
      </c>
      <c r="D41" s="17" t="s">
        <v>60</v>
      </c>
      <c r="E41" s="17" t="s">
        <v>155</v>
      </c>
      <c r="K41" s="19">
        <v>1.0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1">
        <v>821.0</v>
      </c>
      <c r="B42" s="22" t="s">
        <v>156</v>
      </c>
      <c r="C42" s="17" t="s">
        <v>157</v>
      </c>
      <c r="D42" s="17" t="s">
        <v>60</v>
      </c>
      <c r="E42" s="17" t="s">
        <v>158</v>
      </c>
      <c r="I42" s="18"/>
      <c r="J42" s="18"/>
      <c r="K42" s="19">
        <v>3.0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1">
        <v>781.0</v>
      </c>
      <c r="B43" s="22" t="s">
        <v>77</v>
      </c>
      <c r="C43" s="17" t="s">
        <v>159</v>
      </c>
      <c r="D43" s="17" t="s">
        <v>160</v>
      </c>
      <c r="E43" s="17" t="s">
        <v>161</v>
      </c>
      <c r="I43" s="18"/>
      <c r="J43" s="18"/>
      <c r="K43" s="19">
        <v>3.0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1">
        <v>879.0</v>
      </c>
      <c r="B44" s="22" t="s">
        <v>70</v>
      </c>
      <c r="C44" s="17" t="s">
        <v>88</v>
      </c>
      <c r="D44" s="17" t="s">
        <v>162</v>
      </c>
      <c r="E44" s="17" t="s">
        <v>163</v>
      </c>
      <c r="K44" s="19">
        <v>3.0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1">
        <v>875.0</v>
      </c>
      <c r="B45" s="24" t="s">
        <v>70</v>
      </c>
      <c r="C45" s="17" t="s">
        <v>88</v>
      </c>
      <c r="D45" s="17" t="s">
        <v>164</v>
      </c>
      <c r="E45" s="17" t="s">
        <v>165</v>
      </c>
      <c r="H45" s="18"/>
      <c r="I45" s="18"/>
      <c r="J45" s="18"/>
      <c r="K45" s="19">
        <v>3.0</v>
      </c>
      <c r="L45" s="19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1">
        <v>630.0</v>
      </c>
      <c r="B46" s="22" t="s">
        <v>166</v>
      </c>
      <c r="C46" s="17" t="s">
        <v>167</v>
      </c>
      <c r="D46" s="17" t="s">
        <v>168</v>
      </c>
      <c r="E46" s="17" t="s">
        <v>169</v>
      </c>
      <c r="J46" s="18"/>
      <c r="K46" s="19">
        <v>3.0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1">
        <v>1148.0</v>
      </c>
      <c r="B47" s="22" t="s">
        <v>170</v>
      </c>
      <c r="C47" s="17" t="s">
        <v>171</v>
      </c>
      <c r="D47" s="17" t="s">
        <v>172</v>
      </c>
      <c r="E47" s="17" t="s">
        <v>173</v>
      </c>
      <c r="K47" s="19">
        <v>3.0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1">
        <v>1178.0</v>
      </c>
      <c r="B48" s="22" t="s">
        <v>170</v>
      </c>
      <c r="C48" s="17" t="s">
        <v>174</v>
      </c>
      <c r="D48" s="17" t="s">
        <v>60</v>
      </c>
      <c r="E48" s="17" t="s">
        <v>175</v>
      </c>
      <c r="K48" s="19">
        <v>3.0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1">
        <v>374.0</v>
      </c>
      <c r="B49" s="22" t="s">
        <v>54</v>
      </c>
      <c r="C49" s="17" t="s">
        <v>176</v>
      </c>
      <c r="D49" s="17" t="s">
        <v>177</v>
      </c>
      <c r="E49" s="17" t="s">
        <v>178</v>
      </c>
      <c r="I49" s="18"/>
      <c r="J49" s="18"/>
      <c r="K49" s="19">
        <v>3.0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1">
        <v>901.0</v>
      </c>
      <c r="B50" s="22" t="s">
        <v>70</v>
      </c>
      <c r="C50" s="17" t="s">
        <v>88</v>
      </c>
      <c r="D50" s="17" t="s">
        <v>179</v>
      </c>
      <c r="E50" s="17" t="s">
        <v>180</v>
      </c>
      <c r="I50" s="18"/>
      <c r="J50" s="18"/>
      <c r="K50" s="19">
        <v>3.0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1">
        <v>1273.0</v>
      </c>
      <c r="B51" s="22" t="s">
        <v>66</v>
      </c>
      <c r="C51" s="17" t="s">
        <v>181</v>
      </c>
      <c r="D51" s="17" t="s">
        <v>60</v>
      </c>
      <c r="E51" s="17" t="s">
        <v>182</v>
      </c>
      <c r="K51" s="19">
        <v>3.0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1">
        <v>212.0</v>
      </c>
      <c r="B52" s="22" t="s">
        <v>74</v>
      </c>
      <c r="C52" s="17" t="s">
        <v>183</v>
      </c>
      <c r="D52" s="17" t="s">
        <v>60</v>
      </c>
      <c r="E52" s="17" t="s">
        <v>184</v>
      </c>
      <c r="I52" s="18"/>
      <c r="J52" s="18"/>
      <c r="K52" s="19">
        <v>3.0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1">
        <v>1057.0</v>
      </c>
      <c r="B53" s="22" t="s">
        <v>185</v>
      </c>
      <c r="C53" s="17" t="s">
        <v>186</v>
      </c>
      <c r="D53" s="17" t="s">
        <v>187</v>
      </c>
      <c r="E53" s="17" t="s">
        <v>188</v>
      </c>
      <c r="I53" s="18"/>
      <c r="J53" s="18"/>
      <c r="K53" s="19">
        <v>3.0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1">
        <v>1002.0</v>
      </c>
      <c r="B54" s="22" t="s">
        <v>139</v>
      </c>
      <c r="C54" s="17" t="s">
        <v>189</v>
      </c>
      <c r="D54" s="17" t="s">
        <v>190</v>
      </c>
      <c r="E54" s="17" t="s">
        <v>191</v>
      </c>
      <c r="H54" s="18"/>
      <c r="I54" s="18"/>
      <c r="J54" s="18"/>
      <c r="K54" s="19">
        <v>3.0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1">
        <v>39.0</v>
      </c>
      <c r="B55" s="22" t="s">
        <v>97</v>
      </c>
      <c r="C55" s="17" t="s">
        <v>98</v>
      </c>
      <c r="D55" s="17" t="s">
        <v>115</v>
      </c>
      <c r="E55" s="17" t="s">
        <v>192</v>
      </c>
      <c r="I55" s="18"/>
      <c r="J55" s="18"/>
      <c r="K55" s="19">
        <v>3.0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1">
        <v>798.0</v>
      </c>
      <c r="B56" s="22" t="s">
        <v>77</v>
      </c>
      <c r="C56" s="17" t="s">
        <v>193</v>
      </c>
      <c r="D56" s="17" t="s">
        <v>194</v>
      </c>
      <c r="E56" s="17" t="s">
        <v>195</v>
      </c>
      <c r="J56" s="18"/>
      <c r="K56" s="19">
        <v>3.0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1">
        <v>56.0</v>
      </c>
      <c r="B57" s="22" t="s">
        <v>97</v>
      </c>
      <c r="C57" s="17" t="s">
        <v>98</v>
      </c>
      <c r="D57" s="17" t="s">
        <v>196</v>
      </c>
      <c r="E57" s="17" t="s">
        <v>197</v>
      </c>
      <c r="K57" s="19">
        <v>3.0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1">
        <v>806.0</v>
      </c>
      <c r="B58" s="22" t="s">
        <v>77</v>
      </c>
      <c r="C58" s="17" t="s">
        <v>198</v>
      </c>
      <c r="D58" s="17" t="s">
        <v>199</v>
      </c>
      <c r="E58" s="17" t="s">
        <v>200</v>
      </c>
      <c r="H58" s="18"/>
      <c r="I58" s="18"/>
      <c r="J58" s="18"/>
      <c r="K58" s="19">
        <v>3.0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1">
        <v>827.0</v>
      </c>
      <c r="B59" s="22" t="s">
        <v>156</v>
      </c>
      <c r="C59" s="17" t="s">
        <v>201</v>
      </c>
      <c r="D59" s="17" t="s">
        <v>60</v>
      </c>
      <c r="E59" s="17" t="s">
        <v>202</v>
      </c>
      <c r="H59" s="18"/>
      <c r="I59" s="18"/>
      <c r="J59" s="18"/>
      <c r="K59" s="19">
        <v>3.0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1">
        <v>608.0</v>
      </c>
      <c r="B60" s="22" t="s">
        <v>203</v>
      </c>
      <c r="C60" s="17" t="s">
        <v>204</v>
      </c>
      <c r="D60" s="17" t="s">
        <v>60</v>
      </c>
      <c r="E60" s="17" t="s">
        <v>205</v>
      </c>
      <c r="J60" s="18"/>
      <c r="K60" s="19">
        <v>3.0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1">
        <v>318.0</v>
      </c>
      <c r="B61" s="22" t="s">
        <v>206</v>
      </c>
      <c r="C61" s="17" t="s">
        <v>207</v>
      </c>
      <c r="D61" s="17" t="s">
        <v>208</v>
      </c>
      <c r="E61" s="17" t="s">
        <v>209</v>
      </c>
      <c r="J61" s="18"/>
      <c r="K61" s="19">
        <v>3.0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1">
        <v>87.0</v>
      </c>
      <c r="B62" s="22" t="s">
        <v>85</v>
      </c>
      <c r="C62" s="17" t="s">
        <v>210</v>
      </c>
      <c r="D62" s="17" t="s">
        <v>60</v>
      </c>
      <c r="E62" s="17" t="s">
        <v>211</v>
      </c>
      <c r="I62" s="18"/>
      <c r="J62" s="20"/>
      <c r="K62" s="19">
        <v>3.0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1">
        <v>1181.0</v>
      </c>
      <c r="B63" s="22" t="s">
        <v>170</v>
      </c>
      <c r="C63" s="17" t="s">
        <v>212</v>
      </c>
      <c r="D63" s="17" t="s">
        <v>60</v>
      </c>
      <c r="E63" s="17" t="s">
        <v>213</v>
      </c>
      <c r="J63" s="20"/>
      <c r="K63" s="19">
        <v>2.0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1">
        <v>741.0</v>
      </c>
      <c r="B64" s="22" t="s">
        <v>38</v>
      </c>
      <c r="C64" s="17" t="s">
        <v>214</v>
      </c>
      <c r="D64" s="17" t="s">
        <v>215</v>
      </c>
      <c r="E64" s="17" t="s">
        <v>216</v>
      </c>
      <c r="J64" s="20"/>
      <c r="K64" s="19">
        <v>1.0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1">
        <v>1274.0</v>
      </c>
      <c r="B65" s="22" t="s">
        <v>66</v>
      </c>
      <c r="C65" s="17" t="s">
        <v>217</v>
      </c>
      <c r="D65" s="17" t="s">
        <v>60</v>
      </c>
      <c r="E65" s="17" t="s">
        <v>218</v>
      </c>
      <c r="J65" s="20"/>
      <c r="K65" s="19">
        <v>1.0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1">
        <v>1100.0</v>
      </c>
      <c r="B66" s="22" t="s">
        <v>185</v>
      </c>
      <c r="C66" s="17" t="s">
        <v>219</v>
      </c>
      <c r="D66" s="17" t="s">
        <v>60</v>
      </c>
      <c r="E66" s="17" t="s">
        <v>220</v>
      </c>
      <c r="H66" s="18"/>
      <c r="I66" s="18"/>
      <c r="J66" s="20"/>
      <c r="K66" s="19">
        <v>3.0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1">
        <v>1131.0</v>
      </c>
      <c r="B67" s="22" t="s">
        <v>221</v>
      </c>
      <c r="C67" s="17" t="s">
        <v>222</v>
      </c>
      <c r="D67" s="17" t="s">
        <v>223</v>
      </c>
      <c r="E67" s="17" t="s">
        <v>224</v>
      </c>
      <c r="J67" s="20"/>
      <c r="K67" s="19">
        <v>3.0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1">
        <v>1265.0</v>
      </c>
      <c r="B68" s="22" t="s">
        <v>66</v>
      </c>
      <c r="C68" s="17" t="s">
        <v>225</v>
      </c>
      <c r="D68" s="17" t="s">
        <v>60</v>
      </c>
      <c r="E68" s="17" t="s">
        <v>226</v>
      </c>
      <c r="J68" s="20"/>
      <c r="K68" s="19">
        <v>3.0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1">
        <v>1338.0</v>
      </c>
      <c r="B69" s="22" t="s">
        <v>66</v>
      </c>
      <c r="C69" s="17" t="s">
        <v>227</v>
      </c>
      <c r="D69" s="17" t="s">
        <v>60</v>
      </c>
      <c r="E69" s="17" t="s">
        <v>228</v>
      </c>
      <c r="J69" s="20"/>
      <c r="K69" s="19">
        <v>2.0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1">
        <v>667.0</v>
      </c>
      <c r="B70" s="22" t="s">
        <v>38</v>
      </c>
      <c r="C70" s="17" t="s">
        <v>229</v>
      </c>
      <c r="D70" s="17" t="s">
        <v>230</v>
      </c>
      <c r="E70" s="17" t="s">
        <v>231</v>
      </c>
      <c r="J70" s="20"/>
      <c r="K70" s="19">
        <v>3.0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1">
        <v>141.0</v>
      </c>
      <c r="B71" s="22" t="s">
        <v>85</v>
      </c>
      <c r="C71" s="17" t="s">
        <v>232</v>
      </c>
      <c r="D71" s="17" t="s">
        <v>60</v>
      </c>
      <c r="E71" s="17" t="s">
        <v>233</v>
      </c>
      <c r="J71" s="20"/>
      <c r="K71" s="19">
        <v>3.0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1">
        <v>354.0</v>
      </c>
      <c r="B72" s="22" t="s">
        <v>54</v>
      </c>
      <c r="C72" s="17" t="s">
        <v>234</v>
      </c>
      <c r="D72" s="17" t="s">
        <v>235</v>
      </c>
      <c r="E72" s="17" t="s">
        <v>236</v>
      </c>
      <c r="J72" s="20"/>
      <c r="K72" s="19">
        <v>3.0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1">
        <v>1334.0</v>
      </c>
      <c r="B73" s="22" t="s">
        <v>66</v>
      </c>
      <c r="C73" s="17" t="s">
        <v>237</v>
      </c>
      <c r="D73" s="17" t="s">
        <v>60</v>
      </c>
      <c r="E73" s="17" t="s">
        <v>238</v>
      </c>
      <c r="J73" s="20"/>
      <c r="K73" s="19">
        <v>1.0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1">
        <v>778.0</v>
      </c>
      <c r="B74" s="22" t="s">
        <v>77</v>
      </c>
      <c r="C74" s="17" t="s">
        <v>78</v>
      </c>
      <c r="D74" s="17" t="s">
        <v>239</v>
      </c>
      <c r="E74" s="17" t="s">
        <v>240</v>
      </c>
      <c r="J74" s="20"/>
      <c r="K74" s="19">
        <v>3.0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1">
        <v>268.0</v>
      </c>
      <c r="B75" s="22" t="s">
        <v>50</v>
      </c>
      <c r="C75" s="17" t="s">
        <v>241</v>
      </c>
      <c r="D75" s="17" t="s">
        <v>60</v>
      </c>
      <c r="E75" s="17" t="s">
        <v>242</v>
      </c>
      <c r="I75" s="18"/>
      <c r="J75" s="20"/>
      <c r="K75" s="19">
        <v>2.0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1">
        <v>1305.0</v>
      </c>
      <c r="B76" s="22" t="s">
        <v>66</v>
      </c>
      <c r="C76" s="17" t="s">
        <v>243</v>
      </c>
      <c r="D76" s="17" t="s">
        <v>60</v>
      </c>
      <c r="E76" s="17" t="s">
        <v>244</v>
      </c>
      <c r="J76" s="20"/>
      <c r="K76" s="19">
        <v>1.0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1">
        <v>388.0</v>
      </c>
      <c r="B77" s="22" t="s">
        <v>54</v>
      </c>
      <c r="C77" s="17" t="s">
        <v>245</v>
      </c>
      <c r="D77" s="17" t="s">
        <v>115</v>
      </c>
      <c r="E77" s="17" t="s">
        <v>246</v>
      </c>
      <c r="J77" s="20"/>
      <c r="K77" s="19">
        <v>3.0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1">
        <v>1071.0</v>
      </c>
      <c r="B78" s="22" t="s">
        <v>185</v>
      </c>
      <c r="C78" s="17" t="s">
        <v>247</v>
      </c>
      <c r="D78" s="17" t="s">
        <v>60</v>
      </c>
      <c r="E78" s="17" t="s">
        <v>248</v>
      </c>
      <c r="H78" s="18"/>
      <c r="I78" s="18"/>
      <c r="J78" s="20"/>
      <c r="K78" s="19">
        <v>3.0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1">
        <v>701.0</v>
      </c>
      <c r="B79" s="22" t="s">
        <v>38</v>
      </c>
      <c r="C79" s="17" t="s">
        <v>249</v>
      </c>
      <c r="D79" s="17" t="s">
        <v>250</v>
      </c>
      <c r="E79" s="17" t="s">
        <v>251</v>
      </c>
      <c r="J79" s="20"/>
      <c r="K79" s="19">
        <v>2.0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1">
        <v>466.0</v>
      </c>
      <c r="B80" s="22" t="s">
        <v>148</v>
      </c>
      <c r="C80" s="17" t="s">
        <v>252</v>
      </c>
      <c r="D80" s="17" t="s">
        <v>253</v>
      </c>
      <c r="E80" s="17" t="s">
        <v>254</v>
      </c>
      <c r="J80" s="20"/>
      <c r="K80" s="19">
        <v>2.0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1">
        <v>49.0</v>
      </c>
      <c r="B81" s="22" t="s">
        <v>97</v>
      </c>
      <c r="C81" s="17" t="s">
        <v>98</v>
      </c>
      <c r="D81" s="17" t="s">
        <v>115</v>
      </c>
      <c r="E81" s="17" t="s">
        <v>255</v>
      </c>
      <c r="H81" s="18"/>
      <c r="I81" s="18"/>
      <c r="J81" s="20"/>
      <c r="K81" s="19">
        <v>3.0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1">
        <v>656.0</v>
      </c>
      <c r="B82" s="22" t="s">
        <v>166</v>
      </c>
      <c r="C82" s="17" t="s">
        <v>256</v>
      </c>
      <c r="D82" s="17" t="s">
        <v>257</v>
      </c>
      <c r="E82" s="17" t="s">
        <v>258</v>
      </c>
      <c r="I82" s="18"/>
      <c r="J82" s="20"/>
      <c r="K82" s="19">
        <v>1.0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1">
        <v>744.0</v>
      </c>
      <c r="B83" s="22" t="s">
        <v>38</v>
      </c>
      <c r="C83" s="17" t="s">
        <v>214</v>
      </c>
      <c r="D83" s="17" t="s">
        <v>215</v>
      </c>
      <c r="E83" s="17" t="s">
        <v>259</v>
      </c>
      <c r="J83" s="20"/>
      <c r="K83" s="19">
        <v>1.0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1">
        <v>491.0</v>
      </c>
      <c r="B84" s="22" t="s">
        <v>46</v>
      </c>
      <c r="C84" s="17" t="s">
        <v>260</v>
      </c>
      <c r="D84" s="17" t="s">
        <v>261</v>
      </c>
      <c r="E84" s="17" t="s">
        <v>262</v>
      </c>
      <c r="J84" s="20"/>
      <c r="K84" s="19">
        <v>3.0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1">
        <v>714.0</v>
      </c>
      <c r="B85" s="22" t="s">
        <v>38</v>
      </c>
      <c r="C85" s="17" t="s">
        <v>136</v>
      </c>
      <c r="D85" s="17" t="s">
        <v>137</v>
      </c>
      <c r="E85" s="17" t="s">
        <v>263</v>
      </c>
      <c r="J85" s="20"/>
      <c r="K85" s="19">
        <v>2.0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1">
        <v>503.0</v>
      </c>
      <c r="B86" s="22" t="s">
        <v>42</v>
      </c>
      <c r="C86" s="17" t="s">
        <v>264</v>
      </c>
      <c r="D86" s="17" t="s">
        <v>265</v>
      </c>
      <c r="E86" s="17" t="s">
        <v>266</v>
      </c>
      <c r="H86" s="18"/>
      <c r="I86" s="18"/>
      <c r="J86" s="20"/>
      <c r="K86" s="19">
        <v>3.0</v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1">
        <v>192.0</v>
      </c>
      <c r="B87" s="22" t="s">
        <v>74</v>
      </c>
      <c r="C87" s="17" t="s">
        <v>75</v>
      </c>
      <c r="D87" s="17" t="s">
        <v>60</v>
      </c>
      <c r="E87" s="17" t="s">
        <v>267</v>
      </c>
      <c r="I87" s="18"/>
      <c r="J87" s="20"/>
      <c r="K87" s="19">
        <v>3.0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1">
        <v>274.0</v>
      </c>
      <c r="B88" s="22" t="s">
        <v>50</v>
      </c>
      <c r="C88" s="17" t="s">
        <v>268</v>
      </c>
      <c r="D88" s="17" t="s">
        <v>60</v>
      </c>
      <c r="E88" s="17" t="s">
        <v>269</v>
      </c>
      <c r="I88" s="18"/>
      <c r="J88" s="20"/>
      <c r="K88" s="19">
        <v>3.0</v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1">
        <v>1203.0</v>
      </c>
      <c r="B89" s="22" t="s">
        <v>66</v>
      </c>
      <c r="C89" s="17" t="s">
        <v>67</v>
      </c>
      <c r="D89" s="17" t="s">
        <v>270</v>
      </c>
      <c r="E89" s="17" t="s">
        <v>271</v>
      </c>
      <c r="J89" s="20"/>
      <c r="K89" s="19">
        <v>2.0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1">
        <v>157.0</v>
      </c>
      <c r="B90" s="22" t="s">
        <v>85</v>
      </c>
      <c r="C90" s="17" t="s">
        <v>272</v>
      </c>
      <c r="D90" s="17" t="s">
        <v>60</v>
      </c>
      <c r="E90" s="17" t="s">
        <v>273</v>
      </c>
      <c r="G90" s="18"/>
      <c r="H90" s="18"/>
      <c r="I90" s="18"/>
      <c r="J90" s="20"/>
      <c r="K90" s="19">
        <v>3.0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1">
        <v>810.0</v>
      </c>
      <c r="B91" s="22" t="s">
        <v>156</v>
      </c>
      <c r="C91" s="17" t="s">
        <v>274</v>
      </c>
      <c r="D91" s="17" t="s">
        <v>60</v>
      </c>
      <c r="E91" s="17" t="s">
        <v>275</v>
      </c>
      <c r="I91" s="18"/>
      <c r="J91" s="20"/>
      <c r="K91" s="19">
        <v>3.0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1">
        <v>1328.0</v>
      </c>
      <c r="B92" s="22" t="s">
        <v>66</v>
      </c>
      <c r="C92" s="17" t="s">
        <v>276</v>
      </c>
      <c r="D92" s="17" t="s">
        <v>60</v>
      </c>
      <c r="E92" s="17" t="s">
        <v>277</v>
      </c>
      <c r="J92" s="20"/>
      <c r="K92" s="19">
        <v>2.0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1">
        <v>1302.0</v>
      </c>
      <c r="B93" s="22" t="s">
        <v>66</v>
      </c>
      <c r="C93" s="17" t="s">
        <v>243</v>
      </c>
      <c r="D93" s="17" t="s">
        <v>60</v>
      </c>
      <c r="E93" s="17" t="s">
        <v>278</v>
      </c>
      <c r="J93" s="20"/>
      <c r="K93" s="19">
        <v>1.0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1">
        <v>681.0</v>
      </c>
      <c r="B94" s="22" t="s">
        <v>38</v>
      </c>
      <c r="C94" s="17" t="s">
        <v>279</v>
      </c>
      <c r="D94" s="17" t="s">
        <v>280</v>
      </c>
      <c r="E94" s="17" t="s">
        <v>281</v>
      </c>
      <c r="J94" s="20"/>
      <c r="K94" s="19">
        <v>2.0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1">
        <v>904.0</v>
      </c>
      <c r="B95" s="22" t="s">
        <v>70</v>
      </c>
      <c r="C95" s="17" t="s">
        <v>88</v>
      </c>
      <c r="D95" s="17" t="s">
        <v>282</v>
      </c>
      <c r="E95" s="17" t="s">
        <v>283</v>
      </c>
      <c r="J95" s="20"/>
      <c r="K95" s="19">
        <v>3.0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1">
        <v>678.0</v>
      </c>
      <c r="B96" s="22" t="s">
        <v>38</v>
      </c>
      <c r="C96" s="17" t="s">
        <v>284</v>
      </c>
      <c r="D96" s="17" t="s">
        <v>285</v>
      </c>
      <c r="E96" s="17" t="s">
        <v>286</v>
      </c>
      <c r="J96" s="20"/>
      <c r="K96" s="19">
        <v>2.0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1">
        <v>448.0</v>
      </c>
      <c r="B97" s="22" t="s">
        <v>148</v>
      </c>
      <c r="C97" s="17" t="s">
        <v>287</v>
      </c>
      <c r="D97" s="17" t="s">
        <v>288</v>
      </c>
      <c r="E97" s="17" t="s">
        <v>289</v>
      </c>
      <c r="J97" s="20"/>
      <c r="K97" s="19">
        <v>3.0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1">
        <v>1143.0</v>
      </c>
      <c r="B98" s="22" t="s">
        <v>170</v>
      </c>
      <c r="C98" s="17" t="s">
        <v>171</v>
      </c>
      <c r="D98" s="17" t="s">
        <v>290</v>
      </c>
      <c r="E98" s="17" t="s">
        <v>291</v>
      </c>
      <c r="J98" s="20"/>
      <c r="K98" s="19">
        <v>2.0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1">
        <v>1270.0</v>
      </c>
      <c r="B99" s="22" t="s">
        <v>66</v>
      </c>
      <c r="C99" s="17" t="s">
        <v>292</v>
      </c>
      <c r="D99" s="17" t="s">
        <v>60</v>
      </c>
      <c r="E99" s="17" t="s">
        <v>293</v>
      </c>
      <c r="J99" s="20"/>
      <c r="K99" s="19">
        <v>2.0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1">
        <v>910.0</v>
      </c>
      <c r="B100" s="22" t="s">
        <v>70</v>
      </c>
      <c r="C100" s="17" t="s">
        <v>294</v>
      </c>
      <c r="D100" s="17" t="s">
        <v>295</v>
      </c>
      <c r="E100" s="17" t="s">
        <v>296</v>
      </c>
      <c r="G100" s="18"/>
      <c r="H100" s="18"/>
      <c r="I100" s="18"/>
      <c r="J100" s="20"/>
      <c r="K100" s="19">
        <v>2.0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1">
        <v>708.0</v>
      </c>
      <c r="B101" s="22" t="s">
        <v>38</v>
      </c>
      <c r="C101" s="17" t="s">
        <v>136</v>
      </c>
      <c r="D101" s="17" t="s">
        <v>137</v>
      </c>
      <c r="E101" s="17" t="s">
        <v>297</v>
      </c>
      <c r="J101" s="20"/>
      <c r="K101" s="19">
        <v>2.0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1">
        <v>410.0</v>
      </c>
      <c r="B102" s="22" t="s">
        <v>54</v>
      </c>
      <c r="C102" s="17" t="s">
        <v>298</v>
      </c>
      <c r="D102" s="17" t="s">
        <v>60</v>
      </c>
      <c r="E102" s="17" t="s">
        <v>299</v>
      </c>
      <c r="J102" s="20"/>
      <c r="K102" s="19">
        <v>3.0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1">
        <v>1225.0</v>
      </c>
      <c r="B103" s="22" t="s">
        <v>66</v>
      </c>
      <c r="C103" s="17" t="s">
        <v>300</v>
      </c>
      <c r="D103" s="17" t="s">
        <v>301</v>
      </c>
      <c r="E103" s="17" t="s">
        <v>302</v>
      </c>
      <c r="J103" s="20"/>
      <c r="K103" s="19">
        <v>1.0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1">
        <v>812.0</v>
      </c>
      <c r="B104" s="22" t="s">
        <v>156</v>
      </c>
      <c r="C104" s="17" t="s">
        <v>303</v>
      </c>
      <c r="D104" s="17" t="s">
        <v>60</v>
      </c>
      <c r="E104" s="17" t="s">
        <v>304</v>
      </c>
      <c r="J104" s="20"/>
      <c r="K104" s="19">
        <v>3.0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1">
        <v>1076.0</v>
      </c>
      <c r="B105" s="22" t="s">
        <v>185</v>
      </c>
      <c r="C105" s="17" t="s">
        <v>305</v>
      </c>
      <c r="D105" s="17" t="s">
        <v>60</v>
      </c>
      <c r="E105" s="17" t="s">
        <v>306</v>
      </c>
      <c r="H105" s="18"/>
      <c r="I105" s="18"/>
      <c r="J105" s="20"/>
      <c r="K105" s="19">
        <v>3.0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1">
        <v>550.0</v>
      </c>
      <c r="B106" s="22" t="s">
        <v>58</v>
      </c>
      <c r="C106" s="17" t="s">
        <v>307</v>
      </c>
      <c r="D106" s="17" t="s">
        <v>60</v>
      </c>
      <c r="E106" s="17" t="s">
        <v>308</v>
      </c>
      <c r="J106" s="20"/>
      <c r="K106" s="19">
        <v>3.0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1">
        <v>1169.0</v>
      </c>
      <c r="B107" s="22" t="s">
        <v>170</v>
      </c>
      <c r="C107" s="17" t="s">
        <v>309</v>
      </c>
      <c r="D107" s="17" t="s">
        <v>310</v>
      </c>
      <c r="E107" s="17" t="s">
        <v>311</v>
      </c>
      <c r="J107" s="20"/>
      <c r="K107" s="19">
        <v>3.0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1">
        <v>1045.0</v>
      </c>
      <c r="B108" s="22" t="s">
        <v>312</v>
      </c>
      <c r="C108" s="17" t="s">
        <v>313</v>
      </c>
      <c r="D108" s="17" t="s">
        <v>314</v>
      </c>
      <c r="E108" s="17" t="s">
        <v>315</v>
      </c>
      <c r="J108" s="20"/>
      <c r="K108" s="19">
        <v>3.0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1">
        <v>909.0</v>
      </c>
      <c r="B109" s="22" t="s">
        <v>70</v>
      </c>
      <c r="C109" s="17" t="s">
        <v>316</v>
      </c>
      <c r="D109" s="17" t="s">
        <v>290</v>
      </c>
      <c r="E109" s="17" t="s">
        <v>317</v>
      </c>
      <c r="J109" s="20"/>
      <c r="K109" s="19">
        <v>2.0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1">
        <v>304.0</v>
      </c>
      <c r="B110" s="22" t="s">
        <v>50</v>
      </c>
      <c r="C110" s="17" t="s">
        <v>318</v>
      </c>
      <c r="D110" s="17" t="s">
        <v>60</v>
      </c>
      <c r="E110" s="17" t="s">
        <v>319</v>
      </c>
      <c r="J110" s="20"/>
      <c r="K110" s="19">
        <v>2.0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1">
        <v>985.0</v>
      </c>
      <c r="B111" s="24" t="s">
        <v>117</v>
      </c>
      <c r="C111" s="17" t="s">
        <v>320</v>
      </c>
      <c r="D111" s="17" t="s">
        <v>321</v>
      </c>
      <c r="E111" s="17" t="s">
        <v>322</v>
      </c>
      <c r="F111" s="18"/>
      <c r="G111" s="18"/>
      <c r="H111" s="18"/>
      <c r="I111" s="18"/>
      <c r="J111" s="20"/>
      <c r="K111" s="19">
        <v>3.0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1">
        <v>2.0</v>
      </c>
      <c r="B112" s="25" t="s">
        <v>323</v>
      </c>
      <c r="C112" s="26" t="s">
        <v>324</v>
      </c>
      <c r="D112" s="26" t="s">
        <v>60</v>
      </c>
      <c r="E112" s="27" t="s">
        <v>325</v>
      </c>
      <c r="J112" s="20"/>
      <c r="K112" s="19">
        <v>3.0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1">
        <v>1201.0</v>
      </c>
      <c r="B113" s="22" t="s">
        <v>66</v>
      </c>
      <c r="C113" s="17" t="s">
        <v>326</v>
      </c>
      <c r="D113" s="17" t="s">
        <v>327</v>
      </c>
      <c r="E113" s="17" t="s">
        <v>328</v>
      </c>
      <c r="J113" s="20"/>
      <c r="K113" s="19">
        <v>3.0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1">
        <v>642.0</v>
      </c>
      <c r="B114" s="22" t="s">
        <v>166</v>
      </c>
      <c r="C114" s="17" t="s">
        <v>329</v>
      </c>
      <c r="D114" s="17" t="s">
        <v>330</v>
      </c>
      <c r="E114" s="17" t="s">
        <v>331</v>
      </c>
      <c r="J114" s="20"/>
      <c r="K114" s="19">
        <v>1.0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1">
        <v>461.0</v>
      </c>
      <c r="B115" s="22" t="s">
        <v>148</v>
      </c>
      <c r="C115" s="17" t="s">
        <v>149</v>
      </c>
      <c r="D115" s="17" t="s">
        <v>332</v>
      </c>
      <c r="E115" s="17" t="s">
        <v>333</v>
      </c>
      <c r="J115" s="20"/>
      <c r="K115" s="19">
        <v>3.0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1">
        <v>1037.0</v>
      </c>
      <c r="B116" s="24" t="s">
        <v>312</v>
      </c>
      <c r="C116" s="17" t="s">
        <v>334</v>
      </c>
      <c r="D116" s="17" t="s">
        <v>290</v>
      </c>
      <c r="E116" s="17" t="s">
        <v>335</v>
      </c>
      <c r="G116" s="18"/>
      <c r="H116" s="18"/>
      <c r="I116" s="18"/>
      <c r="J116" s="20"/>
      <c r="K116" s="19">
        <v>3.0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1">
        <v>1322.0</v>
      </c>
      <c r="B117" s="22" t="s">
        <v>66</v>
      </c>
      <c r="C117" s="17" t="s">
        <v>336</v>
      </c>
      <c r="D117" s="17" t="s">
        <v>60</v>
      </c>
      <c r="E117" s="17" t="s">
        <v>337</v>
      </c>
      <c r="J117" s="20"/>
      <c r="K117" s="19">
        <v>3.0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1">
        <v>1248.0</v>
      </c>
      <c r="B118" s="22" t="s">
        <v>66</v>
      </c>
      <c r="C118" s="17" t="s">
        <v>338</v>
      </c>
      <c r="D118" s="17" t="s">
        <v>60</v>
      </c>
      <c r="E118" s="17" t="s">
        <v>339</v>
      </c>
      <c r="J118" s="20"/>
      <c r="K118" s="19">
        <v>2.0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1">
        <v>1313.0</v>
      </c>
      <c r="B119" s="22" t="s">
        <v>66</v>
      </c>
      <c r="C119" s="17" t="s">
        <v>340</v>
      </c>
      <c r="D119" s="17" t="s">
        <v>60</v>
      </c>
      <c r="E119" s="17" t="s">
        <v>341</v>
      </c>
      <c r="J119" s="20"/>
      <c r="K119" s="19">
        <v>2.0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1">
        <v>777.0</v>
      </c>
      <c r="B120" s="22" t="s">
        <v>77</v>
      </c>
      <c r="C120" s="17" t="s">
        <v>78</v>
      </c>
      <c r="D120" s="17" t="s">
        <v>342</v>
      </c>
      <c r="E120" s="17" t="s">
        <v>343</v>
      </c>
      <c r="I120" s="18"/>
      <c r="J120" s="20"/>
      <c r="K120" s="19">
        <v>3.0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1">
        <v>1058.0</v>
      </c>
      <c r="B121" s="22" t="s">
        <v>185</v>
      </c>
      <c r="C121" s="17" t="s">
        <v>186</v>
      </c>
      <c r="D121" s="17" t="s">
        <v>344</v>
      </c>
      <c r="E121" s="17" t="s">
        <v>345</v>
      </c>
      <c r="H121" s="18"/>
      <c r="I121" s="18"/>
      <c r="J121" s="20"/>
      <c r="K121" s="19">
        <v>3.0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19">
    <mergeCell ref="E44:J44"/>
    <mergeCell ref="E45:G45"/>
    <mergeCell ref="E46:I46"/>
    <mergeCell ref="E47:J47"/>
    <mergeCell ref="E48:J48"/>
    <mergeCell ref="E49:H49"/>
    <mergeCell ref="E50:H50"/>
    <mergeCell ref="E51:J51"/>
    <mergeCell ref="E52:H52"/>
    <mergeCell ref="E53:H53"/>
    <mergeCell ref="E54:G54"/>
    <mergeCell ref="E55:H55"/>
    <mergeCell ref="E56:I56"/>
    <mergeCell ref="E57:J57"/>
    <mergeCell ref="E65:I65"/>
    <mergeCell ref="E66:G66"/>
    <mergeCell ref="E67:I67"/>
    <mergeCell ref="E68:I68"/>
    <mergeCell ref="E69:I69"/>
    <mergeCell ref="E70:I70"/>
    <mergeCell ref="E71:I71"/>
    <mergeCell ref="E72:I72"/>
    <mergeCell ref="E73:I73"/>
    <mergeCell ref="E74:I74"/>
    <mergeCell ref="E75:H75"/>
    <mergeCell ref="E76:I76"/>
    <mergeCell ref="E77:I77"/>
    <mergeCell ref="E78:G78"/>
    <mergeCell ref="E79:I79"/>
    <mergeCell ref="E80:I80"/>
    <mergeCell ref="E81:G81"/>
    <mergeCell ref="E82:H82"/>
    <mergeCell ref="E83:I83"/>
    <mergeCell ref="E84:I84"/>
    <mergeCell ref="E85:I85"/>
    <mergeCell ref="E86:G86"/>
    <mergeCell ref="E87:H87"/>
    <mergeCell ref="E88:H88"/>
    <mergeCell ref="E89:I89"/>
    <mergeCell ref="E90:F90"/>
    <mergeCell ref="E91:H91"/>
    <mergeCell ref="E92:I92"/>
    <mergeCell ref="E93:I93"/>
    <mergeCell ref="E94:I94"/>
    <mergeCell ref="E95:I95"/>
    <mergeCell ref="E96:I96"/>
    <mergeCell ref="E97:I97"/>
    <mergeCell ref="E98:I98"/>
    <mergeCell ref="E99:I99"/>
    <mergeCell ref="E100:F100"/>
    <mergeCell ref="E101:I101"/>
    <mergeCell ref="E102:I102"/>
    <mergeCell ref="E103:I103"/>
    <mergeCell ref="E104:I104"/>
    <mergeCell ref="E105:G105"/>
    <mergeCell ref="E106:I106"/>
    <mergeCell ref="E115:I115"/>
    <mergeCell ref="E116:F116"/>
    <mergeCell ref="E117:I117"/>
    <mergeCell ref="E118:I118"/>
    <mergeCell ref="E119:I119"/>
    <mergeCell ref="E120:H120"/>
    <mergeCell ref="E121:G121"/>
    <mergeCell ref="E107:I107"/>
    <mergeCell ref="E108:I108"/>
    <mergeCell ref="E109:I109"/>
    <mergeCell ref="E110:I110"/>
    <mergeCell ref="E112:I112"/>
    <mergeCell ref="E113:I113"/>
    <mergeCell ref="E114:I114"/>
    <mergeCell ref="E2:J2"/>
    <mergeCell ref="E3:H3"/>
    <mergeCell ref="E4:J4"/>
    <mergeCell ref="E5:J5"/>
    <mergeCell ref="E6:J6"/>
    <mergeCell ref="E7:H7"/>
    <mergeCell ref="E8:H8"/>
    <mergeCell ref="E9:I9"/>
    <mergeCell ref="E10:J10"/>
    <mergeCell ref="E11:J11"/>
    <mergeCell ref="E12:H12"/>
    <mergeCell ref="E13:I13"/>
    <mergeCell ref="E14:H14"/>
    <mergeCell ref="E15:I15"/>
    <mergeCell ref="E16:J16"/>
    <mergeCell ref="E17:H17"/>
    <mergeCell ref="E18:I18"/>
    <mergeCell ref="E19:H19"/>
    <mergeCell ref="E20:J20"/>
    <mergeCell ref="E21:J21"/>
    <mergeCell ref="E22:J22"/>
    <mergeCell ref="E23:H23"/>
    <mergeCell ref="E24:J24"/>
    <mergeCell ref="E25:I25"/>
    <mergeCell ref="E26:J26"/>
    <mergeCell ref="E27:H27"/>
    <mergeCell ref="E28:J28"/>
    <mergeCell ref="E29:J29"/>
    <mergeCell ref="E30:J30"/>
    <mergeCell ref="E31:I31"/>
    <mergeCell ref="E32:J32"/>
    <mergeCell ref="E33:J33"/>
    <mergeCell ref="E34:H34"/>
    <mergeCell ref="E35:J35"/>
    <mergeCell ref="E36:F36"/>
    <mergeCell ref="E37:J37"/>
    <mergeCell ref="E38:J38"/>
    <mergeCell ref="E39:J39"/>
    <mergeCell ref="E40:J40"/>
    <mergeCell ref="E41:J41"/>
    <mergeCell ref="E42:H42"/>
    <mergeCell ref="E43:H43"/>
    <mergeCell ref="E58:G58"/>
    <mergeCell ref="E59:G59"/>
    <mergeCell ref="E60:I60"/>
    <mergeCell ref="E61:I61"/>
    <mergeCell ref="E62:H62"/>
    <mergeCell ref="E63:I63"/>
    <mergeCell ref="E64:I64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location="L204" ref="E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</hyperlinks>
  <drawing r:id="rId1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40.0"/>
    <col customWidth="1" min="4" max="4" width="42.0"/>
    <col customWidth="1" min="5" max="5" width="178.71"/>
    <col customWidth="1" min="10" max="10" width="0.43"/>
  </cols>
  <sheetData>
    <row r="1">
      <c r="A1" s="28" t="s">
        <v>31</v>
      </c>
      <c r="B1" s="28" t="s">
        <v>32</v>
      </c>
      <c r="C1" s="28" t="s">
        <v>33</v>
      </c>
      <c r="D1" s="28" t="s">
        <v>34</v>
      </c>
      <c r="E1" s="28" t="s">
        <v>35</v>
      </c>
      <c r="F1" s="29"/>
      <c r="G1" s="29"/>
      <c r="H1" s="29"/>
      <c r="I1" s="29"/>
      <c r="J1" s="29"/>
      <c r="K1" s="28" t="s">
        <v>36</v>
      </c>
      <c r="L1" s="30" t="s">
        <v>37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>
        <v>87.0</v>
      </c>
      <c r="B2" s="33" t="s">
        <v>85</v>
      </c>
      <c r="C2" s="34" t="s">
        <v>210</v>
      </c>
      <c r="D2" s="34" t="s">
        <v>60</v>
      </c>
      <c r="E2" s="34" t="s">
        <v>211</v>
      </c>
      <c r="I2" s="35"/>
      <c r="J2" s="35"/>
      <c r="K2" s="2">
        <v>3.0</v>
      </c>
    </row>
    <row r="3">
      <c r="A3" s="32">
        <v>1181.0</v>
      </c>
      <c r="B3" s="33" t="s">
        <v>170</v>
      </c>
      <c r="C3" s="34" t="s">
        <v>212</v>
      </c>
      <c r="D3" s="34" t="s">
        <v>60</v>
      </c>
      <c r="E3" s="34" t="s">
        <v>213</v>
      </c>
      <c r="K3" s="2">
        <v>2.0</v>
      </c>
    </row>
    <row r="4">
      <c r="A4" s="32">
        <v>741.0</v>
      </c>
      <c r="B4" s="33" t="s">
        <v>38</v>
      </c>
      <c r="C4" s="34" t="s">
        <v>214</v>
      </c>
      <c r="D4" s="34" t="s">
        <v>215</v>
      </c>
      <c r="E4" s="34" t="s">
        <v>216</v>
      </c>
      <c r="K4" s="2">
        <v>1.0</v>
      </c>
    </row>
    <row r="5">
      <c r="A5" s="32">
        <v>1274.0</v>
      </c>
      <c r="B5" s="33" t="s">
        <v>66</v>
      </c>
      <c r="C5" s="34" t="s">
        <v>217</v>
      </c>
      <c r="D5" s="34" t="s">
        <v>60</v>
      </c>
      <c r="E5" s="34" t="s">
        <v>218</v>
      </c>
      <c r="J5" s="35"/>
      <c r="K5" s="2">
        <v>1.0</v>
      </c>
    </row>
    <row r="6">
      <c r="A6" s="32">
        <v>1100.0</v>
      </c>
      <c r="B6" s="33" t="s">
        <v>185</v>
      </c>
      <c r="C6" s="34" t="s">
        <v>219</v>
      </c>
      <c r="D6" s="34" t="s">
        <v>60</v>
      </c>
      <c r="E6" s="34" t="s">
        <v>220</v>
      </c>
      <c r="H6" s="35"/>
      <c r="I6" s="35"/>
      <c r="J6" s="35"/>
      <c r="K6" s="2">
        <v>3.0</v>
      </c>
    </row>
    <row r="7">
      <c r="A7" s="32">
        <v>1131.0</v>
      </c>
      <c r="B7" s="33" t="s">
        <v>221</v>
      </c>
      <c r="C7" s="34" t="s">
        <v>222</v>
      </c>
      <c r="D7" s="34" t="s">
        <v>223</v>
      </c>
      <c r="E7" s="34" t="s">
        <v>224</v>
      </c>
      <c r="J7" s="35"/>
      <c r="K7" s="2">
        <v>3.0</v>
      </c>
    </row>
    <row r="8">
      <c r="A8" s="32">
        <v>1265.0</v>
      </c>
      <c r="B8" s="33" t="s">
        <v>66</v>
      </c>
      <c r="C8" s="34" t="s">
        <v>225</v>
      </c>
      <c r="D8" s="34" t="s">
        <v>60</v>
      </c>
      <c r="E8" s="34" t="s">
        <v>226</v>
      </c>
      <c r="K8" s="2">
        <v>3.0</v>
      </c>
    </row>
    <row r="9">
      <c r="A9" s="32">
        <v>1338.0</v>
      </c>
      <c r="B9" s="33" t="s">
        <v>66</v>
      </c>
      <c r="C9" s="34" t="s">
        <v>227</v>
      </c>
      <c r="D9" s="34" t="s">
        <v>60</v>
      </c>
      <c r="E9" s="34" t="s">
        <v>228</v>
      </c>
      <c r="K9" s="2">
        <v>3.0</v>
      </c>
    </row>
    <row r="10">
      <c r="A10" s="32">
        <v>667.0</v>
      </c>
      <c r="B10" s="33" t="s">
        <v>38</v>
      </c>
      <c r="C10" s="34" t="s">
        <v>229</v>
      </c>
      <c r="D10" s="34" t="s">
        <v>230</v>
      </c>
      <c r="E10" s="34" t="s">
        <v>231</v>
      </c>
      <c r="K10" s="2">
        <v>2.0</v>
      </c>
    </row>
    <row r="11">
      <c r="A11" s="32">
        <v>141.0</v>
      </c>
      <c r="B11" s="33" t="s">
        <v>85</v>
      </c>
      <c r="C11" s="34" t="s">
        <v>232</v>
      </c>
      <c r="D11" s="34" t="s">
        <v>60</v>
      </c>
      <c r="E11" s="34" t="s">
        <v>233</v>
      </c>
      <c r="J11" s="35"/>
      <c r="K11" s="2">
        <v>3.0</v>
      </c>
    </row>
    <row r="12">
      <c r="A12" s="32">
        <v>354.0</v>
      </c>
      <c r="B12" s="33" t="s">
        <v>54</v>
      </c>
      <c r="C12" s="34" t="s">
        <v>234</v>
      </c>
      <c r="D12" s="34" t="s">
        <v>235</v>
      </c>
      <c r="E12" s="34" t="s">
        <v>236</v>
      </c>
      <c r="J12" s="35"/>
      <c r="K12" s="2">
        <v>3.0</v>
      </c>
    </row>
    <row r="13">
      <c r="A13" s="32">
        <v>1334.0</v>
      </c>
      <c r="B13" s="33" t="s">
        <v>66</v>
      </c>
      <c r="C13" s="34" t="s">
        <v>237</v>
      </c>
      <c r="D13" s="34" t="s">
        <v>60</v>
      </c>
      <c r="E13" s="34" t="s">
        <v>238</v>
      </c>
      <c r="K13" s="2">
        <v>1.0</v>
      </c>
    </row>
    <row r="14">
      <c r="A14" s="32">
        <v>778.0</v>
      </c>
      <c r="B14" s="33" t="s">
        <v>77</v>
      </c>
      <c r="C14" s="34" t="s">
        <v>78</v>
      </c>
      <c r="D14" s="34" t="s">
        <v>239</v>
      </c>
      <c r="E14" s="34" t="s">
        <v>240</v>
      </c>
      <c r="J14" s="35"/>
      <c r="K14" s="2">
        <v>3.0</v>
      </c>
    </row>
    <row r="15">
      <c r="A15" s="32">
        <v>268.0</v>
      </c>
      <c r="B15" s="33" t="s">
        <v>50</v>
      </c>
      <c r="C15" s="34" t="s">
        <v>241</v>
      </c>
      <c r="D15" s="34" t="s">
        <v>60</v>
      </c>
      <c r="E15" s="34" t="s">
        <v>242</v>
      </c>
      <c r="I15" s="35"/>
      <c r="J15" s="35"/>
      <c r="K15" s="2">
        <v>3.0</v>
      </c>
    </row>
    <row r="16">
      <c r="A16" s="32">
        <v>1305.0</v>
      </c>
      <c r="B16" s="33" t="s">
        <v>66</v>
      </c>
      <c r="C16" s="34" t="s">
        <v>243</v>
      </c>
      <c r="D16" s="34" t="s">
        <v>60</v>
      </c>
      <c r="E16" s="34" t="s">
        <v>244</v>
      </c>
      <c r="K16" s="2">
        <v>1.0</v>
      </c>
    </row>
    <row r="17">
      <c r="A17" s="32">
        <v>388.0</v>
      </c>
      <c r="B17" s="33" t="s">
        <v>54</v>
      </c>
      <c r="C17" s="34" t="s">
        <v>245</v>
      </c>
      <c r="D17" s="34" t="s">
        <v>115</v>
      </c>
      <c r="E17" s="34" t="s">
        <v>246</v>
      </c>
      <c r="J17" s="35"/>
      <c r="K17" s="2">
        <v>2.0</v>
      </c>
    </row>
    <row r="18">
      <c r="A18" s="32">
        <v>1071.0</v>
      </c>
      <c r="B18" s="33" t="s">
        <v>185</v>
      </c>
      <c r="C18" s="34" t="s">
        <v>247</v>
      </c>
      <c r="D18" s="34" t="s">
        <v>60</v>
      </c>
      <c r="E18" s="34" t="s">
        <v>248</v>
      </c>
      <c r="H18" s="35"/>
      <c r="I18" s="35"/>
      <c r="J18" s="35"/>
      <c r="K18" s="2">
        <v>3.0</v>
      </c>
    </row>
    <row r="19">
      <c r="A19" s="32">
        <v>701.0</v>
      </c>
      <c r="B19" s="33" t="s">
        <v>38</v>
      </c>
      <c r="C19" s="34" t="s">
        <v>249</v>
      </c>
      <c r="D19" s="34" t="s">
        <v>250</v>
      </c>
      <c r="E19" s="34" t="s">
        <v>251</v>
      </c>
      <c r="K19" s="2">
        <v>2.0</v>
      </c>
    </row>
    <row r="20">
      <c r="A20" s="32">
        <v>466.0</v>
      </c>
      <c r="B20" s="33" t="s">
        <v>148</v>
      </c>
      <c r="C20" s="34" t="s">
        <v>252</v>
      </c>
      <c r="D20" s="34" t="s">
        <v>253</v>
      </c>
      <c r="E20" s="34" t="s">
        <v>254</v>
      </c>
      <c r="K20" s="2">
        <v>3.0</v>
      </c>
    </row>
    <row r="21">
      <c r="A21" s="32">
        <v>49.0</v>
      </c>
      <c r="B21" s="33" t="s">
        <v>97</v>
      </c>
      <c r="C21" s="34" t="s">
        <v>98</v>
      </c>
      <c r="D21" s="34" t="s">
        <v>115</v>
      </c>
      <c r="E21" s="34" t="s">
        <v>255</v>
      </c>
      <c r="H21" s="35"/>
      <c r="I21" s="35"/>
      <c r="J21" s="35"/>
      <c r="K21" s="2">
        <v>2.0</v>
      </c>
    </row>
    <row r="22">
      <c r="A22" s="32">
        <v>656.0</v>
      </c>
      <c r="B22" s="33" t="s">
        <v>166</v>
      </c>
      <c r="C22" s="34" t="s">
        <v>256</v>
      </c>
      <c r="D22" s="34" t="s">
        <v>257</v>
      </c>
      <c r="E22" s="34" t="s">
        <v>258</v>
      </c>
      <c r="I22" s="35"/>
      <c r="J22" s="35"/>
      <c r="K22" s="2">
        <v>1.0</v>
      </c>
    </row>
    <row r="23">
      <c r="A23" s="32">
        <v>744.0</v>
      </c>
      <c r="B23" s="33" t="s">
        <v>38</v>
      </c>
      <c r="C23" s="34" t="s">
        <v>214</v>
      </c>
      <c r="D23" s="34" t="s">
        <v>215</v>
      </c>
      <c r="E23" s="34" t="s">
        <v>259</v>
      </c>
      <c r="K23" s="2">
        <v>2.0</v>
      </c>
    </row>
    <row r="24">
      <c r="A24" s="32">
        <v>491.0</v>
      </c>
      <c r="B24" s="33" t="s">
        <v>46</v>
      </c>
      <c r="C24" s="34" t="s">
        <v>260</v>
      </c>
      <c r="D24" s="34" t="s">
        <v>261</v>
      </c>
      <c r="E24" s="34" t="s">
        <v>262</v>
      </c>
      <c r="J24" s="35"/>
      <c r="K24" s="2">
        <v>3.0</v>
      </c>
    </row>
    <row r="25">
      <c r="A25" s="32">
        <v>714.0</v>
      </c>
      <c r="B25" s="33" t="s">
        <v>38</v>
      </c>
      <c r="C25" s="34" t="s">
        <v>136</v>
      </c>
      <c r="D25" s="34" t="s">
        <v>137</v>
      </c>
      <c r="E25" s="34" t="s">
        <v>263</v>
      </c>
      <c r="K25" s="2">
        <v>2.0</v>
      </c>
    </row>
    <row r="26">
      <c r="A26" s="32">
        <v>503.0</v>
      </c>
      <c r="B26" s="33" t="s">
        <v>42</v>
      </c>
      <c r="C26" s="34" t="s">
        <v>264</v>
      </c>
      <c r="D26" s="34" t="s">
        <v>265</v>
      </c>
      <c r="E26" s="34" t="s">
        <v>266</v>
      </c>
      <c r="H26" s="35"/>
      <c r="I26" s="35"/>
      <c r="J26" s="35"/>
      <c r="K26" s="2">
        <v>2.0</v>
      </c>
    </row>
    <row r="27">
      <c r="A27" s="32">
        <v>192.0</v>
      </c>
      <c r="B27" s="33" t="s">
        <v>74</v>
      </c>
      <c r="C27" s="34" t="s">
        <v>75</v>
      </c>
      <c r="D27" s="34" t="s">
        <v>60</v>
      </c>
      <c r="E27" s="34" t="s">
        <v>267</v>
      </c>
      <c r="I27" s="35"/>
      <c r="J27" s="35"/>
      <c r="K27" s="2">
        <v>3.0</v>
      </c>
    </row>
    <row r="28">
      <c r="A28" s="32">
        <v>274.0</v>
      </c>
      <c r="B28" s="33" t="s">
        <v>50</v>
      </c>
      <c r="C28" s="34" t="s">
        <v>268</v>
      </c>
      <c r="D28" s="34" t="s">
        <v>60</v>
      </c>
      <c r="E28" s="34" t="s">
        <v>269</v>
      </c>
      <c r="I28" s="35"/>
      <c r="J28" s="35"/>
      <c r="K28" s="2">
        <v>3.0</v>
      </c>
    </row>
    <row r="29">
      <c r="A29" s="32">
        <v>1203.0</v>
      </c>
      <c r="B29" s="33" t="s">
        <v>66</v>
      </c>
      <c r="C29" s="34" t="s">
        <v>67</v>
      </c>
      <c r="D29" s="34" t="s">
        <v>270</v>
      </c>
      <c r="E29" s="34" t="s">
        <v>271</v>
      </c>
      <c r="K29" s="2">
        <v>3.0</v>
      </c>
    </row>
    <row r="30">
      <c r="A30" s="32">
        <v>157.0</v>
      </c>
      <c r="B30" s="33" t="s">
        <v>85</v>
      </c>
      <c r="C30" s="34" t="s">
        <v>272</v>
      </c>
      <c r="D30" s="34" t="s">
        <v>60</v>
      </c>
      <c r="E30" s="34" t="s">
        <v>273</v>
      </c>
      <c r="G30" s="35"/>
      <c r="H30" s="35"/>
      <c r="I30" s="35"/>
      <c r="J30" s="35"/>
      <c r="K30" s="2">
        <v>3.0</v>
      </c>
    </row>
    <row r="31">
      <c r="A31" s="32">
        <v>810.0</v>
      </c>
      <c r="B31" s="33" t="s">
        <v>156</v>
      </c>
      <c r="C31" s="34" t="s">
        <v>274</v>
      </c>
      <c r="D31" s="34" t="s">
        <v>60</v>
      </c>
      <c r="E31" s="34" t="s">
        <v>275</v>
      </c>
      <c r="I31" s="35"/>
      <c r="J31" s="35"/>
      <c r="K31" s="2">
        <v>3.0</v>
      </c>
    </row>
    <row r="32">
      <c r="A32" s="32">
        <v>1328.0</v>
      </c>
      <c r="B32" s="33" t="s">
        <v>66</v>
      </c>
      <c r="C32" s="34" t="s">
        <v>276</v>
      </c>
      <c r="D32" s="34" t="s">
        <v>60</v>
      </c>
      <c r="E32" s="34" t="s">
        <v>277</v>
      </c>
      <c r="K32" s="2">
        <v>3.0</v>
      </c>
    </row>
    <row r="33">
      <c r="A33" s="32">
        <v>1302.0</v>
      </c>
      <c r="B33" s="33" t="s">
        <v>66</v>
      </c>
      <c r="C33" s="34" t="s">
        <v>243</v>
      </c>
      <c r="D33" s="34" t="s">
        <v>60</v>
      </c>
      <c r="E33" s="34" t="s">
        <v>278</v>
      </c>
      <c r="K33" s="2">
        <v>1.0</v>
      </c>
    </row>
    <row r="34">
      <c r="A34" s="32">
        <v>681.0</v>
      </c>
      <c r="B34" s="33" t="s">
        <v>38</v>
      </c>
      <c r="C34" s="34" t="s">
        <v>279</v>
      </c>
      <c r="D34" s="34" t="s">
        <v>280</v>
      </c>
      <c r="E34" s="34" t="s">
        <v>281</v>
      </c>
      <c r="K34" s="2">
        <v>3.0</v>
      </c>
    </row>
    <row r="35">
      <c r="A35" s="32">
        <v>904.0</v>
      </c>
      <c r="B35" s="33" t="s">
        <v>70</v>
      </c>
      <c r="C35" s="34" t="s">
        <v>88</v>
      </c>
      <c r="D35" s="34" t="s">
        <v>282</v>
      </c>
      <c r="E35" s="34" t="s">
        <v>283</v>
      </c>
      <c r="K35" s="2">
        <v>2.0</v>
      </c>
    </row>
    <row r="36">
      <c r="A36" s="32">
        <v>678.0</v>
      </c>
      <c r="B36" s="33" t="s">
        <v>38</v>
      </c>
      <c r="C36" s="34" t="s">
        <v>284</v>
      </c>
      <c r="D36" s="34" t="s">
        <v>285</v>
      </c>
      <c r="E36" s="34" t="s">
        <v>286</v>
      </c>
      <c r="K36" s="2">
        <v>2.0</v>
      </c>
    </row>
    <row r="37">
      <c r="A37" s="32">
        <v>448.0</v>
      </c>
      <c r="B37" s="33" t="s">
        <v>148</v>
      </c>
      <c r="C37" s="34" t="s">
        <v>287</v>
      </c>
      <c r="D37" s="34" t="s">
        <v>288</v>
      </c>
      <c r="E37" s="34" t="s">
        <v>289</v>
      </c>
      <c r="K37" s="2">
        <v>2.0</v>
      </c>
    </row>
    <row r="38">
      <c r="A38" s="32">
        <v>1143.0</v>
      </c>
      <c r="B38" s="33" t="s">
        <v>170</v>
      </c>
      <c r="C38" s="34" t="s">
        <v>171</v>
      </c>
      <c r="D38" s="34" t="s">
        <v>290</v>
      </c>
      <c r="E38" s="34" t="s">
        <v>291</v>
      </c>
      <c r="K38" s="2">
        <v>2.0</v>
      </c>
    </row>
    <row r="39">
      <c r="A39" s="32">
        <v>1270.0</v>
      </c>
      <c r="B39" s="33" t="s">
        <v>66</v>
      </c>
      <c r="C39" s="34" t="s">
        <v>292</v>
      </c>
      <c r="D39" s="34" t="s">
        <v>60</v>
      </c>
      <c r="E39" s="34" t="s">
        <v>293</v>
      </c>
      <c r="J39" s="35"/>
      <c r="K39" s="2">
        <v>2.0</v>
      </c>
    </row>
    <row r="40">
      <c r="A40" s="32">
        <v>910.0</v>
      </c>
      <c r="B40" s="33" t="s">
        <v>70</v>
      </c>
      <c r="C40" s="34" t="s">
        <v>294</v>
      </c>
      <c r="D40" s="34" t="s">
        <v>295</v>
      </c>
      <c r="E40" s="34" t="s">
        <v>296</v>
      </c>
      <c r="G40" s="35"/>
      <c r="H40" s="35"/>
      <c r="I40" s="35"/>
      <c r="J40" s="35"/>
      <c r="K40" s="2">
        <v>2.0</v>
      </c>
    </row>
    <row r="41">
      <c r="A41" s="32">
        <v>708.0</v>
      </c>
      <c r="B41" s="33" t="s">
        <v>38</v>
      </c>
      <c r="C41" s="34" t="s">
        <v>136</v>
      </c>
      <c r="D41" s="34" t="s">
        <v>137</v>
      </c>
      <c r="E41" s="34" t="s">
        <v>297</v>
      </c>
      <c r="K41" s="2">
        <v>2.0</v>
      </c>
    </row>
    <row r="42">
      <c r="A42" s="32">
        <v>410.0</v>
      </c>
      <c r="B42" s="33" t="s">
        <v>54</v>
      </c>
      <c r="C42" s="34" t="s">
        <v>298</v>
      </c>
      <c r="D42" s="34" t="s">
        <v>60</v>
      </c>
      <c r="E42" s="34" t="s">
        <v>299</v>
      </c>
      <c r="J42" s="35"/>
      <c r="K42" s="2">
        <v>3.0</v>
      </c>
    </row>
    <row r="43">
      <c r="A43" s="32">
        <v>1225.0</v>
      </c>
      <c r="B43" s="33" t="s">
        <v>66</v>
      </c>
      <c r="C43" s="34" t="s">
        <v>300</v>
      </c>
      <c r="D43" s="34" t="s">
        <v>301</v>
      </c>
      <c r="E43" s="34" t="s">
        <v>302</v>
      </c>
      <c r="K43" s="2">
        <v>1.0</v>
      </c>
    </row>
    <row r="44">
      <c r="A44" s="32">
        <v>812.0</v>
      </c>
      <c r="B44" s="33" t="s">
        <v>156</v>
      </c>
      <c r="C44" s="34" t="s">
        <v>303</v>
      </c>
      <c r="D44" s="34" t="s">
        <v>60</v>
      </c>
      <c r="E44" s="34" t="s">
        <v>304</v>
      </c>
      <c r="K44" s="2">
        <v>3.0</v>
      </c>
    </row>
    <row r="45">
      <c r="A45" s="32">
        <v>1076.0</v>
      </c>
      <c r="B45" s="33" t="s">
        <v>185</v>
      </c>
      <c r="C45" s="34" t="s">
        <v>305</v>
      </c>
      <c r="D45" s="34" t="s">
        <v>60</v>
      </c>
      <c r="E45" s="34" t="s">
        <v>306</v>
      </c>
      <c r="H45" s="35"/>
      <c r="I45" s="35"/>
      <c r="J45" s="35"/>
      <c r="K45" s="2">
        <v>3.0</v>
      </c>
    </row>
    <row r="46">
      <c r="A46" s="32">
        <v>550.0</v>
      </c>
      <c r="B46" s="33" t="s">
        <v>58</v>
      </c>
      <c r="C46" s="34" t="s">
        <v>307</v>
      </c>
      <c r="D46" s="34" t="s">
        <v>60</v>
      </c>
      <c r="E46" s="34" t="s">
        <v>308</v>
      </c>
      <c r="J46" s="35"/>
      <c r="K46" s="2">
        <v>3.0</v>
      </c>
    </row>
    <row r="47">
      <c r="A47" s="32">
        <v>1169.0</v>
      </c>
      <c r="B47" s="33" t="s">
        <v>170</v>
      </c>
      <c r="C47" s="34" t="s">
        <v>309</v>
      </c>
      <c r="D47" s="34" t="s">
        <v>310</v>
      </c>
      <c r="E47" s="34" t="s">
        <v>311</v>
      </c>
      <c r="K47" s="2">
        <v>3.0</v>
      </c>
    </row>
    <row r="48">
      <c r="A48" s="32">
        <v>1045.0</v>
      </c>
      <c r="B48" s="33" t="s">
        <v>312</v>
      </c>
      <c r="C48" s="34" t="s">
        <v>313</v>
      </c>
      <c r="D48" s="34" t="s">
        <v>314</v>
      </c>
      <c r="E48" s="34" t="s">
        <v>315</v>
      </c>
      <c r="J48" s="35"/>
      <c r="K48" s="2">
        <v>2.0</v>
      </c>
    </row>
    <row r="49">
      <c r="A49" s="32">
        <v>909.0</v>
      </c>
      <c r="B49" s="33" t="s">
        <v>70</v>
      </c>
      <c r="C49" s="34" t="s">
        <v>316</v>
      </c>
      <c r="D49" s="34" t="s">
        <v>290</v>
      </c>
      <c r="E49" s="34" t="s">
        <v>317</v>
      </c>
      <c r="K49" s="2">
        <v>2.0</v>
      </c>
    </row>
    <row r="50">
      <c r="A50" s="32">
        <v>304.0</v>
      </c>
      <c r="B50" s="33" t="s">
        <v>50</v>
      </c>
      <c r="C50" s="34" t="s">
        <v>318</v>
      </c>
      <c r="D50" s="34" t="s">
        <v>60</v>
      </c>
      <c r="E50" s="34" t="s">
        <v>319</v>
      </c>
      <c r="K50" s="2">
        <v>3.0</v>
      </c>
    </row>
    <row r="51">
      <c r="A51" s="21">
        <v>985.0</v>
      </c>
      <c r="B51" s="24" t="s">
        <v>117</v>
      </c>
      <c r="C51" s="17" t="s">
        <v>320</v>
      </c>
      <c r="D51" s="17" t="s">
        <v>321</v>
      </c>
      <c r="E51" s="17" t="s">
        <v>322</v>
      </c>
      <c r="F51" s="18"/>
      <c r="G51" s="18"/>
      <c r="H51" s="18"/>
      <c r="I51" s="18"/>
      <c r="J51" s="20"/>
      <c r="K51" s="19">
        <v>3.0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36">
        <v>2.0</v>
      </c>
      <c r="B52" s="33" t="s">
        <v>323</v>
      </c>
      <c r="C52" s="34" t="s">
        <v>324</v>
      </c>
      <c r="D52" s="34" t="s">
        <v>60</v>
      </c>
      <c r="E52" s="37" t="s">
        <v>325</v>
      </c>
      <c r="J52" s="35"/>
      <c r="K52" s="2">
        <v>2.0</v>
      </c>
    </row>
    <row r="53">
      <c r="A53" s="32">
        <v>1201.0</v>
      </c>
      <c r="B53" s="33" t="s">
        <v>66</v>
      </c>
      <c r="C53" s="34" t="s">
        <v>326</v>
      </c>
      <c r="D53" s="34" t="s">
        <v>327</v>
      </c>
      <c r="E53" s="34" t="s">
        <v>328</v>
      </c>
      <c r="K53" s="2">
        <v>3.0</v>
      </c>
    </row>
    <row r="54">
      <c r="A54" s="32">
        <v>642.0</v>
      </c>
      <c r="B54" s="33" t="s">
        <v>166</v>
      </c>
      <c r="C54" s="34" t="s">
        <v>329</v>
      </c>
      <c r="D54" s="34" t="s">
        <v>330</v>
      </c>
      <c r="E54" s="34" t="s">
        <v>331</v>
      </c>
      <c r="K54" s="2">
        <v>1.0</v>
      </c>
    </row>
    <row r="55">
      <c r="A55" s="32">
        <v>461.0</v>
      </c>
      <c r="B55" s="33" t="s">
        <v>148</v>
      </c>
      <c r="C55" s="34" t="s">
        <v>149</v>
      </c>
      <c r="D55" s="34" t="s">
        <v>332</v>
      </c>
      <c r="E55" s="34" t="s">
        <v>333</v>
      </c>
      <c r="K55" s="2">
        <v>3.0</v>
      </c>
    </row>
    <row r="56">
      <c r="A56" s="21">
        <v>1037.0</v>
      </c>
      <c r="B56" s="24" t="s">
        <v>312</v>
      </c>
      <c r="C56" s="17" t="s">
        <v>334</v>
      </c>
      <c r="D56" s="17" t="s">
        <v>290</v>
      </c>
      <c r="E56" s="17" t="s">
        <v>335</v>
      </c>
      <c r="G56" s="18"/>
      <c r="H56" s="18"/>
      <c r="I56" s="18"/>
      <c r="J56" s="20"/>
      <c r="K56" s="19">
        <v>3.0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32">
        <v>1322.0</v>
      </c>
      <c r="B57" s="33" t="s">
        <v>66</v>
      </c>
      <c r="C57" s="34" t="s">
        <v>336</v>
      </c>
      <c r="D57" s="34" t="s">
        <v>60</v>
      </c>
      <c r="E57" s="34" t="s">
        <v>337</v>
      </c>
      <c r="J57" s="35"/>
      <c r="K57" s="2">
        <v>3.0</v>
      </c>
    </row>
    <row r="58">
      <c r="A58" s="32">
        <v>1248.0</v>
      </c>
      <c r="B58" s="33" t="s">
        <v>66</v>
      </c>
      <c r="C58" s="34" t="s">
        <v>338</v>
      </c>
      <c r="D58" s="34" t="s">
        <v>60</v>
      </c>
      <c r="E58" s="34" t="s">
        <v>339</v>
      </c>
      <c r="K58" s="2">
        <v>3.0</v>
      </c>
    </row>
    <row r="59">
      <c r="A59" s="32">
        <v>1313.0</v>
      </c>
      <c r="B59" s="33" t="s">
        <v>66</v>
      </c>
      <c r="C59" s="34" t="s">
        <v>340</v>
      </c>
      <c r="D59" s="34" t="s">
        <v>60</v>
      </c>
      <c r="E59" s="34" t="s">
        <v>341</v>
      </c>
      <c r="J59" s="35"/>
      <c r="K59" s="2">
        <v>3.0</v>
      </c>
    </row>
    <row r="60">
      <c r="A60" s="32">
        <v>777.0</v>
      </c>
      <c r="B60" s="33" t="s">
        <v>77</v>
      </c>
      <c r="C60" s="34" t="s">
        <v>78</v>
      </c>
      <c r="D60" s="34" t="s">
        <v>342</v>
      </c>
      <c r="E60" s="34" t="s">
        <v>343</v>
      </c>
      <c r="I60" s="35"/>
      <c r="J60" s="35"/>
      <c r="K60" s="2">
        <v>3.0</v>
      </c>
    </row>
    <row r="61">
      <c r="A61" s="32">
        <v>1058.0</v>
      </c>
      <c r="B61" s="33" t="s">
        <v>185</v>
      </c>
      <c r="C61" s="34" t="s">
        <v>186</v>
      </c>
      <c r="D61" s="34" t="s">
        <v>344</v>
      </c>
      <c r="E61" s="34" t="s">
        <v>345</v>
      </c>
      <c r="H61" s="35"/>
      <c r="I61" s="35"/>
      <c r="J61" s="35"/>
      <c r="K61" s="2">
        <v>3.0</v>
      </c>
    </row>
    <row r="62">
      <c r="A62" s="38">
        <v>1097.0</v>
      </c>
      <c r="B62" s="33" t="s">
        <v>185</v>
      </c>
      <c r="C62" s="34" t="s">
        <v>219</v>
      </c>
      <c r="D62" s="34" t="s">
        <v>60</v>
      </c>
      <c r="E62" s="39" t="s">
        <v>346</v>
      </c>
      <c r="F62" s="40"/>
      <c r="G62" s="40"/>
      <c r="H62" s="41"/>
      <c r="I62" s="41"/>
      <c r="J62" s="41"/>
    </row>
    <row r="63">
      <c r="A63" s="32">
        <v>564.0</v>
      </c>
      <c r="B63" s="33" t="s">
        <v>58</v>
      </c>
      <c r="C63" s="34" t="s">
        <v>347</v>
      </c>
      <c r="D63" s="34" t="s">
        <v>60</v>
      </c>
      <c r="E63" s="34" t="s">
        <v>348</v>
      </c>
      <c r="J63" s="35"/>
      <c r="K63" s="2">
        <v>3.0</v>
      </c>
    </row>
    <row r="64">
      <c r="A64" s="32">
        <v>254.0</v>
      </c>
      <c r="B64" s="33" t="s">
        <v>50</v>
      </c>
      <c r="C64" s="34" t="s">
        <v>349</v>
      </c>
      <c r="D64" s="34" t="s">
        <v>350</v>
      </c>
      <c r="E64" s="34" t="s">
        <v>351</v>
      </c>
      <c r="I64" s="35"/>
      <c r="J64" s="35"/>
      <c r="K64" s="2">
        <v>2.0</v>
      </c>
    </row>
    <row r="65">
      <c r="A65" s="32">
        <v>324.0</v>
      </c>
      <c r="B65" s="33" t="s">
        <v>206</v>
      </c>
      <c r="C65" s="34" t="s">
        <v>352</v>
      </c>
      <c r="D65" s="34" t="s">
        <v>290</v>
      </c>
      <c r="E65" s="34" t="s">
        <v>353</v>
      </c>
      <c r="K65" s="2">
        <v>3.0</v>
      </c>
    </row>
    <row r="66">
      <c r="A66" s="32">
        <v>975.0</v>
      </c>
      <c r="B66" s="33" t="s">
        <v>101</v>
      </c>
      <c r="C66" s="34" t="s">
        <v>102</v>
      </c>
      <c r="D66" s="34" t="s">
        <v>60</v>
      </c>
      <c r="E66" s="34" t="s">
        <v>354</v>
      </c>
      <c r="J66" s="35"/>
      <c r="K66" s="2">
        <v>2.0</v>
      </c>
    </row>
    <row r="67">
      <c r="A67" s="32">
        <v>800.0</v>
      </c>
      <c r="B67" s="33" t="s">
        <v>77</v>
      </c>
      <c r="C67" s="34" t="s">
        <v>193</v>
      </c>
      <c r="D67" s="34" t="s">
        <v>355</v>
      </c>
      <c r="E67" s="34" t="s">
        <v>356</v>
      </c>
      <c r="I67" s="35"/>
      <c r="J67" s="35"/>
      <c r="K67" s="2">
        <v>3.0</v>
      </c>
    </row>
    <row r="68">
      <c r="A68" s="32">
        <v>43.0</v>
      </c>
      <c r="B68" s="33" t="s">
        <v>97</v>
      </c>
      <c r="C68" s="34" t="s">
        <v>98</v>
      </c>
      <c r="D68" s="34" t="s">
        <v>115</v>
      </c>
      <c r="E68" s="34" t="s">
        <v>357</v>
      </c>
      <c r="I68" s="35"/>
      <c r="J68" s="35"/>
      <c r="K68" s="2">
        <v>2.0</v>
      </c>
    </row>
    <row r="69">
      <c r="A69" s="32">
        <v>1122.0</v>
      </c>
      <c r="B69" s="33" t="s">
        <v>221</v>
      </c>
      <c r="C69" s="34" t="s">
        <v>358</v>
      </c>
      <c r="D69" s="34" t="s">
        <v>359</v>
      </c>
      <c r="E69" s="34" t="s">
        <v>360</v>
      </c>
      <c r="K69" s="2">
        <v>2.0</v>
      </c>
    </row>
    <row r="70">
      <c r="A70" s="32">
        <v>462.0</v>
      </c>
      <c r="B70" s="33" t="s">
        <v>148</v>
      </c>
      <c r="C70" s="34" t="s">
        <v>361</v>
      </c>
      <c r="D70" s="34" t="s">
        <v>290</v>
      </c>
      <c r="E70" s="34" t="s">
        <v>362</v>
      </c>
      <c r="K70" s="2">
        <v>2.0</v>
      </c>
    </row>
    <row r="71">
      <c r="A71" s="32">
        <v>787.0</v>
      </c>
      <c r="B71" s="33" t="s">
        <v>77</v>
      </c>
      <c r="C71" s="34" t="s">
        <v>193</v>
      </c>
      <c r="D71" s="34" t="s">
        <v>239</v>
      </c>
      <c r="E71" s="34" t="s">
        <v>363</v>
      </c>
      <c r="I71" s="35"/>
      <c r="J71" s="35"/>
      <c r="K71" s="2">
        <v>3.0</v>
      </c>
    </row>
    <row r="72">
      <c r="A72" s="32">
        <v>645.0</v>
      </c>
      <c r="B72" s="33" t="s">
        <v>166</v>
      </c>
      <c r="C72" s="34" t="s">
        <v>329</v>
      </c>
      <c r="D72" s="34" t="s">
        <v>364</v>
      </c>
      <c r="E72" s="34" t="s">
        <v>365</v>
      </c>
      <c r="J72" s="35"/>
      <c r="K72" s="2">
        <v>3.0</v>
      </c>
    </row>
    <row r="73">
      <c r="A73" s="32">
        <v>515.0</v>
      </c>
      <c r="B73" s="33" t="s">
        <v>366</v>
      </c>
      <c r="C73" s="34" t="s">
        <v>367</v>
      </c>
      <c r="D73" s="34" t="s">
        <v>368</v>
      </c>
      <c r="E73" s="34" t="s">
        <v>369</v>
      </c>
      <c r="J73" s="35"/>
      <c r="K73" s="2">
        <v>3.0</v>
      </c>
    </row>
    <row r="74">
      <c r="A74" s="32">
        <v>1105.0</v>
      </c>
      <c r="B74" s="33" t="s">
        <v>185</v>
      </c>
      <c r="C74" s="34" t="s">
        <v>219</v>
      </c>
      <c r="D74" s="34" t="s">
        <v>60</v>
      </c>
      <c r="E74" s="34" t="s">
        <v>370</v>
      </c>
      <c r="H74" s="35"/>
      <c r="I74" s="35"/>
      <c r="J74" s="35"/>
      <c r="K74" s="2">
        <v>3.0</v>
      </c>
    </row>
    <row r="75">
      <c r="A75" s="32">
        <v>471.0</v>
      </c>
      <c r="B75" s="33" t="s">
        <v>371</v>
      </c>
      <c r="C75" s="34" t="s">
        <v>372</v>
      </c>
      <c r="D75" s="34" t="s">
        <v>60</v>
      </c>
      <c r="E75" s="34" t="s">
        <v>373</v>
      </c>
      <c r="I75" s="35"/>
      <c r="J75" s="35"/>
      <c r="K75" s="2">
        <v>3.0</v>
      </c>
    </row>
    <row r="76">
      <c r="A76" s="32">
        <v>66.0</v>
      </c>
      <c r="B76" s="33" t="s">
        <v>97</v>
      </c>
      <c r="C76" s="34" t="s">
        <v>374</v>
      </c>
      <c r="D76" s="34" t="s">
        <v>375</v>
      </c>
      <c r="E76" s="34" t="s">
        <v>376</v>
      </c>
      <c r="K76" s="2">
        <v>3.0</v>
      </c>
    </row>
    <row r="77">
      <c r="A77" s="32">
        <v>779.0</v>
      </c>
      <c r="B77" s="33" t="s">
        <v>77</v>
      </c>
      <c r="C77" s="34" t="s">
        <v>159</v>
      </c>
      <c r="D77" s="34" t="s">
        <v>160</v>
      </c>
      <c r="E77" s="34" t="s">
        <v>377</v>
      </c>
      <c r="I77" s="35"/>
      <c r="J77" s="35"/>
      <c r="K77" s="2">
        <v>2.0</v>
      </c>
    </row>
    <row r="78">
      <c r="A78" s="32">
        <v>30.0</v>
      </c>
      <c r="B78" s="33" t="s">
        <v>97</v>
      </c>
      <c r="C78" s="34" t="s">
        <v>378</v>
      </c>
      <c r="D78" s="34" t="s">
        <v>379</v>
      </c>
      <c r="E78" s="34" t="s">
        <v>380</v>
      </c>
      <c r="K78" s="2">
        <v>3.0</v>
      </c>
    </row>
    <row r="79">
      <c r="A79" s="32">
        <v>1152.0</v>
      </c>
      <c r="B79" s="33" t="s">
        <v>170</v>
      </c>
      <c r="C79" s="34" t="s">
        <v>381</v>
      </c>
      <c r="D79" s="34" t="s">
        <v>382</v>
      </c>
      <c r="E79" s="34" t="s">
        <v>383</v>
      </c>
      <c r="K79" s="2">
        <v>3.0</v>
      </c>
    </row>
    <row r="80">
      <c r="A80" s="32">
        <v>930.0</v>
      </c>
      <c r="B80" s="33" t="s">
        <v>70</v>
      </c>
      <c r="C80" s="34" t="s">
        <v>71</v>
      </c>
      <c r="D80" s="34" t="s">
        <v>384</v>
      </c>
      <c r="E80" s="34" t="s">
        <v>385</v>
      </c>
      <c r="K80" s="2">
        <v>2.0</v>
      </c>
    </row>
    <row r="81">
      <c r="A81" s="32">
        <v>407.0</v>
      </c>
      <c r="B81" s="33" t="s">
        <v>54</v>
      </c>
      <c r="C81" s="34" t="s">
        <v>386</v>
      </c>
      <c r="D81" s="34" t="s">
        <v>60</v>
      </c>
      <c r="E81" s="34" t="s">
        <v>387</v>
      </c>
      <c r="J81" s="35"/>
      <c r="K81" s="2">
        <v>2.0</v>
      </c>
    </row>
    <row r="82">
      <c r="A82" s="32">
        <v>1008.0</v>
      </c>
      <c r="B82" s="33" t="s">
        <v>139</v>
      </c>
      <c r="C82" s="34" t="s">
        <v>388</v>
      </c>
      <c r="D82" s="34" t="s">
        <v>314</v>
      </c>
      <c r="E82" s="34" t="s">
        <v>389</v>
      </c>
      <c r="H82" s="35"/>
      <c r="I82" s="35"/>
      <c r="J82" s="35"/>
      <c r="K82" s="2">
        <v>2.0</v>
      </c>
    </row>
    <row r="83">
      <c r="A83" s="32">
        <v>36.0</v>
      </c>
      <c r="B83" s="33" t="s">
        <v>97</v>
      </c>
      <c r="C83" s="34" t="s">
        <v>98</v>
      </c>
      <c r="D83" s="34" t="s">
        <v>390</v>
      </c>
      <c r="E83" s="34" t="s">
        <v>391</v>
      </c>
      <c r="K83" s="2">
        <v>3.0</v>
      </c>
    </row>
    <row r="84">
      <c r="A84" s="32">
        <v>126.0</v>
      </c>
      <c r="B84" s="33" t="s">
        <v>85</v>
      </c>
      <c r="C84" s="34" t="s">
        <v>392</v>
      </c>
      <c r="D84" s="34" t="s">
        <v>60</v>
      </c>
      <c r="E84" s="34" t="s">
        <v>393</v>
      </c>
      <c r="K84" s="2">
        <v>3.0</v>
      </c>
    </row>
    <row r="85">
      <c r="A85" s="32">
        <v>175.0</v>
      </c>
      <c r="B85" s="33" t="s">
        <v>85</v>
      </c>
      <c r="C85" s="34" t="s">
        <v>394</v>
      </c>
      <c r="D85" s="34" t="s">
        <v>60</v>
      </c>
      <c r="E85" s="34" t="s">
        <v>395</v>
      </c>
      <c r="J85" s="35"/>
      <c r="K85" s="2">
        <v>3.0</v>
      </c>
    </row>
    <row r="86">
      <c r="A86" s="32">
        <v>593.0</v>
      </c>
      <c r="B86" s="33" t="s">
        <v>58</v>
      </c>
      <c r="C86" s="34" t="s">
        <v>110</v>
      </c>
      <c r="D86" s="34" t="s">
        <v>60</v>
      </c>
      <c r="E86" s="34" t="s">
        <v>92</v>
      </c>
      <c r="K86" s="2">
        <v>2.0</v>
      </c>
    </row>
    <row r="87">
      <c r="A87" s="32">
        <v>1055.0</v>
      </c>
      <c r="B87" s="33" t="s">
        <v>312</v>
      </c>
      <c r="C87" s="34" t="s">
        <v>396</v>
      </c>
      <c r="D87" s="34" t="s">
        <v>60</v>
      </c>
      <c r="E87" s="34" t="s">
        <v>397</v>
      </c>
      <c r="K87" s="2">
        <v>2.0</v>
      </c>
    </row>
    <row r="88">
      <c r="A88" s="32">
        <v>1115.0</v>
      </c>
      <c r="B88" s="33" t="s">
        <v>398</v>
      </c>
      <c r="C88" s="34" t="s">
        <v>399</v>
      </c>
      <c r="D88" s="34" t="s">
        <v>400</v>
      </c>
      <c r="E88" s="34" t="s">
        <v>401</v>
      </c>
      <c r="I88" s="35"/>
      <c r="J88" s="35"/>
      <c r="K88" s="2">
        <v>1.0</v>
      </c>
    </row>
    <row r="89">
      <c r="A89" s="32">
        <v>73.0</v>
      </c>
      <c r="B89" s="33" t="s">
        <v>85</v>
      </c>
      <c r="C89" s="34" t="s">
        <v>86</v>
      </c>
      <c r="D89" s="34" t="s">
        <v>60</v>
      </c>
      <c r="E89" s="34" t="s">
        <v>402</v>
      </c>
      <c r="I89" s="35"/>
      <c r="J89" s="35"/>
      <c r="K89" s="2">
        <v>1.0</v>
      </c>
    </row>
    <row r="90">
      <c r="A90" s="32">
        <v>296.0</v>
      </c>
      <c r="B90" s="33" t="s">
        <v>50</v>
      </c>
      <c r="C90" s="34" t="s">
        <v>403</v>
      </c>
      <c r="D90" s="34" t="s">
        <v>60</v>
      </c>
      <c r="E90" s="34" t="s">
        <v>404</v>
      </c>
      <c r="K90" s="2">
        <v>3.0</v>
      </c>
    </row>
    <row r="91">
      <c r="A91" s="32">
        <v>342.0</v>
      </c>
      <c r="B91" s="33" t="s">
        <v>54</v>
      </c>
      <c r="C91" s="34" t="s">
        <v>405</v>
      </c>
      <c r="D91" s="34" t="s">
        <v>406</v>
      </c>
      <c r="E91" s="34" t="s">
        <v>407</v>
      </c>
      <c r="K91" s="2">
        <v>3.0</v>
      </c>
    </row>
    <row r="92">
      <c r="A92" s="32">
        <v>1323.0</v>
      </c>
      <c r="B92" s="33" t="s">
        <v>66</v>
      </c>
      <c r="C92" s="34" t="s">
        <v>336</v>
      </c>
      <c r="D92" s="34" t="s">
        <v>60</v>
      </c>
      <c r="E92" s="34" t="s">
        <v>408</v>
      </c>
      <c r="J92" s="35"/>
      <c r="K92" s="2">
        <v>2.0</v>
      </c>
    </row>
    <row r="93">
      <c r="A93" s="32">
        <v>355.0</v>
      </c>
      <c r="B93" s="33" t="s">
        <v>54</v>
      </c>
      <c r="C93" s="34" t="s">
        <v>409</v>
      </c>
      <c r="D93" s="34" t="s">
        <v>410</v>
      </c>
      <c r="E93" s="34" t="s">
        <v>411</v>
      </c>
      <c r="J93" s="35"/>
      <c r="K93" s="2">
        <v>2.0</v>
      </c>
    </row>
    <row r="94">
      <c r="A94" s="32">
        <v>1294.0</v>
      </c>
      <c r="B94" s="33" t="s">
        <v>66</v>
      </c>
      <c r="C94" s="34" t="s">
        <v>412</v>
      </c>
      <c r="D94" s="34" t="s">
        <v>60</v>
      </c>
      <c r="E94" s="34" t="s">
        <v>413</v>
      </c>
      <c r="H94" s="35"/>
      <c r="I94" s="35"/>
      <c r="J94" s="35"/>
      <c r="K94" s="2">
        <v>3.0</v>
      </c>
    </row>
    <row r="95">
      <c r="A95" s="32">
        <v>717.0</v>
      </c>
      <c r="B95" s="33" t="s">
        <v>38</v>
      </c>
      <c r="C95" s="34" t="s">
        <v>136</v>
      </c>
      <c r="D95" s="34" t="s">
        <v>115</v>
      </c>
      <c r="E95" s="34" t="s">
        <v>414</v>
      </c>
      <c r="K95" s="2">
        <v>2.0</v>
      </c>
    </row>
    <row r="96">
      <c r="A96" s="32">
        <v>1242.0</v>
      </c>
      <c r="B96" s="33" t="s">
        <v>66</v>
      </c>
      <c r="C96" s="34" t="s">
        <v>338</v>
      </c>
      <c r="D96" s="34" t="s">
        <v>60</v>
      </c>
      <c r="E96" s="34" t="s">
        <v>415</v>
      </c>
      <c r="K96" s="2">
        <v>2.0</v>
      </c>
    </row>
    <row r="97">
      <c r="A97" s="32">
        <v>219.0</v>
      </c>
      <c r="B97" s="33" t="s">
        <v>50</v>
      </c>
      <c r="C97" s="34" t="s">
        <v>416</v>
      </c>
      <c r="D97" s="34" t="s">
        <v>417</v>
      </c>
      <c r="E97" s="34" t="s">
        <v>418</v>
      </c>
      <c r="G97" s="35"/>
      <c r="H97" s="35"/>
      <c r="I97" s="35"/>
      <c r="J97" s="35"/>
      <c r="K97" s="2">
        <v>3.0</v>
      </c>
    </row>
    <row r="98">
      <c r="A98" s="32">
        <v>715.0</v>
      </c>
      <c r="B98" s="33" t="s">
        <v>38</v>
      </c>
      <c r="C98" s="34" t="s">
        <v>136</v>
      </c>
      <c r="D98" s="34" t="s">
        <v>137</v>
      </c>
      <c r="E98" s="34" t="s">
        <v>419</v>
      </c>
      <c r="K98" s="2">
        <v>2.0</v>
      </c>
    </row>
    <row r="99">
      <c r="A99" s="32">
        <v>316.0</v>
      </c>
      <c r="B99" s="33" t="s">
        <v>206</v>
      </c>
      <c r="C99" s="34" t="s">
        <v>207</v>
      </c>
      <c r="D99" s="34" t="s">
        <v>208</v>
      </c>
      <c r="E99" s="34" t="s">
        <v>420</v>
      </c>
      <c r="J99" s="35"/>
      <c r="K99" s="2">
        <v>3.0</v>
      </c>
    </row>
    <row r="100">
      <c r="A100" s="32">
        <v>1299.0</v>
      </c>
      <c r="B100" s="33" t="s">
        <v>66</v>
      </c>
      <c r="C100" s="34" t="s">
        <v>243</v>
      </c>
      <c r="D100" s="34" t="s">
        <v>60</v>
      </c>
      <c r="E100" s="34" t="s">
        <v>421</v>
      </c>
      <c r="K100" s="2">
        <v>1.0</v>
      </c>
    </row>
    <row r="101">
      <c r="A101" s="32">
        <v>387.0</v>
      </c>
      <c r="B101" s="33" t="s">
        <v>54</v>
      </c>
      <c r="C101" s="34" t="s">
        <v>245</v>
      </c>
      <c r="D101" s="34" t="s">
        <v>115</v>
      </c>
      <c r="E101" s="34" t="s">
        <v>422</v>
      </c>
      <c r="J101" s="35"/>
      <c r="K101" s="2">
        <v>2.0</v>
      </c>
    </row>
    <row r="102">
      <c r="A102" s="32">
        <v>883.0</v>
      </c>
      <c r="B102" s="33" t="s">
        <v>70</v>
      </c>
      <c r="C102" s="34" t="s">
        <v>88</v>
      </c>
      <c r="D102" s="34" t="s">
        <v>423</v>
      </c>
      <c r="E102" s="34" t="s">
        <v>424</v>
      </c>
      <c r="H102" s="35"/>
      <c r="I102" s="35"/>
      <c r="J102" s="35"/>
      <c r="K102" s="2">
        <v>3.0</v>
      </c>
    </row>
    <row r="103">
      <c r="A103" s="32">
        <v>1251.0</v>
      </c>
      <c r="B103" s="33" t="s">
        <v>66</v>
      </c>
      <c r="C103" s="34" t="s">
        <v>425</v>
      </c>
      <c r="D103" s="34" t="s">
        <v>60</v>
      </c>
      <c r="E103" s="34" t="s">
        <v>302</v>
      </c>
      <c r="K103" s="2">
        <v>1.0</v>
      </c>
    </row>
    <row r="104">
      <c r="A104" s="32">
        <v>1262.0</v>
      </c>
      <c r="B104" s="33" t="s">
        <v>66</v>
      </c>
      <c r="C104" s="34" t="s">
        <v>426</v>
      </c>
      <c r="D104" s="34" t="s">
        <v>60</v>
      </c>
      <c r="E104" s="34" t="s">
        <v>427</v>
      </c>
      <c r="K104" s="2">
        <v>2.0</v>
      </c>
    </row>
    <row r="105">
      <c r="A105" s="32">
        <v>246.0</v>
      </c>
      <c r="B105" s="33" t="s">
        <v>50</v>
      </c>
      <c r="C105" s="34" t="s">
        <v>428</v>
      </c>
      <c r="D105" s="34" t="s">
        <v>429</v>
      </c>
      <c r="E105" s="34" t="s">
        <v>430</v>
      </c>
      <c r="I105" s="35"/>
      <c r="J105" s="35"/>
      <c r="K105" s="2">
        <v>2.0</v>
      </c>
    </row>
    <row r="106">
      <c r="A106" s="32">
        <v>538.0</v>
      </c>
      <c r="B106" s="33" t="s">
        <v>431</v>
      </c>
      <c r="C106" s="34" t="s">
        <v>432</v>
      </c>
      <c r="D106" s="34" t="s">
        <v>60</v>
      </c>
      <c r="E106" s="34" t="s">
        <v>433</v>
      </c>
      <c r="G106" s="35"/>
      <c r="H106" s="35"/>
      <c r="I106" s="35"/>
      <c r="J106" s="35"/>
      <c r="K106" s="2">
        <v>3.0</v>
      </c>
    </row>
    <row r="107">
      <c r="A107" s="32">
        <v>430.0</v>
      </c>
      <c r="B107" s="33" t="s">
        <v>81</v>
      </c>
      <c r="C107" s="34" t="s">
        <v>434</v>
      </c>
      <c r="D107" s="34" t="s">
        <v>435</v>
      </c>
      <c r="E107" s="34" t="s">
        <v>436</v>
      </c>
      <c r="J107" s="35"/>
      <c r="K107" s="2">
        <v>3.0</v>
      </c>
    </row>
    <row r="108">
      <c r="A108" s="32">
        <v>1336.0</v>
      </c>
      <c r="B108" s="33" t="s">
        <v>66</v>
      </c>
      <c r="C108" s="34" t="s">
        <v>437</v>
      </c>
      <c r="D108" s="34" t="s">
        <v>60</v>
      </c>
      <c r="E108" s="34" t="s">
        <v>438</v>
      </c>
      <c r="K108" s="2">
        <v>3.0</v>
      </c>
    </row>
    <row r="109">
      <c r="A109" s="32">
        <v>984.0</v>
      </c>
      <c r="B109" s="33" t="s">
        <v>117</v>
      </c>
      <c r="C109" s="34" t="s">
        <v>320</v>
      </c>
      <c r="D109" s="34" t="s">
        <v>321</v>
      </c>
      <c r="E109" s="34" t="s">
        <v>439</v>
      </c>
      <c r="H109" s="35"/>
      <c r="I109" s="35"/>
      <c r="J109" s="35"/>
      <c r="K109" s="2">
        <v>3.0</v>
      </c>
    </row>
    <row r="110">
      <c r="A110" s="32">
        <v>852.0</v>
      </c>
      <c r="B110" s="33" t="s">
        <v>70</v>
      </c>
      <c r="C110" s="34" t="s">
        <v>88</v>
      </c>
      <c r="D110" s="34" t="s">
        <v>440</v>
      </c>
      <c r="E110" s="34" t="s">
        <v>441</v>
      </c>
      <c r="J110" s="35"/>
      <c r="K110" s="2">
        <v>2.0</v>
      </c>
    </row>
    <row r="111">
      <c r="A111" s="32">
        <v>1284.0</v>
      </c>
      <c r="B111" s="33" t="s">
        <v>66</v>
      </c>
      <c r="C111" s="34" t="s">
        <v>442</v>
      </c>
      <c r="D111" s="34" t="s">
        <v>60</v>
      </c>
      <c r="E111" s="34" t="s">
        <v>443</v>
      </c>
      <c r="K111" s="2">
        <v>1.0</v>
      </c>
    </row>
    <row r="112">
      <c r="A112" s="32">
        <v>339.0</v>
      </c>
      <c r="B112" s="33" t="s">
        <v>54</v>
      </c>
      <c r="C112" s="34" t="s">
        <v>444</v>
      </c>
      <c r="D112" s="34" t="s">
        <v>445</v>
      </c>
      <c r="E112" s="34" t="s">
        <v>446</v>
      </c>
      <c r="I112" s="35"/>
      <c r="J112" s="35"/>
      <c r="K112" s="2">
        <v>3.0</v>
      </c>
    </row>
    <row r="113">
      <c r="A113" s="32">
        <v>264.0</v>
      </c>
      <c r="B113" s="33" t="s">
        <v>50</v>
      </c>
      <c r="C113" s="34" t="s">
        <v>447</v>
      </c>
      <c r="D113" s="34" t="s">
        <v>448</v>
      </c>
      <c r="E113" s="34" t="s">
        <v>449</v>
      </c>
      <c r="H113" s="35"/>
      <c r="I113" s="35"/>
      <c r="J113" s="35"/>
      <c r="K113" s="2">
        <v>2.0</v>
      </c>
    </row>
    <row r="114">
      <c r="A114" s="32">
        <v>1090.0</v>
      </c>
      <c r="B114" s="33" t="s">
        <v>185</v>
      </c>
      <c r="C114" s="34" t="s">
        <v>219</v>
      </c>
      <c r="D114" s="34" t="s">
        <v>60</v>
      </c>
      <c r="E114" s="34" t="s">
        <v>450</v>
      </c>
      <c r="H114" s="35"/>
      <c r="I114" s="35"/>
      <c r="J114" s="35"/>
      <c r="K114" s="2">
        <v>2.0</v>
      </c>
    </row>
    <row r="115">
      <c r="A115" s="32">
        <v>586.0</v>
      </c>
      <c r="B115" s="33" t="s">
        <v>58</v>
      </c>
      <c r="C115" s="34" t="s">
        <v>451</v>
      </c>
      <c r="D115" s="34" t="s">
        <v>60</v>
      </c>
      <c r="E115" s="34" t="s">
        <v>452</v>
      </c>
      <c r="J115" s="35"/>
      <c r="K115" s="2">
        <v>3.0</v>
      </c>
    </row>
    <row r="116">
      <c r="A116" s="32">
        <v>725.0</v>
      </c>
      <c r="B116" s="33" t="s">
        <v>38</v>
      </c>
      <c r="C116" s="34" t="s">
        <v>453</v>
      </c>
      <c r="D116" s="34" t="s">
        <v>454</v>
      </c>
      <c r="E116" s="34" t="s">
        <v>455</v>
      </c>
      <c r="K116" s="2">
        <v>2.0</v>
      </c>
    </row>
    <row r="117">
      <c r="A117" s="32">
        <v>832.0</v>
      </c>
      <c r="B117" s="33" t="s">
        <v>156</v>
      </c>
      <c r="C117" s="34" t="s">
        <v>201</v>
      </c>
      <c r="D117" s="34" t="s">
        <v>60</v>
      </c>
      <c r="E117" s="34" t="s">
        <v>456</v>
      </c>
      <c r="I117" s="35"/>
      <c r="J117" s="35"/>
      <c r="K117" s="2">
        <v>3.0</v>
      </c>
    </row>
    <row r="118">
      <c r="A118" s="32">
        <v>932.0</v>
      </c>
      <c r="B118" s="33" t="s">
        <v>70</v>
      </c>
      <c r="C118" s="34" t="s">
        <v>457</v>
      </c>
      <c r="D118" s="34" t="s">
        <v>458</v>
      </c>
      <c r="E118" s="34" t="s">
        <v>459</v>
      </c>
      <c r="K118" s="2">
        <v>3.0</v>
      </c>
    </row>
    <row r="119">
      <c r="A119" s="32">
        <v>244.0</v>
      </c>
      <c r="B119" s="33" t="s">
        <v>50</v>
      </c>
      <c r="C119" s="34" t="s">
        <v>428</v>
      </c>
      <c r="D119" s="34" t="s">
        <v>460</v>
      </c>
      <c r="E119" s="34" t="s">
        <v>461</v>
      </c>
      <c r="I119" s="35"/>
      <c r="J119" s="35"/>
      <c r="K119" s="2">
        <v>2.0</v>
      </c>
    </row>
    <row r="120">
      <c r="A120" s="32">
        <v>199.0</v>
      </c>
      <c r="B120" s="33" t="s">
        <v>74</v>
      </c>
      <c r="C120" s="34" t="s">
        <v>462</v>
      </c>
      <c r="D120" s="34" t="s">
        <v>60</v>
      </c>
      <c r="E120" s="34" t="s">
        <v>463</v>
      </c>
      <c r="K120" s="2">
        <v>2.0</v>
      </c>
    </row>
    <row r="121">
      <c r="A121" s="32">
        <v>988.0</v>
      </c>
      <c r="B121" s="33" t="s">
        <v>117</v>
      </c>
      <c r="C121" s="34" t="s">
        <v>320</v>
      </c>
      <c r="D121" s="34" t="s">
        <v>464</v>
      </c>
      <c r="E121" s="34" t="s">
        <v>465</v>
      </c>
      <c r="H121" s="35"/>
      <c r="I121" s="35"/>
      <c r="J121" s="35"/>
      <c r="K121" s="2">
        <v>2.0</v>
      </c>
    </row>
  </sheetData>
  <mergeCells count="118">
    <mergeCell ref="E2:H2"/>
    <mergeCell ref="E3:J3"/>
    <mergeCell ref="E4:J4"/>
    <mergeCell ref="E5:I5"/>
    <mergeCell ref="E6:G6"/>
    <mergeCell ref="E7:I7"/>
    <mergeCell ref="E8:J8"/>
    <mergeCell ref="E9:J9"/>
    <mergeCell ref="E10:J10"/>
    <mergeCell ref="E11:I11"/>
    <mergeCell ref="E12:I12"/>
    <mergeCell ref="E13:J13"/>
    <mergeCell ref="E14:I14"/>
    <mergeCell ref="E15:H15"/>
    <mergeCell ref="E16:J16"/>
    <mergeCell ref="E17:I17"/>
    <mergeCell ref="E18:G18"/>
    <mergeCell ref="E19:J19"/>
    <mergeCell ref="E20:J20"/>
    <mergeCell ref="E21:G21"/>
    <mergeCell ref="E22:H22"/>
    <mergeCell ref="E23:J23"/>
    <mergeCell ref="E24:I24"/>
    <mergeCell ref="E25:J25"/>
    <mergeCell ref="E26:G26"/>
    <mergeCell ref="E27:H27"/>
    <mergeCell ref="E28:H28"/>
    <mergeCell ref="E29:J29"/>
    <mergeCell ref="E30:F30"/>
    <mergeCell ref="E31:H31"/>
    <mergeCell ref="E32:J32"/>
    <mergeCell ref="E33:J33"/>
    <mergeCell ref="E34:J34"/>
    <mergeCell ref="E35:J35"/>
    <mergeCell ref="E36:J36"/>
    <mergeCell ref="E37:J37"/>
    <mergeCell ref="E38:J38"/>
    <mergeCell ref="E39:I39"/>
    <mergeCell ref="E40:F40"/>
    <mergeCell ref="E41:J41"/>
    <mergeCell ref="E42:I42"/>
    <mergeCell ref="E43:J43"/>
    <mergeCell ref="E44:J44"/>
    <mergeCell ref="E45:G45"/>
    <mergeCell ref="E46:I46"/>
    <mergeCell ref="E47:J47"/>
    <mergeCell ref="E48:I48"/>
    <mergeCell ref="E49:J49"/>
    <mergeCell ref="E50:J50"/>
    <mergeCell ref="E95:J95"/>
    <mergeCell ref="E96:J96"/>
    <mergeCell ref="E97:F97"/>
    <mergeCell ref="E98:J98"/>
    <mergeCell ref="E99:I99"/>
    <mergeCell ref="E100:J100"/>
    <mergeCell ref="E101:I101"/>
    <mergeCell ref="E102:G102"/>
    <mergeCell ref="E103:J103"/>
    <mergeCell ref="E104:J104"/>
    <mergeCell ref="E105:H105"/>
    <mergeCell ref="E106:F106"/>
    <mergeCell ref="E107:I107"/>
    <mergeCell ref="E108:J108"/>
    <mergeCell ref="E52:I52"/>
    <mergeCell ref="E53:J53"/>
    <mergeCell ref="E54:J54"/>
    <mergeCell ref="E55:J55"/>
    <mergeCell ref="E56:F56"/>
    <mergeCell ref="E57:I57"/>
    <mergeCell ref="E58:J58"/>
    <mergeCell ref="E59:I59"/>
    <mergeCell ref="E60:H60"/>
    <mergeCell ref="E61:G61"/>
    <mergeCell ref="E63:I63"/>
    <mergeCell ref="E64:H64"/>
    <mergeCell ref="E65:J65"/>
    <mergeCell ref="E66:I66"/>
    <mergeCell ref="E67:H67"/>
    <mergeCell ref="E68:H68"/>
    <mergeCell ref="E69:J69"/>
    <mergeCell ref="E70:J70"/>
    <mergeCell ref="E71:H71"/>
    <mergeCell ref="E72:I72"/>
    <mergeCell ref="E73:I73"/>
    <mergeCell ref="E74:G74"/>
    <mergeCell ref="E75:H75"/>
    <mergeCell ref="E76:J76"/>
    <mergeCell ref="E77:H77"/>
    <mergeCell ref="E78:J78"/>
    <mergeCell ref="E79:J79"/>
    <mergeCell ref="E80:J80"/>
    <mergeCell ref="E81:I81"/>
    <mergeCell ref="E82:G82"/>
    <mergeCell ref="E83:J83"/>
    <mergeCell ref="E84:J84"/>
    <mergeCell ref="E85:I85"/>
    <mergeCell ref="E86:J86"/>
    <mergeCell ref="E87:J87"/>
    <mergeCell ref="E88:H88"/>
    <mergeCell ref="E89:H89"/>
    <mergeCell ref="E90:J90"/>
    <mergeCell ref="E91:J91"/>
    <mergeCell ref="E92:I92"/>
    <mergeCell ref="E93:I93"/>
    <mergeCell ref="E94:G94"/>
    <mergeCell ref="E116:J116"/>
    <mergeCell ref="E117:H117"/>
    <mergeCell ref="E118:J118"/>
    <mergeCell ref="E119:H119"/>
    <mergeCell ref="E120:J120"/>
    <mergeCell ref="E121:G121"/>
    <mergeCell ref="E109:G109"/>
    <mergeCell ref="E110:I110"/>
    <mergeCell ref="E111:J111"/>
    <mergeCell ref="E112:H112"/>
    <mergeCell ref="E113:G113"/>
    <mergeCell ref="E114:G114"/>
    <mergeCell ref="E115:I115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location="L204" ref="E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  <hyperlink r:id="rId73" ref="B72"/>
    <hyperlink r:id="rId74" ref="B73"/>
    <hyperlink r:id="rId75" ref="B74"/>
    <hyperlink r:id="rId76" ref="B75"/>
    <hyperlink r:id="rId77" ref="B76"/>
    <hyperlink r:id="rId78" ref="B77"/>
    <hyperlink r:id="rId79" ref="B78"/>
    <hyperlink r:id="rId80" ref="B79"/>
    <hyperlink r:id="rId81" ref="B80"/>
    <hyperlink r:id="rId82" ref="B81"/>
    <hyperlink r:id="rId83" ref="B82"/>
    <hyperlink r:id="rId84" ref="B83"/>
    <hyperlink r:id="rId85" ref="B84"/>
    <hyperlink r:id="rId86" ref="B85"/>
    <hyperlink r:id="rId87" ref="B86"/>
    <hyperlink r:id="rId88" ref="B87"/>
    <hyperlink r:id="rId89" ref="B88"/>
    <hyperlink r:id="rId90" ref="B89"/>
    <hyperlink r:id="rId91" ref="B90"/>
    <hyperlink r:id="rId92" ref="B91"/>
    <hyperlink r:id="rId93" ref="B92"/>
    <hyperlink r:id="rId94" ref="B93"/>
    <hyperlink r:id="rId95" ref="B94"/>
    <hyperlink r:id="rId96" ref="B95"/>
    <hyperlink r:id="rId97" ref="B96"/>
    <hyperlink r:id="rId98" ref="B97"/>
    <hyperlink r:id="rId99" ref="B98"/>
    <hyperlink r:id="rId100" ref="B99"/>
    <hyperlink r:id="rId101" ref="B100"/>
    <hyperlink r:id="rId102" ref="B101"/>
    <hyperlink r:id="rId103" ref="B102"/>
    <hyperlink r:id="rId104" ref="B103"/>
    <hyperlink r:id="rId105" ref="B104"/>
    <hyperlink r:id="rId106" ref="B105"/>
    <hyperlink r:id="rId107" ref="B106"/>
    <hyperlink r:id="rId108" ref="B107"/>
    <hyperlink r:id="rId109" ref="B108"/>
    <hyperlink r:id="rId110" ref="B109"/>
    <hyperlink r:id="rId111" ref="B110"/>
    <hyperlink r:id="rId112" ref="B111"/>
    <hyperlink r:id="rId113" ref="B112"/>
    <hyperlink r:id="rId114" ref="B113"/>
    <hyperlink r:id="rId115" ref="B114"/>
    <hyperlink r:id="rId116" ref="B115"/>
    <hyperlink r:id="rId117" ref="B116"/>
    <hyperlink r:id="rId118" ref="B117"/>
    <hyperlink r:id="rId119" ref="B118"/>
    <hyperlink r:id="rId120" ref="B119"/>
    <hyperlink r:id="rId121" ref="B120"/>
    <hyperlink r:id="rId122" ref="B121"/>
  </hyperlinks>
  <drawing r:id="rId123"/>
  <legacyDrawing r:id="rId1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32.86"/>
  </cols>
  <sheetData>
    <row r="1">
      <c r="A1" s="17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8"/>
      <c r="G1" s="18"/>
      <c r="H1" s="18"/>
      <c r="I1" s="18"/>
      <c r="J1" s="18"/>
      <c r="K1" s="17"/>
      <c r="L1" s="19" t="s">
        <v>36</v>
      </c>
      <c r="M1" s="19" t="s">
        <v>37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2">
        <v>1097.0</v>
      </c>
      <c r="B2" s="33" t="s">
        <v>185</v>
      </c>
      <c r="C2" s="34" t="s">
        <v>466</v>
      </c>
      <c r="D2" s="34" t="s">
        <v>60</v>
      </c>
      <c r="E2" s="37" t="s">
        <v>346</v>
      </c>
      <c r="H2" s="35"/>
      <c r="I2" s="35"/>
      <c r="J2" s="35"/>
      <c r="K2" s="35"/>
      <c r="L2" s="2">
        <v>2.0</v>
      </c>
      <c r="M2" s="2"/>
    </row>
    <row r="3">
      <c r="A3" s="32">
        <v>564.0</v>
      </c>
      <c r="B3" s="33" t="s">
        <v>58</v>
      </c>
      <c r="C3" s="34" t="s">
        <v>467</v>
      </c>
      <c r="D3" s="34" t="s">
        <v>60</v>
      </c>
      <c r="E3" s="37" t="s">
        <v>348</v>
      </c>
      <c r="J3" s="35"/>
      <c r="K3" s="35"/>
      <c r="L3" s="2">
        <v>2.0</v>
      </c>
    </row>
    <row r="4">
      <c r="A4" s="32">
        <v>254.0</v>
      </c>
      <c r="B4" s="33" t="s">
        <v>50</v>
      </c>
      <c r="C4" s="34" t="s">
        <v>349</v>
      </c>
      <c r="D4" s="34" t="s">
        <v>350</v>
      </c>
      <c r="E4" s="37" t="s">
        <v>351</v>
      </c>
      <c r="I4" s="35"/>
      <c r="J4" s="35"/>
      <c r="K4" s="35"/>
      <c r="L4" s="2">
        <v>2.0</v>
      </c>
    </row>
    <row r="5">
      <c r="A5" s="32">
        <v>324.0</v>
      </c>
      <c r="B5" s="33" t="s">
        <v>206</v>
      </c>
      <c r="C5" s="34" t="s">
        <v>352</v>
      </c>
      <c r="D5" s="34" t="s">
        <v>290</v>
      </c>
      <c r="E5" s="37" t="s">
        <v>353</v>
      </c>
      <c r="L5" s="2">
        <v>2.0</v>
      </c>
    </row>
    <row r="6">
      <c r="A6" s="32">
        <v>975.0</v>
      </c>
      <c r="B6" s="33" t="s">
        <v>101</v>
      </c>
      <c r="C6" s="34" t="s">
        <v>102</v>
      </c>
      <c r="D6" s="34" t="s">
        <v>60</v>
      </c>
      <c r="E6" s="34" t="s">
        <v>354</v>
      </c>
      <c r="J6" s="35"/>
      <c r="K6" s="35"/>
      <c r="L6" s="2">
        <v>2.0</v>
      </c>
    </row>
    <row r="7">
      <c r="A7" s="32">
        <v>800.0</v>
      </c>
      <c r="B7" s="33" t="s">
        <v>77</v>
      </c>
      <c r="C7" s="34" t="s">
        <v>193</v>
      </c>
      <c r="D7" s="34" t="s">
        <v>355</v>
      </c>
      <c r="E7" s="37" t="s">
        <v>356</v>
      </c>
      <c r="I7" s="35"/>
      <c r="J7" s="35"/>
      <c r="K7" s="35"/>
      <c r="L7" s="2">
        <v>2.0</v>
      </c>
    </row>
    <row r="8">
      <c r="A8" s="32">
        <v>43.0</v>
      </c>
      <c r="B8" s="33" t="s">
        <v>97</v>
      </c>
      <c r="C8" s="34" t="s">
        <v>98</v>
      </c>
      <c r="D8" s="34" t="s">
        <v>115</v>
      </c>
      <c r="E8" s="34" t="s">
        <v>357</v>
      </c>
      <c r="I8" s="35"/>
      <c r="J8" s="35"/>
      <c r="K8" s="35"/>
      <c r="L8" s="2">
        <v>2.0</v>
      </c>
    </row>
    <row r="9">
      <c r="A9" s="32">
        <v>1122.0</v>
      </c>
      <c r="B9" s="33" t="s">
        <v>221</v>
      </c>
      <c r="C9" s="34" t="s">
        <v>358</v>
      </c>
      <c r="D9" s="34" t="s">
        <v>359</v>
      </c>
      <c r="E9" s="34" t="s">
        <v>360</v>
      </c>
      <c r="L9" s="2">
        <v>2.0</v>
      </c>
    </row>
    <row r="10">
      <c r="A10" s="32">
        <v>462.0</v>
      </c>
      <c r="B10" s="33" t="s">
        <v>148</v>
      </c>
      <c r="C10" s="34" t="s">
        <v>361</v>
      </c>
      <c r="D10" s="34" t="s">
        <v>290</v>
      </c>
      <c r="E10" s="34" t="s">
        <v>362</v>
      </c>
      <c r="K10" s="35"/>
      <c r="L10" s="2">
        <v>2.0</v>
      </c>
    </row>
    <row r="11">
      <c r="A11" s="32">
        <v>787.0</v>
      </c>
      <c r="B11" s="33" t="s">
        <v>77</v>
      </c>
      <c r="C11" s="34" t="s">
        <v>193</v>
      </c>
      <c r="D11" s="34" t="s">
        <v>239</v>
      </c>
      <c r="E11" s="37" t="s">
        <v>363</v>
      </c>
      <c r="I11" s="35"/>
      <c r="J11" s="35"/>
      <c r="K11" s="35"/>
      <c r="L11" s="2">
        <v>3.0</v>
      </c>
    </row>
    <row r="12">
      <c r="A12" s="32">
        <v>645.0</v>
      </c>
      <c r="B12" s="33" t="s">
        <v>166</v>
      </c>
      <c r="C12" s="34" t="s">
        <v>329</v>
      </c>
      <c r="D12" s="34" t="s">
        <v>364</v>
      </c>
      <c r="E12" s="34" t="s">
        <v>365</v>
      </c>
      <c r="J12" s="35"/>
      <c r="K12" s="35"/>
      <c r="L12" s="2">
        <v>3.0</v>
      </c>
    </row>
    <row r="13">
      <c r="A13" s="32">
        <v>515.0</v>
      </c>
      <c r="B13" s="33" t="s">
        <v>366</v>
      </c>
      <c r="C13" s="34" t="s">
        <v>367</v>
      </c>
      <c r="D13" s="34" t="s">
        <v>368</v>
      </c>
      <c r="E13" s="37" t="s">
        <v>369</v>
      </c>
      <c r="J13" s="35"/>
      <c r="K13" s="35"/>
      <c r="L13" s="2">
        <v>2.0</v>
      </c>
    </row>
    <row r="14">
      <c r="A14" s="32">
        <v>1105.0</v>
      </c>
      <c r="B14" s="33" t="s">
        <v>185</v>
      </c>
      <c r="C14" s="34" t="s">
        <v>466</v>
      </c>
      <c r="D14" s="34" t="s">
        <v>60</v>
      </c>
      <c r="E14" s="37" t="s">
        <v>370</v>
      </c>
      <c r="H14" s="35"/>
      <c r="I14" s="35"/>
      <c r="J14" s="35"/>
      <c r="K14" s="35"/>
      <c r="L14" s="2">
        <v>2.0</v>
      </c>
    </row>
    <row r="15">
      <c r="A15" s="32">
        <v>471.0</v>
      </c>
      <c r="B15" s="33" t="s">
        <v>371</v>
      </c>
      <c r="C15" s="34" t="s">
        <v>372</v>
      </c>
      <c r="D15" s="34" t="s">
        <v>60</v>
      </c>
      <c r="E15" s="37" t="s">
        <v>373</v>
      </c>
      <c r="I15" s="35"/>
      <c r="J15" s="35"/>
      <c r="K15" s="35"/>
      <c r="L15" s="2">
        <v>2.0</v>
      </c>
    </row>
    <row r="16">
      <c r="A16" s="32">
        <v>66.0</v>
      </c>
      <c r="B16" s="33" t="s">
        <v>97</v>
      </c>
      <c r="C16" s="34" t="s">
        <v>374</v>
      </c>
      <c r="D16" s="34" t="s">
        <v>375</v>
      </c>
      <c r="E16" s="37" t="s">
        <v>376</v>
      </c>
      <c r="L16" s="2">
        <v>3.0</v>
      </c>
    </row>
    <row r="17">
      <c r="A17" s="32">
        <v>779.0</v>
      </c>
      <c r="B17" s="33" t="s">
        <v>77</v>
      </c>
      <c r="C17" s="34" t="s">
        <v>159</v>
      </c>
      <c r="D17" s="34" t="s">
        <v>160</v>
      </c>
      <c r="E17" s="34" t="s">
        <v>377</v>
      </c>
      <c r="I17" s="35"/>
      <c r="J17" s="35"/>
      <c r="K17" s="35"/>
      <c r="L17" s="2">
        <v>2.0</v>
      </c>
    </row>
    <row r="18">
      <c r="A18" s="32">
        <v>30.0</v>
      </c>
      <c r="B18" s="33" t="s">
        <v>97</v>
      </c>
      <c r="C18" s="34" t="s">
        <v>378</v>
      </c>
      <c r="D18" s="34" t="s">
        <v>379</v>
      </c>
      <c r="E18" s="34" t="s">
        <v>380</v>
      </c>
      <c r="L18" s="2">
        <v>3.0</v>
      </c>
    </row>
    <row r="19">
      <c r="A19" s="32">
        <v>1152.0</v>
      </c>
      <c r="B19" s="33" t="s">
        <v>170</v>
      </c>
      <c r="C19" s="34" t="s">
        <v>381</v>
      </c>
      <c r="D19" s="34" t="s">
        <v>382</v>
      </c>
      <c r="E19" s="37" t="s">
        <v>383</v>
      </c>
      <c r="L19" s="2">
        <v>3.0</v>
      </c>
    </row>
    <row r="20">
      <c r="A20" s="32">
        <v>930.0</v>
      </c>
      <c r="B20" s="33" t="s">
        <v>70</v>
      </c>
      <c r="C20" s="34" t="s">
        <v>71</v>
      </c>
      <c r="D20" s="34" t="s">
        <v>384</v>
      </c>
      <c r="E20" s="34" t="s">
        <v>385</v>
      </c>
      <c r="L20" s="2">
        <v>2.0</v>
      </c>
    </row>
    <row r="21">
      <c r="A21" s="32">
        <v>407.0</v>
      </c>
      <c r="B21" s="33" t="s">
        <v>54</v>
      </c>
      <c r="C21" s="34" t="s">
        <v>468</v>
      </c>
      <c r="D21" s="34" t="s">
        <v>60</v>
      </c>
      <c r="E21" s="37" t="s">
        <v>387</v>
      </c>
      <c r="J21" s="35"/>
      <c r="K21" s="35"/>
      <c r="L21" s="2">
        <v>2.0</v>
      </c>
    </row>
    <row r="22">
      <c r="A22" s="32">
        <v>1008.0</v>
      </c>
      <c r="B22" s="33" t="s">
        <v>139</v>
      </c>
      <c r="C22" s="34" t="s">
        <v>388</v>
      </c>
      <c r="D22" s="34" t="s">
        <v>314</v>
      </c>
      <c r="E22" s="37" t="s">
        <v>389</v>
      </c>
      <c r="H22" s="35"/>
      <c r="I22" s="35"/>
      <c r="J22" s="35"/>
      <c r="K22" s="35"/>
      <c r="L22" s="2">
        <v>2.0</v>
      </c>
    </row>
    <row r="23">
      <c r="A23" s="32">
        <v>36.0</v>
      </c>
      <c r="B23" s="33" t="s">
        <v>97</v>
      </c>
      <c r="C23" s="34" t="s">
        <v>98</v>
      </c>
      <c r="D23" s="34" t="s">
        <v>390</v>
      </c>
      <c r="E23" s="34" t="s">
        <v>391</v>
      </c>
      <c r="L23" s="2">
        <v>3.0</v>
      </c>
    </row>
    <row r="24">
      <c r="A24" s="32">
        <v>126.0</v>
      </c>
      <c r="B24" s="33" t="s">
        <v>85</v>
      </c>
      <c r="C24" s="34" t="s">
        <v>392</v>
      </c>
      <c r="D24" s="34" t="s">
        <v>60</v>
      </c>
      <c r="E24" s="37" t="s">
        <v>393</v>
      </c>
      <c r="K24" s="35"/>
      <c r="L24" s="2">
        <v>3.0</v>
      </c>
    </row>
    <row r="25">
      <c r="A25" s="32">
        <v>175.0</v>
      </c>
      <c r="B25" s="33" t="s">
        <v>85</v>
      </c>
      <c r="C25" s="34" t="s">
        <v>394</v>
      </c>
      <c r="D25" s="34" t="s">
        <v>60</v>
      </c>
      <c r="E25" s="34" t="s">
        <v>395</v>
      </c>
      <c r="J25" s="35"/>
      <c r="K25" s="35"/>
      <c r="L25" s="2">
        <v>3.0</v>
      </c>
    </row>
    <row r="26">
      <c r="A26" s="32">
        <v>593.0</v>
      </c>
      <c r="B26" s="33" t="s">
        <v>58</v>
      </c>
      <c r="C26" s="34" t="s">
        <v>110</v>
      </c>
      <c r="D26" s="34" t="s">
        <v>60</v>
      </c>
      <c r="E26" s="37" t="s">
        <v>92</v>
      </c>
      <c r="K26" s="35"/>
      <c r="L26" s="2">
        <v>2.0</v>
      </c>
    </row>
    <row r="27">
      <c r="A27" s="32">
        <v>1055.0</v>
      </c>
      <c r="B27" s="33" t="s">
        <v>312</v>
      </c>
      <c r="C27" s="34" t="s">
        <v>396</v>
      </c>
      <c r="D27" s="34" t="s">
        <v>60</v>
      </c>
      <c r="E27" s="34" t="s">
        <v>397</v>
      </c>
      <c r="K27" s="35"/>
      <c r="L27" s="2">
        <v>404.0</v>
      </c>
    </row>
    <row r="28">
      <c r="A28" s="32">
        <v>1115.0</v>
      </c>
      <c r="B28" s="33" t="s">
        <v>398</v>
      </c>
      <c r="C28" s="34" t="s">
        <v>399</v>
      </c>
      <c r="D28" s="34" t="s">
        <v>400</v>
      </c>
      <c r="E28" s="34" t="s">
        <v>401</v>
      </c>
      <c r="I28" s="35"/>
      <c r="J28" s="35"/>
      <c r="K28" s="35"/>
      <c r="L28" s="2">
        <v>1.0</v>
      </c>
    </row>
    <row r="29">
      <c r="A29" s="32">
        <v>73.0</v>
      </c>
      <c r="B29" s="33" t="s">
        <v>85</v>
      </c>
      <c r="C29" s="34" t="s">
        <v>86</v>
      </c>
      <c r="D29" s="34" t="s">
        <v>60</v>
      </c>
      <c r="E29" s="37" t="s">
        <v>402</v>
      </c>
      <c r="I29" s="35"/>
      <c r="J29" s="35"/>
      <c r="K29" s="35"/>
      <c r="L29" s="2">
        <v>3.0</v>
      </c>
    </row>
    <row r="30">
      <c r="A30" s="32">
        <v>296.0</v>
      </c>
      <c r="B30" s="33" t="s">
        <v>50</v>
      </c>
      <c r="C30" s="34" t="s">
        <v>469</v>
      </c>
      <c r="D30" s="34" t="s">
        <v>60</v>
      </c>
      <c r="E30" s="37" t="s">
        <v>404</v>
      </c>
      <c r="L30" s="42">
        <v>3.0</v>
      </c>
    </row>
    <row r="31">
      <c r="A31" s="32">
        <v>342.0</v>
      </c>
      <c r="B31" s="33" t="s">
        <v>54</v>
      </c>
      <c r="C31" s="34" t="s">
        <v>405</v>
      </c>
      <c r="D31" s="34" t="s">
        <v>406</v>
      </c>
      <c r="E31" s="37" t="s">
        <v>407</v>
      </c>
      <c r="L31" s="2">
        <v>3.0</v>
      </c>
    </row>
    <row r="32">
      <c r="A32" s="32">
        <v>1323.0</v>
      </c>
      <c r="B32" s="33" t="s">
        <v>66</v>
      </c>
      <c r="C32" s="34" t="s">
        <v>336</v>
      </c>
      <c r="D32" s="34" t="s">
        <v>60</v>
      </c>
      <c r="E32" s="34" t="s">
        <v>408</v>
      </c>
      <c r="J32" s="35"/>
      <c r="K32" s="35"/>
      <c r="L32" s="2">
        <v>2.0</v>
      </c>
    </row>
    <row r="33">
      <c r="A33" s="32">
        <v>355.0</v>
      </c>
      <c r="B33" s="33" t="s">
        <v>54</v>
      </c>
      <c r="C33" s="34" t="s">
        <v>409</v>
      </c>
      <c r="D33" s="34" t="s">
        <v>410</v>
      </c>
      <c r="E33" s="37" t="s">
        <v>411</v>
      </c>
      <c r="J33" s="35"/>
      <c r="K33" s="35"/>
      <c r="L33" s="2">
        <v>3.0</v>
      </c>
    </row>
    <row r="34">
      <c r="A34" s="32">
        <v>1294.0</v>
      </c>
      <c r="B34" s="43" t="s">
        <v>66</v>
      </c>
      <c r="C34" s="34" t="s">
        <v>412</v>
      </c>
      <c r="D34" s="34" t="s">
        <v>60</v>
      </c>
      <c r="E34" s="37" t="s">
        <v>413</v>
      </c>
      <c r="H34" s="35"/>
      <c r="I34" s="35"/>
      <c r="J34" s="35"/>
      <c r="K34" s="35"/>
      <c r="L34" s="2">
        <v>3.0</v>
      </c>
    </row>
    <row r="35">
      <c r="A35" s="32">
        <v>717.0</v>
      </c>
      <c r="B35" s="33" t="s">
        <v>38</v>
      </c>
      <c r="C35" s="34" t="s">
        <v>136</v>
      </c>
      <c r="D35" s="34" t="s">
        <v>115</v>
      </c>
      <c r="E35" s="34" t="s">
        <v>414</v>
      </c>
      <c r="L35" s="2">
        <v>2.0</v>
      </c>
    </row>
    <row r="36">
      <c r="A36" s="32">
        <v>1242.0</v>
      </c>
      <c r="B36" s="33" t="s">
        <v>66</v>
      </c>
      <c r="C36" s="34" t="s">
        <v>338</v>
      </c>
      <c r="D36" s="34" t="s">
        <v>60</v>
      </c>
      <c r="E36" s="34" t="s">
        <v>415</v>
      </c>
      <c r="K36" s="35"/>
      <c r="L36" s="2">
        <v>2.0</v>
      </c>
    </row>
    <row r="37">
      <c r="A37" s="32">
        <v>219.0</v>
      </c>
      <c r="B37" s="33" t="s">
        <v>50</v>
      </c>
      <c r="C37" s="34" t="s">
        <v>416</v>
      </c>
      <c r="D37" s="34" t="s">
        <v>417</v>
      </c>
      <c r="E37" s="37" t="s">
        <v>418</v>
      </c>
      <c r="G37" s="35"/>
      <c r="H37" s="35"/>
      <c r="I37" s="35"/>
      <c r="J37" s="35"/>
      <c r="K37" s="34" t="s">
        <v>470</v>
      </c>
      <c r="L37" s="2" t="s">
        <v>471</v>
      </c>
    </row>
    <row r="38">
      <c r="A38" s="32">
        <v>715.0</v>
      </c>
      <c r="B38" s="33" t="s">
        <v>38</v>
      </c>
      <c r="C38" s="34" t="s">
        <v>136</v>
      </c>
      <c r="D38" s="34" t="s">
        <v>137</v>
      </c>
      <c r="E38" s="34" t="s">
        <v>419</v>
      </c>
      <c r="L38" s="2">
        <v>2.0</v>
      </c>
    </row>
    <row r="39">
      <c r="A39" s="32">
        <v>316.0</v>
      </c>
      <c r="B39" s="33" t="s">
        <v>206</v>
      </c>
      <c r="C39" s="34" t="s">
        <v>207</v>
      </c>
      <c r="D39" s="34" t="s">
        <v>208</v>
      </c>
      <c r="E39" s="37" t="s">
        <v>420</v>
      </c>
      <c r="J39" s="35"/>
      <c r="K39" s="35"/>
      <c r="L39" s="2">
        <v>2.0</v>
      </c>
    </row>
    <row r="40">
      <c r="A40" s="32">
        <v>1299.0</v>
      </c>
      <c r="B40" s="33" t="s">
        <v>66</v>
      </c>
      <c r="C40" s="34" t="s">
        <v>243</v>
      </c>
      <c r="D40" s="34" t="s">
        <v>60</v>
      </c>
      <c r="E40" s="37" t="s">
        <v>421</v>
      </c>
      <c r="L40" s="2">
        <v>1.0</v>
      </c>
    </row>
    <row r="41">
      <c r="A41" s="32">
        <v>387.0</v>
      </c>
      <c r="B41" s="33" t="s">
        <v>54</v>
      </c>
      <c r="C41" s="34" t="s">
        <v>245</v>
      </c>
      <c r="D41" s="34" t="s">
        <v>115</v>
      </c>
      <c r="E41" s="37" t="s">
        <v>422</v>
      </c>
      <c r="J41" s="35"/>
      <c r="K41" s="35"/>
      <c r="L41" s="2">
        <v>2.0</v>
      </c>
    </row>
    <row r="42">
      <c r="A42" s="32">
        <v>883.0</v>
      </c>
      <c r="B42" s="33" t="s">
        <v>70</v>
      </c>
      <c r="C42" s="34" t="s">
        <v>88</v>
      </c>
      <c r="D42" s="34" t="s">
        <v>423</v>
      </c>
      <c r="E42" s="37" t="s">
        <v>424</v>
      </c>
      <c r="H42" s="35"/>
      <c r="I42" s="35"/>
      <c r="J42" s="35"/>
      <c r="K42" s="34" t="s">
        <v>472</v>
      </c>
      <c r="L42" s="2">
        <v>4.0</v>
      </c>
    </row>
    <row r="43">
      <c r="A43" s="32">
        <v>1251.0</v>
      </c>
      <c r="B43" s="33" t="s">
        <v>66</v>
      </c>
      <c r="C43" s="34" t="s">
        <v>425</v>
      </c>
      <c r="D43" s="34" t="s">
        <v>60</v>
      </c>
      <c r="E43" s="37" t="s">
        <v>302</v>
      </c>
      <c r="K43" s="35"/>
      <c r="L43" s="2">
        <v>1.0</v>
      </c>
    </row>
    <row r="44">
      <c r="A44" s="32">
        <v>1262.0</v>
      </c>
      <c r="B44" s="33" t="s">
        <v>66</v>
      </c>
      <c r="C44" s="34" t="s">
        <v>426</v>
      </c>
      <c r="D44" s="34" t="s">
        <v>60</v>
      </c>
      <c r="E44" s="34" t="s">
        <v>427</v>
      </c>
      <c r="K44" s="35"/>
      <c r="L44" s="2">
        <v>2.0</v>
      </c>
    </row>
    <row r="45">
      <c r="A45" s="32">
        <v>246.0</v>
      </c>
      <c r="B45" s="33" t="s">
        <v>50</v>
      </c>
      <c r="C45" s="34" t="s">
        <v>428</v>
      </c>
      <c r="D45" s="34" t="s">
        <v>429</v>
      </c>
      <c r="E45" s="34" t="s">
        <v>430</v>
      </c>
      <c r="I45" s="35"/>
      <c r="J45" s="35"/>
      <c r="K45" s="35"/>
      <c r="L45" s="2">
        <v>2.0</v>
      </c>
    </row>
    <row r="46">
      <c r="A46" s="32">
        <v>538.0</v>
      </c>
      <c r="B46" s="33" t="s">
        <v>431</v>
      </c>
      <c r="C46" s="34" t="s">
        <v>432</v>
      </c>
      <c r="D46" s="34" t="s">
        <v>60</v>
      </c>
      <c r="E46" s="34" t="s">
        <v>433</v>
      </c>
      <c r="G46" s="35"/>
      <c r="H46" s="35"/>
      <c r="I46" s="35"/>
      <c r="J46" s="35"/>
      <c r="K46" s="35"/>
      <c r="L46" s="2">
        <v>404.0</v>
      </c>
    </row>
    <row r="47">
      <c r="A47" s="32">
        <v>430.0</v>
      </c>
      <c r="B47" s="33" t="s">
        <v>81</v>
      </c>
      <c r="C47" s="34" t="s">
        <v>434</v>
      </c>
      <c r="D47" s="34" t="s">
        <v>435</v>
      </c>
      <c r="E47" s="34" t="s">
        <v>436</v>
      </c>
      <c r="J47" s="35"/>
      <c r="K47" s="35"/>
      <c r="L47" s="2">
        <v>2.0</v>
      </c>
    </row>
    <row r="48">
      <c r="A48" s="32">
        <v>1336.0</v>
      </c>
      <c r="B48" s="33" t="s">
        <v>66</v>
      </c>
      <c r="C48" s="34" t="s">
        <v>437</v>
      </c>
      <c r="D48" s="34" t="s">
        <v>60</v>
      </c>
      <c r="E48" s="34" t="s">
        <v>438</v>
      </c>
      <c r="K48" s="35"/>
      <c r="L48" s="2">
        <v>3.0</v>
      </c>
    </row>
    <row r="49">
      <c r="A49" s="32">
        <v>984.0</v>
      </c>
      <c r="B49" s="33" t="s">
        <v>117</v>
      </c>
      <c r="C49" s="34" t="s">
        <v>320</v>
      </c>
      <c r="D49" s="34" t="s">
        <v>321</v>
      </c>
      <c r="E49" s="37" t="s">
        <v>439</v>
      </c>
      <c r="H49" s="35"/>
      <c r="I49" s="35"/>
      <c r="J49" s="35"/>
      <c r="K49" s="34" t="s">
        <v>473</v>
      </c>
      <c r="L49" s="2">
        <v>2.0</v>
      </c>
    </row>
    <row r="50">
      <c r="A50" s="32">
        <v>852.0</v>
      </c>
      <c r="B50" s="33" t="s">
        <v>70</v>
      </c>
      <c r="C50" s="34" t="s">
        <v>88</v>
      </c>
      <c r="D50" s="34" t="s">
        <v>440</v>
      </c>
      <c r="E50" s="37" t="s">
        <v>441</v>
      </c>
      <c r="J50" s="35"/>
      <c r="K50" s="35"/>
      <c r="L50" s="2">
        <v>2.0</v>
      </c>
    </row>
    <row r="51">
      <c r="A51" s="32">
        <v>1284.0</v>
      </c>
      <c r="B51" s="33" t="s">
        <v>66</v>
      </c>
      <c r="C51" s="34" t="s">
        <v>442</v>
      </c>
      <c r="D51" s="34" t="s">
        <v>60</v>
      </c>
      <c r="E51" s="37" t="s">
        <v>443</v>
      </c>
      <c r="K51" s="35"/>
      <c r="L51" s="2">
        <v>1.0</v>
      </c>
    </row>
    <row r="52">
      <c r="A52" s="32">
        <v>339.0</v>
      </c>
      <c r="B52" s="33" t="s">
        <v>54</v>
      </c>
      <c r="C52" s="34" t="s">
        <v>444</v>
      </c>
      <c r="D52" s="34" t="s">
        <v>445</v>
      </c>
      <c r="E52" s="37" t="s">
        <v>446</v>
      </c>
      <c r="I52" s="35"/>
      <c r="J52" s="35"/>
      <c r="K52" s="35"/>
      <c r="L52" s="2">
        <v>3.0</v>
      </c>
    </row>
    <row r="53">
      <c r="A53" s="32">
        <v>264.0</v>
      </c>
      <c r="B53" s="33" t="s">
        <v>50</v>
      </c>
      <c r="C53" s="34" t="s">
        <v>447</v>
      </c>
      <c r="D53" s="34" t="s">
        <v>448</v>
      </c>
      <c r="E53" s="34" t="s">
        <v>449</v>
      </c>
      <c r="H53" s="35"/>
      <c r="I53" s="35"/>
      <c r="J53" s="35"/>
      <c r="K53" s="35"/>
      <c r="L53" s="2">
        <v>2.0</v>
      </c>
    </row>
    <row r="54">
      <c r="A54" s="32">
        <v>1090.0</v>
      </c>
      <c r="B54" s="33" t="s">
        <v>185</v>
      </c>
      <c r="C54" s="34" t="s">
        <v>219</v>
      </c>
      <c r="D54" s="34" t="s">
        <v>60</v>
      </c>
      <c r="E54" s="34" t="s">
        <v>450</v>
      </c>
      <c r="H54" s="35"/>
      <c r="I54" s="35"/>
      <c r="J54" s="35"/>
      <c r="K54" s="35"/>
      <c r="L54" s="2">
        <v>2.0</v>
      </c>
    </row>
    <row r="55">
      <c r="A55" s="32">
        <v>586.0</v>
      </c>
      <c r="B55" s="33" t="s">
        <v>58</v>
      </c>
      <c r="C55" s="34" t="s">
        <v>451</v>
      </c>
      <c r="D55" s="34" t="s">
        <v>60</v>
      </c>
      <c r="E55" s="37" t="s">
        <v>452</v>
      </c>
      <c r="J55" s="35"/>
      <c r="K55" s="35"/>
      <c r="L55" s="2">
        <v>3.0</v>
      </c>
    </row>
    <row r="56">
      <c r="A56" s="32">
        <v>725.0</v>
      </c>
      <c r="B56" s="33" t="s">
        <v>38</v>
      </c>
      <c r="C56" s="34" t="s">
        <v>453</v>
      </c>
      <c r="D56" s="34" t="s">
        <v>454</v>
      </c>
      <c r="E56" s="34" t="s">
        <v>455</v>
      </c>
      <c r="L56" s="2">
        <v>2.0</v>
      </c>
    </row>
    <row r="57">
      <c r="A57" s="32">
        <v>832.0</v>
      </c>
      <c r="B57" s="33" t="s">
        <v>156</v>
      </c>
      <c r="C57" s="34" t="s">
        <v>201</v>
      </c>
      <c r="D57" s="34" t="s">
        <v>60</v>
      </c>
      <c r="E57" s="34" t="s">
        <v>456</v>
      </c>
      <c r="I57" s="35"/>
      <c r="J57" s="35"/>
      <c r="K57" s="35"/>
      <c r="L57" s="2">
        <v>3.0</v>
      </c>
    </row>
    <row r="58">
      <c r="A58" s="32">
        <v>932.0</v>
      </c>
      <c r="B58" s="33" t="s">
        <v>70</v>
      </c>
      <c r="C58" s="34" t="s">
        <v>457</v>
      </c>
      <c r="D58" s="34" t="s">
        <v>458</v>
      </c>
      <c r="E58" s="34" t="s">
        <v>459</v>
      </c>
      <c r="L58" s="2">
        <v>3.0</v>
      </c>
    </row>
    <row r="59">
      <c r="A59" s="32">
        <v>244.0</v>
      </c>
      <c r="B59" s="33" t="s">
        <v>50</v>
      </c>
      <c r="C59" s="34" t="s">
        <v>428</v>
      </c>
      <c r="D59" s="34" t="s">
        <v>460</v>
      </c>
      <c r="E59" s="34" t="s">
        <v>461</v>
      </c>
      <c r="I59" s="35"/>
      <c r="J59" s="35"/>
      <c r="K59" s="35"/>
      <c r="L59" s="2">
        <v>2.0</v>
      </c>
    </row>
    <row r="60">
      <c r="A60" s="32">
        <v>199.0</v>
      </c>
      <c r="B60" s="33" t="s">
        <v>74</v>
      </c>
      <c r="C60" s="34" t="s">
        <v>462</v>
      </c>
      <c r="D60" s="34" t="s">
        <v>60</v>
      </c>
      <c r="E60" s="34" t="s">
        <v>463</v>
      </c>
      <c r="L60" s="2">
        <v>3.0</v>
      </c>
    </row>
    <row r="61">
      <c r="A61" s="32">
        <v>988.0</v>
      </c>
      <c r="B61" s="33" t="s">
        <v>117</v>
      </c>
      <c r="C61" s="34" t="s">
        <v>320</v>
      </c>
      <c r="D61" s="34" t="s">
        <v>464</v>
      </c>
      <c r="E61" s="34" t="s">
        <v>465</v>
      </c>
      <c r="H61" s="35"/>
      <c r="I61" s="35"/>
      <c r="J61" s="35"/>
      <c r="K61" s="35"/>
      <c r="L61" s="2">
        <v>2.0</v>
      </c>
    </row>
    <row r="62">
      <c r="A62" s="32">
        <v>210.0</v>
      </c>
      <c r="B62" s="33" t="s">
        <v>74</v>
      </c>
      <c r="C62" s="34" t="s">
        <v>474</v>
      </c>
      <c r="D62" s="34" t="s">
        <v>60</v>
      </c>
      <c r="E62" s="34" t="s">
        <v>475</v>
      </c>
      <c r="L62" s="2">
        <v>2.0</v>
      </c>
    </row>
    <row r="63">
      <c r="A63" s="32">
        <v>750.0</v>
      </c>
      <c r="B63" s="33" t="s">
        <v>38</v>
      </c>
      <c r="C63" s="34" t="s">
        <v>476</v>
      </c>
      <c r="D63" s="34" t="s">
        <v>477</v>
      </c>
      <c r="E63" s="34" t="s">
        <v>478</v>
      </c>
      <c r="L63" s="2">
        <v>2.0</v>
      </c>
    </row>
    <row r="64">
      <c r="A64" s="32">
        <v>432.0</v>
      </c>
      <c r="B64" s="33" t="s">
        <v>81</v>
      </c>
      <c r="C64" s="34" t="s">
        <v>434</v>
      </c>
      <c r="D64" s="34" t="s">
        <v>479</v>
      </c>
      <c r="E64" s="34" t="s">
        <v>480</v>
      </c>
      <c r="K64" s="35"/>
      <c r="L64" s="2">
        <v>2.0</v>
      </c>
    </row>
    <row r="65">
      <c r="A65" s="32">
        <v>197.0</v>
      </c>
      <c r="B65" s="33" t="s">
        <v>74</v>
      </c>
      <c r="C65" s="34" t="s">
        <v>462</v>
      </c>
      <c r="D65" s="34" t="s">
        <v>60</v>
      </c>
      <c r="E65" s="34" t="s">
        <v>481</v>
      </c>
      <c r="I65" s="35"/>
      <c r="J65" s="35"/>
      <c r="K65" s="35"/>
      <c r="L65" s="2">
        <v>2.0</v>
      </c>
    </row>
    <row r="66">
      <c r="A66" s="32">
        <v>842.0</v>
      </c>
      <c r="B66" s="33" t="s">
        <v>156</v>
      </c>
      <c r="C66" s="34" t="s">
        <v>201</v>
      </c>
      <c r="D66" s="34" t="s">
        <v>60</v>
      </c>
      <c r="E66" s="37" t="s">
        <v>482</v>
      </c>
      <c r="H66" s="35"/>
      <c r="I66" s="35"/>
      <c r="J66" s="35"/>
      <c r="K66" s="35"/>
      <c r="L66" s="42">
        <v>2.0</v>
      </c>
    </row>
    <row r="67">
      <c r="A67" s="32">
        <v>323.0</v>
      </c>
      <c r="B67" s="33" t="s">
        <v>206</v>
      </c>
      <c r="C67" s="34" t="s">
        <v>352</v>
      </c>
      <c r="D67" s="34" t="s">
        <v>290</v>
      </c>
      <c r="E67" s="37" t="s">
        <v>483</v>
      </c>
      <c r="L67" s="2">
        <v>2.0</v>
      </c>
    </row>
    <row r="68">
      <c r="A68" s="32">
        <v>1258.0</v>
      </c>
      <c r="B68" s="33" t="s">
        <v>66</v>
      </c>
      <c r="C68" s="34" t="s">
        <v>484</v>
      </c>
      <c r="D68" s="34" t="s">
        <v>60</v>
      </c>
      <c r="E68" s="37" t="s">
        <v>485</v>
      </c>
      <c r="F68" s="37"/>
      <c r="G68" s="37"/>
      <c r="H68" s="37"/>
      <c r="I68" s="37"/>
      <c r="J68" s="37"/>
      <c r="K68" s="2" t="s">
        <v>486</v>
      </c>
      <c r="L68" s="42">
        <v>3.0</v>
      </c>
    </row>
    <row r="69">
      <c r="A69" s="32">
        <v>130.0</v>
      </c>
      <c r="B69" s="33" t="s">
        <v>85</v>
      </c>
      <c r="C69" s="34" t="s">
        <v>487</v>
      </c>
      <c r="D69" s="34" t="s">
        <v>60</v>
      </c>
      <c r="E69" s="37" t="s">
        <v>488</v>
      </c>
      <c r="K69" s="34" t="s">
        <v>473</v>
      </c>
      <c r="L69" s="2">
        <v>3.0</v>
      </c>
    </row>
    <row r="70">
      <c r="A70" s="32">
        <v>338.0</v>
      </c>
      <c r="B70" s="33" t="s">
        <v>54</v>
      </c>
      <c r="C70" s="34" t="s">
        <v>444</v>
      </c>
      <c r="D70" s="34" t="s">
        <v>445</v>
      </c>
      <c r="E70" s="37" t="s">
        <v>489</v>
      </c>
      <c r="I70" s="35"/>
      <c r="J70" s="35"/>
      <c r="K70" s="35"/>
      <c r="L70" s="2">
        <v>3.0</v>
      </c>
    </row>
    <row r="71">
      <c r="A71" s="32">
        <v>873.0</v>
      </c>
      <c r="B71" s="33" t="s">
        <v>70</v>
      </c>
      <c r="C71" s="34" t="s">
        <v>88</v>
      </c>
      <c r="D71" s="34" t="s">
        <v>490</v>
      </c>
      <c r="E71" s="34" t="s">
        <v>491</v>
      </c>
      <c r="K71" s="35"/>
      <c r="L71" s="2">
        <v>3.0</v>
      </c>
    </row>
    <row r="72">
      <c r="A72" s="32">
        <v>44.0</v>
      </c>
      <c r="B72" s="33" t="s">
        <v>97</v>
      </c>
      <c r="C72" s="34" t="s">
        <v>98</v>
      </c>
      <c r="D72" s="34" t="s">
        <v>115</v>
      </c>
      <c r="E72" s="34" t="s">
        <v>492</v>
      </c>
      <c r="I72" s="35"/>
      <c r="J72" s="35"/>
      <c r="K72" s="35"/>
      <c r="L72" s="2">
        <v>2.0</v>
      </c>
    </row>
    <row r="73">
      <c r="A73" s="32">
        <v>746.0</v>
      </c>
      <c r="B73" s="33" t="s">
        <v>38</v>
      </c>
      <c r="C73" s="34" t="s">
        <v>493</v>
      </c>
      <c r="D73" s="34" t="s">
        <v>494</v>
      </c>
      <c r="E73" s="34" t="s">
        <v>495</v>
      </c>
      <c r="L73" s="2">
        <v>2.0</v>
      </c>
    </row>
    <row r="74">
      <c r="A74" s="32">
        <v>326.0</v>
      </c>
      <c r="B74" s="33" t="s">
        <v>206</v>
      </c>
      <c r="C74" s="34" t="s">
        <v>352</v>
      </c>
      <c r="D74" s="34" t="s">
        <v>290</v>
      </c>
      <c r="E74" s="37" t="s">
        <v>496</v>
      </c>
      <c r="L74" s="2">
        <v>2.0</v>
      </c>
    </row>
    <row r="75">
      <c r="A75" s="32">
        <v>200.0</v>
      </c>
      <c r="B75" s="33" t="s">
        <v>74</v>
      </c>
      <c r="C75" s="34" t="s">
        <v>462</v>
      </c>
      <c r="D75" s="34" t="s">
        <v>60</v>
      </c>
      <c r="E75" s="34" t="s">
        <v>497</v>
      </c>
      <c r="H75" s="35"/>
      <c r="I75" s="35"/>
      <c r="J75" s="35"/>
      <c r="K75" s="35"/>
      <c r="L75" s="2">
        <v>2.0</v>
      </c>
    </row>
    <row r="76">
      <c r="A76" s="32">
        <v>31.0</v>
      </c>
      <c r="B76" s="33" t="s">
        <v>97</v>
      </c>
      <c r="C76" s="34" t="s">
        <v>378</v>
      </c>
      <c r="D76" s="34" t="s">
        <v>498</v>
      </c>
      <c r="E76" s="34" t="s">
        <v>499</v>
      </c>
      <c r="L76" s="2">
        <v>1.0</v>
      </c>
    </row>
    <row r="77">
      <c r="A77" s="32">
        <v>560.0</v>
      </c>
      <c r="B77" s="33" t="s">
        <v>58</v>
      </c>
      <c r="C77" s="34" t="s">
        <v>500</v>
      </c>
      <c r="D77" s="34" t="s">
        <v>60</v>
      </c>
      <c r="E77" s="37" t="s">
        <v>501</v>
      </c>
      <c r="I77" s="35"/>
      <c r="J77" s="35"/>
      <c r="K77" s="35"/>
      <c r="L77" s="2">
        <v>2.0</v>
      </c>
    </row>
    <row r="78">
      <c r="A78" s="32">
        <v>169.0</v>
      </c>
      <c r="B78" s="33" t="s">
        <v>85</v>
      </c>
      <c r="C78" s="34" t="s">
        <v>502</v>
      </c>
      <c r="D78" s="34" t="s">
        <v>60</v>
      </c>
      <c r="E78" s="34" t="s">
        <v>503</v>
      </c>
      <c r="K78" s="35"/>
      <c r="L78" s="2">
        <v>3.0</v>
      </c>
    </row>
    <row r="79">
      <c r="A79" s="32">
        <v>818.0</v>
      </c>
      <c r="B79" s="33" t="s">
        <v>156</v>
      </c>
      <c r="C79" s="34" t="s">
        <v>504</v>
      </c>
      <c r="D79" s="34" t="s">
        <v>60</v>
      </c>
      <c r="E79" s="37" t="s">
        <v>505</v>
      </c>
      <c r="K79" s="35"/>
      <c r="L79" s="2">
        <v>3.0</v>
      </c>
    </row>
    <row r="80">
      <c r="A80" s="32">
        <v>149.0</v>
      </c>
      <c r="B80" s="33" t="s">
        <v>85</v>
      </c>
      <c r="C80" s="34" t="s">
        <v>506</v>
      </c>
      <c r="D80" s="34" t="s">
        <v>60</v>
      </c>
      <c r="E80" s="34" t="s">
        <v>507</v>
      </c>
      <c r="K80" s="35"/>
      <c r="L80" s="2">
        <v>2.0</v>
      </c>
    </row>
    <row r="81">
      <c r="A81" s="32">
        <v>940.0</v>
      </c>
      <c r="B81" s="33" t="s">
        <v>70</v>
      </c>
      <c r="C81" s="34" t="s">
        <v>508</v>
      </c>
      <c r="D81" s="34" t="s">
        <v>509</v>
      </c>
      <c r="E81" s="34" t="s">
        <v>510</v>
      </c>
      <c r="L81" s="2">
        <v>3.0</v>
      </c>
    </row>
    <row r="82">
      <c r="A82" s="32">
        <v>908.0</v>
      </c>
      <c r="B82" s="33" t="s">
        <v>70</v>
      </c>
      <c r="C82" s="34" t="s">
        <v>511</v>
      </c>
      <c r="D82" s="34" t="s">
        <v>512</v>
      </c>
      <c r="E82" s="37" t="s">
        <v>513</v>
      </c>
      <c r="L82" s="2">
        <v>2.0</v>
      </c>
    </row>
    <row r="83">
      <c r="A83" s="32">
        <v>867.0</v>
      </c>
      <c r="B83" s="33" t="s">
        <v>70</v>
      </c>
      <c r="C83" s="34" t="s">
        <v>88</v>
      </c>
      <c r="D83" s="34" t="s">
        <v>514</v>
      </c>
      <c r="E83" s="34" t="s">
        <v>515</v>
      </c>
      <c r="J83" s="35"/>
      <c r="K83" s="35"/>
      <c r="L83" s="2">
        <v>3.0</v>
      </c>
    </row>
    <row r="84">
      <c r="A84" s="32">
        <v>1042.0</v>
      </c>
      <c r="B84" s="33" t="s">
        <v>312</v>
      </c>
      <c r="C84" s="34" t="s">
        <v>516</v>
      </c>
      <c r="D84" s="34" t="s">
        <v>314</v>
      </c>
      <c r="E84" s="34" t="s">
        <v>517</v>
      </c>
      <c r="J84" s="35"/>
      <c r="K84" s="35"/>
      <c r="L84" s="2">
        <v>404.0</v>
      </c>
    </row>
    <row r="85">
      <c r="A85" s="32">
        <v>693.0</v>
      </c>
      <c r="B85" s="33" t="s">
        <v>38</v>
      </c>
      <c r="C85" s="34" t="s">
        <v>518</v>
      </c>
      <c r="D85" s="34" t="s">
        <v>519</v>
      </c>
      <c r="E85" s="34" t="s">
        <v>520</v>
      </c>
      <c r="K85" s="34" t="s">
        <v>470</v>
      </c>
      <c r="L85" s="2" t="s">
        <v>471</v>
      </c>
    </row>
    <row r="86">
      <c r="A86" s="32">
        <v>231.0</v>
      </c>
      <c r="B86" s="33" t="s">
        <v>50</v>
      </c>
      <c r="C86" s="34" t="s">
        <v>521</v>
      </c>
      <c r="D86" s="34" t="s">
        <v>522</v>
      </c>
      <c r="E86" s="34" t="s">
        <v>523</v>
      </c>
      <c r="L86" s="2">
        <v>2.0</v>
      </c>
    </row>
    <row r="87">
      <c r="A87" s="32">
        <v>1175.0</v>
      </c>
      <c r="B87" s="33" t="s">
        <v>170</v>
      </c>
      <c r="C87" s="34" t="s">
        <v>524</v>
      </c>
      <c r="D87" s="34" t="s">
        <v>60</v>
      </c>
      <c r="E87" s="37" t="s">
        <v>525</v>
      </c>
      <c r="L87" s="2">
        <v>2.0</v>
      </c>
    </row>
    <row r="88">
      <c r="A88" s="32">
        <v>439.0</v>
      </c>
      <c r="B88" s="33" t="s">
        <v>81</v>
      </c>
      <c r="C88" s="34" t="s">
        <v>82</v>
      </c>
      <c r="D88" s="34" t="s">
        <v>526</v>
      </c>
      <c r="E88" s="34" t="s">
        <v>527</v>
      </c>
      <c r="J88" s="35"/>
      <c r="K88" s="35"/>
      <c r="L88" s="2">
        <v>2.0</v>
      </c>
    </row>
    <row r="89">
      <c r="A89" s="32">
        <v>329.0</v>
      </c>
      <c r="B89" s="33" t="s">
        <v>206</v>
      </c>
      <c r="C89" s="34" t="s">
        <v>352</v>
      </c>
      <c r="D89" s="34" t="s">
        <v>290</v>
      </c>
      <c r="E89" s="37" t="s">
        <v>528</v>
      </c>
      <c r="L89" s="2">
        <v>2.0</v>
      </c>
    </row>
    <row r="90">
      <c r="A90" s="32">
        <v>29.0</v>
      </c>
      <c r="B90" s="33" t="s">
        <v>97</v>
      </c>
      <c r="C90" s="34" t="s">
        <v>529</v>
      </c>
      <c r="D90" s="34" t="s">
        <v>530</v>
      </c>
      <c r="E90" s="34" t="s">
        <v>531</v>
      </c>
      <c r="H90" s="35"/>
      <c r="I90" s="35"/>
      <c r="J90" s="35"/>
      <c r="K90" s="34" t="s">
        <v>532</v>
      </c>
      <c r="L90" s="2" t="s">
        <v>471</v>
      </c>
    </row>
    <row r="91">
      <c r="A91" s="32">
        <v>676.0</v>
      </c>
      <c r="B91" s="33" t="s">
        <v>38</v>
      </c>
      <c r="C91" s="34" t="s">
        <v>284</v>
      </c>
      <c r="D91" s="34" t="s">
        <v>533</v>
      </c>
      <c r="E91" s="34" t="s">
        <v>534</v>
      </c>
      <c r="L91" s="2">
        <v>2.0</v>
      </c>
    </row>
    <row r="92">
      <c r="A92" s="32">
        <v>584.0</v>
      </c>
      <c r="B92" s="33" t="s">
        <v>58</v>
      </c>
      <c r="C92" s="34" t="s">
        <v>535</v>
      </c>
      <c r="D92" s="34" t="s">
        <v>60</v>
      </c>
      <c r="E92" s="37" t="s">
        <v>536</v>
      </c>
      <c r="K92" s="35"/>
      <c r="L92" s="2">
        <v>2.0</v>
      </c>
    </row>
    <row r="93">
      <c r="A93" s="32">
        <v>861.0</v>
      </c>
      <c r="B93" s="33" t="s">
        <v>70</v>
      </c>
      <c r="C93" s="34" t="s">
        <v>88</v>
      </c>
      <c r="D93" s="34" t="s">
        <v>537</v>
      </c>
      <c r="E93" s="34" t="s">
        <v>538</v>
      </c>
      <c r="H93" s="35"/>
      <c r="I93" s="35"/>
      <c r="J93" s="35"/>
      <c r="K93" s="35"/>
      <c r="L93" s="2">
        <v>2.0</v>
      </c>
    </row>
    <row r="94">
      <c r="A94" s="32">
        <v>720.0</v>
      </c>
      <c r="B94" s="33" t="s">
        <v>38</v>
      </c>
      <c r="C94" s="34" t="s">
        <v>136</v>
      </c>
      <c r="D94" s="34" t="s">
        <v>539</v>
      </c>
      <c r="E94" s="34" t="s">
        <v>540</v>
      </c>
      <c r="L94" s="2">
        <v>2.0</v>
      </c>
    </row>
    <row r="95">
      <c r="A95" s="32">
        <v>981.0</v>
      </c>
      <c r="B95" s="33" t="s">
        <v>101</v>
      </c>
      <c r="C95" s="34" t="s">
        <v>102</v>
      </c>
      <c r="D95" s="34" t="s">
        <v>60</v>
      </c>
      <c r="E95" s="34" t="s">
        <v>541</v>
      </c>
      <c r="K95" s="35"/>
      <c r="L95" s="2">
        <v>2.0</v>
      </c>
    </row>
    <row r="96">
      <c r="A96" s="32">
        <v>4.0</v>
      </c>
      <c r="B96" s="33" t="s">
        <v>542</v>
      </c>
      <c r="C96" s="34" t="s">
        <v>543</v>
      </c>
      <c r="D96" s="34" t="s">
        <v>544</v>
      </c>
      <c r="E96" s="37" t="s">
        <v>545</v>
      </c>
      <c r="J96" s="35"/>
      <c r="K96" s="34" t="s">
        <v>546</v>
      </c>
      <c r="L96" s="2">
        <v>3.0</v>
      </c>
    </row>
    <row r="97">
      <c r="A97" s="32">
        <v>101.0</v>
      </c>
      <c r="B97" s="33" t="s">
        <v>85</v>
      </c>
      <c r="C97" s="34" t="s">
        <v>547</v>
      </c>
      <c r="D97" s="34" t="s">
        <v>60</v>
      </c>
      <c r="E97" s="34" t="s">
        <v>548</v>
      </c>
      <c r="K97" s="35"/>
      <c r="L97" s="2">
        <v>404.0</v>
      </c>
    </row>
    <row r="98">
      <c r="A98" s="32">
        <v>1344.0</v>
      </c>
      <c r="B98" s="33" t="s">
        <v>549</v>
      </c>
      <c r="C98" s="34" t="s">
        <v>550</v>
      </c>
      <c r="D98" s="34" t="s">
        <v>60</v>
      </c>
      <c r="E98" s="37" t="s">
        <v>551</v>
      </c>
      <c r="L98" s="2">
        <v>3.0</v>
      </c>
    </row>
    <row r="99">
      <c r="A99" s="32">
        <v>1198.0</v>
      </c>
      <c r="B99" s="33" t="s">
        <v>66</v>
      </c>
      <c r="C99" s="34" t="s">
        <v>552</v>
      </c>
      <c r="D99" s="34" t="s">
        <v>130</v>
      </c>
      <c r="E99" s="37" t="s">
        <v>553</v>
      </c>
      <c r="I99" s="35"/>
      <c r="J99" s="35"/>
      <c r="K99" s="35"/>
      <c r="L99" s="2">
        <v>2.0</v>
      </c>
    </row>
    <row r="100">
      <c r="A100" s="32">
        <v>614.0</v>
      </c>
      <c r="B100" s="33" t="s">
        <v>554</v>
      </c>
      <c r="C100" s="34" t="s">
        <v>555</v>
      </c>
      <c r="D100" s="34" t="s">
        <v>160</v>
      </c>
      <c r="E100" s="37" t="s">
        <v>556</v>
      </c>
      <c r="I100" s="35"/>
      <c r="J100" s="35"/>
      <c r="K100" s="35"/>
      <c r="L100" s="2">
        <v>2.0</v>
      </c>
    </row>
    <row r="101">
      <c r="A101" s="32">
        <v>1054.0</v>
      </c>
      <c r="B101" s="33" t="s">
        <v>312</v>
      </c>
      <c r="C101" s="34" t="s">
        <v>396</v>
      </c>
      <c r="D101" s="34" t="s">
        <v>60</v>
      </c>
      <c r="E101" s="34" t="s">
        <v>557</v>
      </c>
      <c r="J101" s="35"/>
      <c r="K101" s="35"/>
      <c r="L101" s="2">
        <v>404.0</v>
      </c>
    </row>
    <row r="102">
      <c r="A102" s="32">
        <v>236.0</v>
      </c>
      <c r="B102" s="33" t="s">
        <v>50</v>
      </c>
      <c r="C102" s="34" t="s">
        <v>558</v>
      </c>
      <c r="D102" s="34" t="s">
        <v>559</v>
      </c>
      <c r="E102" s="34" t="s">
        <v>560</v>
      </c>
      <c r="L102" s="2">
        <v>2.0</v>
      </c>
    </row>
    <row r="103">
      <c r="A103" s="32">
        <v>453.0</v>
      </c>
      <c r="B103" s="33" t="s">
        <v>148</v>
      </c>
      <c r="C103" s="34" t="s">
        <v>561</v>
      </c>
      <c r="D103" s="34" t="s">
        <v>562</v>
      </c>
      <c r="E103" s="34" t="s">
        <v>563</v>
      </c>
      <c r="K103" s="35"/>
      <c r="L103" s="2">
        <v>2.0</v>
      </c>
    </row>
    <row r="104">
      <c r="A104" s="32">
        <v>94.0</v>
      </c>
      <c r="B104" s="33" t="s">
        <v>85</v>
      </c>
      <c r="C104" s="34" t="s">
        <v>564</v>
      </c>
      <c r="D104" s="34" t="s">
        <v>60</v>
      </c>
      <c r="E104" s="37" t="s">
        <v>565</v>
      </c>
      <c r="J104" s="35"/>
      <c r="K104" s="35"/>
      <c r="L104" s="2">
        <v>2.0</v>
      </c>
    </row>
    <row r="105">
      <c r="A105" s="32">
        <v>1063.0</v>
      </c>
      <c r="B105" s="33" t="s">
        <v>185</v>
      </c>
      <c r="C105" s="34" t="s">
        <v>566</v>
      </c>
      <c r="D105" s="34" t="s">
        <v>567</v>
      </c>
      <c r="E105" s="34" t="s">
        <v>568</v>
      </c>
      <c r="H105" s="35"/>
      <c r="I105" s="35"/>
      <c r="J105" s="35"/>
      <c r="K105" s="35"/>
      <c r="L105" s="2">
        <v>2.0</v>
      </c>
    </row>
    <row r="106">
      <c r="A106" s="32">
        <v>230.0</v>
      </c>
      <c r="B106" s="33" t="s">
        <v>50</v>
      </c>
      <c r="C106" s="34" t="s">
        <v>569</v>
      </c>
      <c r="D106" s="34" t="s">
        <v>570</v>
      </c>
      <c r="E106" s="37" t="s">
        <v>571</v>
      </c>
      <c r="J106" s="35"/>
      <c r="K106" s="35"/>
      <c r="L106" s="2">
        <v>3.0</v>
      </c>
    </row>
    <row r="107">
      <c r="A107" s="32">
        <v>1046.0</v>
      </c>
      <c r="B107" s="33" t="s">
        <v>312</v>
      </c>
      <c r="C107" s="34" t="s">
        <v>572</v>
      </c>
      <c r="D107" s="34" t="s">
        <v>573</v>
      </c>
      <c r="E107" s="34" t="s">
        <v>335</v>
      </c>
      <c r="J107" s="35"/>
      <c r="K107" s="35"/>
      <c r="L107" s="2">
        <v>404.0</v>
      </c>
    </row>
    <row r="108">
      <c r="A108" s="32">
        <v>569.0</v>
      </c>
      <c r="B108" s="33" t="s">
        <v>58</v>
      </c>
      <c r="C108" s="34" t="s">
        <v>347</v>
      </c>
      <c r="D108" s="34" t="s">
        <v>60</v>
      </c>
      <c r="E108" s="37" t="s">
        <v>574</v>
      </c>
      <c r="J108" s="35"/>
      <c r="K108" s="35"/>
      <c r="L108" s="2">
        <v>2.0</v>
      </c>
    </row>
    <row r="109">
      <c r="A109" s="32">
        <v>179.0</v>
      </c>
      <c r="B109" s="33" t="s">
        <v>85</v>
      </c>
      <c r="C109" s="34" t="s">
        <v>575</v>
      </c>
      <c r="D109" s="34" t="s">
        <v>60</v>
      </c>
      <c r="E109" s="34" t="s">
        <v>576</v>
      </c>
      <c r="K109" s="35"/>
      <c r="L109" s="2">
        <v>3.0</v>
      </c>
    </row>
    <row r="110">
      <c r="A110" s="32">
        <v>54.0</v>
      </c>
      <c r="B110" s="33" t="s">
        <v>97</v>
      </c>
      <c r="C110" s="34" t="s">
        <v>98</v>
      </c>
      <c r="D110" s="34" t="s">
        <v>577</v>
      </c>
      <c r="E110" s="37" t="s">
        <v>578</v>
      </c>
      <c r="J110" s="35"/>
      <c r="K110" s="35"/>
      <c r="L110" s="2">
        <v>2.0</v>
      </c>
    </row>
    <row r="111">
      <c r="A111" s="32">
        <v>343.0</v>
      </c>
      <c r="B111" s="33" t="s">
        <v>54</v>
      </c>
      <c r="C111" s="34" t="s">
        <v>405</v>
      </c>
      <c r="D111" s="34" t="s">
        <v>579</v>
      </c>
      <c r="E111" s="34" t="s">
        <v>580</v>
      </c>
      <c r="L111" s="2">
        <v>3.0</v>
      </c>
    </row>
    <row r="112">
      <c r="A112" s="32">
        <v>178.0</v>
      </c>
      <c r="B112" s="33" t="s">
        <v>85</v>
      </c>
      <c r="C112" s="34" t="s">
        <v>575</v>
      </c>
      <c r="D112" s="34" t="s">
        <v>60</v>
      </c>
      <c r="E112" s="34" t="s">
        <v>581</v>
      </c>
      <c r="L112" s="2">
        <v>3.0</v>
      </c>
    </row>
    <row r="113">
      <c r="A113" s="32">
        <v>969.0</v>
      </c>
      <c r="B113" s="33" t="s">
        <v>101</v>
      </c>
      <c r="C113" s="34" t="s">
        <v>102</v>
      </c>
      <c r="D113" s="34" t="s">
        <v>60</v>
      </c>
      <c r="E113" s="34" t="s">
        <v>582</v>
      </c>
      <c r="I113" s="35"/>
      <c r="J113" s="35"/>
      <c r="K113" s="35"/>
      <c r="L113" s="2">
        <v>2.0</v>
      </c>
    </row>
    <row r="114">
      <c r="A114" s="32">
        <v>325.0</v>
      </c>
      <c r="B114" s="33" t="s">
        <v>206</v>
      </c>
      <c r="C114" s="34" t="s">
        <v>352</v>
      </c>
      <c r="D114" s="34" t="s">
        <v>290</v>
      </c>
      <c r="E114" s="37" t="s">
        <v>583</v>
      </c>
      <c r="L114" s="2">
        <v>2.0</v>
      </c>
    </row>
    <row r="115">
      <c r="A115" s="32">
        <v>269.0</v>
      </c>
      <c r="B115" s="33" t="s">
        <v>50</v>
      </c>
      <c r="C115" s="34" t="s">
        <v>241</v>
      </c>
      <c r="D115" s="34" t="s">
        <v>60</v>
      </c>
      <c r="E115" s="34" t="s">
        <v>584</v>
      </c>
      <c r="J115" s="35"/>
      <c r="K115" s="35"/>
      <c r="L115" s="2">
        <v>2.0</v>
      </c>
    </row>
    <row r="116">
      <c r="A116" s="32">
        <v>533.0</v>
      </c>
      <c r="B116" s="33" t="s">
        <v>431</v>
      </c>
      <c r="C116" s="34" t="s">
        <v>585</v>
      </c>
      <c r="D116" s="34" t="s">
        <v>60</v>
      </c>
      <c r="E116" s="34" t="s">
        <v>586</v>
      </c>
      <c r="H116" s="35"/>
      <c r="I116" s="35"/>
      <c r="J116" s="35"/>
      <c r="K116" s="35"/>
      <c r="L116" s="2">
        <v>2.0</v>
      </c>
    </row>
    <row r="117">
      <c r="A117" s="32">
        <v>1238.0</v>
      </c>
      <c r="B117" s="33" t="s">
        <v>66</v>
      </c>
      <c r="C117" s="34" t="s">
        <v>587</v>
      </c>
      <c r="D117" s="34" t="s">
        <v>60</v>
      </c>
      <c r="E117" s="34" t="s">
        <v>588</v>
      </c>
      <c r="K117" s="35"/>
      <c r="L117" s="2">
        <v>3.0</v>
      </c>
    </row>
    <row r="118">
      <c r="A118" s="32">
        <v>26.0</v>
      </c>
      <c r="B118" s="33" t="s">
        <v>97</v>
      </c>
      <c r="C118" s="34" t="s">
        <v>589</v>
      </c>
      <c r="D118" s="34" t="s">
        <v>590</v>
      </c>
      <c r="E118" s="34" t="s">
        <v>591</v>
      </c>
      <c r="J118" s="35"/>
      <c r="K118" s="35"/>
      <c r="L118" s="2">
        <v>2.0</v>
      </c>
    </row>
    <row r="119">
      <c r="A119" s="32">
        <v>650.0</v>
      </c>
      <c r="B119" s="33" t="s">
        <v>166</v>
      </c>
      <c r="C119" s="34" t="s">
        <v>256</v>
      </c>
      <c r="D119" s="34" t="s">
        <v>592</v>
      </c>
      <c r="E119" s="37" t="s">
        <v>593</v>
      </c>
      <c r="L119" s="2">
        <v>3.0</v>
      </c>
    </row>
    <row r="120">
      <c r="A120" s="32">
        <v>672.0</v>
      </c>
      <c r="B120" s="33" t="s">
        <v>38</v>
      </c>
      <c r="C120" s="34" t="s">
        <v>284</v>
      </c>
      <c r="D120" s="34" t="s">
        <v>594</v>
      </c>
      <c r="E120" s="34" t="s">
        <v>595</v>
      </c>
      <c r="L120" s="2">
        <v>2.0</v>
      </c>
    </row>
    <row r="121">
      <c r="A121" s="32">
        <v>802.0</v>
      </c>
      <c r="B121" s="33" t="s">
        <v>77</v>
      </c>
      <c r="C121" s="34" t="s">
        <v>596</v>
      </c>
      <c r="D121" s="34" t="s">
        <v>597</v>
      </c>
      <c r="E121" s="37" t="s">
        <v>598</v>
      </c>
      <c r="J121" s="35"/>
      <c r="K121" s="35"/>
      <c r="L121" s="2">
        <v>3.0</v>
      </c>
    </row>
  </sheetData>
  <customSheetViews>
    <customSheetView guid="{9DF571B2-3CBE-44E0-A4EE-EDF8B8993066}" filter="1" showAutoFilter="1">
      <autoFilter ref="$A$1:$M$121">
        <filterColumn colId="11">
          <filters/>
        </filterColumn>
        <sortState ref="A1:M121">
          <sortCondition ref="C1:C121"/>
          <sortCondition ref="B1:B121"/>
        </sortState>
      </autoFilter>
    </customSheetView>
    <customSheetView guid="{24729777-ACA8-4F16-9079-BE3D801E271C}" filter="1" showAutoFilter="1">
      <autoFilter ref="$A$1:$M$121"/>
    </customSheetView>
  </customSheetViews>
  <mergeCells count="119">
    <mergeCell ref="E2:G2"/>
    <mergeCell ref="E3:I3"/>
    <mergeCell ref="E4:H4"/>
    <mergeCell ref="E5:K5"/>
    <mergeCell ref="E6:I6"/>
    <mergeCell ref="E7:H7"/>
    <mergeCell ref="E8:H8"/>
    <mergeCell ref="E9:K9"/>
    <mergeCell ref="E10:J10"/>
    <mergeCell ref="E11:H11"/>
    <mergeCell ref="E12:I12"/>
    <mergeCell ref="E13:I13"/>
    <mergeCell ref="E14:G14"/>
    <mergeCell ref="E15:H15"/>
    <mergeCell ref="E16:K16"/>
    <mergeCell ref="E17:H17"/>
    <mergeCell ref="E18:K18"/>
    <mergeCell ref="E19:K19"/>
    <mergeCell ref="E20:K20"/>
    <mergeCell ref="E21:I21"/>
    <mergeCell ref="E22:G22"/>
    <mergeCell ref="E23:K23"/>
    <mergeCell ref="E24:J24"/>
    <mergeCell ref="E25:I25"/>
    <mergeCell ref="E26:J26"/>
    <mergeCell ref="E27:J27"/>
    <mergeCell ref="E28:H28"/>
    <mergeCell ref="E29:H29"/>
    <mergeCell ref="E30:K30"/>
    <mergeCell ref="E31:K31"/>
    <mergeCell ref="E32:I32"/>
    <mergeCell ref="E33:I33"/>
    <mergeCell ref="E34:G34"/>
    <mergeCell ref="E35:K35"/>
    <mergeCell ref="E36:J36"/>
    <mergeCell ref="E37:F37"/>
    <mergeCell ref="E38:K38"/>
    <mergeCell ref="E39:I39"/>
    <mergeCell ref="E40:K40"/>
    <mergeCell ref="E41:I41"/>
    <mergeCell ref="E42:G42"/>
    <mergeCell ref="E43:J43"/>
    <mergeCell ref="E44:J44"/>
    <mergeCell ref="E45:H45"/>
    <mergeCell ref="E46:F46"/>
    <mergeCell ref="E47:I47"/>
    <mergeCell ref="E48:J48"/>
    <mergeCell ref="E49:G49"/>
    <mergeCell ref="E50:I50"/>
    <mergeCell ref="E94:K94"/>
    <mergeCell ref="E95:J95"/>
    <mergeCell ref="E96:I96"/>
    <mergeCell ref="E97:J97"/>
    <mergeCell ref="E98:K98"/>
    <mergeCell ref="E99:H99"/>
    <mergeCell ref="E100:H100"/>
    <mergeCell ref="E101:I101"/>
    <mergeCell ref="E102:K102"/>
    <mergeCell ref="E103:J103"/>
    <mergeCell ref="E104:I104"/>
    <mergeCell ref="E105:G105"/>
    <mergeCell ref="E106:I106"/>
    <mergeCell ref="E107:I107"/>
    <mergeCell ref="E51:J51"/>
    <mergeCell ref="E52:H52"/>
    <mergeCell ref="E53:G53"/>
    <mergeCell ref="E54:G54"/>
    <mergeCell ref="E55:I55"/>
    <mergeCell ref="E56:K56"/>
    <mergeCell ref="E57:H57"/>
    <mergeCell ref="E58:K58"/>
    <mergeCell ref="E59:H59"/>
    <mergeCell ref="E60:K60"/>
    <mergeCell ref="E61:G61"/>
    <mergeCell ref="E62:K62"/>
    <mergeCell ref="E63:K63"/>
    <mergeCell ref="E64:J64"/>
    <mergeCell ref="E65:H65"/>
    <mergeCell ref="E66:G66"/>
    <mergeCell ref="E67:K67"/>
    <mergeCell ref="E69:J69"/>
    <mergeCell ref="E70:H70"/>
    <mergeCell ref="E71:J71"/>
    <mergeCell ref="E72:H72"/>
    <mergeCell ref="E73:K73"/>
    <mergeCell ref="E74:K74"/>
    <mergeCell ref="E75:G75"/>
    <mergeCell ref="E76:K76"/>
    <mergeCell ref="E77:H77"/>
    <mergeCell ref="E78:J78"/>
    <mergeCell ref="E79:J79"/>
    <mergeCell ref="E80:J80"/>
    <mergeCell ref="E81:K81"/>
    <mergeCell ref="E82:K82"/>
    <mergeCell ref="E83:I83"/>
    <mergeCell ref="E84:I84"/>
    <mergeCell ref="E85:J85"/>
    <mergeCell ref="E86:K86"/>
    <mergeCell ref="E87:K87"/>
    <mergeCell ref="E88:I88"/>
    <mergeCell ref="E89:K89"/>
    <mergeCell ref="E90:G90"/>
    <mergeCell ref="E91:K91"/>
    <mergeCell ref="E92:J92"/>
    <mergeCell ref="E93:G93"/>
    <mergeCell ref="E115:I115"/>
    <mergeCell ref="E116:G116"/>
    <mergeCell ref="E117:J117"/>
    <mergeCell ref="E118:I118"/>
    <mergeCell ref="E119:K119"/>
    <mergeCell ref="E120:K120"/>
    <mergeCell ref="E121:I121"/>
    <mergeCell ref="E108:I108"/>
    <mergeCell ref="E109:J109"/>
    <mergeCell ref="E110:I110"/>
    <mergeCell ref="E111:K111"/>
    <mergeCell ref="E112:K112"/>
    <mergeCell ref="E113:H113"/>
    <mergeCell ref="E114:K114"/>
  </mergeCells>
  <hyperlinks>
    <hyperlink r:id="rId1" ref="B2"/>
    <hyperlink r:id="rId2" location="L101" ref="E2"/>
    <hyperlink r:id="rId3" ref="B3"/>
    <hyperlink r:id="rId4" location="L135" ref="E3"/>
    <hyperlink r:id="rId5" ref="B4"/>
    <hyperlink r:id="rId6" location="L222" ref="E4"/>
    <hyperlink r:id="rId7" ref="B5"/>
    <hyperlink r:id="rId8" location="L71" ref="E5"/>
    <hyperlink r:id="rId9" ref="B6"/>
    <hyperlink r:id="rId10" ref="B7"/>
    <hyperlink r:id="rId11" location="L1424" ref="E7"/>
    <hyperlink r:id="rId12" ref="B8"/>
    <hyperlink r:id="rId13" ref="B9"/>
    <hyperlink r:id="rId14" ref="B10"/>
    <hyperlink r:id="rId15" ref="B11"/>
    <hyperlink r:id="rId16" location="L965" ref="E11"/>
    <hyperlink r:id="rId17" ref="B12"/>
    <hyperlink r:id="rId18" ref="B13"/>
    <hyperlink r:id="rId19" ref="E13"/>
    <hyperlink r:id="rId20" ref="B14"/>
    <hyperlink r:id="rId21" location="L149" ref="E14"/>
    <hyperlink r:id="rId22" ref="B15"/>
    <hyperlink r:id="rId23" location="L116" ref="E15"/>
    <hyperlink r:id="rId24" ref="B16"/>
    <hyperlink r:id="rId25" location="L539" ref="E16"/>
    <hyperlink r:id="rId26" ref="B17"/>
    <hyperlink r:id="rId27" ref="B18"/>
    <hyperlink r:id="rId28" ref="B19"/>
    <hyperlink r:id="rId29" location="L223" ref="E19"/>
    <hyperlink r:id="rId30" ref="B20"/>
    <hyperlink r:id="rId31" ref="B21"/>
    <hyperlink r:id="rId32" location="L41" ref="E21"/>
    <hyperlink r:id="rId33" ref="B22"/>
    <hyperlink r:id="rId34" location="L284" ref="E22"/>
    <hyperlink r:id="rId35" ref="B23"/>
    <hyperlink r:id="rId36" ref="B24"/>
    <hyperlink r:id="rId37" location="L130" ref="E24"/>
    <hyperlink r:id="rId38" ref="B25"/>
    <hyperlink r:id="rId39" ref="B26"/>
    <hyperlink r:id="rId40" location="L123" ref="E26"/>
    <hyperlink r:id="rId41" ref="B27"/>
    <hyperlink r:id="rId42" ref="B28"/>
    <hyperlink r:id="rId43" ref="B29"/>
    <hyperlink r:id="rId44" location="L137" ref="E29"/>
    <hyperlink r:id="rId45" ref="B30"/>
    <hyperlink r:id="rId46" location="L362" ref="E30"/>
    <hyperlink r:id="rId47" ref="B31"/>
    <hyperlink r:id="rId48" location="L34" ref="E31"/>
    <hyperlink r:id="rId49" ref="B32"/>
    <hyperlink r:id="rId50" ref="B33"/>
    <hyperlink r:id="rId51" location="L100" ref="E33"/>
    <hyperlink r:id="rId52" ref="B34"/>
    <hyperlink r:id="rId53" location="L50" ref="E34"/>
    <hyperlink r:id="rId54" ref="B35"/>
    <hyperlink r:id="rId55" ref="B36"/>
    <hyperlink r:id="rId56" ref="B37"/>
    <hyperlink r:id="rId57" location="L334" ref="E37"/>
    <hyperlink r:id="rId58" ref="B38"/>
    <hyperlink r:id="rId59" ref="B39"/>
    <hyperlink r:id="rId60" location="L164" ref="E39"/>
    <hyperlink r:id="rId61" ref="B40"/>
    <hyperlink r:id="rId62" location="L87" ref="E40"/>
    <hyperlink r:id="rId63" ref="B41"/>
    <hyperlink r:id="rId64" location="L241" ref="E41"/>
    <hyperlink r:id="rId65" ref="B42"/>
    <hyperlink r:id="rId66" location="L274" ref="E42"/>
    <hyperlink r:id="rId67" ref="B43"/>
    <hyperlink r:id="rId68" location="L24" ref="E43"/>
    <hyperlink r:id="rId69" ref="B44"/>
    <hyperlink r:id="rId70" ref="B45"/>
    <hyperlink r:id="rId71" ref="B46"/>
    <hyperlink r:id="rId72" ref="B47"/>
    <hyperlink r:id="rId73" ref="B48"/>
    <hyperlink r:id="rId74" ref="B49"/>
    <hyperlink r:id="rId75" location="L44" ref="E49"/>
    <hyperlink r:id="rId76" ref="B50"/>
    <hyperlink r:id="rId77" location="L48" ref="E50"/>
    <hyperlink r:id="rId78" ref="B51"/>
    <hyperlink r:id="rId79" location="L318" ref="E51"/>
    <hyperlink r:id="rId80" ref="B52"/>
    <hyperlink r:id="rId81" location="L54" ref="E52"/>
    <hyperlink r:id="rId82" ref="B53"/>
    <hyperlink r:id="rId83" ref="B54"/>
    <hyperlink r:id="rId84" ref="B55"/>
    <hyperlink r:id="rId85" location="L83" ref="E55"/>
    <hyperlink r:id="rId86" ref="B56"/>
    <hyperlink r:id="rId87" ref="B57"/>
    <hyperlink r:id="rId88" ref="B58"/>
    <hyperlink r:id="rId89" ref="B59"/>
    <hyperlink r:id="rId90" ref="B60"/>
    <hyperlink r:id="rId91" ref="B61"/>
    <hyperlink r:id="rId92" ref="B62"/>
    <hyperlink r:id="rId93" ref="B63"/>
    <hyperlink r:id="rId94" ref="B64"/>
    <hyperlink r:id="rId95" ref="B65"/>
    <hyperlink r:id="rId96" ref="B66"/>
    <hyperlink r:id="rId97" location="L125" ref="E66"/>
    <hyperlink r:id="rId98" ref="B67"/>
    <hyperlink r:id="rId99" location="L65" ref="E67"/>
    <hyperlink r:id="rId100" ref="B68"/>
    <hyperlink r:id="rId101" location="L154" ref="E68"/>
    <hyperlink r:id="rId102" ref="B69"/>
    <hyperlink r:id="rId103" location="L391" ref="E69"/>
    <hyperlink r:id="rId104" ref="B70"/>
    <hyperlink r:id="rId105" location="L47" ref="E70"/>
    <hyperlink r:id="rId106" ref="B71"/>
    <hyperlink r:id="rId107" ref="B72"/>
    <hyperlink r:id="rId108" ref="B73"/>
    <hyperlink r:id="rId109" ref="B74"/>
    <hyperlink r:id="rId110" location="L83" ref="E74"/>
    <hyperlink r:id="rId111" ref="B75"/>
    <hyperlink r:id="rId112" ref="B76"/>
    <hyperlink r:id="rId113" ref="B77"/>
    <hyperlink r:id="rId114" location="L221" ref="E77"/>
    <hyperlink r:id="rId115" ref="B78"/>
    <hyperlink r:id="rId116" ref="B79"/>
    <hyperlink r:id="rId117" location="L1407" ref="E79"/>
    <hyperlink r:id="rId118" ref="B80"/>
    <hyperlink r:id="rId119" ref="B81"/>
    <hyperlink r:id="rId120" ref="B82"/>
    <hyperlink r:id="rId121" location="L296" ref="E82"/>
    <hyperlink r:id="rId122" ref="B83"/>
    <hyperlink r:id="rId123" ref="B84"/>
    <hyperlink r:id="rId124" ref="B85"/>
    <hyperlink r:id="rId125" ref="B86"/>
    <hyperlink r:id="rId126" ref="B87"/>
    <hyperlink r:id="rId127" location="L512" ref="E87"/>
    <hyperlink r:id="rId128" ref="B88"/>
    <hyperlink r:id="rId129" ref="B89"/>
    <hyperlink r:id="rId130" location="L101" ref="E89"/>
    <hyperlink r:id="rId131" ref="B90"/>
    <hyperlink r:id="rId132" ref="B91"/>
    <hyperlink r:id="rId133" ref="B92"/>
    <hyperlink r:id="rId134" location="L91" ref="E92"/>
    <hyperlink r:id="rId135" ref="B93"/>
    <hyperlink r:id="rId136" ref="B94"/>
    <hyperlink r:id="rId137" ref="B95"/>
    <hyperlink r:id="rId138" ref="B96"/>
    <hyperlink r:id="rId139" location="L2141" ref="E96"/>
    <hyperlink r:id="rId140" ref="B97"/>
    <hyperlink r:id="rId141" ref="B98"/>
    <hyperlink r:id="rId142" location="L100" ref="E98"/>
    <hyperlink r:id="rId143" ref="B99"/>
    <hyperlink r:id="rId144" location="L101" ref="E99"/>
    <hyperlink r:id="rId145" ref="B100"/>
    <hyperlink r:id="rId146" location="L453" ref="E100"/>
    <hyperlink r:id="rId147" ref="B101"/>
    <hyperlink r:id="rId148" ref="B102"/>
    <hyperlink r:id="rId149" ref="B103"/>
    <hyperlink r:id="rId150" ref="B104"/>
    <hyperlink r:id="rId151" location="L111" ref="E104"/>
    <hyperlink r:id="rId152" ref="B105"/>
    <hyperlink r:id="rId153" ref="B106"/>
    <hyperlink r:id="rId154" location="L75" ref="E106"/>
    <hyperlink r:id="rId155" ref="B107"/>
    <hyperlink r:id="rId156" ref="B108"/>
    <hyperlink r:id="rId157" location="L402" ref="E108"/>
    <hyperlink r:id="rId158" ref="B109"/>
    <hyperlink r:id="rId159" ref="B110"/>
    <hyperlink r:id="rId160" location="L632" ref="E110"/>
    <hyperlink r:id="rId161" ref="B111"/>
    <hyperlink r:id="rId162" ref="B112"/>
    <hyperlink r:id="rId163" ref="B113"/>
    <hyperlink r:id="rId164" ref="B114"/>
    <hyperlink r:id="rId165" location="L77" ref="E114"/>
    <hyperlink r:id="rId166" ref="B115"/>
    <hyperlink r:id="rId167" ref="B116"/>
    <hyperlink r:id="rId168" ref="B117"/>
    <hyperlink r:id="rId169" ref="B118"/>
    <hyperlink r:id="rId170" ref="B119"/>
    <hyperlink r:id="rId171" location="L150" ref="E119"/>
    <hyperlink r:id="rId172" ref="B120"/>
    <hyperlink r:id="rId173" ref="B121"/>
    <hyperlink r:id="rId174" location="L315" ref="E121"/>
  </hyperlinks>
  <drawing r:id="rId17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53.43"/>
    <col customWidth="1" min="5" max="5" width="100.43"/>
    <col customWidth="1" min="9" max="10" width="0.43"/>
  </cols>
  <sheetData>
    <row r="1">
      <c r="A1" s="17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8"/>
      <c r="G1" s="18"/>
      <c r="H1" s="18"/>
      <c r="I1" s="18"/>
      <c r="J1" s="18"/>
      <c r="K1" s="19" t="s">
        <v>36</v>
      </c>
      <c r="L1" s="19" t="s">
        <v>37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210.0</v>
      </c>
      <c r="B2" s="22" t="s">
        <v>74</v>
      </c>
      <c r="C2" s="17" t="s">
        <v>474</v>
      </c>
      <c r="D2" s="17" t="s">
        <v>60</v>
      </c>
      <c r="E2" s="17" t="s">
        <v>475</v>
      </c>
      <c r="K2" s="19">
        <v>3.0</v>
      </c>
      <c r="L2" s="20"/>
    </row>
    <row r="3">
      <c r="A3" s="21">
        <v>750.0</v>
      </c>
      <c r="B3" s="22" t="s">
        <v>38</v>
      </c>
      <c r="C3" s="17" t="s">
        <v>476</v>
      </c>
      <c r="D3" s="17" t="s">
        <v>477</v>
      </c>
      <c r="E3" s="17" t="s">
        <v>478</v>
      </c>
      <c r="K3" s="19">
        <v>2.0</v>
      </c>
      <c r="L3" s="20"/>
    </row>
    <row r="4">
      <c r="A4" s="21">
        <v>432.0</v>
      </c>
      <c r="B4" s="22" t="s">
        <v>81</v>
      </c>
      <c r="C4" s="17" t="s">
        <v>434</v>
      </c>
      <c r="D4" s="17" t="s">
        <v>479</v>
      </c>
      <c r="E4" s="17" t="s">
        <v>480</v>
      </c>
      <c r="K4" s="19">
        <v>3.0</v>
      </c>
      <c r="L4" s="20"/>
    </row>
    <row r="5">
      <c r="A5" s="21">
        <v>197.0</v>
      </c>
      <c r="B5" s="22" t="s">
        <v>74</v>
      </c>
      <c r="C5" s="17" t="s">
        <v>462</v>
      </c>
      <c r="D5" s="17" t="s">
        <v>60</v>
      </c>
      <c r="E5" s="17" t="s">
        <v>481</v>
      </c>
      <c r="I5" s="18"/>
      <c r="J5" s="18"/>
      <c r="K5" s="19">
        <v>2.0</v>
      </c>
      <c r="L5" s="20"/>
    </row>
    <row r="6">
      <c r="A6" s="21">
        <v>842.0</v>
      </c>
      <c r="B6" s="22" t="s">
        <v>156</v>
      </c>
      <c r="C6" s="17" t="s">
        <v>201</v>
      </c>
      <c r="D6" s="17" t="s">
        <v>60</v>
      </c>
      <c r="E6" s="17" t="s">
        <v>482</v>
      </c>
      <c r="H6" s="18"/>
      <c r="I6" s="18"/>
      <c r="J6" s="18"/>
      <c r="K6" s="19">
        <v>2.0</v>
      </c>
      <c r="L6" s="20"/>
    </row>
    <row r="7">
      <c r="A7" s="21">
        <v>323.0</v>
      </c>
      <c r="B7" s="22" t="s">
        <v>206</v>
      </c>
      <c r="C7" s="17" t="s">
        <v>352</v>
      </c>
      <c r="D7" s="17" t="s">
        <v>290</v>
      </c>
      <c r="E7" s="17" t="s">
        <v>483</v>
      </c>
      <c r="K7" s="19">
        <v>3.0</v>
      </c>
      <c r="L7" s="20"/>
    </row>
    <row r="8">
      <c r="A8" s="21">
        <v>1258.0</v>
      </c>
      <c r="B8" s="22" t="s">
        <v>66</v>
      </c>
      <c r="C8" s="17" t="s">
        <v>484</v>
      </c>
      <c r="D8" s="17" t="s">
        <v>60</v>
      </c>
      <c r="E8" s="17" t="s">
        <v>485</v>
      </c>
      <c r="K8" s="19">
        <v>3.0</v>
      </c>
      <c r="L8" s="20"/>
    </row>
    <row r="9">
      <c r="A9" s="21">
        <v>130.0</v>
      </c>
      <c r="B9" s="22" t="s">
        <v>85</v>
      </c>
      <c r="C9" s="17" t="s">
        <v>487</v>
      </c>
      <c r="D9" s="17" t="s">
        <v>60</v>
      </c>
      <c r="E9" s="17" t="s">
        <v>488</v>
      </c>
      <c r="K9" s="19">
        <v>3.0</v>
      </c>
      <c r="L9" s="20"/>
    </row>
    <row r="10">
      <c r="A10" s="21">
        <v>338.0</v>
      </c>
      <c r="B10" s="22" t="s">
        <v>54</v>
      </c>
      <c r="C10" s="17" t="s">
        <v>444</v>
      </c>
      <c r="D10" s="17" t="s">
        <v>445</v>
      </c>
      <c r="E10" s="17" t="s">
        <v>489</v>
      </c>
      <c r="I10" s="18"/>
      <c r="J10" s="18"/>
      <c r="K10" s="19">
        <v>3.0</v>
      </c>
      <c r="L10" s="20"/>
    </row>
    <row r="11">
      <c r="A11" s="21">
        <v>873.0</v>
      </c>
      <c r="B11" s="22" t="s">
        <v>70</v>
      </c>
      <c r="C11" s="17" t="s">
        <v>88</v>
      </c>
      <c r="D11" s="17" t="s">
        <v>490</v>
      </c>
      <c r="E11" s="17" t="s">
        <v>491</v>
      </c>
      <c r="K11" s="19">
        <v>3.0</v>
      </c>
      <c r="L11" s="20"/>
    </row>
    <row r="12">
      <c r="A12" s="21">
        <v>44.0</v>
      </c>
      <c r="B12" s="22" t="s">
        <v>97</v>
      </c>
      <c r="C12" s="17" t="s">
        <v>98</v>
      </c>
      <c r="D12" s="17" t="s">
        <v>115</v>
      </c>
      <c r="E12" s="17" t="s">
        <v>492</v>
      </c>
      <c r="I12" s="18"/>
      <c r="J12" s="18"/>
      <c r="K12" s="19">
        <v>2.0</v>
      </c>
      <c r="L12" s="20"/>
    </row>
    <row r="13">
      <c r="A13" s="21">
        <v>746.0</v>
      </c>
      <c r="B13" s="22" t="s">
        <v>38</v>
      </c>
      <c r="C13" s="17" t="s">
        <v>493</v>
      </c>
      <c r="D13" s="17" t="s">
        <v>494</v>
      </c>
      <c r="E13" s="17" t="s">
        <v>495</v>
      </c>
      <c r="K13" s="19">
        <v>2.0</v>
      </c>
      <c r="L13" s="20"/>
    </row>
    <row r="14">
      <c r="A14" s="21">
        <v>326.0</v>
      </c>
      <c r="B14" s="22" t="s">
        <v>206</v>
      </c>
      <c r="C14" s="17" t="s">
        <v>352</v>
      </c>
      <c r="D14" s="17" t="s">
        <v>290</v>
      </c>
      <c r="E14" s="17" t="s">
        <v>496</v>
      </c>
      <c r="K14" s="19">
        <v>2.0</v>
      </c>
      <c r="L14" s="20"/>
    </row>
    <row r="15">
      <c r="A15" s="21">
        <v>200.0</v>
      </c>
      <c r="B15" s="22" t="s">
        <v>74</v>
      </c>
      <c r="C15" s="17" t="s">
        <v>462</v>
      </c>
      <c r="D15" s="17" t="s">
        <v>60</v>
      </c>
      <c r="E15" s="17" t="s">
        <v>497</v>
      </c>
      <c r="H15" s="18"/>
      <c r="I15" s="18"/>
      <c r="J15" s="18"/>
      <c r="K15" s="19">
        <v>2.0</v>
      </c>
      <c r="L15" s="20"/>
    </row>
    <row r="16">
      <c r="A16" s="21">
        <v>31.0</v>
      </c>
      <c r="B16" s="22" t="s">
        <v>97</v>
      </c>
      <c r="C16" s="17" t="s">
        <v>378</v>
      </c>
      <c r="D16" s="17" t="s">
        <v>498</v>
      </c>
      <c r="E16" s="17" t="s">
        <v>499</v>
      </c>
      <c r="K16" s="19">
        <v>1.0</v>
      </c>
      <c r="L16" s="20"/>
    </row>
    <row r="17">
      <c r="A17" s="21">
        <v>560.0</v>
      </c>
      <c r="B17" s="22" t="s">
        <v>58</v>
      </c>
      <c r="C17" s="17" t="s">
        <v>108</v>
      </c>
      <c r="D17" s="17" t="s">
        <v>60</v>
      </c>
      <c r="E17" s="17" t="s">
        <v>501</v>
      </c>
      <c r="I17" s="18"/>
      <c r="J17" s="18"/>
      <c r="K17" s="19">
        <v>2.0</v>
      </c>
      <c r="L17" s="20"/>
    </row>
    <row r="18">
      <c r="A18" s="21">
        <v>169.0</v>
      </c>
      <c r="B18" s="22" t="s">
        <v>85</v>
      </c>
      <c r="C18" s="17" t="s">
        <v>502</v>
      </c>
      <c r="D18" s="17" t="s">
        <v>60</v>
      </c>
      <c r="E18" s="17" t="s">
        <v>503</v>
      </c>
      <c r="K18" s="19">
        <v>3.0</v>
      </c>
      <c r="L18" s="20"/>
    </row>
    <row r="19">
      <c r="A19" s="21">
        <v>818.0</v>
      </c>
      <c r="B19" s="22" t="s">
        <v>156</v>
      </c>
      <c r="C19" s="17" t="s">
        <v>504</v>
      </c>
      <c r="D19" s="17" t="s">
        <v>60</v>
      </c>
      <c r="E19" s="17" t="s">
        <v>505</v>
      </c>
      <c r="K19" s="19">
        <v>3.0</v>
      </c>
      <c r="L19" s="20"/>
    </row>
    <row r="20">
      <c r="A20" s="21">
        <v>149.0</v>
      </c>
      <c r="B20" s="22" t="s">
        <v>85</v>
      </c>
      <c r="C20" s="17" t="s">
        <v>506</v>
      </c>
      <c r="D20" s="17" t="s">
        <v>60</v>
      </c>
      <c r="E20" s="17" t="s">
        <v>507</v>
      </c>
      <c r="K20" s="19">
        <v>3.0</v>
      </c>
      <c r="L20" s="20"/>
    </row>
    <row r="21">
      <c r="A21" s="21">
        <v>940.0</v>
      </c>
      <c r="B21" s="22" t="s">
        <v>70</v>
      </c>
      <c r="C21" s="17" t="s">
        <v>508</v>
      </c>
      <c r="D21" s="17" t="s">
        <v>509</v>
      </c>
      <c r="E21" s="17" t="s">
        <v>510</v>
      </c>
      <c r="K21" s="19">
        <v>3.0</v>
      </c>
      <c r="L21" s="20"/>
    </row>
    <row r="22">
      <c r="A22" s="21">
        <v>908.0</v>
      </c>
      <c r="B22" s="22" t="s">
        <v>70</v>
      </c>
      <c r="C22" s="17" t="s">
        <v>511</v>
      </c>
      <c r="D22" s="17" t="s">
        <v>512</v>
      </c>
      <c r="E22" s="17" t="s">
        <v>513</v>
      </c>
      <c r="K22" s="19">
        <v>2.0</v>
      </c>
      <c r="L22" s="20"/>
    </row>
    <row r="23">
      <c r="A23" s="21">
        <v>867.0</v>
      </c>
      <c r="B23" s="22" t="s">
        <v>70</v>
      </c>
      <c r="C23" s="17" t="s">
        <v>88</v>
      </c>
      <c r="D23" s="17" t="s">
        <v>514</v>
      </c>
      <c r="E23" s="17" t="s">
        <v>515</v>
      </c>
      <c r="J23" s="18"/>
      <c r="K23" s="19">
        <v>3.0</v>
      </c>
      <c r="L23" s="20"/>
    </row>
    <row r="24">
      <c r="A24" s="21">
        <v>1042.0</v>
      </c>
      <c r="B24" s="22" t="s">
        <v>312</v>
      </c>
      <c r="C24" s="17" t="s">
        <v>516</v>
      </c>
      <c r="D24" s="17" t="s">
        <v>314</v>
      </c>
      <c r="E24" s="17" t="s">
        <v>517</v>
      </c>
      <c r="J24" s="18"/>
      <c r="K24" s="19">
        <v>2.0</v>
      </c>
      <c r="L24" s="20"/>
    </row>
    <row r="25">
      <c r="A25" s="21">
        <v>693.0</v>
      </c>
      <c r="B25" s="22" t="s">
        <v>38</v>
      </c>
      <c r="C25" s="17" t="s">
        <v>518</v>
      </c>
      <c r="D25" s="17" t="s">
        <v>519</v>
      </c>
      <c r="E25" s="17" t="s">
        <v>520</v>
      </c>
      <c r="K25" s="19">
        <v>3.0</v>
      </c>
      <c r="L25" s="20"/>
    </row>
    <row r="26">
      <c r="A26" s="21">
        <v>231.0</v>
      </c>
      <c r="B26" s="22" t="s">
        <v>50</v>
      </c>
      <c r="C26" s="17" t="s">
        <v>521</v>
      </c>
      <c r="D26" s="17" t="s">
        <v>522</v>
      </c>
      <c r="E26" s="17" t="s">
        <v>523</v>
      </c>
      <c r="K26" s="19">
        <v>2.0</v>
      </c>
      <c r="L26" s="20"/>
    </row>
    <row r="27">
      <c r="A27" s="21">
        <v>1175.0</v>
      </c>
      <c r="B27" s="22" t="s">
        <v>170</v>
      </c>
      <c r="C27" s="17" t="s">
        <v>524</v>
      </c>
      <c r="D27" s="17" t="s">
        <v>60</v>
      </c>
      <c r="E27" s="17" t="s">
        <v>525</v>
      </c>
      <c r="K27" s="19">
        <v>2.0</v>
      </c>
      <c r="L27" s="20"/>
    </row>
    <row r="28">
      <c r="A28" s="21">
        <v>439.0</v>
      </c>
      <c r="B28" s="22" t="s">
        <v>81</v>
      </c>
      <c r="C28" s="17" t="s">
        <v>82</v>
      </c>
      <c r="D28" s="17" t="s">
        <v>526</v>
      </c>
      <c r="E28" s="17" t="s">
        <v>527</v>
      </c>
      <c r="J28" s="18"/>
      <c r="K28" s="19">
        <v>2.0</v>
      </c>
      <c r="L28" s="20"/>
    </row>
    <row r="29">
      <c r="A29" s="21">
        <v>329.0</v>
      </c>
      <c r="B29" s="22" t="s">
        <v>206</v>
      </c>
      <c r="C29" s="17" t="s">
        <v>352</v>
      </c>
      <c r="D29" s="17" t="s">
        <v>290</v>
      </c>
      <c r="E29" s="17" t="s">
        <v>528</v>
      </c>
      <c r="K29" s="19">
        <v>2.0</v>
      </c>
      <c r="L29" s="20"/>
    </row>
    <row r="30">
      <c r="A30" s="21">
        <v>29.0</v>
      </c>
      <c r="B30" s="22" t="s">
        <v>97</v>
      </c>
      <c r="C30" s="17" t="s">
        <v>529</v>
      </c>
      <c r="D30" s="17" t="s">
        <v>530</v>
      </c>
      <c r="E30" s="17" t="s">
        <v>531</v>
      </c>
      <c r="H30" s="18"/>
      <c r="I30" s="18"/>
      <c r="J30" s="18"/>
      <c r="K30" s="19" t="s">
        <v>599</v>
      </c>
      <c r="L30" s="20"/>
    </row>
    <row r="31">
      <c r="A31" s="21">
        <v>676.0</v>
      </c>
      <c r="B31" s="22" t="s">
        <v>38</v>
      </c>
      <c r="C31" s="17" t="s">
        <v>284</v>
      </c>
      <c r="D31" s="17" t="s">
        <v>533</v>
      </c>
      <c r="E31" s="17" t="s">
        <v>534</v>
      </c>
      <c r="K31" s="19">
        <v>2.0</v>
      </c>
      <c r="L31" s="20"/>
    </row>
    <row r="32">
      <c r="A32" s="21">
        <v>584.0</v>
      </c>
      <c r="B32" s="22" t="s">
        <v>58</v>
      </c>
      <c r="C32" s="17" t="s">
        <v>535</v>
      </c>
      <c r="D32" s="17" t="s">
        <v>60</v>
      </c>
      <c r="E32" s="17" t="s">
        <v>536</v>
      </c>
      <c r="K32" s="19">
        <v>4.0</v>
      </c>
      <c r="L32" s="20"/>
    </row>
    <row r="33">
      <c r="A33" s="21">
        <v>861.0</v>
      </c>
      <c r="B33" s="22" t="s">
        <v>70</v>
      </c>
      <c r="C33" s="17" t="s">
        <v>88</v>
      </c>
      <c r="D33" s="17" t="s">
        <v>537</v>
      </c>
      <c r="E33" s="17" t="s">
        <v>538</v>
      </c>
      <c r="H33" s="18"/>
      <c r="I33" s="18"/>
      <c r="J33" s="18"/>
      <c r="K33" s="19">
        <v>3.0</v>
      </c>
      <c r="L33" s="20"/>
    </row>
    <row r="34">
      <c r="A34" s="21">
        <v>720.0</v>
      </c>
      <c r="B34" s="22" t="s">
        <v>38</v>
      </c>
      <c r="C34" s="17" t="s">
        <v>136</v>
      </c>
      <c r="D34" s="17" t="s">
        <v>539</v>
      </c>
      <c r="E34" s="17" t="s">
        <v>540</v>
      </c>
      <c r="K34" s="19">
        <v>2.0</v>
      </c>
      <c r="L34" s="20"/>
    </row>
    <row r="35">
      <c r="A35" s="21">
        <v>981.0</v>
      </c>
      <c r="B35" s="22" t="s">
        <v>101</v>
      </c>
      <c r="C35" s="17" t="s">
        <v>102</v>
      </c>
      <c r="D35" s="17" t="s">
        <v>60</v>
      </c>
      <c r="E35" s="17" t="s">
        <v>541</v>
      </c>
      <c r="K35" s="19">
        <v>2.0</v>
      </c>
      <c r="L35" s="20"/>
    </row>
    <row r="36">
      <c r="A36" s="21">
        <v>4.0</v>
      </c>
      <c r="B36" s="22" t="s">
        <v>542</v>
      </c>
      <c r="C36" s="17" t="s">
        <v>543</v>
      </c>
      <c r="D36" s="17" t="s">
        <v>544</v>
      </c>
      <c r="E36" s="17" t="s">
        <v>545</v>
      </c>
      <c r="J36" s="18"/>
      <c r="K36" s="19">
        <v>3.0</v>
      </c>
      <c r="L36" s="20"/>
    </row>
    <row r="37">
      <c r="A37" s="21">
        <v>101.0</v>
      </c>
      <c r="B37" s="22" t="s">
        <v>85</v>
      </c>
      <c r="C37" s="17" t="s">
        <v>547</v>
      </c>
      <c r="D37" s="17" t="s">
        <v>60</v>
      </c>
      <c r="E37" s="17" t="s">
        <v>548</v>
      </c>
      <c r="K37" s="19">
        <v>3.0</v>
      </c>
      <c r="L37" s="20"/>
    </row>
    <row r="38">
      <c r="A38" s="21">
        <v>1344.0</v>
      </c>
      <c r="B38" s="22" t="s">
        <v>549</v>
      </c>
      <c r="C38" s="17" t="s">
        <v>550</v>
      </c>
      <c r="D38" s="17" t="s">
        <v>60</v>
      </c>
      <c r="E38" s="17" t="s">
        <v>551</v>
      </c>
      <c r="K38" s="19">
        <v>3.0</v>
      </c>
      <c r="L38" s="20"/>
    </row>
    <row r="39">
      <c r="A39" s="21">
        <v>1198.0</v>
      </c>
      <c r="B39" s="22" t="s">
        <v>66</v>
      </c>
      <c r="C39" s="17" t="s">
        <v>552</v>
      </c>
      <c r="D39" s="17" t="s">
        <v>130</v>
      </c>
      <c r="E39" s="17" t="s">
        <v>553</v>
      </c>
      <c r="I39" s="18"/>
      <c r="J39" s="18"/>
      <c r="K39" s="19">
        <v>3.0</v>
      </c>
      <c r="L39" s="20"/>
    </row>
    <row r="40">
      <c r="A40" s="21">
        <v>614.0</v>
      </c>
      <c r="B40" s="22" t="s">
        <v>554</v>
      </c>
      <c r="C40" s="17" t="s">
        <v>555</v>
      </c>
      <c r="D40" s="17" t="s">
        <v>160</v>
      </c>
      <c r="E40" s="17" t="s">
        <v>556</v>
      </c>
      <c r="I40" s="18"/>
      <c r="J40" s="18"/>
      <c r="K40" s="19">
        <v>2.0</v>
      </c>
      <c r="L40" s="20"/>
    </row>
    <row r="41">
      <c r="A41" s="21">
        <v>1054.0</v>
      </c>
      <c r="B41" s="22" t="s">
        <v>312</v>
      </c>
      <c r="C41" s="17" t="s">
        <v>396</v>
      </c>
      <c r="D41" s="17" t="s">
        <v>60</v>
      </c>
      <c r="E41" s="17" t="s">
        <v>557</v>
      </c>
      <c r="J41" s="18"/>
      <c r="K41" s="19" t="s">
        <v>600</v>
      </c>
      <c r="L41" s="20"/>
      <c r="M41" s="2" t="s">
        <v>601</v>
      </c>
    </row>
    <row r="42">
      <c r="A42" s="21">
        <v>236.0</v>
      </c>
      <c r="B42" s="22" t="s">
        <v>50</v>
      </c>
      <c r="C42" s="17" t="s">
        <v>558</v>
      </c>
      <c r="D42" s="17" t="s">
        <v>559</v>
      </c>
      <c r="E42" s="17" t="s">
        <v>560</v>
      </c>
      <c r="K42" s="19">
        <v>3.0</v>
      </c>
      <c r="L42" s="20"/>
    </row>
    <row r="43">
      <c r="A43" s="21">
        <v>453.0</v>
      </c>
      <c r="B43" s="22" t="s">
        <v>148</v>
      </c>
      <c r="C43" s="17" t="s">
        <v>561</v>
      </c>
      <c r="D43" s="17" t="s">
        <v>562</v>
      </c>
      <c r="E43" s="17" t="s">
        <v>563</v>
      </c>
      <c r="K43" s="19">
        <v>3.0</v>
      </c>
      <c r="L43" s="20"/>
    </row>
    <row r="44">
      <c r="A44" s="21">
        <v>94.0</v>
      </c>
      <c r="B44" s="22" t="s">
        <v>85</v>
      </c>
      <c r="C44" s="17" t="s">
        <v>564</v>
      </c>
      <c r="D44" s="17" t="s">
        <v>60</v>
      </c>
      <c r="E44" s="17" t="s">
        <v>565</v>
      </c>
      <c r="J44" s="18"/>
      <c r="K44" s="19">
        <v>2.0</v>
      </c>
      <c r="L44" s="20"/>
    </row>
    <row r="45">
      <c r="A45" s="21">
        <v>1063.0</v>
      </c>
      <c r="B45" s="22" t="s">
        <v>185</v>
      </c>
      <c r="C45" s="17" t="s">
        <v>566</v>
      </c>
      <c r="D45" s="17" t="s">
        <v>567</v>
      </c>
      <c r="E45" s="17" t="s">
        <v>568</v>
      </c>
      <c r="H45" s="18"/>
      <c r="I45" s="18"/>
      <c r="J45" s="18"/>
      <c r="K45" s="19">
        <v>2.0</v>
      </c>
      <c r="L45" s="20"/>
    </row>
    <row r="46">
      <c r="A46" s="21">
        <v>230.0</v>
      </c>
      <c r="B46" s="22" t="s">
        <v>50</v>
      </c>
      <c r="C46" s="17" t="s">
        <v>569</v>
      </c>
      <c r="D46" s="17" t="s">
        <v>570</v>
      </c>
      <c r="E46" s="17" t="s">
        <v>571</v>
      </c>
      <c r="J46" s="18"/>
      <c r="K46" s="19">
        <v>2.0</v>
      </c>
      <c r="L46" s="20"/>
    </row>
    <row r="47">
      <c r="A47" s="21">
        <v>1046.0</v>
      </c>
      <c r="B47" s="22" t="s">
        <v>312</v>
      </c>
      <c r="C47" s="17" t="s">
        <v>572</v>
      </c>
      <c r="D47" s="17" t="s">
        <v>573</v>
      </c>
      <c r="E47" s="17" t="s">
        <v>335</v>
      </c>
      <c r="J47" s="18"/>
      <c r="K47" s="19">
        <v>3.0</v>
      </c>
      <c r="L47" s="20"/>
    </row>
    <row r="48">
      <c r="A48" s="21">
        <v>569.0</v>
      </c>
      <c r="B48" s="22" t="s">
        <v>58</v>
      </c>
      <c r="C48" s="17" t="s">
        <v>347</v>
      </c>
      <c r="D48" s="17" t="s">
        <v>60</v>
      </c>
      <c r="E48" s="17" t="s">
        <v>574</v>
      </c>
      <c r="J48" s="18"/>
      <c r="K48" s="19">
        <v>2.0</v>
      </c>
      <c r="L48" s="20"/>
    </row>
    <row r="49">
      <c r="A49" s="21">
        <v>179.0</v>
      </c>
      <c r="B49" s="22" t="s">
        <v>85</v>
      </c>
      <c r="C49" s="17" t="s">
        <v>575</v>
      </c>
      <c r="D49" s="17" t="s">
        <v>60</v>
      </c>
      <c r="E49" s="17" t="s">
        <v>576</v>
      </c>
      <c r="K49" s="19">
        <v>3.0</v>
      </c>
      <c r="L49" s="20"/>
    </row>
    <row r="50">
      <c r="A50" s="21">
        <v>54.0</v>
      </c>
      <c r="B50" s="22" t="s">
        <v>97</v>
      </c>
      <c r="C50" s="17" t="s">
        <v>98</v>
      </c>
      <c r="D50" s="17" t="s">
        <v>577</v>
      </c>
      <c r="E50" s="17" t="s">
        <v>578</v>
      </c>
      <c r="J50" s="18"/>
      <c r="K50" s="19">
        <v>3.0</v>
      </c>
      <c r="L50" s="20"/>
    </row>
    <row r="51">
      <c r="A51" s="21">
        <v>343.0</v>
      </c>
      <c r="B51" s="22" t="s">
        <v>54</v>
      </c>
      <c r="C51" s="17" t="s">
        <v>405</v>
      </c>
      <c r="D51" s="17" t="s">
        <v>579</v>
      </c>
      <c r="E51" s="17" t="s">
        <v>580</v>
      </c>
      <c r="K51" s="19">
        <v>3.0</v>
      </c>
      <c r="L51" s="20"/>
    </row>
    <row r="52">
      <c r="A52" s="21">
        <v>178.0</v>
      </c>
      <c r="B52" s="22" t="s">
        <v>85</v>
      </c>
      <c r="C52" s="17" t="s">
        <v>575</v>
      </c>
      <c r="D52" s="17" t="s">
        <v>60</v>
      </c>
      <c r="E52" s="17" t="s">
        <v>581</v>
      </c>
      <c r="K52" s="19">
        <v>3.0</v>
      </c>
      <c r="L52" s="20"/>
    </row>
    <row r="53">
      <c r="A53" s="21">
        <v>969.0</v>
      </c>
      <c r="B53" s="22" t="s">
        <v>101</v>
      </c>
      <c r="C53" s="17" t="s">
        <v>102</v>
      </c>
      <c r="D53" s="17" t="s">
        <v>60</v>
      </c>
      <c r="E53" s="17" t="s">
        <v>582</v>
      </c>
      <c r="I53" s="18"/>
      <c r="J53" s="18"/>
      <c r="K53" s="19">
        <v>2.0</v>
      </c>
      <c r="L53" s="20"/>
    </row>
    <row r="54">
      <c r="A54" s="21">
        <v>325.0</v>
      </c>
      <c r="B54" s="22" t="s">
        <v>206</v>
      </c>
      <c r="C54" s="17" t="s">
        <v>352</v>
      </c>
      <c r="D54" s="17" t="s">
        <v>290</v>
      </c>
      <c r="E54" s="17" t="s">
        <v>583</v>
      </c>
      <c r="K54" s="19">
        <v>2.0</v>
      </c>
      <c r="L54" s="20"/>
    </row>
    <row r="55">
      <c r="A55" s="21">
        <v>269.0</v>
      </c>
      <c r="B55" s="22" t="s">
        <v>50</v>
      </c>
      <c r="C55" s="17" t="s">
        <v>241</v>
      </c>
      <c r="D55" s="17" t="s">
        <v>60</v>
      </c>
      <c r="E55" s="17" t="s">
        <v>584</v>
      </c>
      <c r="J55" s="18"/>
      <c r="K55" s="19">
        <v>2.0</v>
      </c>
      <c r="L55" s="20"/>
    </row>
    <row r="56">
      <c r="A56" s="21">
        <v>533.0</v>
      </c>
      <c r="B56" s="22" t="s">
        <v>431</v>
      </c>
      <c r="C56" s="17" t="s">
        <v>585</v>
      </c>
      <c r="D56" s="17" t="s">
        <v>60</v>
      </c>
      <c r="E56" s="17" t="s">
        <v>586</v>
      </c>
      <c r="H56" s="18"/>
      <c r="I56" s="18"/>
      <c r="J56" s="18"/>
      <c r="K56" s="19">
        <v>2.0</v>
      </c>
      <c r="L56" s="20"/>
    </row>
    <row r="57">
      <c r="A57" s="21">
        <v>1238.0</v>
      </c>
      <c r="B57" s="22" t="s">
        <v>66</v>
      </c>
      <c r="C57" s="17" t="s">
        <v>587</v>
      </c>
      <c r="D57" s="17" t="s">
        <v>60</v>
      </c>
      <c r="E57" s="17" t="s">
        <v>588</v>
      </c>
      <c r="K57" s="19">
        <v>3.0</v>
      </c>
      <c r="L57" s="20"/>
    </row>
    <row r="58">
      <c r="A58" s="21">
        <v>26.0</v>
      </c>
      <c r="B58" s="22" t="s">
        <v>97</v>
      </c>
      <c r="C58" s="17" t="s">
        <v>589</v>
      </c>
      <c r="D58" s="17" t="s">
        <v>590</v>
      </c>
      <c r="E58" s="17" t="s">
        <v>591</v>
      </c>
      <c r="J58" s="18"/>
      <c r="K58" s="19">
        <v>3.0</v>
      </c>
      <c r="L58" s="20"/>
    </row>
    <row r="59">
      <c r="A59" s="21">
        <v>650.0</v>
      </c>
      <c r="B59" s="22" t="s">
        <v>166</v>
      </c>
      <c r="C59" s="17" t="s">
        <v>256</v>
      </c>
      <c r="D59" s="17" t="s">
        <v>592</v>
      </c>
      <c r="E59" s="17" t="s">
        <v>593</v>
      </c>
      <c r="K59" s="19">
        <v>3.0</v>
      </c>
      <c r="L59" s="20"/>
    </row>
    <row r="60">
      <c r="A60" s="21">
        <v>672.0</v>
      </c>
      <c r="B60" s="22" t="s">
        <v>38</v>
      </c>
      <c r="C60" s="17" t="s">
        <v>284</v>
      </c>
      <c r="D60" s="17" t="s">
        <v>594</v>
      </c>
      <c r="E60" s="17" t="s">
        <v>595</v>
      </c>
      <c r="K60" s="19">
        <v>2.0</v>
      </c>
      <c r="L60" s="20"/>
    </row>
    <row r="61">
      <c r="A61" s="21">
        <v>802.0</v>
      </c>
      <c r="B61" s="22" t="s">
        <v>77</v>
      </c>
      <c r="C61" s="17" t="s">
        <v>596</v>
      </c>
      <c r="D61" s="17" t="s">
        <v>597</v>
      </c>
      <c r="E61" s="17" t="s">
        <v>598</v>
      </c>
      <c r="J61" s="18"/>
      <c r="K61" s="19">
        <v>3.0</v>
      </c>
      <c r="L61" s="20"/>
    </row>
    <row r="62">
      <c r="A62" s="21">
        <v>361.0</v>
      </c>
      <c r="B62" s="22" t="s">
        <v>54</v>
      </c>
      <c r="C62" s="17" t="s">
        <v>409</v>
      </c>
      <c r="D62" s="17" t="s">
        <v>160</v>
      </c>
      <c r="E62" s="17" t="s">
        <v>602</v>
      </c>
      <c r="I62" s="18"/>
      <c r="J62" s="18"/>
      <c r="K62" s="19">
        <v>3.0</v>
      </c>
      <c r="L62" s="20"/>
    </row>
    <row r="63">
      <c r="A63" s="21">
        <v>481.0</v>
      </c>
      <c r="B63" s="22" t="s">
        <v>603</v>
      </c>
      <c r="C63" s="17" t="s">
        <v>604</v>
      </c>
      <c r="D63" s="17" t="s">
        <v>60</v>
      </c>
      <c r="E63" s="17" t="s">
        <v>605</v>
      </c>
      <c r="K63" s="19">
        <v>2.0</v>
      </c>
      <c r="L63" s="20"/>
    </row>
    <row r="64">
      <c r="A64" s="21">
        <v>801.0</v>
      </c>
      <c r="B64" s="22" t="s">
        <v>77</v>
      </c>
      <c r="C64" s="17" t="s">
        <v>596</v>
      </c>
      <c r="D64" s="17" t="s">
        <v>606</v>
      </c>
      <c r="E64" s="17" t="s">
        <v>607</v>
      </c>
      <c r="J64" s="18"/>
      <c r="K64" s="19">
        <v>3.0</v>
      </c>
      <c r="L64" s="20"/>
    </row>
    <row r="65">
      <c r="A65" s="21">
        <v>358.0</v>
      </c>
      <c r="B65" s="22" t="s">
        <v>54</v>
      </c>
      <c r="C65" s="17" t="s">
        <v>409</v>
      </c>
      <c r="D65" s="17" t="s">
        <v>160</v>
      </c>
      <c r="E65" s="17" t="s">
        <v>608</v>
      </c>
      <c r="I65" s="18"/>
      <c r="J65" s="18"/>
      <c r="K65" s="19">
        <v>3.0</v>
      </c>
      <c r="L65" s="20"/>
    </row>
    <row r="66">
      <c r="A66" s="21">
        <v>273.0</v>
      </c>
      <c r="B66" s="22" t="s">
        <v>50</v>
      </c>
      <c r="C66" s="17" t="s">
        <v>268</v>
      </c>
      <c r="D66" s="17" t="s">
        <v>60</v>
      </c>
      <c r="E66" s="17" t="s">
        <v>609</v>
      </c>
      <c r="I66" s="18"/>
      <c r="J66" s="18"/>
      <c r="K66" s="19">
        <v>2.0</v>
      </c>
      <c r="L66" s="20"/>
    </row>
    <row r="67">
      <c r="A67" s="21">
        <v>12.0</v>
      </c>
      <c r="B67" s="22" t="s">
        <v>97</v>
      </c>
      <c r="C67" s="17" t="s">
        <v>610</v>
      </c>
      <c r="D67" s="17" t="s">
        <v>611</v>
      </c>
      <c r="E67" s="17" t="s">
        <v>612</v>
      </c>
      <c r="K67" s="19">
        <v>3.0</v>
      </c>
      <c r="L67" s="20"/>
    </row>
    <row r="68">
      <c r="A68" s="21">
        <v>1129.0</v>
      </c>
      <c r="B68" s="22" t="s">
        <v>221</v>
      </c>
      <c r="C68" s="17" t="s">
        <v>613</v>
      </c>
      <c r="D68" s="17" t="s">
        <v>614</v>
      </c>
      <c r="E68" s="17" t="s">
        <v>615</v>
      </c>
      <c r="J68" s="18"/>
      <c r="K68" s="19" t="s">
        <v>599</v>
      </c>
      <c r="L68" s="20"/>
    </row>
    <row r="69">
      <c r="A69" s="21">
        <v>774.0</v>
      </c>
      <c r="B69" s="22" t="s">
        <v>77</v>
      </c>
      <c r="C69" s="17" t="s">
        <v>78</v>
      </c>
      <c r="D69" s="17" t="s">
        <v>616</v>
      </c>
      <c r="E69" s="17" t="s">
        <v>617</v>
      </c>
      <c r="I69" s="18"/>
      <c r="J69" s="18"/>
      <c r="K69" s="19">
        <v>2.0</v>
      </c>
      <c r="L69" s="20"/>
    </row>
    <row r="70">
      <c r="A70" s="21">
        <v>640.0</v>
      </c>
      <c r="B70" s="22" t="s">
        <v>166</v>
      </c>
      <c r="C70" s="17" t="s">
        <v>329</v>
      </c>
      <c r="D70" s="17" t="s">
        <v>618</v>
      </c>
      <c r="E70" s="17" t="s">
        <v>619</v>
      </c>
      <c r="K70" s="19">
        <v>3.0</v>
      </c>
      <c r="L70" s="20"/>
    </row>
    <row r="71">
      <c r="A71" s="21">
        <v>1243.0</v>
      </c>
      <c r="B71" s="22" t="s">
        <v>66</v>
      </c>
      <c r="C71" s="17" t="s">
        <v>338</v>
      </c>
      <c r="D71" s="17" t="s">
        <v>60</v>
      </c>
      <c r="E71" s="17" t="s">
        <v>620</v>
      </c>
      <c r="J71" s="18"/>
      <c r="K71" s="19">
        <v>2.0</v>
      </c>
      <c r="L71" s="20"/>
    </row>
    <row r="72">
      <c r="A72" s="21">
        <v>999.0</v>
      </c>
      <c r="B72" s="22" t="s">
        <v>621</v>
      </c>
      <c r="C72" s="17" t="s">
        <v>622</v>
      </c>
      <c r="D72" s="17" t="s">
        <v>60</v>
      </c>
      <c r="E72" s="17" t="s">
        <v>623</v>
      </c>
      <c r="K72" s="19">
        <v>1.0</v>
      </c>
      <c r="L72" s="20"/>
    </row>
    <row r="73">
      <c r="A73" s="21">
        <v>1094.0</v>
      </c>
      <c r="B73" s="22" t="s">
        <v>185</v>
      </c>
      <c r="C73" s="17" t="s">
        <v>219</v>
      </c>
      <c r="D73" s="17" t="s">
        <v>60</v>
      </c>
      <c r="E73" s="17" t="s">
        <v>624</v>
      </c>
      <c r="H73" s="18"/>
      <c r="I73" s="18"/>
      <c r="J73" s="18"/>
      <c r="K73" s="19">
        <v>3.0</v>
      </c>
      <c r="L73" s="20"/>
    </row>
    <row r="74">
      <c r="A74" s="21">
        <v>897.0</v>
      </c>
      <c r="B74" s="22" t="s">
        <v>70</v>
      </c>
      <c r="C74" s="17" t="s">
        <v>88</v>
      </c>
      <c r="D74" s="17" t="s">
        <v>625</v>
      </c>
      <c r="E74" s="17" t="s">
        <v>626</v>
      </c>
      <c r="J74" s="18"/>
      <c r="K74" s="19">
        <v>3.0</v>
      </c>
      <c r="L74" s="20"/>
    </row>
    <row r="75">
      <c r="A75" s="21">
        <v>1329.0</v>
      </c>
      <c r="B75" s="22" t="s">
        <v>66</v>
      </c>
      <c r="C75" s="17" t="s">
        <v>276</v>
      </c>
      <c r="D75" s="17" t="s">
        <v>60</v>
      </c>
      <c r="E75" s="17" t="s">
        <v>627</v>
      </c>
      <c r="K75" s="19">
        <v>2.0</v>
      </c>
      <c r="L75" s="20"/>
    </row>
    <row r="76">
      <c r="A76" s="21">
        <v>893.0</v>
      </c>
      <c r="B76" s="22" t="s">
        <v>70</v>
      </c>
      <c r="C76" s="17" t="s">
        <v>88</v>
      </c>
      <c r="D76" s="17" t="s">
        <v>628</v>
      </c>
      <c r="E76" s="17" t="s">
        <v>629</v>
      </c>
      <c r="J76" s="18"/>
      <c r="K76" s="19">
        <v>2.0</v>
      </c>
      <c r="L76" s="20"/>
    </row>
    <row r="77">
      <c r="A77" s="21">
        <v>263.0</v>
      </c>
      <c r="B77" s="22" t="s">
        <v>50</v>
      </c>
      <c r="C77" s="17" t="s">
        <v>447</v>
      </c>
      <c r="D77" s="17" t="s">
        <v>448</v>
      </c>
      <c r="E77" s="17" t="s">
        <v>630</v>
      </c>
      <c r="H77" s="18"/>
      <c r="I77" s="18"/>
      <c r="J77" s="18"/>
      <c r="K77" s="19">
        <v>2.0</v>
      </c>
      <c r="L77" s="20"/>
    </row>
    <row r="78">
      <c r="A78" s="21">
        <v>938.0</v>
      </c>
      <c r="B78" s="22" t="s">
        <v>70</v>
      </c>
      <c r="C78" s="17" t="s">
        <v>508</v>
      </c>
      <c r="D78" s="17" t="s">
        <v>631</v>
      </c>
      <c r="E78" s="17" t="s">
        <v>632</v>
      </c>
      <c r="K78" s="19">
        <v>3.0</v>
      </c>
      <c r="L78" s="20"/>
    </row>
    <row r="79">
      <c r="A79" s="21">
        <v>386.0</v>
      </c>
      <c r="B79" s="22" t="s">
        <v>54</v>
      </c>
      <c r="C79" s="17" t="s">
        <v>245</v>
      </c>
      <c r="D79" s="17" t="s">
        <v>115</v>
      </c>
      <c r="E79" s="17" t="s">
        <v>633</v>
      </c>
      <c r="J79" s="18"/>
      <c r="K79" s="19">
        <v>3.0</v>
      </c>
      <c r="L79" s="20"/>
    </row>
    <row r="80">
      <c r="A80" s="21">
        <v>359.0</v>
      </c>
      <c r="B80" s="22" t="s">
        <v>54</v>
      </c>
      <c r="C80" s="17" t="s">
        <v>409</v>
      </c>
      <c r="D80" s="17" t="s">
        <v>160</v>
      </c>
      <c r="E80" s="17" t="s">
        <v>634</v>
      </c>
      <c r="I80" s="18"/>
      <c r="J80" s="18"/>
      <c r="K80" s="19">
        <v>3.0</v>
      </c>
      <c r="L80" s="20"/>
    </row>
    <row r="81">
      <c r="A81" s="21">
        <v>229.0</v>
      </c>
      <c r="B81" s="22" t="s">
        <v>50</v>
      </c>
      <c r="C81" s="17" t="s">
        <v>635</v>
      </c>
      <c r="D81" s="17" t="s">
        <v>522</v>
      </c>
      <c r="E81" s="17" t="s">
        <v>636</v>
      </c>
      <c r="K81" s="19">
        <v>2.0</v>
      </c>
      <c r="L81" s="20"/>
    </row>
    <row r="82">
      <c r="A82" s="21">
        <v>297.0</v>
      </c>
      <c r="B82" s="22" t="s">
        <v>50</v>
      </c>
      <c r="C82" s="17" t="s">
        <v>637</v>
      </c>
      <c r="D82" s="17" t="s">
        <v>60</v>
      </c>
      <c r="E82" s="17" t="s">
        <v>638</v>
      </c>
      <c r="J82" s="18"/>
      <c r="K82" s="19">
        <v>2.0</v>
      </c>
      <c r="L82" s="20"/>
    </row>
    <row r="83">
      <c r="A83" s="21">
        <v>795.0</v>
      </c>
      <c r="B83" s="22" t="s">
        <v>77</v>
      </c>
      <c r="C83" s="17" t="s">
        <v>193</v>
      </c>
      <c r="D83" s="17" t="s">
        <v>639</v>
      </c>
      <c r="E83" s="17" t="s">
        <v>640</v>
      </c>
      <c r="I83" s="18"/>
      <c r="J83" s="18"/>
      <c r="K83" s="19">
        <v>3.0</v>
      </c>
      <c r="L83" s="20"/>
    </row>
    <row r="84">
      <c r="A84" s="21">
        <v>772.0</v>
      </c>
      <c r="B84" s="22" t="s">
        <v>77</v>
      </c>
      <c r="C84" s="17" t="s">
        <v>78</v>
      </c>
      <c r="D84" s="17" t="s">
        <v>616</v>
      </c>
      <c r="E84" s="17" t="s">
        <v>641</v>
      </c>
      <c r="I84" s="18"/>
      <c r="J84" s="18"/>
      <c r="K84" s="19">
        <v>2.0</v>
      </c>
      <c r="L84" s="20"/>
    </row>
    <row r="85">
      <c r="A85" s="21">
        <v>696.0</v>
      </c>
      <c r="B85" s="22" t="s">
        <v>38</v>
      </c>
      <c r="C85" s="17" t="s">
        <v>518</v>
      </c>
      <c r="D85" s="17" t="s">
        <v>642</v>
      </c>
      <c r="E85" s="17" t="s">
        <v>643</v>
      </c>
      <c r="K85" s="19">
        <v>2.0</v>
      </c>
      <c r="L85" s="20"/>
    </row>
    <row r="86">
      <c r="A86" s="21">
        <v>1218.0</v>
      </c>
      <c r="B86" s="22" t="s">
        <v>66</v>
      </c>
      <c r="C86" s="17" t="s">
        <v>67</v>
      </c>
      <c r="D86" s="17" t="s">
        <v>644</v>
      </c>
      <c r="E86" s="17" t="s">
        <v>645</v>
      </c>
      <c r="J86" s="18"/>
      <c r="K86" s="19">
        <v>2.0</v>
      </c>
      <c r="L86" s="20"/>
    </row>
    <row r="87">
      <c r="A87" s="21">
        <v>348.0</v>
      </c>
      <c r="B87" s="22" t="s">
        <v>54</v>
      </c>
      <c r="C87" s="17" t="s">
        <v>646</v>
      </c>
      <c r="D87" s="17" t="s">
        <v>647</v>
      </c>
      <c r="E87" s="17" t="s">
        <v>648</v>
      </c>
      <c r="K87" s="19">
        <v>3.0</v>
      </c>
      <c r="L87" s="20"/>
    </row>
    <row r="88">
      <c r="A88" s="21">
        <v>266.0</v>
      </c>
      <c r="B88" s="22" t="s">
        <v>50</v>
      </c>
      <c r="C88" s="17" t="s">
        <v>447</v>
      </c>
      <c r="D88" s="17" t="s">
        <v>350</v>
      </c>
      <c r="E88" s="17" t="s">
        <v>351</v>
      </c>
      <c r="I88" s="18"/>
      <c r="J88" s="18"/>
      <c r="K88" s="19">
        <v>2.0</v>
      </c>
      <c r="L88" s="20"/>
    </row>
    <row r="89">
      <c r="A89" s="21">
        <v>764.0</v>
      </c>
      <c r="B89" s="22" t="s">
        <v>77</v>
      </c>
      <c r="C89" s="17" t="s">
        <v>649</v>
      </c>
      <c r="D89" s="17" t="s">
        <v>650</v>
      </c>
      <c r="E89" s="17" t="s">
        <v>651</v>
      </c>
      <c r="I89" s="18"/>
      <c r="J89" s="18"/>
      <c r="K89" s="19">
        <v>3.0</v>
      </c>
      <c r="L89" s="20"/>
    </row>
    <row r="90">
      <c r="A90" s="21">
        <v>287.0</v>
      </c>
      <c r="B90" s="22" t="s">
        <v>50</v>
      </c>
      <c r="C90" s="17" t="s">
        <v>652</v>
      </c>
      <c r="D90" s="17" t="s">
        <v>60</v>
      </c>
      <c r="E90" s="17" t="s">
        <v>653</v>
      </c>
      <c r="H90" s="18"/>
      <c r="I90" s="18"/>
      <c r="J90" s="18"/>
      <c r="K90" s="19">
        <v>2.0</v>
      </c>
      <c r="L90" s="20"/>
    </row>
    <row r="91">
      <c r="A91" s="21">
        <v>804.0</v>
      </c>
      <c r="B91" s="22" t="s">
        <v>77</v>
      </c>
      <c r="C91" s="17" t="s">
        <v>198</v>
      </c>
      <c r="D91" s="17" t="s">
        <v>654</v>
      </c>
      <c r="E91" s="17" t="s">
        <v>655</v>
      </c>
      <c r="I91" s="18"/>
      <c r="J91" s="18"/>
      <c r="K91" s="19">
        <v>3.0</v>
      </c>
      <c r="L91" s="20"/>
    </row>
    <row r="92">
      <c r="A92" s="21">
        <v>571.0</v>
      </c>
      <c r="B92" s="22" t="s">
        <v>58</v>
      </c>
      <c r="C92" s="17" t="s">
        <v>347</v>
      </c>
      <c r="D92" s="17" t="s">
        <v>60</v>
      </c>
      <c r="E92" s="17" t="s">
        <v>656</v>
      </c>
      <c r="K92" s="19">
        <v>2.0</v>
      </c>
      <c r="L92" s="20"/>
    </row>
    <row r="93">
      <c r="A93" s="21">
        <v>920.0</v>
      </c>
      <c r="B93" s="22" t="s">
        <v>70</v>
      </c>
      <c r="C93" s="17" t="s">
        <v>657</v>
      </c>
      <c r="D93" s="17" t="s">
        <v>658</v>
      </c>
      <c r="E93" s="17" t="s">
        <v>659</v>
      </c>
      <c r="K93" s="19">
        <v>3.0</v>
      </c>
      <c r="L93" s="20"/>
    </row>
    <row r="94">
      <c r="A94" s="21">
        <v>72.0</v>
      </c>
      <c r="B94" s="22" t="s">
        <v>85</v>
      </c>
      <c r="C94" s="17" t="s">
        <v>660</v>
      </c>
      <c r="D94" s="17" t="s">
        <v>60</v>
      </c>
      <c r="E94" s="17" t="s">
        <v>661</v>
      </c>
      <c r="J94" s="18"/>
      <c r="K94" s="19">
        <v>1.0</v>
      </c>
      <c r="L94" s="20"/>
    </row>
    <row r="95">
      <c r="A95" s="21">
        <v>134.0</v>
      </c>
      <c r="B95" s="22" t="s">
        <v>85</v>
      </c>
      <c r="C95" s="17" t="s">
        <v>662</v>
      </c>
      <c r="D95" s="17" t="s">
        <v>60</v>
      </c>
      <c r="E95" s="17" t="s">
        <v>663</v>
      </c>
      <c r="K95" s="19">
        <v>2.0</v>
      </c>
      <c r="L95" s="20"/>
    </row>
    <row r="96">
      <c r="A96" s="21">
        <v>621.0</v>
      </c>
      <c r="B96" s="22" t="s">
        <v>554</v>
      </c>
      <c r="C96" s="17" t="s">
        <v>664</v>
      </c>
      <c r="D96" s="17" t="s">
        <v>665</v>
      </c>
      <c r="E96" s="17" t="s">
        <v>666</v>
      </c>
      <c r="J96" s="18"/>
      <c r="K96" s="19">
        <v>3.0</v>
      </c>
      <c r="L96" s="20"/>
    </row>
    <row r="97">
      <c r="A97" s="21">
        <v>639.0</v>
      </c>
      <c r="B97" s="22" t="s">
        <v>166</v>
      </c>
      <c r="C97" s="17" t="s">
        <v>329</v>
      </c>
      <c r="D97" s="17" t="s">
        <v>667</v>
      </c>
      <c r="E97" s="17" t="s">
        <v>668</v>
      </c>
      <c r="K97" s="19">
        <v>3.0</v>
      </c>
      <c r="L97" s="20"/>
    </row>
    <row r="98">
      <c r="A98" s="21">
        <v>643.0</v>
      </c>
      <c r="B98" s="22" t="s">
        <v>166</v>
      </c>
      <c r="C98" s="17" t="s">
        <v>329</v>
      </c>
      <c r="D98" s="17" t="s">
        <v>48</v>
      </c>
      <c r="E98" s="17" t="s">
        <v>669</v>
      </c>
      <c r="K98" s="19">
        <v>3.0</v>
      </c>
      <c r="L98" s="20"/>
    </row>
    <row r="99">
      <c r="A99" s="21">
        <v>19.0</v>
      </c>
      <c r="B99" s="22" t="s">
        <v>97</v>
      </c>
      <c r="C99" s="17" t="s">
        <v>589</v>
      </c>
      <c r="D99" s="17" t="s">
        <v>670</v>
      </c>
      <c r="E99" s="17" t="s">
        <v>671</v>
      </c>
      <c r="I99" s="18"/>
      <c r="J99" s="18"/>
      <c r="K99" s="19">
        <v>3.0</v>
      </c>
      <c r="L99" s="20"/>
    </row>
    <row r="100">
      <c r="A100" s="21">
        <v>995.0</v>
      </c>
      <c r="B100" s="22" t="s">
        <v>672</v>
      </c>
      <c r="C100" s="17" t="s">
        <v>673</v>
      </c>
      <c r="D100" s="17" t="s">
        <v>435</v>
      </c>
      <c r="E100" s="17" t="s">
        <v>674</v>
      </c>
      <c r="J100" s="18"/>
      <c r="K100" s="19">
        <v>3.0</v>
      </c>
      <c r="L100" s="20"/>
    </row>
    <row r="101">
      <c r="A101" s="21">
        <v>1312.0</v>
      </c>
      <c r="B101" s="22" t="s">
        <v>66</v>
      </c>
      <c r="C101" s="17" t="s">
        <v>675</v>
      </c>
      <c r="D101" s="17" t="s">
        <v>60</v>
      </c>
      <c r="E101" s="17" t="s">
        <v>676</v>
      </c>
      <c r="K101" s="19">
        <v>3.0</v>
      </c>
      <c r="L101" s="20"/>
    </row>
    <row r="102">
      <c r="A102" s="21">
        <v>245.0</v>
      </c>
      <c r="B102" s="22" t="s">
        <v>50</v>
      </c>
      <c r="C102" s="17" t="s">
        <v>428</v>
      </c>
      <c r="D102" s="17" t="s">
        <v>677</v>
      </c>
      <c r="E102" s="17" t="s">
        <v>678</v>
      </c>
      <c r="I102" s="18"/>
      <c r="J102" s="18"/>
      <c r="K102" s="19">
        <v>3.0</v>
      </c>
      <c r="L102" s="20"/>
    </row>
    <row r="103">
      <c r="A103" s="21">
        <v>24.0</v>
      </c>
      <c r="B103" s="22" t="s">
        <v>97</v>
      </c>
      <c r="C103" s="17" t="s">
        <v>589</v>
      </c>
      <c r="D103" s="17" t="s">
        <v>679</v>
      </c>
      <c r="E103" s="17" t="s">
        <v>680</v>
      </c>
      <c r="J103" s="18"/>
      <c r="K103" s="19">
        <v>3.0</v>
      </c>
      <c r="L103" s="20"/>
    </row>
    <row r="104">
      <c r="A104" s="21">
        <v>277.0</v>
      </c>
      <c r="B104" s="22" t="s">
        <v>50</v>
      </c>
      <c r="C104" s="17" t="s">
        <v>681</v>
      </c>
      <c r="D104" s="17" t="s">
        <v>60</v>
      </c>
      <c r="E104" s="17" t="s">
        <v>682</v>
      </c>
      <c r="K104" s="19">
        <v>2.0</v>
      </c>
      <c r="L104" s="20"/>
    </row>
    <row r="105">
      <c r="A105" s="21">
        <v>205.0</v>
      </c>
      <c r="B105" s="22" t="s">
        <v>74</v>
      </c>
      <c r="C105" s="17" t="s">
        <v>474</v>
      </c>
      <c r="D105" s="17" t="s">
        <v>60</v>
      </c>
      <c r="E105" s="17" t="s">
        <v>683</v>
      </c>
      <c r="H105" s="18"/>
      <c r="I105" s="18"/>
      <c r="J105" s="18"/>
      <c r="K105" s="19">
        <v>3.0</v>
      </c>
      <c r="L105" s="20"/>
    </row>
    <row r="106">
      <c r="A106" s="21">
        <v>972.0</v>
      </c>
      <c r="B106" s="22" t="s">
        <v>101</v>
      </c>
      <c r="C106" s="17" t="s">
        <v>102</v>
      </c>
      <c r="D106" s="17" t="s">
        <v>60</v>
      </c>
      <c r="E106" s="17" t="s">
        <v>684</v>
      </c>
      <c r="H106" s="18"/>
      <c r="I106" s="18"/>
      <c r="J106" s="18"/>
      <c r="K106" s="19">
        <v>2.0</v>
      </c>
      <c r="L106" s="20"/>
    </row>
    <row r="107">
      <c r="A107" s="21">
        <v>375.0</v>
      </c>
      <c r="B107" s="22" t="s">
        <v>54</v>
      </c>
      <c r="C107" s="17" t="s">
        <v>685</v>
      </c>
      <c r="D107" s="17" t="s">
        <v>290</v>
      </c>
      <c r="E107" s="17" t="s">
        <v>686</v>
      </c>
      <c r="J107" s="18"/>
      <c r="K107" s="19">
        <v>2.0</v>
      </c>
      <c r="L107" s="20"/>
    </row>
    <row r="108">
      <c r="A108" s="21">
        <v>271.0</v>
      </c>
      <c r="B108" s="22" t="s">
        <v>50</v>
      </c>
      <c r="C108" s="17" t="s">
        <v>241</v>
      </c>
      <c r="D108" s="17" t="s">
        <v>60</v>
      </c>
      <c r="E108" s="17" t="s">
        <v>687</v>
      </c>
      <c r="K108" s="19">
        <v>3.0</v>
      </c>
      <c r="L108" s="20"/>
    </row>
    <row r="109">
      <c r="A109" s="21">
        <v>628.0</v>
      </c>
      <c r="B109" s="22" t="s">
        <v>688</v>
      </c>
      <c r="C109" s="17" t="s">
        <v>689</v>
      </c>
      <c r="D109" s="17" t="s">
        <v>60</v>
      </c>
      <c r="E109" s="17" t="s">
        <v>690</v>
      </c>
      <c r="J109" s="18"/>
      <c r="K109" s="19">
        <v>2.0</v>
      </c>
      <c r="L109" s="20"/>
    </row>
    <row r="110">
      <c r="A110" s="21">
        <v>850.0</v>
      </c>
      <c r="B110" s="22" t="s">
        <v>70</v>
      </c>
      <c r="C110" s="17" t="s">
        <v>88</v>
      </c>
      <c r="D110" s="17" t="s">
        <v>691</v>
      </c>
      <c r="E110" s="17" t="s">
        <v>692</v>
      </c>
      <c r="I110" s="18"/>
      <c r="J110" s="18"/>
      <c r="K110" s="19">
        <v>2.0</v>
      </c>
      <c r="L110" s="20"/>
    </row>
    <row r="111">
      <c r="A111" s="21">
        <v>344.0</v>
      </c>
      <c r="B111" s="22" t="s">
        <v>54</v>
      </c>
      <c r="C111" s="17" t="s">
        <v>693</v>
      </c>
      <c r="D111" s="17" t="s">
        <v>290</v>
      </c>
      <c r="E111" s="17" t="s">
        <v>694</v>
      </c>
      <c r="J111" s="18"/>
      <c r="K111" s="19">
        <v>2.0</v>
      </c>
      <c r="L111" s="20"/>
    </row>
    <row r="112">
      <c r="A112" s="21">
        <v>498.0</v>
      </c>
      <c r="B112" s="22" t="s">
        <v>46</v>
      </c>
      <c r="C112" s="17" t="s">
        <v>695</v>
      </c>
      <c r="D112" s="17" t="s">
        <v>60</v>
      </c>
      <c r="E112" s="17" t="s">
        <v>696</v>
      </c>
      <c r="J112" s="18"/>
      <c r="K112" s="19">
        <v>2.0</v>
      </c>
      <c r="L112" s="20"/>
    </row>
    <row r="113">
      <c r="A113" s="21">
        <v>618.0</v>
      </c>
      <c r="B113" s="22" t="s">
        <v>554</v>
      </c>
      <c r="C113" s="17" t="s">
        <v>664</v>
      </c>
      <c r="D113" s="17" t="s">
        <v>697</v>
      </c>
      <c r="E113" s="17" t="s">
        <v>698</v>
      </c>
      <c r="J113" s="18"/>
      <c r="K113" s="19">
        <v>2.0</v>
      </c>
      <c r="L113" s="20"/>
    </row>
    <row r="114">
      <c r="A114" s="21">
        <v>117.0</v>
      </c>
      <c r="B114" s="22" t="s">
        <v>85</v>
      </c>
      <c r="C114" s="17" t="s">
        <v>699</v>
      </c>
      <c r="D114" s="17" t="s">
        <v>60</v>
      </c>
      <c r="E114" s="17" t="s">
        <v>700</v>
      </c>
      <c r="K114" s="19">
        <v>2.0</v>
      </c>
      <c r="L114" s="20"/>
    </row>
    <row r="115">
      <c r="A115" s="21">
        <v>978.0</v>
      </c>
      <c r="B115" s="22" t="s">
        <v>101</v>
      </c>
      <c r="C115" s="17" t="s">
        <v>102</v>
      </c>
      <c r="D115" s="17" t="s">
        <v>60</v>
      </c>
      <c r="E115" s="17" t="s">
        <v>701</v>
      </c>
      <c r="J115" s="18"/>
      <c r="K115" s="19">
        <v>2.0</v>
      </c>
      <c r="L115" s="20"/>
    </row>
    <row r="116">
      <c r="A116" s="21">
        <v>705.0</v>
      </c>
      <c r="B116" s="22" t="s">
        <v>38</v>
      </c>
      <c r="C116" s="17" t="s">
        <v>136</v>
      </c>
      <c r="D116" s="17" t="s">
        <v>137</v>
      </c>
      <c r="E116" s="17" t="s">
        <v>702</v>
      </c>
      <c r="K116" s="19">
        <v>2.0</v>
      </c>
      <c r="L116" s="20"/>
    </row>
    <row r="117">
      <c r="A117" s="21">
        <v>391.0</v>
      </c>
      <c r="B117" s="22" t="s">
        <v>54</v>
      </c>
      <c r="C117" s="17" t="s">
        <v>245</v>
      </c>
      <c r="D117" s="17" t="s">
        <v>703</v>
      </c>
      <c r="E117" s="17" t="s">
        <v>704</v>
      </c>
      <c r="K117" s="19">
        <v>3.0</v>
      </c>
      <c r="L117" s="20"/>
    </row>
    <row r="118">
      <c r="A118" s="21">
        <v>1272.0</v>
      </c>
      <c r="B118" s="22" t="s">
        <v>66</v>
      </c>
      <c r="C118" s="17" t="s">
        <v>705</v>
      </c>
      <c r="D118" s="17" t="s">
        <v>60</v>
      </c>
      <c r="E118" s="17" t="s">
        <v>706</v>
      </c>
      <c r="K118" s="19">
        <v>2.0</v>
      </c>
      <c r="L118" s="20"/>
    </row>
    <row r="119">
      <c r="A119" s="21">
        <v>1069.0</v>
      </c>
      <c r="B119" s="22" t="s">
        <v>185</v>
      </c>
      <c r="C119" s="17" t="s">
        <v>247</v>
      </c>
      <c r="D119" s="17" t="s">
        <v>60</v>
      </c>
      <c r="E119" s="17" t="s">
        <v>707</v>
      </c>
      <c r="I119" s="18"/>
      <c r="J119" s="18"/>
      <c r="K119" s="19">
        <v>3.0</v>
      </c>
      <c r="L119" s="20"/>
    </row>
    <row r="120">
      <c r="A120" s="21">
        <v>1249.0</v>
      </c>
      <c r="B120" s="22" t="s">
        <v>66</v>
      </c>
      <c r="C120" s="17" t="s">
        <v>338</v>
      </c>
      <c r="D120" s="17" t="s">
        <v>60</v>
      </c>
      <c r="E120" s="17" t="s">
        <v>708</v>
      </c>
      <c r="K120" s="19">
        <v>3.0</v>
      </c>
      <c r="L120" s="20"/>
    </row>
    <row r="121">
      <c r="A121" s="21">
        <v>450.0</v>
      </c>
      <c r="B121" s="22" t="s">
        <v>148</v>
      </c>
      <c r="C121" s="17" t="s">
        <v>709</v>
      </c>
      <c r="D121" s="17" t="s">
        <v>710</v>
      </c>
      <c r="E121" s="17" t="s">
        <v>711</v>
      </c>
      <c r="K121" s="19">
        <v>3.0</v>
      </c>
      <c r="L121" s="20"/>
    </row>
  </sheetData>
  <mergeCells count="120">
    <mergeCell ref="E2:J2"/>
    <mergeCell ref="E3:J3"/>
    <mergeCell ref="E4:J4"/>
    <mergeCell ref="E5:H5"/>
    <mergeCell ref="E6:G6"/>
    <mergeCell ref="E7:J7"/>
    <mergeCell ref="E8:J8"/>
    <mergeCell ref="E9:J9"/>
    <mergeCell ref="E10:H10"/>
    <mergeCell ref="E11:J11"/>
    <mergeCell ref="E12:H12"/>
    <mergeCell ref="E13:J13"/>
    <mergeCell ref="E14:J14"/>
    <mergeCell ref="E15:G15"/>
    <mergeCell ref="E16:J16"/>
    <mergeCell ref="E17:H17"/>
    <mergeCell ref="E18:J18"/>
    <mergeCell ref="E19:J19"/>
    <mergeCell ref="E20:J20"/>
    <mergeCell ref="E21:J21"/>
    <mergeCell ref="E22:J22"/>
    <mergeCell ref="E23:I23"/>
    <mergeCell ref="E24:I24"/>
    <mergeCell ref="E25:J25"/>
    <mergeCell ref="E26:J26"/>
    <mergeCell ref="E27:J27"/>
    <mergeCell ref="E28:I28"/>
    <mergeCell ref="E29:J29"/>
    <mergeCell ref="E30:G30"/>
    <mergeCell ref="E31:J31"/>
    <mergeCell ref="E32:J32"/>
    <mergeCell ref="E33:G33"/>
    <mergeCell ref="E34:J34"/>
    <mergeCell ref="E35:J35"/>
    <mergeCell ref="E36:I36"/>
    <mergeCell ref="E37:J37"/>
    <mergeCell ref="E38:J38"/>
    <mergeCell ref="E39:H39"/>
    <mergeCell ref="E40:H40"/>
    <mergeCell ref="E41:I41"/>
    <mergeCell ref="E42:J42"/>
    <mergeCell ref="E43:J43"/>
    <mergeCell ref="E44:I44"/>
    <mergeCell ref="E45:G45"/>
    <mergeCell ref="E46:I46"/>
    <mergeCell ref="E47:I47"/>
    <mergeCell ref="E48:I48"/>
    <mergeCell ref="E49:J49"/>
    <mergeCell ref="E50:I50"/>
    <mergeCell ref="E100:I100"/>
    <mergeCell ref="E101:J101"/>
    <mergeCell ref="E102:H102"/>
    <mergeCell ref="E103:I103"/>
    <mergeCell ref="E104:J104"/>
    <mergeCell ref="E105:G105"/>
    <mergeCell ref="E106:G106"/>
    <mergeCell ref="E114:J114"/>
    <mergeCell ref="E115:I115"/>
    <mergeCell ref="E116:J116"/>
    <mergeCell ref="E117:J117"/>
    <mergeCell ref="E118:J118"/>
    <mergeCell ref="E119:H119"/>
    <mergeCell ref="E120:J120"/>
    <mergeCell ref="E121:J121"/>
    <mergeCell ref="E107:I107"/>
    <mergeCell ref="E108:J108"/>
    <mergeCell ref="E109:I109"/>
    <mergeCell ref="E110:H110"/>
    <mergeCell ref="E111:I111"/>
    <mergeCell ref="E112:I112"/>
    <mergeCell ref="E113:I113"/>
    <mergeCell ref="E51:J51"/>
    <mergeCell ref="E52:J52"/>
    <mergeCell ref="E53:H53"/>
    <mergeCell ref="E54:J54"/>
    <mergeCell ref="E55:I55"/>
    <mergeCell ref="E56:G56"/>
    <mergeCell ref="E57:J57"/>
    <mergeCell ref="E58:I58"/>
    <mergeCell ref="E59:J59"/>
    <mergeCell ref="E60:J60"/>
    <mergeCell ref="E61:I61"/>
    <mergeCell ref="E62:H62"/>
    <mergeCell ref="E63:J63"/>
    <mergeCell ref="E64:I64"/>
    <mergeCell ref="E65:H65"/>
    <mergeCell ref="E66:H66"/>
    <mergeCell ref="E67:J67"/>
    <mergeCell ref="E68:I68"/>
    <mergeCell ref="E69:H69"/>
    <mergeCell ref="E70:J70"/>
    <mergeCell ref="E71:I71"/>
    <mergeCell ref="E72:J72"/>
    <mergeCell ref="E73:G73"/>
    <mergeCell ref="E74:I74"/>
    <mergeCell ref="E75:J75"/>
    <mergeCell ref="E76:I76"/>
    <mergeCell ref="E77:G77"/>
    <mergeCell ref="E78:J78"/>
    <mergeCell ref="E79:I79"/>
    <mergeCell ref="E80:H80"/>
    <mergeCell ref="E81:J81"/>
    <mergeCell ref="E82:I82"/>
    <mergeCell ref="E83:H83"/>
    <mergeCell ref="E84:H84"/>
    <mergeCell ref="E85:J85"/>
    <mergeCell ref="E86:I86"/>
    <mergeCell ref="E87:J87"/>
    <mergeCell ref="E88:H88"/>
    <mergeCell ref="E89:H89"/>
    <mergeCell ref="E90:G90"/>
    <mergeCell ref="E91:H91"/>
    <mergeCell ref="E92:J92"/>
    <mergeCell ref="E93:J93"/>
    <mergeCell ref="E94:I94"/>
    <mergeCell ref="E95:J95"/>
    <mergeCell ref="E96:I96"/>
    <mergeCell ref="E97:J97"/>
    <mergeCell ref="E98:J98"/>
    <mergeCell ref="E99:H99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</hyperlinks>
  <drawing r:id="rId12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60.14"/>
    <col customWidth="1" min="5" max="5" width="111.14"/>
    <col customWidth="1" min="9" max="10" width="0.43"/>
  </cols>
  <sheetData>
    <row r="1">
      <c r="A1" s="17" t="s">
        <v>31</v>
      </c>
      <c r="B1" s="17" t="s">
        <v>32</v>
      </c>
      <c r="C1" s="17" t="s">
        <v>33</v>
      </c>
      <c r="D1" s="17" t="s">
        <v>34</v>
      </c>
      <c r="E1" s="17" t="s">
        <v>35</v>
      </c>
      <c r="F1" s="18"/>
      <c r="G1" s="18"/>
      <c r="H1" s="18"/>
      <c r="I1" s="18"/>
      <c r="J1" s="18"/>
      <c r="K1" s="19" t="s">
        <v>36</v>
      </c>
      <c r="L1" s="19" t="s">
        <v>37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2">
        <v>733.0</v>
      </c>
      <c r="B2" s="33" t="s">
        <v>38</v>
      </c>
      <c r="C2" s="34" t="s">
        <v>39</v>
      </c>
      <c r="D2" s="34" t="s">
        <v>40</v>
      </c>
      <c r="E2" s="34" t="s">
        <v>41</v>
      </c>
      <c r="K2" s="2">
        <v>3.0</v>
      </c>
    </row>
    <row r="3">
      <c r="A3" s="32">
        <v>500.0</v>
      </c>
      <c r="B3" s="33" t="s">
        <v>42</v>
      </c>
      <c r="C3" s="34" t="s">
        <v>43</v>
      </c>
      <c r="D3" s="34" t="s">
        <v>44</v>
      </c>
      <c r="E3" s="34" t="s">
        <v>45</v>
      </c>
      <c r="I3" s="35"/>
      <c r="J3" s="35"/>
      <c r="K3" s="2">
        <v>2.0</v>
      </c>
    </row>
    <row r="4">
      <c r="A4" s="32">
        <v>493.0</v>
      </c>
      <c r="B4" s="33" t="s">
        <v>46</v>
      </c>
      <c r="C4" s="34" t="s">
        <v>47</v>
      </c>
      <c r="D4" s="34" t="s">
        <v>48</v>
      </c>
      <c r="E4" s="34" t="s">
        <v>49</v>
      </c>
      <c r="K4" s="2">
        <v>3.0</v>
      </c>
    </row>
    <row r="5">
      <c r="A5" s="32">
        <v>223.0</v>
      </c>
      <c r="B5" s="33" t="s">
        <v>50</v>
      </c>
      <c r="C5" s="34" t="s">
        <v>51</v>
      </c>
      <c r="D5" s="34" t="s">
        <v>52</v>
      </c>
      <c r="E5" s="34" t="s">
        <v>53</v>
      </c>
      <c r="K5" s="2">
        <v>2.0</v>
      </c>
    </row>
    <row r="6">
      <c r="A6" s="32">
        <v>381.0</v>
      </c>
      <c r="B6" s="33" t="s">
        <v>54</v>
      </c>
      <c r="C6" s="34" t="s">
        <v>55</v>
      </c>
      <c r="D6" s="34" t="s">
        <v>56</v>
      </c>
      <c r="E6" s="34" t="s">
        <v>57</v>
      </c>
      <c r="K6" s="2">
        <v>3.0</v>
      </c>
    </row>
    <row r="7">
      <c r="A7" s="32">
        <v>580.0</v>
      </c>
      <c r="B7" s="33" t="s">
        <v>58</v>
      </c>
      <c r="C7" s="34" t="s">
        <v>59</v>
      </c>
      <c r="D7" s="34" t="s">
        <v>60</v>
      </c>
      <c r="E7" s="34" t="s">
        <v>61</v>
      </c>
      <c r="I7" s="35"/>
      <c r="J7" s="35"/>
      <c r="K7" s="2">
        <v>3.0</v>
      </c>
    </row>
    <row r="8">
      <c r="A8" s="32">
        <v>350.0</v>
      </c>
      <c r="B8" s="33" t="s">
        <v>54</v>
      </c>
      <c r="C8" s="34" t="s">
        <v>62</v>
      </c>
      <c r="D8" s="34" t="s">
        <v>63</v>
      </c>
      <c r="E8" s="34" t="s">
        <v>64</v>
      </c>
      <c r="I8" s="35"/>
      <c r="J8" s="35"/>
      <c r="K8" s="2">
        <v>2.0</v>
      </c>
    </row>
    <row r="9">
      <c r="A9" s="32">
        <v>1204.0</v>
      </c>
      <c r="B9" s="33" t="s">
        <v>66</v>
      </c>
      <c r="C9" s="34" t="s">
        <v>67</v>
      </c>
      <c r="D9" s="34" t="s">
        <v>68</v>
      </c>
      <c r="E9" s="34" t="s">
        <v>69</v>
      </c>
      <c r="J9" s="35"/>
      <c r="K9" s="2">
        <v>2.0</v>
      </c>
    </row>
    <row r="10">
      <c r="A10" s="32">
        <v>925.0</v>
      </c>
      <c r="B10" s="33" t="s">
        <v>70</v>
      </c>
      <c r="C10" s="34" t="s">
        <v>71</v>
      </c>
      <c r="D10" s="34" t="s">
        <v>72</v>
      </c>
      <c r="E10" s="34" t="s">
        <v>73</v>
      </c>
      <c r="K10" s="2">
        <v>2.0</v>
      </c>
    </row>
    <row r="11">
      <c r="A11" s="32">
        <v>189.0</v>
      </c>
      <c r="B11" s="33" t="s">
        <v>74</v>
      </c>
      <c r="C11" s="34" t="s">
        <v>75</v>
      </c>
      <c r="D11" s="34" t="s">
        <v>60</v>
      </c>
      <c r="E11" s="34" t="s">
        <v>76</v>
      </c>
      <c r="K11" s="2">
        <v>3.0</v>
      </c>
    </row>
    <row r="12">
      <c r="A12" s="32">
        <v>776.0</v>
      </c>
      <c r="B12" s="33" t="s">
        <v>77</v>
      </c>
      <c r="C12" s="34" t="s">
        <v>78</v>
      </c>
      <c r="D12" s="34" t="s">
        <v>79</v>
      </c>
      <c r="E12" s="34" t="s">
        <v>80</v>
      </c>
      <c r="I12" s="35"/>
      <c r="J12" s="35"/>
      <c r="K12" s="2">
        <v>3.0</v>
      </c>
    </row>
    <row r="13">
      <c r="A13" s="32">
        <v>441.0</v>
      </c>
      <c r="B13" s="33" t="s">
        <v>81</v>
      </c>
      <c r="C13" s="34" t="s">
        <v>82</v>
      </c>
      <c r="D13" s="34" t="s">
        <v>83</v>
      </c>
      <c r="E13" s="34" t="s">
        <v>84</v>
      </c>
      <c r="J13" s="35"/>
      <c r="K13" s="2">
        <v>3.0</v>
      </c>
    </row>
    <row r="14">
      <c r="A14" s="32">
        <v>74.0</v>
      </c>
      <c r="B14" s="33" t="s">
        <v>85</v>
      </c>
      <c r="C14" s="34" t="s">
        <v>86</v>
      </c>
      <c r="D14" s="34" t="s">
        <v>60</v>
      </c>
      <c r="E14" s="34" t="s">
        <v>87</v>
      </c>
      <c r="I14" s="35"/>
      <c r="J14" s="35"/>
      <c r="K14" s="2">
        <v>1.0</v>
      </c>
    </row>
    <row r="15">
      <c r="A15" s="32">
        <v>891.0</v>
      </c>
      <c r="B15" s="33" t="s">
        <v>70</v>
      </c>
      <c r="C15" s="34" t="s">
        <v>88</v>
      </c>
      <c r="D15" s="34" t="s">
        <v>89</v>
      </c>
      <c r="E15" s="34" t="s">
        <v>90</v>
      </c>
      <c r="J15" s="35"/>
      <c r="K15" s="2">
        <v>2.0</v>
      </c>
    </row>
    <row r="16">
      <c r="A16" s="32">
        <v>596.0</v>
      </c>
      <c r="B16" s="33" t="s">
        <v>58</v>
      </c>
      <c r="C16" s="34" t="s">
        <v>91</v>
      </c>
      <c r="D16" s="34" t="s">
        <v>60</v>
      </c>
      <c r="E16" s="34" t="s">
        <v>92</v>
      </c>
      <c r="K16" s="2">
        <v>2.0</v>
      </c>
    </row>
    <row r="17">
      <c r="A17" s="32">
        <v>79.0</v>
      </c>
      <c r="B17" s="33" t="s">
        <v>85</v>
      </c>
      <c r="C17" s="34" t="s">
        <v>93</v>
      </c>
      <c r="D17" s="34" t="s">
        <v>60</v>
      </c>
      <c r="E17" s="34" t="s">
        <v>94</v>
      </c>
      <c r="I17" s="35"/>
      <c r="J17" s="35"/>
      <c r="K17" s="2">
        <v>3.0</v>
      </c>
    </row>
    <row r="18">
      <c r="A18" s="32">
        <v>1278.0</v>
      </c>
      <c r="B18" s="33" t="s">
        <v>66</v>
      </c>
      <c r="C18" s="34" t="s">
        <v>95</v>
      </c>
      <c r="D18" s="34" t="s">
        <v>60</v>
      </c>
      <c r="E18" s="34" t="s">
        <v>96</v>
      </c>
      <c r="J18" s="35"/>
      <c r="K18" s="2">
        <v>2.0</v>
      </c>
    </row>
    <row r="19">
      <c r="A19" s="32">
        <v>34.0</v>
      </c>
      <c r="B19" s="33" t="s">
        <v>97</v>
      </c>
      <c r="C19" s="34" t="s">
        <v>98</v>
      </c>
      <c r="D19" s="34" t="s">
        <v>99</v>
      </c>
      <c r="E19" s="34" t="s">
        <v>100</v>
      </c>
      <c r="I19" s="35"/>
      <c r="J19" s="35"/>
      <c r="K19" s="2">
        <v>3.0</v>
      </c>
    </row>
    <row r="20">
      <c r="A20" s="32">
        <v>982.0</v>
      </c>
      <c r="B20" s="33" t="s">
        <v>101</v>
      </c>
      <c r="C20" s="34" t="s">
        <v>102</v>
      </c>
      <c r="D20" s="34" t="s">
        <v>60</v>
      </c>
      <c r="E20" s="34" t="s">
        <v>103</v>
      </c>
      <c r="K20" s="2">
        <v>3.0</v>
      </c>
    </row>
    <row r="21">
      <c r="A21" s="32">
        <v>1214.0</v>
      </c>
      <c r="B21" s="33" t="s">
        <v>66</v>
      </c>
      <c r="C21" s="34" t="s">
        <v>67</v>
      </c>
      <c r="D21" s="34" t="s">
        <v>104</v>
      </c>
      <c r="E21" s="34" t="s">
        <v>105</v>
      </c>
      <c r="K21" s="2">
        <v>2.0</v>
      </c>
    </row>
    <row r="22">
      <c r="A22" s="32">
        <v>874.0</v>
      </c>
      <c r="B22" s="33" t="s">
        <v>70</v>
      </c>
      <c r="C22" s="34" t="s">
        <v>88</v>
      </c>
      <c r="D22" s="34" t="s">
        <v>106</v>
      </c>
      <c r="E22" s="34" t="s">
        <v>107</v>
      </c>
      <c r="K22" s="2">
        <v>3.0</v>
      </c>
    </row>
    <row r="23">
      <c r="A23" s="32">
        <v>559.0</v>
      </c>
      <c r="B23" s="33" t="s">
        <v>58</v>
      </c>
      <c r="C23" s="34" t="s">
        <v>108</v>
      </c>
      <c r="D23" s="34" t="s">
        <v>60</v>
      </c>
      <c r="E23" s="34" t="s">
        <v>109</v>
      </c>
      <c r="I23" s="35"/>
      <c r="J23" s="35"/>
      <c r="K23" s="2">
        <v>3.0</v>
      </c>
    </row>
    <row r="24">
      <c r="A24" s="32">
        <v>592.0</v>
      </c>
      <c r="B24" s="33" t="s">
        <v>58</v>
      </c>
      <c r="C24" s="34" t="s">
        <v>110</v>
      </c>
      <c r="D24" s="34" t="s">
        <v>60</v>
      </c>
      <c r="E24" s="34" t="s">
        <v>92</v>
      </c>
      <c r="K24" s="2">
        <v>3.0</v>
      </c>
    </row>
    <row r="25">
      <c r="A25" s="32">
        <v>1213.0</v>
      </c>
      <c r="B25" s="33" t="s">
        <v>66</v>
      </c>
      <c r="C25" s="34" t="s">
        <v>67</v>
      </c>
      <c r="D25" s="34" t="s">
        <v>111</v>
      </c>
      <c r="E25" s="34" t="s">
        <v>112</v>
      </c>
      <c r="J25" s="35"/>
      <c r="K25" s="2">
        <v>2.0</v>
      </c>
    </row>
    <row r="26">
      <c r="A26" s="32">
        <v>187.0</v>
      </c>
      <c r="B26" s="33" t="s">
        <v>85</v>
      </c>
      <c r="C26" s="34" t="s">
        <v>113</v>
      </c>
      <c r="D26" s="34" t="s">
        <v>60</v>
      </c>
      <c r="E26" s="34" t="s">
        <v>114</v>
      </c>
      <c r="K26" s="2">
        <v>3.0</v>
      </c>
    </row>
    <row r="27">
      <c r="A27" s="32">
        <v>46.0</v>
      </c>
      <c r="B27" s="33" t="s">
        <v>97</v>
      </c>
      <c r="C27" s="34" t="s">
        <v>98</v>
      </c>
      <c r="D27" s="34" t="s">
        <v>115</v>
      </c>
      <c r="E27" s="34" t="s">
        <v>116</v>
      </c>
      <c r="I27" s="35"/>
      <c r="J27" s="35"/>
      <c r="K27" s="2">
        <v>3.0</v>
      </c>
    </row>
    <row r="28">
      <c r="A28" s="32">
        <v>983.0</v>
      </c>
      <c r="B28" s="33" t="s">
        <v>117</v>
      </c>
      <c r="C28" s="34" t="s">
        <v>118</v>
      </c>
      <c r="D28" s="34" t="s">
        <v>119</v>
      </c>
      <c r="E28" s="34" t="s">
        <v>120</v>
      </c>
      <c r="K28" s="2">
        <v>1.0</v>
      </c>
    </row>
    <row r="29">
      <c r="A29" s="32">
        <v>723.0</v>
      </c>
      <c r="B29" s="33" t="s">
        <v>38</v>
      </c>
      <c r="C29" s="34" t="s">
        <v>121</v>
      </c>
      <c r="D29" s="34" t="s">
        <v>122</v>
      </c>
      <c r="E29" s="34" t="s">
        <v>123</v>
      </c>
      <c r="K29" s="2">
        <v>3.0</v>
      </c>
    </row>
    <row r="30">
      <c r="A30" s="32">
        <v>382.0</v>
      </c>
      <c r="B30" s="33" t="s">
        <v>54</v>
      </c>
      <c r="C30" s="34" t="s">
        <v>124</v>
      </c>
      <c r="D30" s="34" t="s">
        <v>125</v>
      </c>
      <c r="E30" s="34" t="s">
        <v>126</v>
      </c>
      <c r="K30" s="2">
        <v>1.0</v>
      </c>
    </row>
    <row r="31">
      <c r="A31" s="32">
        <v>851.0</v>
      </c>
      <c r="B31" s="33" t="s">
        <v>70</v>
      </c>
      <c r="C31" s="34" t="s">
        <v>88</v>
      </c>
      <c r="D31" s="34" t="s">
        <v>127</v>
      </c>
      <c r="E31" s="34" t="s">
        <v>128</v>
      </c>
      <c r="J31" s="35"/>
      <c r="K31" s="2">
        <v>2.0</v>
      </c>
    </row>
    <row r="32">
      <c r="A32" s="32">
        <v>1194.0</v>
      </c>
      <c r="B32" s="33" t="s">
        <v>66</v>
      </c>
      <c r="C32" s="34" t="s">
        <v>129</v>
      </c>
      <c r="D32" s="34" t="s">
        <v>130</v>
      </c>
      <c r="E32" s="34" t="s">
        <v>131</v>
      </c>
      <c r="K32" s="2">
        <v>3.0</v>
      </c>
    </row>
    <row r="33">
      <c r="A33" s="32">
        <v>186.0</v>
      </c>
      <c r="B33" s="33" t="s">
        <v>85</v>
      </c>
      <c r="C33" s="34" t="s">
        <v>132</v>
      </c>
      <c r="D33" s="34" t="s">
        <v>60</v>
      </c>
      <c r="E33" s="34" t="s">
        <v>133</v>
      </c>
      <c r="K33" s="2">
        <v>3.0</v>
      </c>
    </row>
    <row r="34">
      <c r="A34" s="32">
        <v>80.0</v>
      </c>
      <c r="B34" s="33" t="s">
        <v>85</v>
      </c>
      <c r="C34" s="34" t="s">
        <v>134</v>
      </c>
      <c r="D34" s="34" t="s">
        <v>60</v>
      </c>
      <c r="E34" s="34" t="s">
        <v>135</v>
      </c>
      <c r="I34" s="35"/>
      <c r="J34" s="35"/>
      <c r="K34" s="2">
        <v>3.0</v>
      </c>
    </row>
    <row r="35">
      <c r="A35" s="32">
        <v>712.0</v>
      </c>
      <c r="B35" s="33" t="s">
        <v>38</v>
      </c>
      <c r="C35" s="34" t="s">
        <v>136</v>
      </c>
      <c r="D35" s="34" t="s">
        <v>137</v>
      </c>
      <c r="E35" s="34" t="s">
        <v>138</v>
      </c>
      <c r="K35" s="2">
        <v>2.0</v>
      </c>
    </row>
    <row r="36">
      <c r="A36" s="32">
        <v>1000.0</v>
      </c>
      <c r="B36" s="33" t="s">
        <v>139</v>
      </c>
      <c r="C36" s="34" t="s">
        <v>140</v>
      </c>
      <c r="D36" s="34" t="s">
        <v>141</v>
      </c>
      <c r="E36" s="34" t="s">
        <v>142</v>
      </c>
      <c r="G36" s="35"/>
      <c r="H36" s="35"/>
      <c r="I36" s="35"/>
      <c r="J36" s="35"/>
      <c r="K36" s="2">
        <v>3.0</v>
      </c>
    </row>
    <row r="37">
      <c r="A37" s="32">
        <v>918.0</v>
      </c>
      <c r="B37" s="33" t="s">
        <v>70</v>
      </c>
      <c r="C37" s="34" t="s">
        <v>143</v>
      </c>
      <c r="D37" s="34" t="s">
        <v>144</v>
      </c>
      <c r="E37" s="34" t="s">
        <v>145</v>
      </c>
      <c r="K37" s="2">
        <v>3.0</v>
      </c>
    </row>
    <row r="38">
      <c r="A38" s="32">
        <v>495.0</v>
      </c>
      <c r="B38" s="33" t="s">
        <v>46</v>
      </c>
      <c r="C38" s="34" t="s">
        <v>146</v>
      </c>
      <c r="D38" s="34" t="s">
        <v>60</v>
      </c>
      <c r="E38" s="34" t="s">
        <v>147</v>
      </c>
      <c r="K38" s="2">
        <v>3.0</v>
      </c>
    </row>
    <row r="39">
      <c r="A39" s="32">
        <v>460.0</v>
      </c>
      <c r="B39" s="33" t="s">
        <v>148</v>
      </c>
      <c r="C39" s="34" t="s">
        <v>149</v>
      </c>
      <c r="D39" s="34" t="s">
        <v>150</v>
      </c>
      <c r="E39" s="34" t="s">
        <v>151</v>
      </c>
      <c r="K39" s="2">
        <v>3.0</v>
      </c>
    </row>
    <row r="40">
      <c r="A40" s="32">
        <v>168.0</v>
      </c>
      <c r="B40" s="33" t="s">
        <v>85</v>
      </c>
      <c r="C40" s="34" t="s">
        <v>152</v>
      </c>
      <c r="D40" s="34" t="s">
        <v>60</v>
      </c>
      <c r="E40" s="34" t="s">
        <v>153</v>
      </c>
      <c r="K40" s="2">
        <v>3.0</v>
      </c>
    </row>
    <row r="41">
      <c r="A41" s="32">
        <v>97.0</v>
      </c>
      <c r="B41" s="33" t="s">
        <v>85</v>
      </c>
      <c r="C41" s="34" t="s">
        <v>154</v>
      </c>
      <c r="D41" s="34" t="s">
        <v>60</v>
      </c>
      <c r="E41" s="34" t="s">
        <v>155</v>
      </c>
      <c r="K41" s="2">
        <v>3.0</v>
      </c>
    </row>
    <row r="42">
      <c r="A42" s="32">
        <v>821.0</v>
      </c>
      <c r="B42" s="33" t="s">
        <v>156</v>
      </c>
      <c r="C42" s="34" t="s">
        <v>157</v>
      </c>
      <c r="D42" s="34" t="s">
        <v>60</v>
      </c>
      <c r="E42" s="34" t="s">
        <v>158</v>
      </c>
      <c r="I42" s="35"/>
      <c r="J42" s="35"/>
      <c r="K42" s="2">
        <v>3.0</v>
      </c>
    </row>
    <row r="43">
      <c r="A43" s="32">
        <v>781.0</v>
      </c>
      <c r="B43" s="33" t="s">
        <v>77</v>
      </c>
      <c r="C43" s="34" t="s">
        <v>159</v>
      </c>
      <c r="D43" s="34" t="s">
        <v>160</v>
      </c>
      <c r="E43" s="34" t="s">
        <v>161</v>
      </c>
      <c r="I43" s="35"/>
      <c r="J43" s="35"/>
      <c r="K43" s="2">
        <v>2.0</v>
      </c>
    </row>
    <row r="44">
      <c r="A44" s="32">
        <v>879.0</v>
      </c>
      <c r="B44" s="33" t="s">
        <v>70</v>
      </c>
      <c r="C44" s="34" t="s">
        <v>88</v>
      </c>
      <c r="D44" s="34" t="s">
        <v>162</v>
      </c>
      <c r="E44" s="34" t="s">
        <v>163</v>
      </c>
      <c r="K44" s="2">
        <v>3.0</v>
      </c>
    </row>
    <row r="45">
      <c r="A45" s="21">
        <v>875.0</v>
      </c>
      <c r="B45" s="24" t="s">
        <v>70</v>
      </c>
      <c r="C45" s="17" t="s">
        <v>88</v>
      </c>
      <c r="D45" s="17" t="s">
        <v>164</v>
      </c>
      <c r="E45" s="17" t="s">
        <v>165</v>
      </c>
      <c r="H45" s="18"/>
      <c r="I45" s="18"/>
      <c r="J45" s="18"/>
      <c r="K45" s="19">
        <v>3.0</v>
      </c>
      <c r="L45" s="19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32">
        <v>630.0</v>
      </c>
      <c r="B46" s="33" t="s">
        <v>166</v>
      </c>
      <c r="C46" s="34" t="s">
        <v>167</v>
      </c>
      <c r="D46" s="34" t="s">
        <v>168</v>
      </c>
      <c r="E46" s="34" t="s">
        <v>169</v>
      </c>
      <c r="J46" s="35"/>
      <c r="K46" s="2">
        <v>3.0</v>
      </c>
    </row>
    <row r="47">
      <c r="A47" s="32">
        <v>1148.0</v>
      </c>
      <c r="B47" s="33" t="s">
        <v>170</v>
      </c>
      <c r="C47" s="34" t="s">
        <v>171</v>
      </c>
      <c r="D47" s="34" t="s">
        <v>172</v>
      </c>
      <c r="E47" s="34" t="s">
        <v>173</v>
      </c>
      <c r="K47" s="2">
        <v>3.0</v>
      </c>
    </row>
    <row r="48">
      <c r="A48" s="32">
        <v>1178.0</v>
      </c>
      <c r="B48" s="33" t="s">
        <v>170</v>
      </c>
      <c r="C48" s="34" t="s">
        <v>174</v>
      </c>
      <c r="D48" s="34" t="s">
        <v>60</v>
      </c>
      <c r="E48" s="34" t="s">
        <v>175</v>
      </c>
      <c r="K48" s="2">
        <v>3.0</v>
      </c>
    </row>
    <row r="49">
      <c r="A49" s="32">
        <v>374.0</v>
      </c>
      <c r="B49" s="33" t="s">
        <v>54</v>
      </c>
      <c r="C49" s="34" t="s">
        <v>176</v>
      </c>
      <c r="D49" s="34" t="s">
        <v>177</v>
      </c>
      <c r="E49" s="34" t="s">
        <v>178</v>
      </c>
      <c r="I49" s="35"/>
      <c r="J49" s="35"/>
      <c r="K49" s="2">
        <v>3.0</v>
      </c>
    </row>
    <row r="50">
      <c r="A50" s="32">
        <v>901.0</v>
      </c>
      <c r="B50" s="33" t="s">
        <v>70</v>
      </c>
      <c r="C50" s="34" t="s">
        <v>88</v>
      </c>
      <c r="D50" s="34" t="s">
        <v>179</v>
      </c>
      <c r="E50" s="34" t="s">
        <v>180</v>
      </c>
      <c r="I50" s="35"/>
      <c r="J50" s="35"/>
      <c r="K50" s="2">
        <v>3.0</v>
      </c>
    </row>
    <row r="51">
      <c r="A51" s="32">
        <v>1273.0</v>
      </c>
      <c r="B51" s="33" t="s">
        <v>66</v>
      </c>
      <c r="C51" s="34" t="s">
        <v>181</v>
      </c>
      <c r="D51" s="34" t="s">
        <v>60</v>
      </c>
      <c r="E51" s="34" t="s">
        <v>182</v>
      </c>
      <c r="K51" s="2">
        <v>3.0</v>
      </c>
    </row>
    <row r="52">
      <c r="A52" s="32">
        <v>212.0</v>
      </c>
      <c r="B52" s="33" t="s">
        <v>74</v>
      </c>
      <c r="C52" s="34" t="s">
        <v>183</v>
      </c>
      <c r="D52" s="34" t="s">
        <v>60</v>
      </c>
      <c r="E52" s="34" t="s">
        <v>184</v>
      </c>
      <c r="I52" s="35"/>
      <c r="J52" s="35"/>
      <c r="K52" s="2">
        <v>3.0</v>
      </c>
    </row>
    <row r="53">
      <c r="A53" s="32">
        <v>1057.0</v>
      </c>
      <c r="B53" s="33" t="s">
        <v>185</v>
      </c>
      <c r="C53" s="34" t="s">
        <v>186</v>
      </c>
      <c r="D53" s="34" t="s">
        <v>187</v>
      </c>
      <c r="E53" s="34" t="s">
        <v>188</v>
      </c>
      <c r="I53" s="35"/>
      <c r="J53" s="35"/>
      <c r="K53" s="2">
        <v>3.0</v>
      </c>
    </row>
    <row r="54">
      <c r="A54" s="32">
        <v>1002.0</v>
      </c>
      <c r="B54" s="33" t="s">
        <v>139</v>
      </c>
      <c r="C54" s="34" t="s">
        <v>189</v>
      </c>
      <c r="D54" s="34" t="s">
        <v>190</v>
      </c>
      <c r="E54" s="34" t="s">
        <v>191</v>
      </c>
      <c r="H54" s="35"/>
      <c r="I54" s="35"/>
      <c r="J54" s="35"/>
      <c r="K54" s="2">
        <v>3.0</v>
      </c>
    </row>
    <row r="55">
      <c r="A55" s="32">
        <v>39.0</v>
      </c>
      <c r="B55" s="33" t="s">
        <v>97</v>
      </c>
      <c r="C55" s="34" t="s">
        <v>98</v>
      </c>
      <c r="D55" s="34" t="s">
        <v>115</v>
      </c>
      <c r="E55" s="34" t="s">
        <v>192</v>
      </c>
      <c r="I55" s="35"/>
      <c r="J55" s="35"/>
      <c r="K55" s="2">
        <v>3.0</v>
      </c>
    </row>
    <row r="56">
      <c r="A56" s="32">
        <v>798.0</v>
      </c>
      <c r="B56" s="33" t="s">
        <v>77</v>
      </c>
      <c r="C56" s="34" t="s">
        <v>193</v>
      </c>
      <c r="D56" s="34" t="s">
        <v>194</v>
      </c>
      <c r="E56" s="34" t="s">
        <v>195</v>
      </c>
      <c r="J56" s="35"/>
      <c r="K56" s="2">
        <v>3.0</v>
      </c>
    </row>
    <row r="57">
      <c r="A57" s="32">
        <v>56.0</v>
      </c>
      <c r="B57" s="33" t="s">
        <v>97</v>
      </c>
      <c r="C57" s="34" t="s">
        <v>98</v>
      </c>
      <c r="D57" s="34" t="s">
        <v>196</v>
      </c>
      <c r="E57" s="34" t="s">
        <v>197</v>
      </c>
      <c r="K57" s="2">
        <v>3.0</v>
      </c>
    </row>
    <row r="58">
      <c r="A58" s="32">
        <v>806.0</v>
      </c>
      <c r="B58" s="33" t="s">
        <v>77</v>
      </c>
      <c r="C58" s="34" t="s">
        <v>198</v>
      </c>
      <c r="D58" s="34" t="s">
        <v>199</v>
      </c>
      <c r="E58" s="34" t="s">
        <v>200</v>
      </c>
      <c r="H58" s="35"/>
      <c r="I58" s="35"/>
      <c r="J58" s="35"/>
      <c r="K58" s="2">
        <v>3.0</v>
      </c>
    </row>
    <row r="59">
      <c r="A59" s="32">
        <v>827.0</v>
      </c>
      <c r="B59" s="33" t="s">
        <v>156</v>
      </c>
      <c r="C59" s="34" t="s">
        <v>201</v>
      </c>
      <c r="D59" s="34" t="s">
        <v>60</v>
      </c>
      <c r="E59" s="34" t="s">
        <v>202</v>
      </c>
      <c r="H59" s="35"/>
      <c r="I59" s="35"/>
      <c r="J59" s="35"/>
      <c r="K59" s="2">
        <v>2.0</v>
      </c>
    </row>
    <row r="60">
      <c r="A60" s="32">
        <v>608.0</v>
      </c>
      <c r="B60" s="33" t="s">
        <v>203</v>
      </c>
      <c r="C60" s="34" t="s">
        <v>204</v>
      </c>
      <c r="D60" s="34" t="s">
        <v>60</v>
      </c>
      <c r="E60" s="34" t="s">
        <v>205</v>
      </c>
      <c r="J60" s="35"/>
      <c r="K60" s="2">
        <v>3.0</v>
      </c>
    </row>
    <row r="61">
      <c r="A61" s="32">
        <v>318.0</v>
      </c>
      <c r="B61" s="33" t="s">
        <v>206</v>
      </c>
      <c r="C61" s="34" t="s">
        <v>207</v>
      </c>
      <c r="D61" s="34" t="s">
        <v>208</v>
      </c>
      <c r="E61" s="34" t="s">
        <v>209</v>
      </c>
      <c r="J61" s="35"/>
      <c r="K61" s="2">
        <v>3.0</v>
      </c>
    </row>
    <row r="62">
      <c r="A62" s="32">
        <v>361.0</v>
      </c>
      <c r="B62" s="33" t="s">
        <v>54</v>
      </c>
      <c r="C62" s="34" t="s">
        <v>409</v>
      </c>
      <c r="D62" s="34" t="s">
        <v>160</v>
      </c>
      <c r="E62" s="34" t="s">
        <v>602</v>
      </c>
      <c r="I62" s="35"/>
      <c r="J62" s="35"/>
      <c r="K62" s="2">
        <v>3.0</v>
      </c>
    </row>
    <row r="63">
      <c r="A63" s="32">
        <v>481.0</v>
      </c>
      <c r="B63" s="33" t="s">
        <v>603</v>
      </c>
      <c r="C63" s="34" t="s">
        <v>604</v>
      </c>
      <c r="D63" s="34" t="s">
        <v>60</v>
      </c>
      <c r="E63" s="34" t="s">
        <v>605</v>
      </c>
      <c r="K63" s="2">
        <v>2.0</v>
      </c>
    </row>
    <row r="64">
      <c r="A64" s="32">
        <v>801.0</v>
      </c>
      <c r="B64" s="33" t="s">
        <v>77</v>
      </c>
      <c r="C64" s="34" t="s">
        <v>596</v>
      </c>
      <c r="D64" s="34" t="s">
        <v>606</v>
      </c>
      <c r="E64" s="34" t="s">
        <v>607</v>
      </c>
      <c r="J64" s="35"/>
      <c r="K64" s="2">
        <v>3.0</v>
      </c>
    </row>
    <row r="65">
      <c r="A65" s="32">
        <v>358.0</v>
      </c>
      <c r="B65" s="33" t="s">
        <v>54</v>
      </c>
      <c r="C65" s="34" t="s">
        <v>409</v>
      </c>
      <c r="D65" s="34" t="s">
        <v>160</v>
      </c>
      <c r="E65" s="34" t="s">
        <v>608</v>
      </c>
      <c r="I65" s="35"/>
      <c r="J65" s="35"/>
      <c r="K65" s="2">
        <v>3.0</v>
      </c>
    </row>
    <row r="66">
      <c r="A66" s="32">
        <v>273.0</v>
      </c>
      <c r="B66" s="33" t="s">
        <v>50</v>
      </c>
      <c r="C66" s="34" t="s">
        <v>268</v>
      </c>
      <c r="D66" s="34" t="s">
        <v>60</v>
      </c>
      <c r="E66" s="34" t="s">
        <v>609</v>
      </c>
      <c r="I66" s="35"/>
      <c r="J66" s="35"/>
      <c r="K66" s="2">
        <v>2.0</v>
      </c>
    </row>
    <row r="67">
      <c r="A67" s="32">
        <v>12.0</v>
      </c>
      <c r="B67" s="33" t="s">
        <v>97</v>
      </c>
      <c r="C67" s="34" t="s">
        <v>610</v>
      </c>
      <c r="D67" s="34" t="s">
        <v>611</v>
      </c>
      <c r="E67" s="34" t="s">
        <v>612</v>
      </c>
      <c r="K67" s="2">
        <v>3.0</v>
      </c>
    </row>
    <row r="68">
      <c r="A68" s="32">
        <v>1129.0</v>
      </c>
      <c r="B68" s="33" t="s">
        <v>221</v>
      </c>
      <c r="C68" s="34" t="s">
        <v>613</v>
      </c>
      <c r="D68" s="34" t="s">
        <v>614</v>
      </c>
      <c r="E68" s="34" t="s">
        <v>615</v>
      </c>
      <c r="J68" s="35"/>
      <c r="K68" s="2">
        <v>3.0</v>
      </c>
    </row>
    <row r="69">
      <c r="A69" s="32">
        <v>774.0</v>
      </c>
      <c r="B69" s="33" t="s">
        <v>77</v>
      </c>
      <c r="C69" s="34" t="s">
        <v>78</v>
      </c>
      <c r="D69" s="34" t="s">
        <v>616</v>
      </c>
      <c r="E69" s="34" t="s">
        <v>617</v>
      </c>
      <c r="I69" s="35"/>
      <c r="J69" s="35"/>
      <c r="K69" s="2">
        <v>3.0</v>
      </c>
    </row>
    <row r="70">
      <c r="A70" s="32">
        <v>640.0</v>
      </c>
      <c r="B70" s="33" t="s">
        <v>166</v>
      </c>
      <c r="C70" s="34" t="s">
        <v>329</v>
      </c>
      <c r="D70" s="34" t="s">
        <v>618</v>
      </c>
      <c r="E70" s="34" t="s">
        <v>619</v>
      </c>
      <c r="K70" s="2">
        <v>2.0</v>
      </c>
    </row>
    <row r="71">
      <c r="A71" s="32">
        <v>1243.0</v>
      </c>
      <c r="B71" s="33" t="s">
        <v>66</v>
      </c>
      <c r="C71" s="34" t="s">
        <v>338</v>
      </c>
      <c r="D71" s="34" t="s">
        <v>60</v>
      </c>
      <c r="E71" s="34" t="s">
        <v>620</v>
      </c>
      <c r="J71" s="35"/>
      <c r="K71" s="2">
        <v>3.0</v>
      </c>
    </row>
    <row r="72">
      <c r="A72" s="32">
        <v>999.0</v>
      </c>
      <c r="B72" s="33" t="s">
        <v>621</v>
      </c>
      <c r="C72" s="34" t="s">
        <v>622</v>
      </c>
      <c r="D72" s="34" t="s">
        <v>60</v>
      </c>
      <c r="E72" s="34" t="s">
        <v>623</v>
      </c>
      <c r="K72" s="2">
        <v>3.0</v>
      </c>
    </row>
    <row r="73">
      <c r="A73" s="32">
        <v>1094.0</v>
      </c>
      <c r="B73" s="33" t="s">
        <v>185</v>
      </c>
      <c r="C73" s="34" t="s">
        <v>219</v>
      </c>
      <c r="D73" s="34" t="s">
        <v>60</v>
      </c>
      <c r="E73" s="34" t="s">
        <v>624</v>
      </c>
      <c r="H73" s="35"/>
      <c r="I73" s="35"/>
      <c r="J73" s="35"/>
      <c r="K73" s="2">
        <v>3.0</v>
      </c>
    </row>
    <row r="74">
      <c r="A74" s="32">
        <v>897.0</v>
      </c>
      <c r="B74" s="33" t="s">
        <v>70</v>
      </c>
      <c r="C74" s="34" t="s">
        <v>88</v>
      </c>
      <c r="D74" s="34" t="s">
        <v>625</v>
      </c>
      <c r="E74" s="34" t="s">
        <v>626</v>
      </c>
      <c r="J74" s="35"/>
      <c r="K74" s="2">
        <v>3.0</v>
      </c>
    </row>
    <row r="75">
      <c r="A75" s="32">
        <v>1329.0</v>
      </c>
      <c r="B75" s="33" t="s">
        <v>66</v>
      </c>
      <c r="C75" s="34" t="s">
        <v>276</v>
      </c>
      <c r="D75" s="34" t="s">
        <v>60</v>
      </c>
      <c r="E75" s="34" t="s">
        <v>627</v>
      </c>
      <c r="K75" s="2">
        <v>3.0</v>
      </c>
    </row>
    <row r="76">
      <c r="A76" s="32">
        <v>893.0</v>
      </c>
      <c r="B76" s="33" t="s">
        <v>70</v>
      </c>
      <c r="C76" s="34" t="s">
        <v>88</v>
      </c>
      <c r="D76" s="34" t="s">
        <v>628</v>
      </c>
      <c r="E76" s="34" t="s">
        <v>629</v>
      </c>
      <c r="J76" s="35"/>
      <c r="K76" s="2">
        <v>3.0</v>
      </c>
    </row>
    <row r="77">
      <c r="A77" s="32">
        <v>263.0</v>
      </c>
      <c r="B77" s="33" t="s">
        <v>50</v>
      </c>
      <c r="C77" s="34" t="s">
        <v>447</v>
      </c>
      <c r="D77" s="34" t="s">
        <v>448</v>
      </c>
      <c r="E77" s="34" t="s">
        <v>630</v>
      </c>
      <c r="H77" s="35"/>
      <c r="I77" s="35"/>
      <c r="J77" s="35"/>
      <c r="K77" s="2">
        <v>3.0</v>
      </c>
    </row>
    <row r="78">
      <c r="A78" s="32">
        <v>938.0</v>
      </c>
      <c r="B78" s="33" t="s">
        <v>70</v>
      </c>
      <c r="C78" s="34" t="s">
        <v>508</v>
      </c>
      <c r="D78" s="34" t="s">
        <v>631</v>
      </c>
      <c r="E78" s="34" t="s">
        <v>632</v>
      </c>
      <c r="K78" s="2">
        <v>2.0</v>
      </c>
    </row>
    <row r="79">
      <c r="A79" s="32">
        <v>386.0</v>
      </c>
      <c r="B79" s="33" t="s">
        <v>54</v>
      </c>
      <c r="C79" s="34" t="s">
        <v>245</v>
      </c>
      <c r="D79" s="34" t="s">
        <v>115</v>
      </c>
      <c r="E79" s="34" t="s">
        <v>633</v>
      </c>
      <c r="J79" s="35"/>
      <c r="K79" s="2">
        <v>3.0</v>
      </c>
    </row>
    <row r="80">
      <c r="A80" s="32">
        <v>359.0</v>
      </c>
      <c r="B80" s="33" t="s">
        <v>54</v>
      </c>
      <c r="C80" s="34" t="s">
        <v>409</v>
      </c>
      <c r="D80" s="34" t="s">
        <v>160</v>
      </c>
      <c r="E80" s="34" t="s">
        <v>634</v>
      </c>
      <c r="I80" s="35"/>
      <c r="J80" s="35"/>
      <c r="K80" s="2">
        <v>3.0</v>
      </c>
    </row>
    <row r="81">
      <c r="A81" s="32">
        <v>229.0</v>
      </c>
      <c r="B81" s="33" t="s">
        <v>50</v>
      </c>
      <c r="C81" s="34" t="s">
        <v>635</v>
      </c>
      <c r="D81" s="34" t="s">
        <v>522</v>
      </c>
      <c r="E81" s="34" t="s">
        <v>636</v>
      </c>
      <c r="K81" s="2">
        <v>2.0</v>
      </c>
    </row>
    <row r="82">
      <c r="A82" s="32">
        <v>297.0</v>
      </c>
      <c r="B82" s="33" t="s">
        <v>50</v>
      </c>
      <c r="C82" s="34" t="s">
        <v>637</v>
      </c>
      <c r="D82" s="34" t="s">
        <v>60</v>
      </c>
      <c r="E82" s="34" t="s">
        <v>638</v>
      </c>
      <c r="J82" s="35"/>
      <c r="K82" s="2">
        <v>2.0</v>
      </c>
    </row>
    <row r="83">
      <c r="A83" s="32">
        <v>795.0</v>
      </c>
      <c r="B83" s="33" t="s">
        <v>77</v>
      </c>
      <c r="C83" s="34" t="s">
        <v>193</v>
      </c>
      <c r="D83" s="34" t="s">
        <v>639</v>
      </c>
      <c r="E83" s="34" t="s">
        <v>640</v>
      </c>
      <c r="I83" s="35"/>
      <c r="J83" s="35"/>
      <c r="K83" s="2">
        <v>2.0</v>
      </c>
    </row>
    <row r="84">
      <c r="A84" s="32">
        <v>772.0</v>
      </c>
      <c r="B84" s="33" t="s">
        <v>77</v>
      </c>
      <c r="C84" s="34" t="s">
        <v>78</v>
      </c>
      <c r="D84" s="34" t="s">
        <v>616</v>
      </c>
      <c r="E84" s="34" t="s">
        <v>641</v>
      </c>
      <c r="I84" s="35"/>
      <c r="J84" s="35"/>
      <c r="K84" s="2">
        <v>2.0</v>
      </c>
    </row>
    <row r="85">
      <c r="A85" s="32">
        <v>696.0</v>
      </c>
      <c r="B85" s="33" t="s">
        <v>38</v>
      </c>
      <c r="C85" s="34" t="s">
        <v>518</v>
      </c>
      <c r="D85" s="34" t="s">
        <v>642</v>
      </c>
      <c r="E85" s="34" t="s">
        <v>643</v>
      </c>
      <c r="K85" s="2">
        <v>3.0</v>
      </c>
    </row>
    <row r="86">
      <c r="A86" s="32">
        <v>1218.0</v>
      </c>
      <c r="B86" s="33" t="s">
        <v>66</v>
      </c>
      <c r="C86" s="34" t="s">
        <v>67</v>
      </c>
      <c r="D86" s="34" t="s">
        <v>644</v>
      </c>
      <c r="E86" s="34" t="s">
        <v>645</v>
      </c>
      <c r="J86" s="35"/>
      <c r="K86" s="2">
        <v>2.0</v>
      </c>
    </row>
    <row r="87">
      <c r="A87" s="32">
        <v>348.0</v>
      </c>
      <c r="B87" s="33" t="s">
        <v>54</v>
      </c>
      <c r="C87" s="34" t="s">
        <v>646</v>
      </c>
      <c r="D87" s="34" t="s">
        <v>647</v>
      </c>
      <c r="E87" s="34" t="s">
        <v>648</v>
      </c>
      <c r="K87" s="2">
        <v>3.0</v>
      </c>
    </row>
    <row r="88">
      <c r="A88" s="32">
        <v>266.0</v>
      </c>
      <c r="B88" s="33" t="s">
        <v>50</v>
      </c>
      <c r="C88" s="34" t="s">
        <v>447</v>
      </c>
      <c r="D88" s="34" t="s">
        <v>350</v>
      </c>
      <c r="E88" s="34" t="s">
        <v>351</v>
      </c>
      <c r="I88" s="35"/>
      <c r="J88" s="35"/>
      <c r="K88" s="2">
        <v>3.0</v>
      </c>
    </row>
    <row r="89">
      <c r="A89" s="32">
        <v>764.0</v>
      </c>
      <c r="B89" s="33" t="s">
        <v>77</v>
      </c>
      <c r="C89" s="34" t="s">
        <v>649</v>
      </c>
      <c r="D89" s="34" t="s">
        <v>650</v>
      </c>
      <c r="E89" s="34" t="s">
        <v>651</v>
      </c>
      <c r="I89" s="35"/>
      <c r="J89" s="35"/>
      <c r="K89" s="2">
        <v>3.0</v>
      </c>
    </row>
    <row r="90">
      <c r="A90" s="32">
        <v>287.0</v>
      </c>
      <c r="B90" s="33" t="s">
        <v>50</v>
      </c>
      <c r="C90" s="34" t="s">
        <v>652</v>
      </c>
      <c r="D90" s="34" t="s">
        <v>60</v>
      </c>
      <c r="E90" s="34" t="s">
        <v>653</v>
      </c>
      <c r="H90" s="35"/>
      <c r="I90" s="35"/>
      <c r="J90" s="35"/>
      <c r="K90" s="2">
        <v>2.0</v>
      </c>
    </row>
    <row r="91">
      <c r="A91" s="32">
        <v>804.0</v>
      </c>
      <c r="B91" s="33" t="s">
        <v>77</v>
      </c>
      <c r="C91" s="34" t="s">
        <v>198</v>
      </c>
      <c r="D91" s="34" t="s">
        <v>654</v>
      </c>
      <c r="E91" s="34" t="s">
        <v>655</v>
      </c>
      <c r="I91" s="35"/>
      <c r="J91" s="35"/>
      <c r="K91" s="2">
        <v>3.0</v>
      </c>
    </row>
    <row r="92" ht="17.25" customHeight="1">
      <c r="A92" s="32">
        <v>571.0</v>
      </c>
      <c r="B92" s="33" t="s">
        <v>58</v>
      </c>
      <c r="C92" s="34" t="s">
        <v>347</v>
      </c>
      <c r="D92" s="34" t="s">
        <v>60</v>
      </c>
      <c r="E92" s="34" t="s">
        <v>656</v>
      </c>
      <c r="K92" s="2">
        <v>3.0</v>
      </c>
    </row>
    <row r="93">
      <c r="A93" s="32">
        <v>920.0</v>
      </c>
      <c r="B93" s="33" t="s">
        <v>70</v>
      </c>
      <c r="C93" s="34" t="s">
        <v>657</v>
      </c>
      <c r="D93" s="34" t="s">
        <v>658</v>
      </c>
      <c r="E93" s="34" t="s">
        <v>659</v>
      </c>
      <c r="K93" s="2">
        <v>3.0</v>
      </c>
    </row>
    <row r="94">
      <c r="A94" s="32">
        <v>72.0</v>
      </c>
      <c r="B94" s="33" t="s">
        <v>85</v>
      </c>
      <c r="C94" s="34" t="s">
        <v>660</v>
      </c>
      <c r="D94" s="34" t="s">
        <v>60</v>
      </c>
      <c r="E94" s="34" t="s">
        <v>661</v>
      </c>
      <c r="J94" s="35"/>
      <c r="K94" s="2">
        <v>3.0</v>
      </c>
    </row>
    <row r="95">
      <c r="A95" s="32">
        <v>134.0</v>
      </c>
      <c r="B95" s="33" t="s">
        <v>85</v>
      </c>
      <c r="C95" s="34" t="s">
        <v>662</v>
      </c>
      <c r="D95" s="34" t="s">
        <v>60</v>
      </c>
      <c r="E95" s="34" t="s">
        <v>663</v>
      </c>
      <c r="K95" s="2">
        <v>2.0</v>
      </c>
    </row>
    <row r="96">
      <c r="A96" s="32">
        <v>621.0</v>
      </c>
      <c r="B96" s="33" t="s">
        <v>554</v>
      </c>
      <c r="C96" s="34" t="s">
        <v>664</v>
      </c>
      <c r="D96" s="34" t="s">
        <v>665</v>
      </c>
      <c r="E96" s="34" t="s">
        <v>666</v>
      </c>
      <c r="J96" s="35"/>
      <c r="K96" s="2">
        <v>3.0</v>
      </c>
    </row>
    <row r="97">
      <c r="A97" s="32">
        <v>639.0</v>
      </c>
      <c r="B97" s="33" t="s">
        <v>166</v>
      </c>
      <c r="C97" s="34" t="s">
        <v>329</v>
      </c>
      <c r="D97" s="34" t="s">
        <v>667</v>
      </c>
      <c r="E97" s="34" t="s">
        <v>668</v>
      </c>
      <c r="K97" s="2">
        <v>3.0</v>
      </c>
    </row>
    <row r="98">
      <c r="A98" s="32">
        <v>643.0</v>
      </c>
      <c r="B98" s="33" t="s">
        <v>166</v>
      </c>
      <c r="C98" s="34" t="s">
        <v>329</v>
      </c>
      <c r="D98" s="34" t="s">
        <v>48</v>
      </c>
      <c r="E98" s="34" t="s">
        <v>669</v>
      </c>
      <c r="K98" s="2">
        <v>3.0</v>
      </c>
    </row>
    <row r="99">
      <c r="A99" s="32">
        <v>19.0</v>
      </c>
      <c r="B99" s="33" t="s">
        <v>97</v>
      </c>
      <c r="C99" s="34" t="s">
        <v>589</v>
      </c>
      <c r="D99" s="34" t="s">
        <v>670</v>
      </c>
      <c r="E99" s="34" t="s">
        <v>671</v>
      </c>
      <c r="I99" s="35"/>
      <c r="J99" s="35"/>
      <c r="K99" s="2">
        <v>3.0</v>
      </c>
    </row>
    <row r="100">
      <c r="A100" s="32">
        <v>995.0</v>
      </c>
      <c r="B100" s="33" t="s">
        <v>672</v>
      </c>
      <c r="C100" s="34" t="s">
        <v>673</v>
      </c>
      <c r="D100" s="34" t="s">
        <v>435</v>
      </c>
      <c r="E100" s="34" t="s">
        <v>674</v>
      </c>
      <c r="J100" s="35"/>
      <c r="K100" s="2">
        <v>3.0</v>
      </c>
    </row>
    <row r="101">
      <c r="A101" s="32">
        <v>1312.0</v>
      </c>
      <c r="B101" s="33" t="s">
        <v>66</v>
      </c>
      <c r="C101" s="34" t="s">
        <v>675</v>
      </c>
      <c r="D101" s="34" t="s">
        <v>60</v>
      </c>
      <c r="E101" s="34" t="s">
        <v>676</v>
      </c>
      <c r="K101" s="2">
        <v>3.0</v>
      </c>
    </row>
    <row r="102">
      <c r="A102" s="32">
        <v>245.0</v>
      </c>
      <c r="B102" s="33" t="s">
        <v>50</v>
      </c>
      <c r="C102" s="34" t="s">
        <v>428</v>
      </c>
      <c r="D102" s="34" t="s">
        <v>677</v>
      </c>
      <c r="E102" s="34" t="s">
        <v>678</v>
      </c>
      <c r="I102" s="35"/>
      <c r="J102" s="35"/>
      <c r="K102" s="2">
        <v>2.0</v>
      </c>
    </row>
    <row r="103">
      <c r="A103" s="32">
        <v>24.0</v>
      </c>
      <c r="B103" s="33" t="s">
        <v>97</v>
      </c>
      <c r="C103" s="34" t="s">
        <v>589</v>
      </c>
      <c r="D103" s="34" t="s">
        <v>679</v>
      </c>
      <c r="E103" s="34" t="s">
        <v>680</v>
      </c>
      <c r="J103" s="35"/>
      <c r="K103" s="2">
        <v>2.0</v>
      </c>
    </row>
    <row r="104">
      <c r="A104" s="32">
        <v>277.0</v>
      </c>
      <c r="B104" s="33" t="s">
        <v>50</v>
      </c>
      <c r="C104" s="34" t="s">
        <v>681</v>
      </c>
      <c r="D104" s="34" t="s">
        <v>60</v>
      </c>
      <c r="E104" s="34" t="s">
        <v>682</v>
      </c>
      <c r="K104" s="2">
        <v>2.0</v>
      </c>
    </row>
    <row r="105">
      <c r="A105" s="32">
        <v>205.0</v>
      </c>
      <c r="B105" s="33" t="s">
        <v>74</v>
      </c>
      <c r="C105" s="34" t="s">
        <v>474</v>
      </c>
      <c r="D105" s="34" t="s">
        <v>60</v>
      </c>
      <c r="E105" s="34" t="s">
        <v>683</v>
      </c>
      <c r="H105" s="35"/>
      <c r="I105" s="35"/>
      <c r="J105" s="35"/>
      <c r="K105" s="2">
        <v>2.0</v>
      </c>
    </row>
    <row r="106">
      <c r="A106" s="32">
        <v>972.0</v>
      </c>
      <c r="B106" s="33" t="s">
        <v>101</v>
      </c>
      <c r="C106" s="34" t="s">
        <v>102</v>
      </c>
      <c r="D106" s="34" t="s">
        <v>60</v>
      </c>
      <c r="E106" s="34" t="s">
        <v>684</v>
      </c>
      <c r="H106" s="35"/>
      <c r="I106" s="35"/>
      <c r="J106" s="35"/>
      <c r="K106" s="2">
        <v>2.0</v>
      </c>
    </row>
    <row r="107">
      <c r="A107" s="32">
        <v>375.0</v>
      </c>
      <c r="B107" s="33" t="s">
        <v>54</v>
      </c>
      <c r="C107" s="34" t="s">
        <v>685</v>
      </c>
      <c r="D107" s="34" t="s">
        <v>290</v>
      </c>
      <c r="E107" s="34" t="s">
        <v>686</v>
      </c>
      <c r="J107" s="35"/>
      <c r="K107" s="2">
        <v>3.0</v>
      </c>
    </row>
    <row r="108">
      <c r="A108" s="32">
        <v>271.0</v>
      </c>
      <c r="B108" s="33" t="s">
        <v>50</v>
      </c>
      <c r="C108" s="34" t="s">
        <v>241</v>
      </c>
      <c r="D108" s="34" t="s">
        <v>60</v>
      </c>
      <c r="E108" s="34" t="s">
        <v>687</v>
      </c>
      <c r="K108" s="2">
        <v>3.0</v>
      </c>
    </row>
    <row r="109">
      <c r="A109" s="32">
        <v>628.0</v>
      </c>
      <c r="B109" s="33" t="s">
        <v>688</v>
      </c>
      <c r="C109" s="34" t="s">
        <v>689</v>
      </c>
      <c r="D109" s="34" t="s">
        <v>60</v>
      </c>
      <c r="E109" s="34" t="s">
        <v>690</v>
      </c>
      <c r="J109" s="35"/>
      <c r="K109" s="2">
        <v>3.0</v>
      </c>
    </row>
    <row r="110">
      <c r="A110" s="32">
        <v>850.0</v>
      </c>
      <c r="B110" s="33" t="s">
        <v>70</v>
      </c>
      <c r="C110" s="34" t="s">
        <v>88</v>
      </c>
      <c r="D110" s="34" t="s">
        <v>691</v>
      </c>
      <c r="E110" s="34" t="s">
        <v>692</v>
      </c>
      <c r="I110" s="35"/>
      <c r="J110" s="35"/>
      <c r="K110" s="2">
        <v>2.0</v>
      </c>
    </row>
    <row r="111">
      <c r="A111" s="32">
        <v>344.0</v>
      </c>
      <c r="B111" s="33" t="s">
        <v>54</v>
      </c>
      <c r="C111" s="34" t="s">
        <v>693</v>
      </c>
      <c r="D111" s="34" t="s">
        <v>290</v>
      </c>
      <c r="E111" s="34" t="s">
        <v>694</v>
      </c>
      <c r="J111" s="35"/>
      <c r="K111" s="2">
        <v>2.0</v>
      </c>
    </row>
    <row r="112">
      <c r="A112" s="32">
        <v>498.0</v>
      </c>
      <c r="B112" s="33" t="s">
        <v>46</v>
      </c>
      <c r="C112" s="34" t="s">
        <v>695</v>
      </c>
      <c r="D112" s="34" t="s">
        <v>60</v>
      </c>
      <c r="E112" s="34" t="s">
        <v>696</v>
      </c>
      <c r="J112" s="35"/>
      <c r="K112" s="2">
        <v>2.0</v>
      </c>
    </row>
    <row r="113">
      <c r="A113" s="32">
        <v>618.0</v>
      </c>
      <c r="B113" s="33" t="s">
        <v>554</v>
      </c>
      <c r="C113" s="34" t="s">
        <v>664</v>
      </c>
      <c r="D113" s="34" t="s">
        <v>697</v>
      </c>
      <c r="E113" s="34" t="s">
        <v>698</v>
      </c>
      <c r="J113" s="35"/>
      <c r="K113" s="2">
        <v>3.0</v>
      </c>
    </row>
    <row r="114">
      <c r="A114" s="32">
        <v>117.0</v>
      </c>
      <c r="B114" s="33" t="s">
        <v>85</v>
      </c>
      <c r="C114" s="34" t="s">
        <v>699</v>
      </c>
      <c r="D114" s="34" t="s">
        <v>60</v>
      </c>
      <c r="E114" s="34" t="s">
        <v>700</v>
      </c>
      <c r="K114" s="2">
        <v>2.0</v>
      </c>
    </row>
    <row r="115">
      <c r="A115" s="32">
        <v>978.0</v>
      </c>
      <c r="B115" s="33" t="s">
        <v>101</v>
      </c>
      <c r="C115" s="34" t="s">
        <v>102</v>
      </c>
      <c r="D115" s="34" t="s">
        <v>60</v>
      </c>
      <c r="E115" s="34" t="s">
        <v>701</v>
      </c>
      <c r="J115" s="35"/>
      <c r="K115" s="2">
        <v>2.0</v>
      </c>
    </row>
    <row r="116">
      <c r="A116" s="32">
        <v>705.0</v>
      </c>
      <c r="B116" s="33" t="s">
        <v>38</v>
      </c>
      <c r="C116" s="34" t="s">
        <v>136</v>
      </c>
      <c r="D116" s="34" t="s">
        <v>137</v>
      </c>
      <c r="E116" s="34" t="s">
        <v>702</v>
      </c>
      <c r="K116" s="2">
        <v>3.0</v>
      </c>
    </row>
    <row r="117">
      <c r="A117" s="32">
        <v>391.0</v>
      </c>
      <c r="B117" s="33" t="s">
        <v>54</v>
      </c>
      <c r="C117" s="34" t="s">
        <v>245</v>
      </c>
      <c r="D117" s="34" t="s">
        <v>703</v>
      </c>
      <c r="E117" s="34" t="s">
        <v>704</v>
      </c>
      <c r="K117" s="2">
        <v>3.0</v>
      </c>
    </row>
    <row r="118">
      <c r="A118" s="32">
        <v>1272.0</v>
      </c>
      <c r="B118" s="33" t="s">
        <v>66</v>
      </c>
      <c r="C118" s="34" t="s">
        <v>705</v>
      </c>
      <c r="D118" s="34" t="s">
        <v>60</v>
      </c>
      <c r="E118" s="34" t="s">
        <v>706</v>
      </c>
      <c r="K118" s="2">
        <v>2.0</v>
      </c>
    </row>
    <row r="119">
      <c r="A119" s="32">
        <v>1069.0</v>
      </c>
      <c r="B119" s="33" t="s">
        <v>185</v>
      </c>
      <c r="C119" s="34" t="s">
        <v>247</v>
      </c>
      <c r="D119" s="34" t="s">
        <v>60</v>
      </c>
      <c r="E119" s="34" t="s">
        <v>707</v>
      </c>
      <c r="I119" s="35"/>
      <c r="J119" s="35"/>
      <c r="K119" s="2">
        <v>3.0</v>
      </c>
    </row>
    <row r="120">
      <c r="A120" s="32">
        <v>1249.0</v>
      </c>
      <c r="B120" s="33" t="s">
        <v>66</v>
      </c>
      <c r="C120" s="34" t="s">
        <v>338</v>
      </c>
      <c r="D120" s="34" t="s">
        <v>60</v>
      </c>
      <c r="E120" s="34" t="s">
        <v>708</v>
      </c>
      <c r="K120" s="2">
        <v>3.0</v>
      </c>
    </row>
    <row r="121">
      <c r="A121" s="32">
        <v>450.0</v>
      </c>
      <c r="B121" s="33" t="s">
        <v>148</v>
      </c>
      <c r="C121" s="34" t="s">
        <v>709</v>
      </c>
      <c r="D121" s="34" t="s">
        <v>710</v>
      </c>
      <c r="E121" s="34" t="s">
        <v>711</v>
      </c>
      <c r="K121" s="2">
        <v>3.0</v>
      </c>
    </row>
    <row r="122">
      <c r="K122" s="44"/>
    </row>
    <row r="123">
      <c r="K123" s="44"/>
    </row>
    <row r="124">
      <c r="K124" s="44"/>
    </row>
    <row r="125">
      <c r="K125" s="44"/>
    </row>
    <row r="126">
      <c r="K126" s="44"/>
    </row>
    <row r="127">
      <c r="K127" s="44"/>
    </row>
    <row r="128">
      <c r="K128" s="44"/>
    </row>
    <row r="129">
      <c r="K129" s="44"/>
    </row>
    <row r="130">
      <c r="K130" s="44"/>
    </row>
    <row r="131">
      <c r="K131" s="44"/>
    </row>
    <row r="132">
      <c r="K132" s="44"/>
    </row>
    <row r="133">
      <c r="K133" s="44"/>
    </row>
    <row r="134">
      <c r="K134" s="44"/>
    </row>
    <row r="135">
      <c r="K135" s="44"/>
    </row>
    <row r="136">
      <c r="K136" s="44"/>
    </row>
    <row r="137">
      <c r="K137" s="44"/>
    </row>
    <row r="138">
      <c r="K138" s="44"/>
    </row>
    <row r="139">
      <c r="K139" s="44"/>
    </row>
    <row r="140">
      <c r="K140" s="44"/>
    </row>
    <row r="141">
      <c r="K141" s="44"/>
    </row>
    <row r="142">
      <c r="K142" s="44"/>
    </row>
    <row r="143">
      <c r="K143" s="44"/>
    </row>
    <row r="144">
      <c r="K144" s="44"/>
    </row>
    <row r="145">
      <c r="K145" s="44"/>
    </row>
    <row r="146">
      <c r="K146" s="44"/>
    </row>
    <row r="147">
      <c r="K147" s="44"/>
    </row>
    <row r="148">
      <c r="K148" s="44"/>
    </row>
    <row r="149">
      <c r="K149" s="44"/>
    </row>
    <row r="150">
      <c r="K150" s="44"/>
    </row>
    <row r="151">
      <c r="K151" s="44"/>
    </row>
    <row r="152">
      <c r="K152" s="44"/>
    </row>
    <row r="153">
      <c r="K153" s="44"/>
    </row>
    <row r="154">
      <c r="K154" s="44"/>
    </row>
    <row r="155">
      <c r="K155" s="44"/>
    </row>
    <row r="156">
      <c r="K156" s="44"/>
    </row>
    <row r="157">
      <c r="K157" s="44"/>
    </row>
    <row r="158">
      <c r="K158" s="44"/>
    </row>
    <row r="159">
      <c r="K159" s="44"/>
    </row>
    <row r="160">
      <c r="K160" s="44"/>
    </row>
    <row r="161">
      <c r="K161" s="44"/>
    </row>
    <row r="162">
      <c r="K162" s="44"/>
    </row>
    <row r="163">
      <c r="K163" s="44"/>
    </row>
    <row r="164">
      <c r="K164" s="44"/>
    </row>
    <row r="165">
      <c r="K165" s="44"/>
    </row>
    <row r="166">
      <c r="K166" s="44"/>
    </row>
    <row r="167">
      <c r="K167" s="44"/>
    </row>
    <row r="168">
      <c r="K168" s="44"/>
    </row>
    <row r="169">
      <c r="K169" s="44"/>
    </row>
    <row r="170">
      <c r="K170" s="44"/>
    </row>
    <row r="171">
      <c r="K171" s="44"/>
    </row>
    <row r="172">
      <c r="K172" s="44"/>
    </row>
    <row r="173">
      <c r="K173" s="44"/>
    </row>
    <row r="174">
      <c r="K174" s="44"/>
    </row>
    <row r="175">
      <c r="K175" s="44"/>
    </row>
    <row r="176">
      <c r="K176" s="44"/>
    </row>
    <row r="177">
      <c r="K177" s="44"/>
    </row>
    <row r="178">
      <c r="K178" s="44"/>
    </row>
    <row r="179">
      <c r="K179" s="44"/>
    </row>
    <row r="180">
      <c r="K180" s="44"/>
    </row>
    <row r="181">
      <c r="K181" s="44"/>
    </row>
    <row r="182">
      <c r="K182" s="44"/>
    </row>
    <row r="183">
      <c r="K183" s="44"/>
    </row>
    <row r="184">
      <c r="K184" s="44"/>
    </row>
    <row r="185">
      <c r="K185" s="44"/>
    </row>
    <row r="186">
      <c r="K186" s="44"/>
    </row>
    <row r="187">
      <c r="K187" s="44"/>
    </row>
    <row r="188">
      <c r="K188" s="44"/>
    </row>
    <row r="189">
      <c r="K189" s="44"/>
    </row>
    <row r="190">
      <c r="K190" s="44"/>
    </row>
    <row r="191">
      <c r="K191" s="44"/>
    </row>
    <row r="192">
      <c r="K192" s="44"/>
    </row>
    <row r="193">
      <c r="K193" s="44"/>
    </row>
    <row r="194">
      <c r="K194" s="44"/>
    </row>
    <row r="195">
      <c r="K195" s="44"/>
    </row>
    <row r="196">
      <c r="K196" s="44"/>
    </row>
    <row r="197">
      <c r="K197" s="44"/>
    </row>
    <row r="198">
      <c r="K198" s="44"/>
    </row>
    <row r="199">
      <c r="K199" s="44"/>
    </row>
    <row r="200">
      <c r="K200" s="44"/>
    </row>
    <row r="201">
      <c r="K201" s="44"/>
    </row>
    <row r="202">
      <c r="K202" s="44"/>
    </row>
    <row r="203">
      <c r="K203" s="44"/>
    </row>
    <row r="204">
      <c r="K204" s="44"/>
    </row>
    <row r="205">
      <c r="K205" s="44"/>
    </row>
    <row r="206">
      <c r="K206" s="44"/>
    </row>
    <row r="207">
      <c r="K207" s="44"/>
    </row>
    <row r="208">
      <c r="K208" s="44"/>
    </row>
    <row r="209">
      <c r="K209" s="44"/>
    </row>
    <row r="210">
      <c r="K210" s="44"/>
    </row>
    <row r="211">
      <c r="K211" s="44"/>
    </row>
    <row r="212">
      <c r="K212" s="44"/>
    </row>
    <row r="213">
      <c r="K213" s="44"/>
    </row>
    <row r="214">
      <c r="K214" s="44"/>
    </row>
    <row r="215">
      <c r="K215" s="44"/>
    </row>
    <row r="216">
      <c r="K216" s="44"/>
    </row>
    <row r="217">
      <c r="K217" s="44"/>
    </row>
    <row r="218">
      <c r="K218" s="44"/>
    </row>
    <row r="219">
      <c r="K219" s="44"/>
    </row>
    <row r="220">
      <c r="K220" s="44"/>
    </row>
    <row r="221">
      <c r="K221" s="44"/>
    </row>
    <row r="222">
      <c r="K222" s="44"/>
    </row>
    <row r="223">
      <c r="K223" s="44"/>
    </row>
    <row r="224">
      <c r="K224" s="44"/>
    </row>
    <row r="225">
      <c r="K225" s="44"/>
    </row>
    <row r="226">
      <c r="K226" s="44"/>
    </row>
    <row r="227">
      <c r="K227" s="44"/>
    </row>
    <row r="228">
      <c r="K228" s="44"/>
    </row>
    <row r="229">
      <c r="K229" s="44"/>
    </row>
    <row r="230">
      <c r="K230" s="44"/>
    </row>
    <row r="231">
      <c r="K231" s="44"/>
    </row>
    <row r="232">
      <c r="K232" s="44"/>
    </row>
    <row r="233">
      <c r="K233" s="44"/>
    </row>
    <row r="234">
      <c r="K234" s="44"/>
    </row>
    <row r="235">
      <c r="K235" s="44"/>
    </row>
    <row r="236">
      <c r="K236" s="44"/>
    </row>
    <row r="237">
      <c r="K237" s="44"/>
    </row>
    <row r="238">
      <c r="K238" s="44"/>
    </row>
    <row r="239">
      <c r="K239" s="44"/>
    </row>
    <row r="240">
      <c r="K240" s="44"/>
    </row>
    <row r="241">
      <c r="K241" s="44"/>
    </row>
    <row r="242">
      <c r="K242" s="44"/>
    </row>
    <row r="243">
      <c r="K243" s="44"/>
    </row>
    <row r="244">
      <c r="K244" s="44"/>
    </row>
    <row r="245">
      <c r="K245" s="44"/>
    </row>
    <row r="246">
      <c r="K246" s="44"/>
    </row>
    <row r="247">
      <c r="K247" s="44"/>
    </row>
    <row r="248">
      <c r="K248" s="44"/>
    </row>
    <row r="249">
      <c r="K249" s="44"/>
    </row>
    <row r="250">
      <c r="K250" s="44"/>
    </row>
    <row r="251">
      <c r="K251" s="44"/>
    </row>
    <row r="252">
      <c r="K252" s="44"/>
    </row>
    <row r="253">
      <c r="K253" s="44"/>
    </row>
    <row r="254">
      <c r="K254" s="44"/>
    </row>
    <row r="255">
      <c r="K255" s="44"/>
    </row>
    <row r="256">
      <c r="K256" s="44"/>
    </row>
    <row r="257">
      <c r="K257" s="44"/>
    </row>
    <row r="258">
      <c r="K258" s="44"/>
    </row>
    <row r="259">
      <c r="K259" s="44"/>
    </row>
    <row r="260">
      <c r="K260" s="44"/>
    </row>
    <row r="261">
      <c r="K261" s="44"/>
    </row>
    <row r="262">
      <c r="K262" s="44"/>
    </row>
    <row r="263">
      <c r="K263" s="44"/>
    </row>
    <row r="264">
      <c r="K264" s="44"/>
    </row>
    <row r="265">
      <c r="K265" s="44"/>
    </row>
    <row r="266">
      <c r="K266" s="44"/>
    </row>
    <row r="267">
      <c r="K267" s="44"/>
    </row>
    <row r="268">
      <c r="K268" s="44"/>
    </row>
    <row r="269">
      <c r="K269" s="44"/>
    </row>
    <row r="270">
      <c r="K270" s="44"/>
    </row>
    <row r="271">
      <c r="K271" s="44"/>
    </row>
    <row r="272">
      <c r="K272" s="44"/>
    </row>
    <row r="273">
      <c r="K273" s="44"/>
    </row>
    <row r="274">
      <c r="K274" s="44"/>
    </row>
    <row r="275">
      <c r="K275" s="44"/>
    </row>
    <row r="276">
      <c r="K276" s="44"/>
    </row>
    <row r="277">
      <c r="K277" s="44"/>
    </row>
    <row r="278">
      <c r="K278" s="44"/>
    </row>
    <row r="279">
      <c r="K279" s="44"/>
    </row>
    <row r="280">
      <c r="K280" s="44"/>
    </row>
    <row r="281">
      <c r="K281" s="44"/>
    </row>
    <row r="282">
      <c r="K282" s="44"/>
    </row>
    <row r="283">
      <c r="K283" s="44"/>
    </row>
    <row r="284">
      <c r="K284" s="44"/>
    </row>
    <row r="285">
      <c r="K285" s="44"/>
    </row>
    <row r="286">
      <c r="K286" s="44"/>
    </row>
    <row r="287">
      <c r="K287" s="44"/>
    </row>
    <row r="288">
      <c r="K288" s="44"/>
    </row>
    <row r="289">
      <c r="K289" s="44"/>
    </row>
    <row r="290">
      <c r="K290" s="44"/>
    </row>
    <row r="291">
      <c r="K291" s="44"/>
    </row>
    <row r="292">
      <c r="K292" s="44"/>
    </row>
    <row r="293">
      <c r="K293" s="44"/>
    </row>
    <row r="294">
      <c r="K294" s="44"/>
    </row>
    <row r="295">
      <c r="K295" s="44"/>
    </row>
    <row r="296">
      <c r="K296" s="44"/>
    </row>
    <row r="297">
      <c r="K297" s="44"/>
    </row>
    <row r="298">
      <c r="K298" s="44"/>
    </row>
    <row r="299">
      <c r="K299" s="44"/>
    </row>
    <row r="300">
      <c r="K300" s="44"/>
    </row>
    <row r="301">
      <c r="K301" s="44"/>
    </row>
    <row r="302">
      <c r="K302" s="44"/>
    </row>
    <row r="303">
      <c r="K303" s="44"/>
    </row>
    <row r="304">
      <c r="K304" s="44"/>
    </row>
    <row r="305">
      <c r="K305" s="44"/>
    </row>
    <row r="306">
      <c r="K306" s="44"/>
    </row>
    <row r="307">
      <c r="K307" s="44"/>
    </row>
    <row r="308">
      <c r="K308" s="44"/>
    </row>
    <row r="309">
      <c r="K309" s="44"/>
    </row>
    <row r="310">
      <c r="K310" s="44"/>
    </row>
    <row r="311">
      <c r="K311" s="44"/>
    </row>
    <row r="312">
      <c r="K312" s="44"/>
    </row>
    <row r="313">
      <c r="K313" s="44"/>
    </row>
    <row r="314">
      <c r="K314" s="44"/>
    </row>
    <row r="315">
      <c r="K315" s="44"/>
    </row>
    <row r="316">
      <c r="K316" s="44"/>
    </row>
    <row r="317">
      <c r="K317" s="44"/>
    </row>
    <row r="318">
      <c r="K318" s="44"/>
    </row>
    <row r="319">
      <c r="K319" s="44"/>
    </row>
    <row r="320">
      <c r="K320" s="44"/>
    </row>
    <row r="321">
      <c r="K321" s="44"/>
    </row>
    <row r="322">
      <c r="K322" s="44"/>
    </row>
    <row r="323">
      <c r="K323" s="44"/>
    </row>
    <row r="324">
      <c r="K324" s="44"/>
    </row>
    <row r="325">
      <c r="K325" s="44"/>
    </row>
    <row r="326">
      <c r="K326" s="44"/>
    </row>
    <row r="327">
      <c r="K327" s="44"/>
    </row>
    <row r="328">
      <c r="K328" s="44"/>
    </row>
    <row r="329">
      <c r="K329" s="44"/>
    </row>
    <row r="330">
      <c r="K330" s="44"/>
    </row>
    <row r="331">
      <c r="K331" s="44"/>
    </row>
    <row r="332">
      <c r="K332" s="44"/>
    </row>
    <row r="333">
      <c r="K333" s="44"/>
    </row>
    <row r="334">
      <c r="K334" s="44"/>
    </row>
    <row r="335">
      <c r="K335" s="44"/>
    </row>
    <row r="336">
      <c r="K336" s="44"/>
    </row>
    <row r="337">
      <c r="K337" s="44"/>
    </row>
    <row r="338">
      <c r="K338" s="44"/>
    </row>
    <row r="339">
      <c r="K339" s="44"/>
    </row>
    <row r="340">
      <c r="K340" s="44"/>
    </row>
    <row r="341">
      <c r="K341" s="44"/>
    </row>
    <row r="342">
      <c r="K342" s="44"/>
    </row>
    <row r="343">
      <c r="K343" s="44"/>
    </row>
    <row r="344">
      <c r="K344" s="44"/>
    </row>
    <row r="345">
      <c r="K345" s="44"/>
    </row>
    <row r="346">
      <c r="K346" s="44"/>
    </row>
    <row r="347">
      <c r="K347" s="44"/>
    </row>
    <row r="348">
      <c r="K348" s="44"/>
    </row>
    <row r="349">
      <c r="K349" s="44"/>
    </row>
    <row r="350">
      <c r="K350" s="44"/>
    </row>
    <row r="351">
      <c r="K351" s="44"/>
    </row>
    <row r="352">
      <c r="K352" s="44"/>
    </row>
    <row r="353">
      <c r="K353" s="44"/>
    </row>
    <row r="354">
      <c r="K354" s="44"/>
    </row>
    <row r="355">
      <c r="K355" s="44"/>
    </row>
    <row r="356">
      <c r="K356" s="44"/>
    </row>
    <row r="357">
      <c r="K357" s="44"/>
    </row>
    <row r="358">
      <c r="K358" s="44"/>
    </row>
    <row r="359">
      <c r="K359" s="44"/>
    </row>
    <row r="360">
      <c r="K360" s="44"/>
    </row>
    <row r="361">
      <c r="K361" s="44"/>
    </row>
    <row r="362">
      <c r="K362" s="44"/>
    </row>
    <row r="363">
      <c r="K363" s="44"/>
    </row>
    <row r="364">
      <c r="K364" s="44"/>
    </row>
    <row r="365">
      <c r="K365" s="44"/>
    </row>
    <row r="366">
      <c r="K366" s="44"/>
    </row>
    <row r="367">
      <c r="K367" s="44"/>
    </row>
    <row r="368">
      <c r="K368" s="44"/>
    </row>
    <row r="369">
      <c r="K369" s="44"/>
    </row>
    <row r="370">
      <c r="K370" s="44"/>
    </row>
    <row r="371">
      <c r="K371" s="44"/>
    </row>
    <row r="372">
      <c r="K372" s="44"/>
    </row>
    <row r="373">
      <c r="K373" s="44"/>
    </row>
    <row r="374">
      <c r="K374" s="44"/>
    </row>
    <row r="375">
      <c r="K375" s="44"/>
    </row>
    <row r="376">
      <c r="K376" s="44"/>
    </row>
    <row r="377">
      <c r="K377" s="44"/>
    </row>
    <row r="378">
      <c r="K378" s="44"/>
    </row>
    <row r="379">
      <c r="K379" s="44"/>
    </row>
    <row r="380">
      <c r="K380" s="44"/>
    </row>
    <row r="381">
      <c r="K381" s="44"/>
    </row>
    <row r="382">
      <c r="K382" s="44"/>
    </row>
    <row r="383">
      <c r="K383" s="44"/>
    </row>
    <row r="384">
      <c r="K384" s="44"/>
    </row>
    <row r="385">
      <c r="K385" s="44"/>
    </row>
    <row r="386">
      <c r="K386" s="44"/>
    </row>
    <row r="387">
      <c r="K387" s="44"/>
    </row>
    <row r="388">
      <c r="K388" s="44"/>
    </row>
    <row r="389">
      <c r="K389" s="44"/>
    </row>
    <row r="390">
      <c r="K390" s="44"/>
    </row>
    <row r="391">
      <c r="K391" s="44"/>
    </row>
    <row r="392">
      <c r="K392" s="44"/>
    </row>
    <row r="393">
      <c r="K393" s="44"/>
    </row>
    <row r="394">
      <c r="K394" s="44"/>
    </row>
    <row r="395">
      <c r="K395" s="44"/>
    </row>
    <row r="396">
      <c r="K396" s="44"/>
    </row>
    <row r="397">
      <c r="K397" s="44"/>
    </row>
    <row r="398">
      <c r="K398" s="44"/>
    </row>
    <row r="399">
      <c r="K399" s="44"/>
    </row>
    <row r="400">
      <c r="K400" s="44"/>
    </row>
    <row r="401">
      <c r="K401" s="44"/>
    </row>
    <row r="402">
      <c r="K402" s="44"/>
    </row>
    <row r="403">
      <c r="K403" s="44"/>
    </row>
    <row r="404">
      <c r="K404" s="44"/>
    </row>
    <row r="405">
      <c r="K405" s="44"/>
    </row>
    <row r="406">
      <c r="K406" s="44"/>
    </row>
    <row r="407">
      <c r="K407" s="44"/>
    </row>
    <row r="408">
      <c r="K408" s="44"/>
    </row>
    <row r="409">
      <c r="K409" s="44"/>
    </row>
    <row r="410">
      <c r="K410" s="44"/>
    </row>
    <row r="411">
      <c r="K411" s="44"/>
    </row>
    <row r="412">
      <c r="K412" s="44"/>
    </row>
    <row r="413">
      <c r="K413" s="44"/>
    </row>
    <row r="414">
      <c r="K414" s="44"/>
    </row>
    <row r="415">
      <c r="K415" s="44"/>
    </row>
    <row r="416">
      <c r="K416" s="44"/>
    </row>
    <row r="417">
      <c r="K417" s="44"/>
    </row>
    <row r="418">
      <c r="K418" s="44"/>
    </row>
    <row r="419">
      <c r="K419" s="44"/>
    </row>
    <row r="420">
      <c r="K420" s="44"/>
    </row>
    <row r="421">
      <c r="K421" s="44"/>
    </row>
    <row r="422">
      <c r="K422" s="44"/>
    </row>
    <row r="423">
      <c r="K423" s="44"/>
    </row>
    <row r="424">
      <c r="K424" s="44"/>
    </row>
    <row r="425">
      <c r="K425" s="44"/>
    </row>
    <row r="426">
      <c r="K426" s="44"/>
    </row>
    <row r="427">
      <c r="K427" s="44"/>
    </row>
    <row r="428">
      <c r="K428" s="44"/>
    </row>
    <row r="429">
      <c r="K429" s="44"/>
    </row>
    <row r="430">
      <c r="K430" s="44"/>
    </row>
    <row r="431">
      <c r="K431" s="44"/>
    </row>
    <row r="432">
      <c r="K432" s="44"/>
    </row>
    <row r="433">
      <c r="K433" s="44"/>
    </row>
    <row r="434">
      <c r="K434" s="44"/>
    </row>
    <row r="435">
      <c r="K435" s="44"/>
    </row>
    <row r="436">
      <c r="K436" s="44"/>
    </row>
    <row r="437">
      <c r="K437" s="44"/>
    </row>
    <row r="438">
      <c r="K438" s="44"/>
    </row>
    <row r="439">
      <c r="K439" s="44"/>
    </row>
    <row r="440">
      <c r="K440" s="44"/>
    </row>
    <row r="441">
      <c r="K441" s="44"/>
    </row>
    <row r="442">
      <c r="K442" s="44"/>
    </row>
    <row r="443">
      <c r="K443" s="44"/>
    </row>
    <row r="444">
      <c r="K444" s="44"/>
    </row>
    <row r="445">
      <c r="K445" s="44"/>
    </row>
    <row r="446">
      <c r="K446" s="44"/>
    </row>
    <row r="447">
      <c r="K447" s="44"/>
    </row>
    <row r="448">
      <c r="K448" s="44"/>
    </row>
    <row r="449">
      <c r="K449" s="44"/>
    </row>
    <row r="450">
      <c r="K450" s="44"/>
    </row>
    <row r="451">
      <c r="K451" s="44"/>
    </row>
    <row r="452">
      <c r="K452" s="44"/>
    </row>
    <row r="453">
      <c r="K453" s="44"/>
    </row>
    <row r="454">
      <c r="K454" s="44"/>
    </row>
    <row r="455">
      <c r="K455" s="44"/>
    </row>
    <row r="456">
      <c r="K456" s="44"/>
    </row>
    <row r="457">
      <c r="K457" s="44"/>
    </row>
    <row r="458">
      <c r="K458" s="44"/>
    </row>
    <row r="459">
      <c r="K459" s="44"/>
    </row>
    <row r="460">
      <c r="K460" s="44"/>
    </row>
    <row r="461">
      <c r="K461" s="44"/>
    </row>
    <row r="462">
      <c r="K462" s="44"/>
    </row>
    <row r="463">
      <c r="K463" s="44"/>
    </row>
    <row r="464">
      <c r="K464" s="44"/>
    </row>
    <row r="465">
      <c r="K465" s="44"/>
    </row>
    <row r="466">
      <c r="K466" s="44"/>
    </row>
    <row r="467">
      <c r="K467" s="44"/>
    </row>
    <row r="468">
      <c r="K468" s="44"/>
    </row>
    <row r="469">
      <c r="K469" s="44"/>
    </row>
    <row r="470">
      <c r="K470" s="44"/>
    </row>
    <row r="471">
      <c r="K471" s="44"/>
    </row>
    <row r="472">
      <c r="K472" s="44"/>
    </row>
    <row r="473">
      <c r="K473" s="44"/>
    </row>
    <row r="474">
      <c r="K474" s="44"/>
    </row>
    <row r="475">
      <c r="K475" s="44"/>
    </row>
    <row r="476">
      <c r="K476" s="44"/>
    </row>
    <row r="477">
      <c r="K477" s="44"/>
    </row>
    <row r="478">
      <c r="K478" s="44"/>
    </row>
    <row r="479">
      <c r="K479" s="44"/>
    </row>
    <row r="480">
      <c r="K480" s="44"/>
    </row>
    <row r="481">
      <c r="K481" s="44"/>
    </row>
    <row r="482">
      <c r="K482" s="44"/>
    </row>
    <row r="483">
      <c r="K483" s="44"/>
    </row>
    <row r="484">
      <c r="K484" s="44"/>
    </row>
    <row r="485">
      <c r="K485" s="44"/>
    </row>
    <row r="486">
      <c r="K486" s="44"/>
    </row>
    <row r="487">
      <c r="K487" s="44"/>
    </row>
    <row r="488">
      <c r="K488" s="44"/>
    </row>
    <row r="489">
      <c r="K489" s="44"/>
    </row>
    <row r="490">
      <c r="K490" s="44"/>
    </row>
    <row r="491">
      <c r="K491" s="44"/>
    </row>
    <row r="492">
      <c r="K492" s="44"/>
    </row>
    <row r="493">
      <c r="K493" s="44"/>
    </row>
    <row r="494">
      <c r="K494" s="44"/>
    </row>
    <row r="495">
      <c r="K495" s="44"/>
    </row>
    <row r="496">
      <c r="K496" s="44"/>
    </row>
    <row r="497">
      <c r="K497" s="44"/>
    </row>
    <row r="498">
      <c r="K498" s="44"/>
    </row>
    <row r="499">
      <c r="K499" s="44"/>
    </row>
    <row r="500">
      <c r="K500" s="44"/>
    </row>
    <row r="501">
      <c r="K501" s="44"/>
    </row>
    <row r="502">
      <c r="K502" s="44"/>
    </row>
    <row r="503">
      <c r="K503" s="44"/>
    </row>
    <row r="504">
      <c r="K504" s="44"/>
    </row>
    <row r="505">
      <c r="K505" s="44"/>
    </row>
    <row r="506">
      <c r="K506" s="44"/>
    </row>
    <row r="507">
      <c r="K507" s="44"/>
    </row>
    <row r="508">
      <c r="K508" s="44"/>
    </row>
    <row r="509">
      <c r="K509" s="44"/>
    </row>
    <row r="510">
      <c r="K510" s="44"/>
    </row>
    <row r="511">
      <c r="K511" s="44"/>
    </row>
    <row r="512">
      <c r="K512" s="44"/>
    </row>
    <row r="513">
      <c r="K513" s="44"/>
    </row>
    <row r="514">
      <c r="K514" s="44"/>
    </row>
    <row r="515">
      <c r="K515" s="44"/>
    </row>
    <row r="516">
      <c r="K516" s="44"/>
    </row>
    <row r="517">
      <c r="K517" s="44"/>
    </row>
    <row r="518">
      <c r="K518" s="44"/>
    </row>
    <row r="519">
      <c r="K519" s="44"/>
    </row>
    <row r="520">
      <c r="K520" s="44"/>
    </row>
    <row r="521">
      <c r="K521" s="44"/>
    </row>
    <row r="522">
      <c r="K522" s="44"/>
    </row>
    <row r="523">
      <c r="K523" s="44"/>
    </row>
    <row r="524">
      <c r="K524" s="44"/>
    </row>
    <row r="525">
      <c r="K525" s="44"/>
    </row>
    <row r="526">
      <c r="K526" s="44"/>
    </row>
    <row r="527">
      <c r="K527" s="44"/>
    </row>
    <row r="528">
      <c r="K528" s="44"/>
    </row>
    <row r="529">
      <c r="K529" s="44"/>
    </row>
    <row r="530">
      <c r="K530" s="44"/>
    </row>
    <row r="531">
      <c r="K531" s="44"/>
    </row>
    <row r="532">
      <c r="K532" s="44"/>
    </row>
    <row r="533">
      <c r="K533" s="44"/>
    </row>
    <row r="534">
      <c r="K534" s="44"/>
    </row>
    <row r="535">
      <c r="K535" s="44"/>
    </row>
    <row r="536">
      <c r="K536" s="44"/>
    </row>
    <row r="537">
      <c r="K537" s="44"/>
    </row>
    <row r="538">
      <c r="K538" s="44"/>
    </row>
    <row r="539">
      <c r="K539" s="44"/>
    </row>
    <row r="540">
      <c r="K540" s="44"/>
    </row>
    <row r="541">
      <c r="K541" s="44"/>
    </row>
    <row r="542">
      <c r="K542" s="44"/>
    </row>
    <row r="543">
      <c r="K543" s="44"/>
    </row>
    <row r="544">
      <c r="K544" s="44"/>
    </row>
    <row r="545">
      <c r="K545" s="44"/>
    </row>
    <row r="546">
      <c r="K546" s="44"/>
    </row>
    <row r="547">
      <c r="K547" s="44"/>
    </row>
    <row r="548">
      <c r="K548" s="44"/>
    </row>
    <row r="549">
      <c r="K549" s="44"/>
    </row>
    <row r="550">
      <c r="K550" s="44"/>
    </row>
    <row r="551">
      <c r="K551" s="44"/>
    </row>
    <row r="552">
      <c r="K552" s="44"/>
    </row>
    <row r="553">
      <c r="K553" s="44"/>
    </row>
    <row r="554">
      <c r="K554" s="44"/>
    </row>
    <row r="555">
      <c r="K555" s="44"/>
    </row>
    <row r="556">
      <c r="K556" s="44"/>
    </row>
    <row r="557">
      <c r="K557" s="44"/>
    </row>
    <row r="558">
      <c r="K558" s="44"/>
    </row>
    <row r="559">
      <c r="K559" s="44"/>
    </row>
    <row r="560">
      <c r="K560" s="44"/>
    </row>
    <row r="561">
      <c r="K561" s="44"/>
    </row>
    <row r="562">
      <c r="K562" s="44"/>
    </row>
    <row r="563">
      <c r="K563" s="44"/>
    </row>
    <row r="564">
      <c r="K564" s="44"/>
    </row>
    <row r="565">
      <c r="K565" s="44"/>
    </row>
    <row r="566">
      <c r="K566" s="44"/>
    </row>
    <row r="567">
      <c r="K567" s="44"/>
    </row>
    <row r="568">
      <c r="K568" s="44"/>
    </row>
    <row r="569">
      <c r="K569" s="44"/>
    </row>
    <row r="570">
      <c r="K570" s="44"/>
    </row>
    <row r="571">
      <c r="K571" s="44"/>
    </row>
    <row r="572">
      <c r="K572" s="44"/>
    </row>
    <row r="573">
      <c r="K573" s="44"/>
    </row>
    <row r="574">
      <c r="K574" s="44"/>
    </row>
    <row r="575">
      <c r="K575" s="44"/>
    </row>
    <row r="576">
      <c r="K576" s="44"/>
    </row>
    <row r="577">
      <c r="K577" s="44"/>
    </row>
    <row r="578">
      <c r="K578" s="44"/>
    </row>
    <row r="579">
      <c r="K579" s="44"/>
    </row>
    <row r="580">
      <c r="K580" s="44"/>
    </row>
    <row r="581">
      <c r="K581" s="44"/>
    </row>
    <row r="582">
      <c r="K582" s="44"/>
    </row>
    <row r="583">
      <c r="K583" s="44"/>
    </row>
    <row r="584">
      <c r="K584" s="44"/>
    </row>
    <row r="585">
      <c r="K585" s="44"/>
    </row>
    <row r="586">
      <c r="K586" s="44"/>
    </row>
    <row r="587">
      <c r="K587" s="44"/>
    </row>
    <row r="588">
      <c r="K588" s="44"/>
    </row>
    <row r="589">
      <c r="K589" s="44"/>
    </row>
    <row r="590">
      <c r="K590" s="44"/>
    </row>
    <row r="591">
      <c r="K591" s="44"/>
    </row>
    <row r="592">
      <c r="K592" s="44"/>
    </row>
    <row r="593">
      <c r="K593" s="44"/>
    </row>
    <row r="594">
      <c r="K594" s="44"/>
    </row>
    <row r="595">
      <c r="K595" s="44"/>
    </row>
    <row r="596">
      <c r="K596" s="44"/>
    </row>
    <row r="597">
      <c r="K597" s="44"/>
    </row>
    <row r="598">
      <c r="K598" s="44"/>
    </row>
    <row r="599">
      <c r="K599" s="44"/>
    </row>
    <row r="600">
      <c r="K600" s="44"/>
    </row>
    <row r="601">
      <c r="K601" s="44"/>
    </row>
    <row r="602">
      <c r="K602" s="44"/>
    </row>
    <row r="603">
      <c r="K603" s="44"/>
    </row>
    <row r="604">
      <c r="K604" s="44"/>
    </row>
    <row r="605">
      <c r="K605" s="44"/>
    </row>
    <row r="606">
      <c r="K606" s="44"/>
    </row>
    <row r="607">
      <c r="K607" s="44"/>
    </row>
    <row r="608">
      <c r="K608" s="44"/>
    </row>
    <row r="609">
      <c r="K609" s="44"/>
    </row>
    <row r="610">
      <c r="K610" s="44"/>
    </row>
    <row r="611">
      <c r="K611" s="44"/>
    </row>
    <row r="612">
      <c r="K612" s="44"/>
    </row>
    <row r="613">
      <c r="K613" s="44"/>
    </row>
    <row r="614">
      <c r="K614" s="44"/>
    </row>
    <row r="615">
      <c r="K615" s="44"/>
    </row>
    <row r="616">
      <c r="K616" s="44"/>
    </row>
    <row r="617">
      <c r="K617" s="44"/>
    </row>
    <row r="618">
      <c r="K618" s="44"/>
    </row>
    <row r="619">
      <c r="K619" s="44"/>
    </row>
    <row r="620">
      <c r="K620" s="44"/>
    </row>
    <row r="621">
      <c r="K621" s="44"/>
    </row>
    <row r="622">
      <c r="K622" s="44"/>
    </row>
    <row r="623">
      <c r="K623" s="44"/>
    </row>
    <row r="624">
      <c r="K624" s="44"/>
    </row>
    <row r="625">
      <c r="K625" s="44"/>
    </row>
    <row r="626">
      <c r="K626" s="44"/>
    </row>
    <row r="627">
      <c r="K627" s="44"/>
    </row>
    <row r="628">
      <c r="K628" s="44"/>
    </row>
    <row r="629">
      <c r="K629" s="44"/>
    </row>
    <row r="630">
      <c r="K630" s="44"/>
    </row>
    <row r="631">
      <c r="K631" s="44"/>
    </row>
    <row r="632">
      <c r="K632" s="44"/>
    </row>
    <row r="633">
      <c r="K633" s="44"/>
    </row>
    <row r="634">
      <c r="K634" s="44"/>
    </row>
    <row r="635">
      <c r="K635" s="44"/>
    </row>
    <row r="636">
      <c r="K636" s="44"/>
    </row>
    <row r="637">
      <c r="K637" s="44"/>
    </row>
    <row r="638">
      <c r="K638" s="44"/>
    </row>
    <row r="639">
      <c r="K639" s="44"/>
    </row>
    <row r="640">
      <c r="K640" s="44"/>
    </row>
    <row r="641">
      <c r="K641" s="44"/>
    </row>
    <row r="642">
      <c r="K642" s="44"/>
    </row>
    <row r="643">
      <c r="K643" s="44"/>
    </row>
    <row r="644">
      <c r="K644" s="44"/>
    </row>
    <row r="645">
      <c r="K645" s="44"/>
    </row>
    <row r="646">
      <c r="K646" s="44"/>
    </row>
    <row r="647">
      <c r="K647" s="44"/>
    </row>
    <row r="648">
      <c r="K648" s="44"/>
    </row>
    <row r="649">
      <c r="K649" s="44"/>
    </row>
    <row r="650">
      <c r="K650" s="44"/>
    </row>
    <row r="651">
      <c r="K651" s="44"/>
    </row>
    <row r="652">
      <c r="K652" s="44"/>
    </row>
    <row r="653">
      <c r="K653" s="44"/>
    </row>
    <row r="654">
      <c r="K654" s="44"/>
    </row>
    <row r="655">
      <c r="K655" s="44"/>
    </row>
    <row r="656">
      <c r="K656" s="44"/>
    </row>
    <row r="657">
      <c r="K657" s="44"/>
    </row>
    <row r="658">
      <c r="K658" s="44"/>
    </row>
    <row r="659">
      <c r="K659" s="44"/>
    </row>
    <row r="660">
      <c r="K660" s="44"/>
    </row>
    <row r="661">
      <c r="K661" s="44"/>
    </row>
    <row r="662">
      <c r="K662" s="44"/>
    </row>
    <row r="663">
      <c r="K663" s="44"/>
    </row>
    <row r="664">
      <c r="K664" s="44"/>
    </row>
    <row r="665">
      <c r="K665" s="44"/>
    </row>
    <row r="666">
      <c r="K666" s="44"/>
    </row>
    <row r="667">
      <c r="K667" s="44"/>
    </row>
    <row r="668">
      <c r="K668" s="44"/>
    </row>
    <row r="669">
      <c r="K669" s="44"/>
    </row>
    <row r="670">
      <c r="K670" s="44"/>
    </row>
    <row r="671">
      <c r="K671" s="44"/>
    </row>
    <row r="672">
      <c r="K672" s="44"/>
    </row>
    <row r="673">
      <c r="K673" s="44"/>
    </row>
    <row r="674">
      <c r="K674" s="44"/>
    </row>
    <row r="675">
      <c r="K675" s="44"/>
    </row>
    <row r="676">
      <c r="K676" s="44"/>
    </row>
    <row r="677">
      <c r="K677" s="44"/>
    </row>
    <row r="678">
      <c r="K678" s="44"/>
    </row>
    <row r="679">
      <c r="K679" s="44"/>
    </row>
    <row r="680">
      <c r="K680" s="44"/>
    </row>
    <row r="681">
      <c r="K681" s="44"/>
    </row>
    <row r="682">
      <c r="K682" s="44"/>
    </row>
    <row r="683">
      <c r="K683" s="44"/>
    </row>
    <row r="684">
      <c r="K684" s="44"/>
    </row>
    <row r="685">
      <c r="K685" s="44"/>
    </row>
    <row r="686">
      <c r="K686" s="44"/>
    </row>
    <row r="687">
      <c r="K687" s="44"/>
    </row>
    <row r="688">
      <c r="K688" s="44"/>
    </row>
    <row r="689">
      <c r="K689" s="44"/>
    </row>
    <row r="690">
      <c r="K690" s="44"/>
    </row>
    <row r="691">
      <c r="K691" s="44"/>
    </row>
    <row r="692">
      <c r="K692" s="44"/>
    </row>
    <row r="693">
      <c r="K693" s="44"/>
    </row>
    <row r="694">
      <c r="K694" s="44"/>
    </row>
    <row r="695">
      <c r="K695" s="44"/>
    </row>
    <row r="696">
      <c r="K696" s="44"/>
    </row>
    <row r="697">
      <c r="K697" s="44"/>
    </row>
    <row r="698">
      <c r="K698" s="44"/>
    </row>
    <row r="699">
      <c r="K699" s="44"/>
    </row>
    <row r="700">
      <c r="K700" s="44"/>
    </row>
    <row r="701">
      <c r="K701" s="44"/>
    </row>
    <row r="702">
      <c r="K702" s="44"/>
    </row>
    <row r="703">
      <c r="K703" s="44"/>
    </row>
    <row r="704">
      <c r="K704" s="44"/>
    </row>
    <row r="705">
      <c r="K705" s="44"/>
    </row>
    <row r="706">
      <c r="K706" s="44"/>
    </row>
    <row r="707">
      <c r="K707" s="44"/>
    </row>
    <row r="708">
      <c r="K708" s="44"/>
    </row>
    <row r="709">
      <c r="K709" s="44"/>
    </row>
    <row r="710">
      <c r="K710" s="44"/>
    </row>
    <row r="711">
      <c r="K711" s="44"/>
    </row>
    <row r="712">
      <c r="K712" s="44"/>
    </row>
    <row r="713">
      <c r="K713" s="44"/>
    </row>
    <row r="714">
      <c r="K714" s="44"/>
    </row>
    <row r="715">
      <c r="K715" s="44"/>
    </row>
    <row r="716">
      <c r="K716" s="44"/>
    </row>
    <row r="717">
      <c r="K717" s="44"/>
    </row>
    <row r="718">
      <c r="K718" s="44"/>
    </row>
    <row r="719">
      <c r="K719" s="44"/>
    </row>
    <row r="720">
      <c r="K720" s="44"/>
    </row>
    <row r="721">
      <c r="K721" s="44"/>
    </row>
    <row r="722">
      <c r="K722" s="44"/>
    </row>
    <row r="723">
      <c r="K723" s="44"/>
    </row>
    <row r="724">
      <c r="K724" s="44"/>
    </row>
    <row r="725">
      <c r="K725" s="44"/>
    </row>
    <row r="726">
      <c r="K726" s="44"/>
    </row>
    <row r="727">
      <c r="K727" s="44"/>
    </row>
    <row r="728">
      <c r="K728" s="44"/>
    </row>
    <row r="729">
      <c r="K729" s="44"/>
    </row>
    <row r="730">
      <c r="K730" s="44"/>
    </row>
    <row r="731">
      <c r="K731" s="44"/>
    </row>
    <row r="732">
      <c r="K732" s="44"/>
    </row>
    <row r="733">
      <c r="K733" s="44"/>
    </row>
    <row r="734">
      <c r="K734" s="44"/>
    </row>
    <row r="735">
      <c r="K735" s="44"/>
    </row>
    <row r="736">
      <c r="K736" s="44"/>
    </row>
    <row r="737">
      <c r="K737" s="44"/>
    </row>
    <row r="738">
      <c r="K738" s="44"/>
    </row>
    <row r="739">
      <c r="K739" s="44"/>
    </row>
    <row r="740">
      <c r="K740" s="44"/>
    </row>
    <row r="741">
      <c r="K741" s="44"/>
    </row>
    <row r="742">
      <c r="K742" s="44"/>
    </row>
    <row r="743">
      <c r="K743" s="44"/>
    </row>
    <row r="744">
      <c r="K744" s="44"/>
    </row>
    <row r="745">
      <c r="K745" s="44"/>
    </row>
    <row r="746">
      <c r="K746" s="44"/>
    </row>
    <row r="747">
      <c r="K747" s="44"/>
    </row>
    <row r="748">
      <c r="K748" s="44"/>
    </row>
    <row r="749">
      <c r="K749" s="44"/>
    </row>
    <row r="750">
      <c r="K750" s="44"/>
    </row>
    <row r="751">
      <c r="K751" s="44"/>
    </row>
    <row r="752">
      <c r="K752" s="44"/>
    </row>
    <row r="753">
      <c r="K753" s="44"/>
    </row>
    <row r="754">
      <c r="K754" s="44"/>
    </row>
    <row r="755">
      <c r="K755" s="44"/>
    </row>
    <row r="756">
      <c r="K756" s="44"/>
    </row>
    <row r="757">
      <c r="K757" s="44"/>
    </row>
    <row r="758">
      <c r="K758" s="44"/>
    </row>
    <row r="759">
      <c r="K759" s="44"/>
    </row>
    <row r="760">
      <c r="K760" s="44"/>
    </row>
    <row r="761">
      <c r="K761" s="44"/>
    </row>
    <row r="762">
      <c r="K762" s="44"/>
    </row>
    <row r="763">
      <c r="K763" s="44"/>
    </row>
    <row r="764">
      <c r="K764" s="44"/>
    </row>
    <row r="765">
      <c r="K765" s="44"/>
    </row>
    <row r="766">
      <c r="K766" s="44"/>
    </row>
    <row r="767">
      <c r="K767" s="44"/>
    </row>
    <row r="768">
      <c r="K768" s="44"/>
    </row>
    <row r="769">
      <c r="K769" s="44"/>
    </row>
    <row r="770">
      <c r="K770" s="44"/>
    </row>
    <row r="771">
      <c r="K771" s="44"/>
    </row>
    <row r="772">
      <c r="K772" s="44"/>
    </row>
    <row r="773">
      <c r="K773" s="44"/>
    </row>
    <row r="774">
      <c r="K774" s="44"/>
    </row>
    <row r="775">
      <c r="K775" s="44"/>
    </row>
    <row r="776">
      <c r="K776" s="44"/>
    </row>
    <row r="777">
      <c r="K777" s="44"/>
    </row>
    <row r="778">
      <c r="K778" s="44"/>
    </row>
    <row r="779">
      <c r="K779" s="44"/>
    </row>
    <row r="780">
      <c r="K780" s="44"/>
    </row>
    <row r="781">
      <c r="K781" s="44"/>
    </row>
    <row r="782">
      <c r="K782" s="44"/>
    </row>
    <row r="783">
      <c r="K783" s="44"/>
    </row>
    <row r="784">
      <c r="K784" s="44"/>
    </row>
    <row r="785">
      <c r="K785" s="44"/>
    </row>
    <row r="786">
      <c r="K786" s="44"/>
    </row>
    <row r="787">
      <c r="K787" s="44"/>
    </row>
    <row r="788">
      <c r="K788" s="44"/>
    </row>
    <row r="789">
      <c r="K789" s="44"/>
    </row>
    <row r="790">
      <c r="K790" s="44"/>
    </row>
    <row r="791">
      <c r="K791" s="44"/>
    </row>
    <row r="792">
      <c r="K792" s="44"/>
    </row>
    <row r="793">
      <c r="K793" s="44"/>
    </row>
    <row r="794">
      <c r="K794" s="44"/>
    </row>
    <row r="795">
      <c r="K795" s="44"/>
    </row>
    <row r="796">
      <c r="K796" s="44"/>
    </row>
    <row r="797">
      <c r="K797" s="44"/>
    </row>
    <row r="798">
      <c r="K798" s="44"/>
    </row>
    <row r="799">
      <c r="K799" s="44"/>
    </row>
    <row r="800">
      <c r="K800" s="44"/>
    </row>
    <row r="801">
      <c r="K801" s="44"/>
    </row>
    <row r="802">
      <c r="K802" s="44"/>
    </row>
    <row r="803">
      <c r="K803" s="44"/>
    </row>
    <row r="804">
      <c r="K804" s="44"/>
    </row>
    <row r="805">
      <c r="K805" s="44"/>
    </row>
    <row r="806">
      <c r="K806" s="44"/>
    </row>
    <row r="807">
      <c r="K807" s="44"/>
    </row>
    <row r="808">
      <c r="K808" s="44"/>
    </row>
    <row r="809">
      <c r="K809" s="44"/>
    </row>
    <row r="810">
      <c r="K810" s="44"/>
    </row>
    <row r="811">
      <c r="K811" s="44"/>
    </row>
    <row r="812">
      <c r="K812" s="44"/>
    </row>
    <row r="813">
      <c r="K813" s="44"/>
    </row>
    <row r="814">
      <c r="K814" s="44"/>
    </row>
    <row r="815">
      <c r="K815" s="44"/>
    </row>
    <row r="816">
      <c r="K816" s="44"/>
    </row>
    <row r="817">
      <c r="K817" s="44"/>
    </row>
    <row r="818">
      <c r="K818" s="44"/>
    </row>
    <row r="819">
      <c r="K819" s="44"/>
    </row>
    <row r="820">
      <c r="K820" s="44"/>
    </row>
    <row r="821">
      <c r="K821" s="44"/>
    </row>
    <row r="822">
      <c r="K822" s="44"/>
    </row>
    <row r="823">
      <c r="K823" s="44"/>
    </row>
    <row r="824">
      <c r="K824" s="44"/>
    </row>
    <row r="825">
      <c r="K825" s="44"/>
    </row>
    <row r="826">
      <c r="K826" s="44"/>
    </row>
    <row r="827">
      <c r="K827" s="44"/>
    </row>
    <row r="828">
      <c r="K828" s="44"/>
    </row>
    <row r="829">
      <c r="K829" s="44"/>
    </row>
    <row r="830">
      <c r="K830" s="44"/>
    </row>
    <row r="831">
      <c r="K831" s="44"/>
    </row>
    <row r="832">
      <c r="K832" s="44"/>
    </row>
    <row r="833">
      <c r="K833" s="44"/>
    </row>
    <row r="834">
      <c r="K834" s="44"/>
    </row>
    <row r="835">
      <c r="K835" s="44"/>
    </row>
    <row r="836">
      <c r="K836" s="44"/>
    </row>
    <row r="837">
      <c r="K837" s="44"/>
    </row>
    <row r="838">
      <c r="K838" s="44"/>
    </row>
    <row r="839">
      <c r="K839" s="44"/>
    </row>
    <row r="840">
      <c r="K840" s="44"/>
    </row>
    <row r="841">
      <c r="K841" s="44"/>
    </row>
    <row r="842">
      <c r="K842" s="44"/>
    </row>
    <row r="843">
      <c r="K843" s="44"/>
    </row>
    <row r="844">
      <c r="K844" s="44"/>
    </row>
    <row r="845">
      <c r="K845" s="44"/>
    </row>
    <row r="846">
      <c r="K846" s="44"/>
    </row>
    <row r="847">
      <c r="K847" s="44"/>
    </row>
    <row r="848">
      <c r="K848" s="44"/>
    </row>
    <row r="849">
      <c r="K849" s="44"/>
    </row>
    <row r="850">
      <c r="K850" s="44"/>
    </row>
    <row r="851">
      <c r="K851" s="44"/>
    </row>
    <row r="852">
      <c r="K852" s="44"/>
    </row>
    <row r="853">
      <c r="K853" s="44"/>
    </row>
    <row r="854">
      <c r="K854" s="44"/>
    </row>
    <row r="855">
      <c r="K855" s="44"/>
    </row>
    <row r="856">
      <c r="K856" s="44"/>
    </row>
    <row r="857">
      <c r="K857" s="44"/>
    </row>
    <row r="858">
      <c r="K858" s="44"/>
    </row>
    <row r="859">
      <c r="K859" s="44"/>
    </row>
    <row r="860">
      <c r="K860" s="44"/>
    </row>
    <row r="861">
      <c r="K861" s="44"/>
    </row>
    <row r="862">
      <c r="K862" s="44"/>
    </row>
    <row r="863">
      <c r="K863" s="44"/>
    </row>
    <row r="864">
      <c r="K864" s="44"/>
    </row>
    <row r="865">
      <c r="K865" s="44"/>
    </row>
    <row r="866">
      <c r="K866" s="44"/>
    </row>
    <row r="867">
      <c r="K867" s="44"/>
    </row>
    <row r="868">
      <c r="K868" s="44"/>
    </row>
    <row r="869">
      <c r="K869" s="44"/>
    </row>
    <row r="870">
      <c r="K870" s="44"/>
    </row>
    <row r="871">
      <c r="K871" s="44"/>
    </row>
    <row r="872">
      <c r="K872" s="44"/>
    </row>
    <row r="873">
      <c r="K873" s="44"/>
    </row>
    <row r="874">
      <c r="K874" s="44"/>
    </row>
    <row r="875">
      <c r="K875" s="44"/>
    </row>
    <row r="876">
      <c r="K876" s="44"/>
    </row>
    <row r="877">
      <c r="K877" s="44"/>
    </row>
    <row r="878">
      <c r="K878" s="44"/>
    </row>
    <row r="879">
      <c r="K879" s="44"/>
    </row>
    <row r="880">
      <c r="K880" s="44"/>
    </row>
    <row r="881">
      <c r="K881" s="44"/>
    </row>
    <row r="882">
      <c r="K882" s="44"/>
    </row>
    <row r="883">
      <c r="K883" s="44"/>
    </row>
    <row r="884">
      <c r="K884" s="44"/>
    </row>
    <row r="885">
      <c r="K885" s="44"/>
    </row>
    <row r="886">
      <c r="K886" s="44"/>
    </row>
    <row r="887">
      <c r="K887" s="44"/>
    </row>
    <row r="888">
      <c r="K888" s="44"/>
    </row>
    <row r="889">
      <c r="K889" s="44"/>
    </row>
    <row r="890">
      <c r="K890" s="44"/>
    </row>
    <row r="891">
      <c r="K891" s="44"/>
    </row>
    <row r="892">
      <c r="K892" s="44"/>
    </row>
    <row r="893">
      <c r="K893" s="44"/>
    </row>
    <row r="894">
      <c r="K894" s="44"/>
    </row>
    <row r="895">
      <c r="K895" s="44"/>
    </row>
    <row r="896">
      <c r="K896" s="44"/>
    </row>
    <row r="897">
      <c r="K897" s="44"/>
    </row>
    <row r="898">
      <c r="K898" s="44"/>
    </row>
    <row r="899">
      <c r="K899" s="44"/>
    </row>
    <row r="900">
      <c r="K900" s="44"/>
    </row>
    <row r="901">
      <c r="K901" s="44"/>
    </row>
    <row r="902">
      <c r="K902" s="44"/>
    </row>
    <row r="903">
      <c r="K903" s="44"/>
    </row>
    <row r="904">
      <c r="K904" s="44"/>
    </row>
    <row r="905">
      <c r="K905" s="44"/>
    </row>
    <row r="906">
      <c r="K906" s="44"/>
    </row>
    <row r="907">
      <c r="K907" s="44"/>
    </row>
    <row r="908">
      <c r="K908" s="44"/>
    </row>
    <row r="909">
      <c r="K909" s="44"/>
    </row>
    <row r="910">
      <c r="K910" s="44"/>
    </row>
    <row r="911">
      <c r="K911" s="44"/>
    </row>
    <row r="912">
      <c r="K912" s="44"/>
    </row>
    <row r="913">
      <c r="K913" s="44"/>
    </row>
    <row r="914">
      <c r="K914" s="44"/>
    </row>
    <row r="915">
      <c r="K915" s="44"/>
    </row>
    <row r="916">
      <c r="K916" s="44"/>
    </row>
    <row r="917">
      <c r="K917" s="44"/>
    </row>
    <row r="918">
      <c r="K918" s="44"/>
    </row>
    <row r="919">
      <c r="K919" s="44"/>
    </row>
    <row r="920">
      <c r="K920" s="44"/>
    </row>
    <row r="921">
      <c r="K921" s="44"/>
    </row>
    <row r="922">
      <c r="K922" s="44"/>
    </row>
    <row r="923">
      <c r="K923" s="44"/>
    </row>
    <row r="924">
      <c r="K924" s="44"/>
    </row>
    <row r="925">
      <c r="K925" s="44"/>
    </row>
    <row r="926">
      <c r="K926" s="44"/>
    </row>
    <row r="927">
      <c r="K927" s="44"/>
    </row>
    <row r="928">
      <c r="K928" s="44"/>
    </row>
    <row r="929">
      <c r="K929" s="44"/>
    </row>
    <row r="930">
      <c r="K930" s="44"/>
    </row>
    <row r="931">
      <c r="K931" s="44"/>
    </row>
    <row r="932">
      <c r="K932" s="44"/>
    </row>
    <row r="933">
      <c r="K933" s="44"/>
    </row>
    <row r="934">
      <c r="K934" s="44"/>
    </row>
    <row r="935">
      <c r="K935" s="44"/>
    </row>
    <row r="936">
      <c r="K936" s="44"/>
    </row>
    <row r="937">
      <c r="K937" s="44"/>
    </row>
    <row r="938">
      <c r="K938" s="44"/>
    </row>
    <row r="939">
      <c r="K939" s="44"/>
    </row>
    <row r="940">
      <c r="K940" s="44"/>
    </row>
    <row r="941">
      <c r="K941" s="44"/>
    </row>
    <row r="942">
      <c r="K942" s="44"/>
    </row>
    <row r="943">
      <c r="K943" s="44"/>
    </row>
    <row r="944">
      <c r="K944" s="44"/>
    </row>
    <row r="945">
      <c r="K945" s="44"/>
    </row>
    <row r="946">
      <c r="K946" s="44"/>
    </row>
    <row r="947">
      <c r="K947" s="44"/>
    </row>
    <row r="948">
      <c r="K948" s="44"/>
    </row>
    <row r="949">
      <c r="K949" s="44"/>
    </row>
    <row r="950">
      <c r="K950" s="44"/>
    </row>
    <row r="951">
      <c r="K951" s="44"/>
    </row>
    <row r="952">
      <c r="K952" s="44"/>
    </row>
    <row r="953">
      <c r="K953" s="44"/>
    </row>
    <row r="954">
      <c r="K954" s="44"/>
    </row>
    <row r="955">
      <c r="K955" s="44"/>
    </row>
    <row r="956">
      <c r="K956" s="44"/>
    </row>
    <row r="957">
      <c r="K957" s="44"/>
    </row>
    <row r="958">
      <c r="K958" s="44"/>
    </row>
    <row r="959">
      <c r="K959" s="44"/>
    </row>
    <row r="960">
      <c r="K960" s="44"/>
    </row>
    <row r="961">
      <c r="K961" s="44"/>
    </row>
    <row r="962">
      <c r="K962" s="44"/>
    </row>
    <row r="963">
      <c r="K963" s="44"/>
    </row>
    <row r="964">
      <c r="K964" s="44"/>
    </row>
    <row r="965">
      <c r="K965" s="44"/>
    </row>
    <row r="966">
      <c r="K966" s="44"/>
    </row>
    <row r="967">
      <c r="K967" s="44"/>
    </row>
    <row r="968">
      <c r="K968" s="44"/>
    </row>
    <row r="969">
      <c r="K969" s="44"/>
    </row>
    <row r="970">
      <c r="K970" s="44"/>
    </row>
    <row r="971">
      <c r="K971" s="44"/>
    </row>
    <row r="972">
      <c r="K972" s="44"/>
    </row>
    <row r="973">
      <c r="K973" s="44"/>
    </row>
    <row r="974">
      <c r="K974" s="44"/>
    </row>
    <row r="975">
      <c r="K975" s="44"/>
    </row>
    <row r="976">
      <c r="K976" s="44"/>
    </row>
    <row r="977">
      <c r="K977" s="44"/>
    </row>
    <row r="978">
      <c r="K978" s="44"/>
    </row>
    <row r="979">
      <c r="K979" s="44"/>
    </row>
    <row r="980">
      <c r="K980" s="44"/>
    </row>
    <row r="981">
      <c r="K981" s="44"/>
    </row>
    <row r="982">
      <c r="K982" s="44"/>
    </row>
    <row r="983">
      <c r="K983" s="44"/>
    </row>
    <row r="984">
      <c r="K984" s="44"/>
    </row>
    <row r="985">
      <c r="K985" s="44"/>
    </row>
    <row r="986">
      <c r="K986" s="44"/>
    </row>
    <row r="987">
      <c r="K987" s="44"/>
    </row>
    <row r="988">
      <c r="K988" s="44"/>
    </row>
    <row r="989">
      <c r="K989" s="44"/>
    </row>
    <row r="990">
      <c r="K990" s="44"/>
    </row>
    <row r="991">
      <c r="K991" s="44"/>
    </row>
    <row r="992">
      <c r="K992" s="44"/>
    </row>
    <row r="993">
      <c r="K993" s="44"/>
    </row>
    <row r="994">
      <c r="K994" s="44"/>
    </row>
    <row r="995">
      <c r="K995" s="44"/>
    </row>
    <row r="996">
      <c r="K996" s="44"/>
    </row>
    <row r="997">
      <c r="K997" s="44"/>
    </row>
    <row r="998">
      <c r="K998" s="44"/>
    </row>
    <row r="999">
      <c r="K999" s="44"/>
    </row>
    <row r="1000">
      <c r="K1000" s="44"/>
    </row>
  </sheetData>
  <mergeCells count="120">
    <mergeCell ref="E44:J44"/>
    <mergeCell ref="E45:G45"/>
    <mergeCell ref="E46:I46"/>
    <mergeCell ref="E47:J47"/>
    <mergeCell ref="E48:J48"/>
    <mergeCell ref="E49:H49"/>
    <mergeCell ref="E50:H50"/>
    <mergeCell ref="E51:J51"/>
    <mergeCell ref="E52:H52"/>
    <mergeCell ref="E53:H53"/>
    <mergeCell ref="E54:G54"/>
    <mergeCell ref="E55:H55"/>
    <mergeCell ref="E56:I56"/>
    <mergeCell ref="E57:J57"/>
    <mergeCell ref="E65:H65"/>
    <mergeCell ref="E66:H66"/>
    <mergeCell ref="E67:J67"/>
    <mergeCell ref="E68:I68"/>
    <mergeCell ref="E69:H69"/>
    <mergeCell ref="E70:J70"/>
    <mergeCell ref="E71:I71"/>
    <mergeCell ref="E72:J72"/>
    <mergeCell ref="E73:G73"/>
    <mergeCell ref="E74:I74"/>
    <mergeCell ref="E75:J75"/>
    <mergeCell ref="E76:I76"/>
    <mergeCell ref="E77:G77"/>
    <mergeCell ref="E78:J78"/>
    <mergeCell ref="E79:I79"/>
    <mergeCell ref="E80:H80"/>
    <mergeCell ref="E81:J81"/>
    <mergeCell ref="E82:I82"/>
    <mergeCell ref="E83:H83"/>
    <mergeCell ref="E84:H84"/>
    <mergeCell ref="E85:J85"/>
    <mergeCell ref="E86:I86"/>
    <mergeCell ref="E87:J87"/>
    <mergeCell ref="E88:H88"/>
    <mergeCell ref="E89:H89"/>
    <mergeCell ref="E90:G90"/>
    <mergeCell ref="E91:H91"/>
    <mergeCell ref="E92:J92"/>
    <mergeCell ref="E93:J93"/>
    <mergeCell ref="E94:I94"/>
    <mergeCell ref="E95:J95"/>
    <mergeCell ref="E96:I96"/>
    <mergeCell ref="E97:J97"/>
    <mergeCell ref="E98:J98"/>
    <mergeCell ref="E99:H99"/>
    <mergeCell ref="E100:I100"/>
    <mergeCell ref="E101:J101"/>
    <mergeCell ref="E102:H102"/>
    <mergeCell ref="E103:I103"/>
    <mergeCell ref="E104:J104"/>
    <mergeCell ref="E105:G105"/>
    <mergeCell ref="E106:G106"/>
    <mergeCell ref="E114:J114"/>
    <mergeCell ref="E115:I115"/>
    <mergeCell ref="E116:J116"/>
    <mergeCell ref="E117:J117"/>
    <mergeCell ref="E118:J118"/>
    <mergeCell ref="E119:H119"/>
    <mergeCell ref="E120:J120"/>
    <mergeCell ref="E121:J121"/>
    <mergeCell ref="E107:I107"/>
    <mergeCell ref="E108:J108"/>
    <mergeCell ref="E109:I109"/>
    <mergeCell ref="E110:H110"/>
    <mergeCell ref="E111:I111"/>
    <mergeCell ref="E112:I112"/>
    <mergeCell ref="E113:I113"/>
    <mergeCell ref="E2:J2"/>
    <mergeCell ref="E3:H3"/>
    <mergeCell ref="E4:J4"/>
    <mergeCell ref="E5:J5"/>
    <mergeCell ref="E6:J6"/>
    <mergeCell ref="E7:H7"/>
    <mergeCell ref="E8:H8"/>
    <mergeCell ref="E9:I9"/>
    <mergeCell ref="E10:J10"/>
    <mergeCell ref="E11:J11"/>
    <mergeCell ref="E12:H12"/>
    <mergeCell ref="E13:I13"/>
    <mergeCell ref="E14:H14"/>
    <mergeCell ref="E15:I15"/>
    <mergeCell ref="E16:J16"/>
    <mergeCell ref="E17:H17"/>
    <mergeCell ref="E18:I18"/>
    <mergeCell ref="E19:H19"/>
    <mergeCell ref="E20:J20"/>
    <mergeCell ref="E21:J21"/>
    <mergeCell ref="E22:J22"/>
    <mergeCell ref="E23:H23"/>
    <mergeCell ref="E24:J24"/>
    <mergeCell ref="E25:I25"/>
    <mergeCell ref="E26:J26"/>
    <mergeCell ref="E27:H27"/>
    <mergeCell ref="E28:J28"/>
    <mergeCell ref="E29:J29"/>
    <mergeCell ref="E30:J30"/>
    <mergeCell ref="E31:I31"/>
    <mergeCell ref="E32:J32"/>
    <mergeCell ref="E33:J33"/>
    <mergeCell ref="E34:H34"/>
    <mergeCell ref="E35:J35"/>
    <mergeCell ref="E36:F36"/>
    <mergeCell ref="E37:J37"/>
    <mergeCell ref="E38:J38"/>
    <mergeCell ref="E39:J39"/>
    <mergeCell ref="E40:J40"/>
    <mergeCell ref="E41:J41"/>
    <mergeCell ref="E42:H42"/>
    <mergeCell ref="E43:H43"/>
    <mergeCell ref="E58:G58"/>
    <mergeCell ref="E59:G59"/>
    <mergeCell ref="E60:I60"/>
    <mergeCell ref="E61:I61"/>
    <mergeCell ref="E62:H62"/>
    <mergeCell ref="E63:J63"/>
    <mergeCell ref="E64:I64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</hyperlinks>
  <drawing r:id="rId1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712</v>
      </c>
      <c r="B1" s="2" t="s">
        <v>713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719</v>
      </c>
      <c r="J1" s="2" t="s">
        <v>720</v>
      </c>
    </row>
    <row r="2">
      <c r="A2" s="14">
        <f>'R5-P1P5'!K2</f>
        <v>3</v>
      </c>
      <c r="B2" s="14">
        <f>'R1-P1P2'!K2</f>
        <v>3</v>
      </c>
      <c r="C2" s="14" t="b">
        <f t="shared" ref="C2:C61" si="1">A2=B2</f>
        <v>1</v>
      </c>
      <c r="D2" s="14">
        <f t="shared" ref="D2:D61" si="2">if(B2=1, A2, -1)</f>
        <v>-1</v>
      </c>
      <c r="E2" s="14">
        <f t="shared" ref="E2:E61" si="3">if(B2=2, A2, -1)</f>
        <v>-1</v>
      </c>
      <c r="F2" s="14">
        <f t="shared" ref="F2:F61" si="4">if(B2=3, A2, -1)</f>
        <v>3</v>
      </c>
      <c r="G2" s="14">
        <f t="shared" ref="G2:G61" si="5">if(B2=4, A2, -1)</f>
        <v>-1</v>
      </c>
      <c r="H2" s="14">
        <f>'R5-P1P5'!A2</f>
        <v>733</v>
      </c>
      <c r="I2" s="14">
        <f>'R1-P1P2'!A2</f>
        <v>733</v>
      </c>
      <c r="J2" s="14">
        <f t="shared" ref="J2:J4" si="6">IF(A2=B2,A2)</f>
        <v>3</v>
      </c>
    </row>
    <row r="3">
      <c r="A3" s="14">
        <f>'R5-P1P5'!K3</f>
        <v>2</v>
      </c>
      <c r="B3" s="14">
        <f>'R1-P1P2'!K3</f>
        <v>2</v>
      </c>
      <c r="C3" s="14" t="b">
        <f t="shared" si="1"/>
        <v>1</v>
      </c>
      <c r="D3" s="14">
        <f t="shared" si="2"/>
        <v>-1</v>
      </c>
      <c r="E3" s="14">
        <f t="shared" si="3"/>
        <v>2</v>
      </c>
      <c r="F3" s="14">
        <f t="shared" si="4"/>
        <v>-1</v>
      </c>
      <c r="G3" s="14">
        <f t="shared" si="5"/>
        <v>-1</v>
      </c>
      <c r="H3" s="14">
        <f>'R5-P1P5'!A3</f>
        <v>500</v>
      </c>
      <c r="I3" s="14">
        <f>'R1-P1P2'!A3</f>
        <v>500</v>
      </c>
      <c r="J3" s="14">
        <f t="shared" si="6"/>
        <v>2</v>
      </c>
    </row>
    <row r="4">
      <c r="A4" s="14">
        <f>'R5-P1P5'!K4</f>
        <v>3</v>
      </c>
      <c r="B4" s="14">
        <f>'R1-P1P2'!K4</f>
        <v>3</v>
      </c>
      <c r="C4" s="14" t="b">
        <f t="shared" si="1"/>
        <v>1</v>
      </c>
      <c r="D4" s="14">
        <f t="shared" si="2"/>
        <v>-1</v>
      </c>
      <c r="E4" s="14">
        <f t="shared" si="3"/>
        <v>-1</v>
      </c>
      <c r="F4" s="14">
        <f t="shared" si="4"/>
        <v>3</v>
      </c>
      <c r="G4" s="14">
        <f t="shared" si="5"/>
        <v>-1</v>
      </c>
      <c r="H4" s="14">
        <f>'R5-P1P5'!A4</f>
        <v>493</v>
      </c>
      <c r="I4" s="14">
        <f>'R1-P1P2'!A4</f>
        <v>493</v>
      </c>
      <c r="J4" s="14">
        <f t="shared" si="6"/>
        <v>3</v>
      </c>
    </row>
    <row r="5">
      <c r="A5" s="14">
        <f>'R5-P1P5'!K5</f>
        <v>2</v>
      </c>
      <c r="B5" s="14">
        <f>'R1-P1P2'!K5</f>
        <v>3</v>
      </c>
      <c r="C5" s="14" t="b">
        <f t="shared" si="1"/>
        <v>0</v>
      </c>
      <c r="D5" s="14">
        <f t="shared" si="2"/>
        <v>-1</v>
      </c>
      <c r="E5" s="14">
        <f t="shared" si="3"/>
        <v>-1</v>
      </c>
      <c r="F5" s="14">
        <f t="shared" si="4"/>
        <v>2</v>
      </c>
      <c r="G5" s="14">
        <f t="shared" si="5"/>
        <v>-1</v>
      </c>
      <c r="H5" s="14">
        <f>'R5-P1P5'!A5</f>
        <v>223</v>
      </c>
      <c r="I5" s="14">
        <f>'R1-P1P2'!A5</f>
        <v>223</v>
      </c>
      <c r="J5" s="2">
        <v>3.0</v>
      </c>
    </row>
    <row r="6">
      <c r="A6" s="14">
        <f>'R5-P1P5'!K6</f>
        <v>3</v>
      </c>
      <c r="B6" s="14">
        <f>'R1-P1P2'!K6</f>
        <v>3</v>
      </c>
      <c r="C6" s="14" t="b">
        <f t="shared" si="1"/>
        <v>1</v>
      </c>
      <c r="D6" s="14">
        <f t="shared" si="2"/>
        <v>-1</v>
      </c>
      <c r="E6" s="14">
        <f t="shared" si="3"/>
        <v>-1</v>
      </c>
      <c r="F6" s="14">
        <f t="shared" si="4"/>
        <v>3</v>
      </c>
      <c r="G6" s="14">
        <f t="shared" si="5"/>
        <v>-1</v>
      </c>
      <c r="H6" s="14">
        <f>'R5-P1P5'!A6</f>
        <v>381</v>
      </c>
      <c r="I6" s="14">
        <f>'R1-P1P2'!A6</f>
        <v>381</v>
      </c>
      <c r="J6" s="14">
        <f>IF(A6=B6,A6)</f>
        <v>3</v>
      </c>
    </row>
    <row r="7">
      <c r="A7" s="14">
        <f>'R5-P1P5'!K7</f>
        <v>3</v>
      </c>
      <c r="B7" s="14">
        <f>'R1-P1P2'!K7</f>
        <v>2</v>
      </c>
      <c r="C7" s="14" t="b">
        <f t="shared" si="1"/>
        <v>0</v>
      </c>
      <c r="D7" s="14">
        <f t="shared" si="2"/>
        <v>-1</v>
      </c>
      <c r="E7" s="14">
        <f t="shared" si="3"/>
        <v>3</v>
      </c>
      <c r="F7" s="14">
        <f t="shared" si="4"/>
        <v>-1</v>
      </c>
      <c r="G7" s="14">
        <f t="shared" si="5"/>
        <v>-1</v>
      </c>
      <c r="H7" s="14">
        <f>'R5-P1P5'!A7</f>
        <v>580</v>
      </c>
      <c r="I7" s="14">
        <f>'R1-P1P2'!A7</f>
        <v>580</v>
      </c>
      <c r="J7" s="2">
        <v>3.0</v>
      </c>
      <c r="K7" s="2" t="s">
        <v>721</v>
      </c>
    </row>
    <row r="8">
      <c r="A8" s="14">
        <f>'R5-P1P5'!K8</f>
        <v>2</v>
      </c>
      <c r="B8" s="14">
        <f>'R1-P1P2'!K8</f>
        <v>3</v>
      </c>
      <c r="C8" s="14" t="b">
        <f t="shared" si="1"/>
        <v>0</v>
      </c>
      <c r="D8" s="14">
        <f t="shared" si="2"/>
        <v>-1</v>
      </c>
      <c r="E8" s="14">
        <f t="shared" si="3"/>
        <v>-1</v>
      </c>
      <c r="F8" s="14">
        <f t="shared" si="4"/>
        <v>2</v>
      </c>
      <c r="G8" s="14">
        <f t="shared" si="5"/>
        <v>-1</v>
      </c>
      <c r="H8" s="14">
        <f>'R5-P1P5'!A8</f>
        <v>350</v>
      </c>
      <c r="I8" s="14">
        <f>'R1-P1P2'!A8</f>
        <v>350</v>
      </c>
      <c r="J8" s="2">
        <v>2.0</v>
      </c>
    </row>
    <row r="9">
      <c r="A9" s="14">
        <f>'R5-P1P5'!K9</f>
        <v>2</v>
      </c>
      <c r="B9" s="14">
        <f>'R1-P1P2'!K9</f>
        <v>2</v>
      </c>
      <c r="C9" s="14" t="b">
        <f t="shared" si="1"/>
        <v>1</v>
      </c>
      <c r="D9" s="14">
        <f t="shared" si="2"/>
        <v>-1</v>
      </c>
      <c r="E9" s="14">
        <f t="shared" si="3"/>
        <v>2</v>
      </c>
      <c r="F9" s="14">
        <f t="shared" si="4"/>
        <v>-1</v>
      </c>
      <c r="G9" s="14">
        <f t="shared" si="5"/>
        <v>-1</v>
      </c>
      <c r="H9" s="14">
        <f>'R5-P1P5'!A9</f>
        <v>1204</v>
      </c>
      <c r="I9" s="14">
        <f>'R1-P1P2'!A9</f>
        <v>1204</v>
      </c>
      <c r="J9" s="14">
        <f t="shared" ref="J9:J13" si="7">IF(A9=B9,A9)</f>
        <v>2</v>
      </c>
    </row>
    <row r="10">
      <c r="A10" s="14">
        <f>'R5-P1P5'!K10</f>
        <v>2</v>
      </c>
      <c r="B10" s="14">
        <f>'R1-P1P2'!K10</f>
        <v>2</v>
      </c>
      <c r="C10" s="14" t="b">
        <f t="shared" si="1"/>
        <v>1</v>
      </c>
      <c r="D10" s="14">
        <f t="shared" si="2"/>
        <v>-1</v>
      </c>
      <c r="E10" s="14">
        <f t="shared" si="3"/>
        <v>2</v>
      </c>
      <c r="F10" s="14">
        <f t="shared" si="4"/>
        <v>-1</v>
      </c>
      <c r="G10" s="14">
        <f t="shared" si="5"/>
        <v>-1</v>
      </c>
      <c r="H10" s="14">
        <f>'R5-P1P5'!A10</f>
        <v>925</v>
      </c>
      <c r="I10" s="14">
        <f>'R1-P1P2'!A10</f>
        <v>925</v>
      </c>
      <c r="J10" s="14">
        <f t="shared" si="7"/>
        <v>2</v>
      </c>
    </row>
    <row r="11">
      <c r="A11" s="14">
        <f>'R5-P1P5'!K11</f>
        <v>3</v>
      </c>
      <c r="B11" s="14">
        <f>'R1-P1P2'!K11</f>
        <v>3</v>
      </c>
      <c r="C11" s="14" t="b">
        <f t="shared" si="1"/>
        <v>1</v>
      </c>
      <c r="D11" s="14">
        <f t="shared" si="2"/>
        <v>-1</v>
      </c>
      <c r="E11" s="14">
        <f t="shared" si="3"/>
        <v>-1</v>
      </c>
      <c r="F11" s="14">
        <f t="shared" si="4"/>
        <v>3</v>
      </c>
      <c r="G11" s="14">
        <f t="shared" si="5"/>
        <v>-1</v>
      </c>
      <c r="H11" s="14">
        <f>'R5-P1P5'!A11</f>
        <v>189</v>
      </c>
      <c r="I11" s="14">
        <f>'R1-P1P2'!A11</f>
        <v>189</v>
      </c>
      <c r="J11" s="14">
        <f t="shared" si="7"/>
        <v>3</v>
      </c>
    </row>
    <row r="12">
      <c r="A12" s="14">
        <f>'R5-P1P5'!K12</f>
        <v>3</v>
      </c>
      <c r="B12" s="14">
        <f>'R1-P1P2'!K12</f>
        <v>3</v>
      </c>
      <c r="C12" s="14" t="b">
        <f t="shared" si="1"/>
        <v>1</v>
      </c>
      <c r="D12" s="14">
        <f t="shared" si="2"/>
        <v>-1</v>
      </c>
      <c r="E12" s="14">
        <f t="shared" si="3"/>
        <v>-1</v>
      </c>
      <c r="F12" s="14">
        <f t="shared" si="4"/>
        <v>3</v>
      </c>
      <c r="G12" s="14">
        <f t="shared" si="5"/>
        <v>-1</v>
      </c>
      <c r="H12" s="14">
        <f>'R5-P1P5'!A12</f>
        <v>776</v>
      </c>
      <c r="I12" s="14">
        <f>'R1-P1P2'!A12</f>
        <v>776</v>
      </c>
      <c r="J12" s="14">
        <f t="shared" si="7"/>
        <v>3</v>
      </c>
    </row>
    <row r="13">
      <c r="A13" s="14">
        <f>'R5-P1P5'!K13</f>
        <v>3</v>
      </c>
      <c r="B13" s="14">
        <f>'R1-P1P2'!K13</f>
        <v>3</v>
      </c>
      <c r="C13" s="14" t="b">
        <f t="shared" si="1"/>
        <v>1</v>
      </c>
      <c r="D13" s="14">
        <f t="shared" si="2"/>
        <v>-1</v>
      </c>
      <c r="E13" s="14">
        <f t="shared" si="3"/>
        <v>-1</v>
      </c>
      <c r="F13" s="14">
        <f t="shared" si="4"/>
        <v>3</v>
      </c>
      <c r="G13" s="14">
        <f t="shared" si="5"/>
        <v>-1</v>
      </c>
      <c r="H13" s="14">
        <f>'R5-P1P5'!A13</f>
        <v>441</v>
      </c>
      <c r="I13" s="14">
        <f>'R1-P1P2'!A13</f>
        <v>441</v>
      </c>
      <c r="J13" s="14">
        <f t="shared" si="7"/>
        <v>3</v>
      </c>
    </row>
    <row r="14">
      <c r="A14" s="14">
        <f>'R5-P1P5'!K14</f>
        <v>1</v>
      </c>
      <c r="B14" s="14">
        <f>'R1-P1P2'!K14</f>
        <v>3</v>
      </c>
      <c r="C14" s="14" t="b">
        <f t="shared" si="1"/>
        <v>0</v>
      </c>
      <c r="D14" s="14">
        <f t="shared" si="2"/>
        <v>-1</v>
      </c>
      <c r="E14" s="14">
        <f t="shared" si="3"/>
        <v>-1</v>
      </c>
      <c r="F14" s="14">
        <f t="shared" si="4"/>
        <v>1</v>
      </c>
      <c r="G14" s="14">
        <f t="shared" si="5"/>
        <v>-1</v>
      </c>
      <c r="H14" s="14">
        <f>'R5-P1P5'!A14</f>
        <v>74</v>
      </c>
      <c r="I14" s="14">
        <f>'R1-P1P2'!A14</f>
        <v>74</v>
      </c>
      <c r="J14" s="2">
        <v>3.0</v>
      </c>
    </row>
    <row r="15">
      <c r="A15" s="14">
        <f>'R5-P1P5'!K15</f>
        <v>2</v>
      </c>
      <c r="B15" s="14">
        <f>'R1-P1P2'!K15</f>
        <v>3</v>
      </c>
      <c r="C15" s="14" t="b">
        <f t="shared" si="1"/>
        <v>0</v>
      </c>
      <c r="D15" s="14">
        <f t="shared" si="2"/>
        <v>-1</v>
      </c>
      <c r="E15" s="14">
        <f t="shared" si="3"/>
        <v>-1</v>
      </c>
      <c r="F15" s="14">
        <f t="shared" si="4"/>
        <v>2</v>
      </c>
      <c r="G15" s="14">
        <f t="shared" si="5"/>
        <v>-1</v>
      </c>
      <c r="H15" s="14">
        <f>'R5-P1P5'!A15</f>
        <v>891</v>
      </c>
      <c r="I15" s="14">
        <f>'R1-P1P2'!A15</f>
        <v>891</v>
      </c>
      <c r="J15" s="2">
        <v>2.0</v>
      </c>
    </row>
    <row r="16">
      <c r="A16" s="14">
        <f>'R5-P1P5'!K16</f>
        <v>2</v>
      </c>
      <c r="B16" s="14">
        <f>'R1-P1P2'!K16</f>
        <v>3</v>
      </c>
      <c r="C16" s="14" t="b">
        <f t="shared" si="1"/>
        <v>0</v>
      </c>
      <c r="D16" s="14">
        <f t="shared" si="2"/>
        <v>-1</v>
      </c>
      <c r="E16" s="14">
        <f t="shared" si="3"/>
        <v>-1</v>
      </c>
      <c r="F16" s="14">
        <f t="shared" si="4"/>
        <v>2</v>
      </c>
      <c r="G16" s="14">
        <f t="shared" si="5"/>
        <v>-1</v>
      </c>
      <c r="H16" s="14">
        <f>'R5-P1P5'!A16</f>
        <v>596</v>
      </c>
      <c r="I16" s="14">
        <f>'R1-P1P2'!A16</f>
        <v>596</v>
      </c>
      <c r="J16" s="2">
        <v>2.0</v>
      </c>
    </row>
    <row r="17">
      <c r="A17" s="14">
        <f>'R5-P1P5'!K17</f>
        <v>3</v>
      </c>
      <c r="B17" s="14">
        <f>'R1-P1P2'!K17</f>
        <v>3</v>
      </c>
      <c r="C17" s="14" t="b">
        <f t="shared" si="1"/>
        <v>1</v>
      </c>
      <c r="D17" s="14">
        <f t="shared" si="2"/>
        <v>-1</v>
      </c>
      <c r="E17" s="14">
        <f t="shared" si="3"/>
        <v>-1</v>
      </c>
      <c r="F17" s="14">
        <f t="shared" si="4"/>
        <v>3</v>
      </c>
      <c r="G17" s="14">
        <f t="shared" si="5"/>
        <v>-1</v>
      </c>
      <c r="H17" s="14">
        <f>'R5-P1P5'!A17</f>
        <v>79</v>
      </c>
      <c r="I17" s="14">
        <f>'R1-P1P2'!A17</f>
        <v>79</v>
      </c>
      <c r="J17" s="14">
        <f t="shared" ref="J17:J19" si="8">IF(A17=B17,A17)</f>
        <v>3</v>
      </c>
    </row>
    <row r="18">
      <c r="A18" s="14">
        <f>'R5-P1P5'!K18</f>
        <v>2</v>
      </c>
      <c r="B18" s="14">
        <f>'R1-P1P2'!K18</f>
        <v>2</v>
      </c>
      <c r="C18" s="14" t="b">
        <f t="shared" si="1"/>
        <v>1</v>
      </c>
      <c r="D18" s="14">
        <f t="shared" si="2"/>
        <v>-1</v>
      </c>
      <c r="E18" s="14">
        <f t="shared" si="3"/>
        <v>2</v>
      </c>
      <c r="F18" s="14">
        <f t="shared" si="4"/>
        <v>-1</v>
      </c>
      <c r="G18" s="14">
        <f t="shared" si="5"/>
        <v>-1</v>
      </c>
      <c r="H18" s="14">
        <f>'R5-P1P5'!A18</f>
        <v>1278</v>
      </c>
      <c r="I18" s="14">
        <f>'R1-P1P2'!A18</f>
        <v>1278</v>
      </c>
      <c r="J18" s="14">
        <f t="shared" si="8"/>
        <v>2</v>
      </c>
    </row>
    <row r="19">
      <c r="A19" s="14">
        <f>'R5-P1P5'!K19</f>
        <v>3</v>
      </c>
      <c r="B19" s="14">
        <f>'R1-P1P2'!K19</f>
        <v>3</v>
      </c>
      <c r="C19" s="14" t="b">
        <f t="shared" si="1"/>
        <v>1</v>
      </c>
      <c r="D19" s="14">
        <f t="shared" si="2"/>
        <v>-1</v>
      </c>
      <c r="E19" s="14">
        <f t="shared" si="3"/>
        <v>-1</v>
      </c>
      <c r="F19" s="14">
        <f t="shared" si="4"/>
        <v>3</v>
      </c>
      <c r="G19" s="14">
        <f t="shared" si="5"/>
        <v>-1</v>
      </c>
      <c r="H19" s="14">
        <f>'R5-P1P5'!A19</f>
        <v>34</v>
      </c>
      <c r="I19" s="14">
        <f>'R1-P1P2'!A19</f>
        <v>34</v>
      </c>
      <c r="J19" s="14">
        <f t="shared" si="8"/>
        <v>3</v>
      </c>
    </row>
    <row r="20">
      <c r="A20" s="14">
        <f>'R5-P1P5'!K20</f>
        <v>3</v>
      </c>
      <c r="B20" s="14">
        <f>'R1-P1P2'!K20</f>
        <v>1</v>
      </c>
      <c r="C20" s="14" t="b">
        <f t="shared" si="1"/>
        <v>0</v>
      </c>
      <c r="D20" s="14">
        <f t="shared" si="2"/>
        <v>3</v>
      </c>
      <c r="E20" s="14">
        <f t="shared" si="3"/>
        <v>-1</v>
      </c>
      <c r="F20" s="14">
        <f t="shared" si="4"/>
        <v>-1</v>
      </c>
      <c r="G20" s="14">
        <f t="shared" si="5"/>
        <v>-1</v>
      </c>
      <c r="H20" s="14">
        <f>'R5-P1P5'!A20</f>
        <v>982</v>
      </c>
      <c r="I20" s="14">
        <f>'R1-P1P2'!A20</f>
        <v>982</v>
      </c>
      <c r="J20" s="2">
        <v>1.0</v>
      </c>
    </row>
    <row r="21">
      <c r="A21" s="14">
        <f>'R5-P1P5'!K21</f>
        <v>2</v>
      </c>
      <c r="B21" s="14">
        <f>'R1-P1P2'!K21</f>
        <v>3</v>
      </c>
      <c r="C21" s="14" t="b">
        <f t="shared" si="1"/>
        <v>0</v>
      </c>
      <c r="D21" s="14">
        <f t="shared" si="2"/>
        <v>-1</v>
      </c>
      <c r="E21" s="14">
        <f t="shared" si="3"/>
        <v>-1</v>
      </c>
      <c r="F21" s="14">
        <f t="shared" si="4"/>
        <v>2</v>
      </c>
      <c r="G21" s="14">
        <f t="shared" si="5"/>
        <v>-1</v>
      </c>
      <c r="H21" s="14">
        <f>'R5-P1P5'!A21</f>
        <v>1214</v>
      </c>
      <c r="I21" s="14">
        <f>'R1-P1P2'!A21</f>
        <v>1214</v>
      </c>
      <c r="J21" s="2">
        <v>2.0</v>
      </c>
    </row>
    <row r="22">
      <c r="A22" s="14">
        <f>'R5-P1P5'!K22</f>
        <v>3</v>
      </c>
      <c r="B22" s="14">
        <f>'R1-P1P2'!K22</f>
        <v>3</v>
      </c>
      <c r="C22" s="14" t="b">
        <f t="shared" si="1"/>
        <v>1</v>
      </c>
      <c r="D22" s="14">
        <f t="shared" si="2"/>
        <v>-1</v>
      </c>
      <c r="E22" s="14">
        <f t="shared" si="3"/>
        <v>-1</v>
      </c>
      <c r="F22" s="14">
        <f t="shared" si="4"/>
        <v>3</v>
      </c>
      <c r="G22" s="14">
        <f t="shared" si="5"/>
        <v>-1</v>
      </c>
      <c r="H22" s="14">
        <f>'R5-P1P5'!A22</f>
        <v>874</v>
      </c>
      <c r="I22" s="14">
        <f>'R1-P1P2'!A22</f>
        <v>874</v>
      </c>
      <c r="J22" s="14">
        <f t="shared" ref="J22:J24" si="9">IF(A22=B22,A22)</f>
        <v>3</v>
      </c>
    </row>
    <row r="23">
      <c r="A23" s="14">
        <f>'R5-P1P5'!K23</f>
        <v>3</v>
      </c>
      <c r="B23" s="14">
        <f>'R1-P1P2'!K23</f>
        <v>3</v>
      </c>
      <c r="C23" s="14" t="b">
        <f t="shared" si="1"/>
        <v>1</v>
      </c>
      <c r="D23" s="14">
        <f t="shared" si="2"/>
        <v>-1</v>
      </c>
      <c r="E23" s="14">
        <f t="shared" si="3"/>
        <v>-1</v>
      </c>
      <c r="F23" s="14">
        <f t="shared" si="4"/>
        <v>3</v>
      </c>
      <c r="G23" s="14">
        <f t="shared" si="5"/>
        <v>-1</v>
      </c>
      <c r="H23" s="14">
        <f>'R5-P1P5'!A23</f>
        <v>559</v>
      </c>
      <c r="I23" s="14">
        <f>'R1-P1P2'!A23</f>
        <v>559</v>
      </c>
      <c r="J23" s="14">
        <f t="shared" si="9"/>
        <v>3</v>
      </c>
    </row>
    <row r="24">
      <c r="A24" s="14">
        <f>'R5-P1P5'!K24</f>
        <v>3</v>
      </c>
      <c r="B24" s="14">
        <f>'R1-P1P2'!K24</f>
        <v>3</v>
      </c>
      <c r="C24" s="14" t="b">
        <f t="shared" si="1"/>
        <v>1</v>
      </c>
      <c r="D24" s="14">
        <f t="shared" si="2"/>
        <v>-1</v>
      </c>
      <c r="E24" s="14">
        <f t="shared" si="3"/>
        <v>-1</v>
      </c>
      <c r="F24" s="14">
        <f t="shared" si="4"/>
        <v>3</v>
      </c>
      <c r="G24" s="14">
        <f t="shared" si="5"/>
        <v>-1</v>
      </c>
      <c r="H24" s="14">
        <f>'R5-P1P5'!A24</f>
        <v>592</v>
      </c>
      <c r="I24" s="14">
        <f>'R1-P1P2'!A24</f>
        <v>592</v>
      </c>
      <c r="J24" s="14">
        <f t="shared" si="9"/>
        <v>3</v>
      </c>
    </row>
    <row r="25">
      <c r="A25" s="14">
        <f>'R5-P1P5'!K25</f>
        <v>2</v>
      </c>
      <c r="B25" s="14">
        <f>'R1-P1P2'!K25</f>
        <v>3</v>
      </c>
      <c r="C25" s="14" t="b">
        <f t="shared" si="1"/>
        <v>0</v>
      </c>
      <c r="D25" s="14">
        <f t="shared" si="2"/>
        <v>-1</v>
      </c>
      <c r="E25" s="14">
        <f t="shared" si="3"/>
        <v>-1</v>
      </c>
      <c r="F25" s="14">
        <f t="shared" si="4"/>
        <v>2</v>
      </c>
      <c r="G25" s="14">
        <f t="shared" si="5"/>
        <v>-1</v>
      </c>
      <c r="H25" s="14">
        <f>'R5-P1P5'!A25</f>
        <v>1213</v>
      </c>
      <c r="I25" s="14">
        <f>'R1-P1P2'!A25</f>
        <v>1213</v>
      </c>
      <c r="J25" s="2">
        <v>2.0</v>
      </c>
    </row>
    <row r="26">
      <c r="A26" s="14">
        <f>'R5-P1P5'!K26</f>
        <v>3</v>
      </c>
      <c r="B26" s="14">
        <f>'R1-P1P2'!K26</f>
        <v>4</v>
      </c>
      <c r="C26" s="14" t="b">
        <f t="shared" si="1"/>
        <v>0</v>
      </c>
      <c r="D26" s="14">
        <f t="shared" si="2"/>
        <v>-1</v>
      </c>
      <c r="E26" s="14">
        <f t="shared" si="3"/>
        <v>-1</v>
      </c>
      <c r="F26" s="14">
        <f t="shared" si="4"/>
        <v>-1</v>
      </c>
      <c r="G26" s="14">
        <f t="shared" si="5"/>
        <v>3</v>
      </c>
      <c r="H26" s="14">
        <f>'R5-P1P5'!A26</f>
        <v>187</v>
      </c>
      <c r="I26" s="14">
        <f>'R1-P1P2'!A26</f>
        <v>187</v>
      </c>
      <c r="J26" s="2">
        <v>4.0</v>
      </c>
    </row>
    <row r="27">
      <c r="A27" s="14">
        <f>'R5-P1P5'!K27</f>
        <v>3</v>
      </c>
      <c r="B27" s="14">
        <f>'R1-P1P2'!K27</f>
        <v>2</v>
      </c>
      <c r="C27" s="14" t="b">
        <f t="shared" si="1"/>
        <v>0</v>
      </c>
      <c r="D27" s="14">
        <f t="shared" si="2"/>
        <v>-1</v>
      </c>
      <c r="E27" s="14">
        <f t="shared" si="3"/>
        <v>3</v>
      </c>
      <c r="F27" s="14">
        <f t="shared" si="4"/>
        <v>-1</v>
      </c>
      <c r="G27" s="14">
        <f t="shared" si="5"/>
        <v>-1</v>
      </c>
      <c r="H27" s="14">
        <f>'R5-P1P5'!A27</f>
        <v>46</v>
      </c>
      <c r="I27" s="14">
        <f>'R1-P1P2'!A27</f>
        <v>46</v>
      </c>
      <c r="J27" s="2">
        <v>2.0</v>
      </c>
    </row>
    <row r="28">
      <c r="A28" s="14">
        <f>'R5-P1P5'!K28</f>
        <v>1</v>
      </c>
      <c r="B28" s="14">
        <f>'R1-P1P2'!K28</f>
        <v>1</v>
      </c>
      <c r="C28" s="14" t="b">
        <f t="shared" si="1"/>
        <v>1</v>
      </c>
      <c r="D28" s="14">
        <f t="shared" si="2"/>
        <v>1</v>
      </c>
      <c r="E28" s="14">
        <f t="shared" si="3"/>
        <v>-1</v>
      </c>
      <c r="F28" s="14">
        <f t="shared" si="4"/>
        <v>-1</v>
      </c>
      <c r="G28" s="14">
        <f t="shared" si="5"/>
        <v>-1</v>
      </c>
      <c r="H28" s="14">
        <f>'R5-P1P5'!A28</f>
        <v>983</v>
      </c>
      <c r="I28" s="14">
        <f>'R1-P1P2'!A28</f>
        <v>983</v>
      </c>
      <c r="J28" s="14">
        <f>IF(A28=B28,A28)</f>
        <v>1</v>
      </c>
    </row>
    <row r="29">
      <c r="A29" s="14">
        <f>'R5-P1P5'!K29</f>
        <v>3</v>
      </c>
      <c r="B29" s="14">
        <f>'R1-P1P2'!K29</f>
        <v>4</v>
      </c>
      <c r="C29" s="14" t="b">
        <f t="shared" si="1"/>
        <v>0</v>
      </c>
      <c r="D29" s="14">
        <f t="shared" si="2"/>
        <v>-1</v>
      </c>
      <c r="E29" s="14">
        <f t="shared" si="3"/>
        <v>-1</v>
      </c>
      <c r="F29" s="14">
        <f t="shared" si="4"/>
        <v>-1</v>
      </c>
      <c r="G29" s="14">
        <f t="shared" si="5"/>
        <v>3</v>
      </c>
      <c r="H29" s="14">
        <f>'R5-P1P5'!A29</f>
        <v>723</v>
      </c>
      <c r="I29" s="14">
        <f>'R1-P1P2'!A29</f>
        <v>723</v>
      </c>
      <c r="J29" s="2">
        <v>4.0</v>
      </c>
    </row>
    <row r="30">
      <c r="A30" s="14">
        <f>'R5-P1P5'!K30</f>
        <v>1</v>
      </c>
      <c r="B30" s="14">
        <f>'R1-P1P2'!K30</f>
        <v>1</v>
      </c>
      <c r="C30" s="14" t="b">
        <f t="shared" si="1"/>
        <v>1</v>
      </c>
      <c r="D30" s="14">
        <f t="shared" si="2"/>
        <v>1</v>
      </c>
      <c r="E30" s="14">
        <f t="shared" si="3"/>
        <v>-1</v>
      </c>
      <c r="F30" s="14">
        <f t="shared" si="4"/>
        <v>-1</v>
      </c>
      <c r="G30" s="14">
        <f t="shared" si="5"/>
        <v>-1</v>
      </c>
      <c r="H30" s="14">
        <f>'R5-P1P5'!A30</f>
        <v>382</v>
      </c>
      <c r="I30" s="14">
        <f>'R1-P1P2'!A30</f>
        <v>382</v>
      </c>
      <c r="J30" s="14">
        <f t="shared" ref="J30:J32" si="10">IF(A30=B30,A30)</f>
        <v>1</v>
      </c>
    </row>
    <row r="31">
      <c r="A31" s="14">
        <f>'R5-P1P5'!K31</f>
        <v>2</v>
      </c>
      <c r="B31" s="14">
        <f>'R1-P1P2'!K31</f>
        <v>2</v>
      </c>
      <c r="C31" s="14" t="b">
        <f t="shared" si="1"/>
        <v>1</v>
      </c>
      <c r="D31" s="14">
        <f t="shared" si="2"/>
        <v>-1</v>
      </c>
      <c r="E31" s="14">
        <f t="shared" si="3"/>
        <v>2</v>
      </c>
      <c r="F31" s="14">
        <f t="shared" si="4"/>
        <v>-1</v>
      </c>
      <c r="G31" s="14">
        <f t="shared" si="5"/>
        <v>-1</v>
      </c>
      <c r="H31" s="14">
        <f>'R5-P1P5'!A31</f>
        <v>851</v>
      </c>
      <c r="I31" s="14">
        <f>'R1-P1P2'!A31</f>
        <v>851</v>
      </c>
      <c r="J31" s="14">
        <f t="shared" si="10"/>
        <v>2</v>
      </c>
    </row>
    <row r="32">
      <c r="A32" s="14">
        <f>'R5-P1P5'!K32</f>
        <v>3</v>
      </c>
      <c r="B32" s="14">
        <f>'R1-P1P2'!K32</f>
        <v>3</v>
      </c>
      <c r="C32" s="14" t="b">
        <f t="shared" si="1"/>
        <v>1</v>
      </c>
      <c r="D32" s="14">
        <f t="shared" si="2"/>
        <v>-1</v>
      </c>
      <c r="E32" s="14">
        <f t="shared" si="3"/>
        <v>-1</v>
      </c>
      <c r="F32" s="14">
        <f t="shared" si="4"/>
        <v>3</v>
      </c>
      <c r="G32" s="14">
        <f t="shared" si="5"/>
        <v>-1</v>
      </c>
      <c r="H32" s="14">
        <f>'R5-P1P5'!A32</f>
        <v>1194</v>
      </c>
      <c r="I32" s="14">
        <f>'R1-P1P2'!A32</f>
        <v>1194</v>
      </c>
      <c r="J32" s="14">
        <f t="shared" si="10"/>
        <v>3</v>
      </c>
    </row>
    <row r="33">
      <c r="A33" s="14">
        <f>'R5-P1P5'!K33</f>
        <v>3</v>
      </c>
      <c r="B33" s="14">
        <f>'R1-P1P2'!K33</f>
        <v>4</v>
      </c>
      <c r="C33" s="14" t="b">
        <f t="shared" si="1"/>
        <v>0</v>
      </c>
      <c r="D33" s="14">
        <f t="shared" si="2"/>
        <v>-1</v>
      </c>
      <c r="E33" s="14">
        <f t="shared" si="3"/>
        <v>-1</v>
      </c>
      <c r="F33" s="14">
        <f t="shared" si="4"/>
        <v>-1</v>
      </c>
      <c r="G33" s="14">
        <f t="shared" si="5"/>
        <v>3</v>
      </c>
      <c r="H33" s="14">
        <f>'R5-P1P5'!A33</f>
        <v>186</v>
      </c>
      <c r="I33" s="14">
        <f>'R1-P1P2'!A33</f>
        <v>186</v>
      </c>
      <c r="J33" s="2">
        <v>4.0</v>
      </c>
    </row>
    <row r="34">
      <c r="A34" s="14">
        <f>'R5-P1P5'!K34</f>
        <v>3</v>
      </c>
      <c r="B34" s="14">
        <f>'R1-P1P2'!K34</f>
        <v>3</v>
      </c>
      <c r="C34" s="14" t="b">
        <f t="shared" si="1"/>
        <v>1</v>
      </c>
      <c r="D34" s="14">
        <f t="shared" si="2"/>
        <v>-1</v>
      </c>
      <c r="E34" s="14">
        <f t="shared" si="3"/>
        <v>-1</v>
      </c>
      <c r="F34" s="14">
        <f t="shared" si="4"/>
        <v>3</v>
      </c>
      <c r="G34" s="14">
        <f t="shared" si="5"/>
        <v>-1</v>
      </c>
      <c r="H34" s="14">
        <f>'R5-P1P5'!A34</f>
        <v>80</v>
      </c>
      <c r="I34" s="14">
        <f>'R1-P1P2'!A34</f>
        <v>80</v>
      </c>
      <c r="J34" s="14">
        <f t="shared" ref="J34:J37" si="11">IF(A34=B34,A34)</f>
        <v>3</v>
      </c>
    </row>
    <row r="35">
      <c r="A35" s="14">
        <f>'R5-P1P5'!K35</f>
        <v>2</v>
      </c>
      <c r="B35" s="14">
        <f>'R1-P1P2'!K35</f>
        <v>2</v>
      </c>
      <c r="C35" s="14" t="b">
        <f t="shared" si="1"/>
        <v>1</v>
      </c>
      <c r="D35" s="14">
        <f t="shared" si="2"/>
        <v>-1</v>
      </c>
      <c r="E35" s="14">
        <f t="shared" si="3"/>
        <v>2</v>
      </c>
      <c r="F35" s="14">
        <f t="shared" si="4"/>
        <v>-1</v>
      </c>
      <c r="G35" s="14">
        <f t="shared" si="5"/>
        <v>-1</v>
      </c>
      <c r="H35" s="14">
        <f>'R5-P1P5'!A35</f>
        <v>712</v>
      </c>
      <c r="I35" s="14">
        <f>'R1-P1P2'!A35</f>
        <v>712</v>
      </c>
      <c r="J35" s="14">
        <f t="shared" si="11"/>
        <v>2</v>
      </c>
    </row>
    <row r="36">
      <c r="A36" s="14">
        <f>'R5-P1P5'!K36</f>
        <v>3</v>
      </c>
      <c r="B36" s="14">
        <f>'R1-P1P2'!K36</f>
        <v>3</v>
      </c>
      <c r="C36" s="14" t="b">
        <f t="shared" si="1"/>
        <v>1</v>
      </c>
      <c r="D36" s="14">
        <f t="shared" si="2"/>
        <v>-1</v>
      </c>
      <c r="E36" s="14">
        <f t="shared" si="3"/>
        <v>-1</v>
      </c>
      <c r="F36" s="14">
        <f t="shared" si="4"/>
        <v>3</v>
      </c>
      <c r="G36" s="14">
        <f t="shared" si="5"/>
        <v>-1</v>
      </c>
      <c r="H36" s="14">
        <f>'R5-P1P5'!A36</f>
        <v>1000</v>
      </c>
      <c r="I36" s="14">
        <f>'R1-P1P2'!A36</f>
        <v>1000</v>
      </c>
      <c r="J36" s="14">
        <f t="shared" si="11"/>
        <v>3</v>
      </c>
    </row>
    <row r="37">
      <c r="A37" s="14">
        <f>'R5-P1P5'!K37</f>
        <v>3</v>
      </c>
      <c r="B37" s="14">
        <f>'R1-P1P2'!K37</f>
        <v>3</v>
      </c>
      <c r="C37" s="14" t="b">
        <f t="shared" si="1"/>
        <v>1</v>
      </c>
      <c r="D37" s="14">
        <f t="shared" si="2"/>
        <v>-1</v>
      </c>
      <c r="E37" s="14">
        <f t="shared" si="3"/>
        <v>-1</v>
      </c>
      <c r="F37" s="14">
        <f t="shared" si="4"/>
        <v>3</v>
      </c>
      <c r="G37" s="14">
        <f t="shared" si="5"/>
        <v>-1</v>
      </c>
      <c r="H37" s="14">
        <f>'R5-P1P5'!A37</f>
        <v>918</v>
      </c>
      <c r="I37" s="14">
        <f>'R1-P1P2'!A37</f>
        <v>918</v>
      </c>
      <c r="J37" s="14">
        <f t="shared" si="11"/>
        <v>3</v>
      </c>
    </row>
    <row r="38">
      <c r="A38" s="14">
        <f>'R5-P1P5'!K38</f>
        <v>3</v>
      </c>
      <c r="B38" s="14">
        <f>'R1-P1P2'!K38</f>
        <v>2</v>
      </c>
      <c r="C38" s="14" t="b">
        <f t="shared" si="1"/>
        <v>0</v>
      </c>
      <c r="D38" s="14">
        <f t="shared" si="2"/>
        <v>-1</v>
      </c>
      <c r="E38" s="14">
        <f t="shared" si="3"/>
        <v>3</v>
      </c>
      <c r="F38" s="14">
        <f t="shared" si="4"/>
        <v>-1</v>
      </c>
      <c r="G38" s="14">
        <f t="shared" si="5"/>
        <v>-1</v>
      </c>
      <c r="H38" s="14">
        <f>'R5-P1P5'!A38</f>
        <v>495</v>
      </c>
      <c r="I38" s="14">
        <f>'R1-P1P2'!A38</f>
        <v>495</v>
      </c>
      <c r="J38" s="2">
        <v>2.0</v>
      </c>
    </row>
    <row r="39">
      <c r="A39" s="14">
        <f>'R5-P1P5'!K39</f>
        <v>3</v>
      </c>
      <c r="B39" s="14">
        <f>'R1-P1P2'!K39</f>
        <v>3</v>
      </c>
      <c r="C39" s="14" t="b">
        <f t="shared" si="1"/>
        <v>1</v>
      </c>
      <c r="D39" s="14">
        <f t="shared" si="2"/>
        <v>-1</v>
      </c>
      <c r="E39" s="14">
        <f t="shared" si="3"/>
        <v>-1</v>
      </c>
      <c r="F39" s="14">
        <f t="shared" si="4"/>
        <v>3</v>
      </c>
      <c r="G39" s="14">
        <f t="shared" si="5"/>
        <v>-1</v>
      </c>
      <c r="H39" s="14">
        <f>'R5-P1P5'!A39</f>
        <v>460</v>
      </c>
      <c r="I39" s="14">
        <f>'R1-P1P2'!A39</f>
        <v>460</v>
      </c>
      <c r="J39" s="14">
        <f t="shared" ref="J39:J40" si="12">IF(A39=B39,A39)</f>
        <v>3</v>
      </c>
    </row>
    <row r="40">
      <c r="A40" s="14">
        <f>'R5-P1P5'!K40</f>
        <v>3</v>
      </c>
      <c r="B40" s="14">
        <f>'R1-P1P2'!K40</f>
        <v>3</v>
      </c>
      <c r="C40" s="14" t="b">
        <f t="shared" si="1"/>
        <v>1</v>
      </c>
      <c r="D40" s="14">
        <f t="shared" si="2"/>
        <v>-1</v>
      </c>
      <c r="E40" s="14">
        <f t="shared" si="3"/>
        <v>-1</v>
      </c>
      <c r="F40" s="14">
        <f t="shared" si="4"/>
        <v>3</v>
      </c>
      <c r="G40" s="14">
        <f t="shared" si="5"/>
        <v>-1</v>
      </c>
      <c r="H40" s="14">
        <f>'R5-P1P5'!A40</f>
        <v>168</v>
      </c>
      <c r="I40" s="14">
        <f>'R1-P1P2'!A40</f>
        <v>168</v>
      </c>
      <c r="J40" s="14">
        <f t="shared" si="12"/>
        <v>3</v>
      </c>
    </row>
    <row r="41">
      <c r="A41" s="14">
        <f>'R5-P1P5'!K41</f>
        <v>3</v>
      </c>
      <c r="B41" s="14">
        <f>'R1-P1P2'!K41</f>
        <v>1</v>
      </c>
      <c r="C41" s="14" t="b">
        <f t="shared" si="1"/>
        <v>0</v>
      </c>
      <c r="D41" s="14">
        <f t="shared" si="2"/>
        <v>3</v>
      </c>
      <c r="E41" s="14">
        <f t="shared" si="3"/>
        <v>-1</v>
      </c>
      <c r="F41" s="14">
        <f t="shared" si="4"/>
        <v>-1</v>
      </c>
      <c r="G41" s="14">
        <f t="shared" si="5"/>
        <v>-1</v>
      </c>
      <c r="H41" s="14">
        <f>'R5-P1P5'!A41</f>
        <v>97</v>
      </c>
      <c r="I41" s="14">
        <f>'R1-P1P2'!A41</f>
        <v>97</v>
      </c>
      <c r="J41" s="2">
        <v>1.0</v>
      </c>
    </row>
    <row r="42">
      <c r="A42" s="14">
        <f>'R5-P1P5'!K42</f>
        <v>3</v>
      </c>
      <c r="B42" s="14">
        <f>'R1-P1P2'!K42</f>
        <v>3</v>
      </c>
      <c r="C42" s="14" t="b">
        <f t="shared" si="1"/>
        <v>1</v>
      </c>
      <c r="D42" s="14">
        <f t="shared" si="2"/>
        <v>-1</v>
      </c>
      <c r="E42" s="14">
        <f t="shared" si="3"/>
        <v>-1</v>
      </c>
      <c r="F42" s="14">
        <f t="shared" si="4"/>
        <v>3</v>
      </c>
      <c r="G42" s="14">
        <f t="shared" si="5"/>
        <v>-1</v>
      </c>
      <c r="H42" s="14">
        <f>'R5-P1P5'!A42</f>
        <v>821</v>
      </c>
      <c r="I42" s="14">
        <f>'R1-P1P2'!A42</f>
        <v>821</v>
      </c>
      <c r="J42" s="14">
        <f>IF(A42=B42,A42)</f>
        <v>3</v>
      </c>
    </row>
    <row r="43">
      <c r="A43" s="14">
        <f>'R5-P1P5'!K43</f>
        <v>2</v>
      </c>
      <c r="B43" s="14">
        <f>'R1-P1P2'!K43</f>
        <v>3</v>
      </c>
      <c r="C43" s="14" t="b">
        <f t="shared" si="1"/>
        <v>0</v>
      </c>
      <c r="D43" s="14">
        <f t="shared" si="2"/>
        <v>-1</v>
      </c>
      <c r="E43" s="14">
        <f t="shared" si="3"/>
        <v>-1</v>
      </c>
      <c r="F43" s="14">
        <f t="shared" si="4"/>
        <v>2</v>
      </c>
      <c r="G43" s="14">
        <f t="shared" si="5"/>
        <v>-1</v>
      </c>
      <c r="H43" s="14">
        <f>'R5-P1P5'!A43</f>
        <v>781</v>
      </c>
      <c r="I43" s="14">
        <f>'R1-P1P2'!A43</f>
        <v>781</v>
      </c>
      <c r="J43" s="2">
        <v>2.0</v>
      </c>
      <c r="K43" s="2" t="s">
        <v>721</v>
      </c>
    </row>
    <row r="44">
      <c r="A44" s="14">
        <f>'R5-P1P5'!K44</f>
        <v>3</v>
      </c>
      <c r="B44" s="14">
        <f>'R1-P1P2'!K44</f>
        <v>3</v>
      </c>
      <c r="C44" s="14" t="b">
        <f t="shared" si="1"/>
        <v>1</v>
      </c>
      <c r="D44" s="14">
        <f t="shared" si="2"/>
        <v>-1</v>
      </c>
      <c r="E44" s="14">
        <f t="shared" si="3"/>
        <v>-1</v>
      </c>
      <c r="F44" s="14">
        <f t="shared" si="4"/>
        <v>3</v>
      </c>
      <c r="G44" s="14">
        <f t="shared" si="5"/>
        <v>-1</v>
      </c>
      <c r="H44" s="14">
        <f>'R5-P1P5'!A44</f>
        <v>879</v>
      </c>
      <c r="I44" s="14">
        <f>'R1-P1P2'!A44</f>
        <v>879</v>
      </c>
      <c r="J44" s="14">
        <f t="shared" ref="J44:J58" si="13">IF(A44=B44,A44)</f>
        <v>3</v>
      </c>
    </row>
    <row r="45">
      <c r="A45" s="14">
        <f>'R5-P1P5'!K45</f>
        <v>3</v>
      </c>
      <c r="B45" s="14">
        <f>'R1-P1P2'!K45</f>
        <v>3</v>
      </c>
      <c r="C45" s="14" t="b">
        <f t="shared" si="1"/>
        <v>1</v>
      </c>
      <c r="D45" s="14">
        <f t="shared" si="2"/>
        <v>-1</v>
      </c>
      <c r="E45" s="14">
        <f t="shared" si="3"/>
        <v>-1</v>
      </c>
      <c r="F45" s="14">
        <f t="shared" si="4"/>
        <v>3</v>
      </c>
      <c r="G45" s="14">
        <f t="shared" si="5"/>
        <v>-1</v>
      </c>
      <c r="H45" s="14">
        <f>'R5-P1P5'!A45</f>
        <v>875</v>
      </c>
      <c r="I45" s="14">
        <f>'R1-P1P2'!A45</f>
        <v>875</v>
      </c>
      <c r="J45" s="14">
        <f t="shared" si="13"/>
        <v>3</v>
      </c>
    </row>
    <row r="46">
      <c r="A46" s="14">
        <f>'R5-P1P5'!K46</f>
        <v>3</v>
      </c>
      <c r="B46" s="14">
        <f>'R1-P1P2'!K46</f>
        <v>3</v>
      </c>
      <c r="C46" s="14" t="b">
        <f t="shared" si="1"/>
        <v>1</v>
      </c>
      <c r="D46" s="14">
        <f t="shared" si="2"/>
        <v>-1</v>
      </c>
      <c r="E46" s="14">
        <f t="shared" si="3"/>
        <v>-1</v>
      </c>
      <c r="F46" s="14">
        <f t="shared" si="4"/>
        <v>3</v>
      </c>
      <c r="G46" s="14">
        <f t="shared" si="5"/>
        <v>-1</v>
      </c>
      <c r="H46" s="14">
        <f>'R5-P1P5'!A46</f>
        <v>630</v>
      </c>
      <c r="I46" s="14">
        <f>'R1-P1P2'!A46</f>
        <v>630</v>
      </c>
      <c r="J46" s="14">
        <f t="shared" si="13"/>
        <v>3</v>
      </c>
    </row>
    <row r="47">
      <c r="A47" s="14">
        <f>'R5-P1P5'!K47</f>
        <v>3</v>
      </c>
      <c r="B47" s="14">
        <f>'R1-P1P2'!K47</f>
        <v>3</v>
      </c>
      <c r="C47" s="14" t="b">
        <f t="shared" si="1"/>
        <v>1</v>
      </c>
      <c r="D47" s="14">
        <f t="shared" si="2"/>
        <v>-1</v>
      </c>
      <c r="E47" s="14">
        <f t="shared" si="3"/>
        <v>-1</v>
      </c>
      <c r="F47" s="14">
        <f t="shared" si="4"/>
        <v>3</v>
      </c>
      <c r="G47" s="14">
        <f t="shared" si="5"/>
        <v>-1</v>
      </c>
      <c r="H47" s="14">
        <f>'R5-P1P5'!A47</f>
        <v>1148</v>
      </c>
      <c r="I47" s="14">
        <f>'R1-P1P2'!A47</f>
        <v>1148</v>
      </c>
      <c r="J47" s="14">
        <f t="shared" si="13"/>
        <v>3</v>
      </c>
    </row>
    <row r="48">
      <c r="A48" s="14">
        <f>'R5-P1P5'!K48</f>
        <v>3</v>
      </c>
      <c r="B48" s="14">
        <f>'R1-P1P2'!K48</f>
        <v>3</v>
      </c>
      <c r="C48" s="14" t="b">
        <f t="shared" si="1"/>
        <v>1</v>
      </c>
      <c r="D48" s="14">
        <f t="shared" si="2"/>
        <v>-1</v>
      </c>
      <c r="E48" s="14">
        <f t="shared" si="3"/>
        <v>-1</v>
      </c>
      <c r="F48" s="14">
        <f t="shared" si="4"/>
        <v>3</v>
      </c>
      <c r="G48" s="14">
        <f t="shared" si="5"/>
        <v>-1</v>
      </c>
      <c r="H48" s="14">
        <f>'R5-P1P5'!A48</f>
        <v>1178</v>
      </c>
      <c r="I48" s="14">
        <f>'R1-P1P2'!A48</f>
        <v>1178</v>
      </c>
      <c r="J48" s="14">
        <f t="shared" si="13"/>
        <v>3</v>
      </c>
    </row>
    <row r="49">
      <c r="A49" s="14">
        <f>'R5-P1P5'!K49</f>
        <v>3</v>
      </c>
      <c r="B49" s="14">
        <f>'R1-P1P2'!K49</f>
        <v>3</v>
      </c>
      <c r="C49" s="14" t="b">
        <f t="shared" si="1"/>
        <v>1</v>
      </c>
      <c r="D49" s="14">
        <f t="shared" si="2"/>
        <v>-1</v>
      </c>
      <c r="E49" s="14">
        <f t="shared" si="3"/>
        <v>-1</v>
      </c>
      <c r="F49" s="14">
        <f t="shared" si="4"/>
        <v>3</v>
      </c>
      <c r="G49" s="14">
        <f t="shared" si="5"/>
        <v>-1</v>
      </c>
      <c r="H49" s="14">
        <f>'R5-P1P5'!A49</f>
        <v>374</v>
      </c>
      <c r="I49" s="14">
        <f>'R1-P1P2'!A49</f>
        <v>374</v>
      </c>
      <c r="J49" s="14">
        <f t="shared" si="13"/>
        <v>3</v>
      </c>
    </row>
    <row r="50">
      <c r="A50" s="14">
        <f>'R5-P1P5'!K50</f>
        <v>3</v>
      </c>
      <c r="B50" s="14">
        <f>'R1-P1P2'!K50</f>
        <v>3</v>
      </c>
      <c r="C50" s="14" t="b">
        <f t="shared" si="1"/>
        <v>1</v>
      </c>
      <c r="D50" s="14">
        <f t="shared" si="2"/>
        <v>-1</v>
      </c>
      <c r="E50" s="14">
        <f t="shared" si="3"/>
        <v>-1</v>
      </c>
      <c r="F50" s="14">
        <f t="shared" si="4"/>
        <v>3</v>
      </c>
      <c r="G50" s="14">
        <f t="shared" si="5"/>
        <v>-1</v>
      </c>
      <c r="H50" s="14">
        <f>'R5-P1P5'!A50</f>
        <v>901</v>
      </c>
      <c r="I50" s="14">
        <f>'R1-P1P2'!A50</f>
        <v>901</v>
      </c>
      <c r="J50" s="14">
        <f t="shared" si="13"/>
        <v>3</v>
      </c>
    </row>
    <row r="51">
      <c r="A51" s="14">
        <f>'R5-P1P5'!K51</f>
        <v>3</v>
      </c>
      <c r="B51" s="14">
        <f>'R1-P1P2'!K51</f>
        <v>3</v>
      </c>
      <c r="C51" s="14" t="b">
        <f t="shared" si="1"/>
        <v>1</v>
      </c>
      <c r="D51" s="14">
        <f t="shared" si="2"/>
        <v>-1</v>
      </c>
      <c r="E51" s="14">
        <f t="shared" si="3"/>
        <v>-1</v>
      </c>
      <c r="F51" s="14">
        <f t="shared" si="4"/>
        <v>3</v>
      </c>
      <c r="G51" s="14">
        <f t="shared" si="5"/>
        <v>-1</v>
      </c>
      <c r="H51" s="14">
        <f>'R5-P1P5'!A51</f>
        <v>1273</v>
      </c>
      <c r="I51" s="14">
        <f>'R1-P1P2'!A51</f>
        <v>1273</v>
      </c>
      <c r="J51" s="14">
        <f t="shared" si="13"/>
        <v>3</v>
      </c>
    </row>
    <row r="52">
      <c r="A52" s="14">
        <f>'R5-P1P5'!K52</f>
        <v>3</v>
      </c>
      <c r="B52" s="14">
        <f>'R1-P1P2'!K52</f>
        <v>3</v>
      </c>
      <c r="C52" s="14" t="b">
        <f t="shared" si="1"/>
        <v>1</v>
      </c>
      <c r="D52" s="14">
        <f t="shared" si="2"/>
        <v>-1</v>
      </c>
      <c r="E52" s="14">
        <f t="shared" si="3"/>
        <v>-1</v>
      </c>
      <c r="F52" s="14">
        <f t="shared" si="4"/>
        <v>3</v>
      </c>
      <c r="G52" s="14">
        <f t="shared" si="5"/>
        <v>-1</v>
      </c>
      <c r="H52" s="14">
        <f>'R5-P1P5'!A52</f>
        <v>212</v>
      </c>
      <c r="I52" s="14">
        <f>'R1-P1P2'!A52</f>
        <v>212</v>
      </c>
      <c r="J52" s="14">
        <f t="shared" si="13"/>
        <v>3</v>
      </c>
    </row>
    <row r="53">
      <c r="A53" s="14">
        <f>'R5-P1P5'!K53</f>
        <v>3</v>
      </c>
      <c r="B53" s="14">
        <f>'R1-P1P2'!K53</f>
        <v>3</v>
      </c>
      <c r="C53" s="14" t="b">
        <f t="shared" si="1"/>
        <v>1</v>
      </c>
      <c r="D53" s="14">
        <f t="shared" si="2"/>
        <v>-1</v>
      </c>
      <c r="E53" s="14">
        <f t="shared" si="3"/>
        <v>-1</v>
      </c>
      <c r="F53" s="14">
        <f t="shared" si="4"/>
        <v>3</v>
      </c>
      <c r="G53" s="14">
        <f t="shared" si="5"/>
        <v>-1</v>
      </c>
      <c r="H53" s="14">
        <f>'R5-P1P5'!A53</f>
        <v>1057</v>
      </c>
      <c r="I53" s="14">
        <f>'R1-P1P2'!A53</f>
        <v>1057</v>
      </c>
      <c r="J53" s="14">
        <f t="shared" si="13"/>
        <v>3</v>
      </c>
    </row>
    <row r="54">
      <c r="A54" s="14">
        <f>'R5-P1P5'!K54</f>
        <v>3</v>
      </c>
      <c r="B54" s="14">
        <f>'R1-P1P2'!K54</f>
        <v>3</v>
      </c>
      <c r="C54" s="14" t="b">
        <f t="shared" si="1"/>
        <v>1</v>
      </c>
      <c r="D54" s="14">
        <f t="shared" si="2"/>
        <v>-1</v>
      </c>
      <c r="E54" s="14">
        <f t="shared" si="3"/>
        <v>-1</v>
      </c>
      <c r="F54" s="14">
        <f t="shared" si="4"/>
        <v>3</v>
      </c>
      <c r="G54" s="14">
        <f t="shared" si="5"/>
        <v>-1</v>
      </c>
      <c r="H54" s="14">
        <f>'R5-P1P5'!A54</f>
        <v>1002</v>
      </c>
      <c r="I54" s="14">
        <f>'R1-P1P2'!A54</f>
        <v>1002</v>
      </c>
      <c r="J54" s="14">
        <f t="shared" si="13"/>
        <v>3</v>
      </c>
    </row>
    <row r="55">
      <c r="A55" s="14">
        <f>'R5-P1P5'!K55</f>
        <v>3</v>
      </c>
      <c r="B55" s="14">
        <f>'R1-P1P2'!K55</f>
        <v>3</v>
      </c>
      <c r="C55" s="14" t="b">
        <f t="shared" si="1"/>
        <v>1</v>
      </c>
      <c r="D55" s="14">
        <f t="shared" si="2"/>
        <v>-1</v>
      </c>
      <c r="E55" s="14">
        <f t="shared" si="3"/>
        <v>-1</v>
      </c>
      <c r="F55" s="14">
        <f t="shared" si="4"/>
        <v>3</v>
      </c>
      <c r="G55" s="14">
        <f t="shared" si="5"/>
        <v>-1</v>
      </c>
      <c r="H55" s="14">
        <f>'R5-P1P5'!A55</f>
        <v>39</v>
      </c>
      <c r="I55" s="14">
        <f>'R1-P1P2'!A55</f>
        <v>39</v>
      </c>
      <c r="J55" s="14">
        <f t="shared" si="13"/>
        <v>3</v>
      </c>
    </row>
    <row r="56">
      <c r="A56" s="14">
        <f>'R5-P1P5'!K56</f>
        <v>3</v>
      </c>
      <c r="B56" s="14">
        <f>'R1-P1P2'!K56</f>
        <v>3</v>
      </c>
      <c r="C56" s="14" t="b">
        <f t="shared" si="1"/>
        <v>1</v>
      </c>
      <c r="D56" s="14">
        <f t="shared" si="2"/>
        <v>-1</v>
      </c>
      <c r="E56" s="14">
        <f t="shared" si="3"/>
        <v>-1</v>
      </c>
      <c r="F56" s="14">
        <f t="shared" si="4"/>
        <v>3</v>
      </c>
      <c r="G56" s="14">
        <f t="shared" si="5"/>
        <v>-1</v>
      </c>
      <c r="H56" s="14">
        <f>'R5-P1P5'!A56</f>
        <v>798</v>
      </c>
      <c r="I56" s="14">
        <f>'R1-P1P2'!A56</f>
        <v>798</v>
      </c>
      <c r="J56" s="14">
        <f t="shared" si="13"/>
        <v>3</v>
      </c>
    </row>
    <row r="57">
      <c r="A57" s="14">
        <f>'R5-P1P5'!K57</f>
        <v>3</v>
      </c>
      <c r="B57" s="14">
        <f>'R1-P1P2'!K57</f>
        <v>3</v>
      </c>
      <c r="C57" s="14" t="b">
        <f t="shared" si="1"/>
        <v>1</v>
      </c>
      <c r="D57" s="14">
        <f t="shared" si="2"/>
        <v>-1</v>
      </c>
      <c r="E57" s="14">
        <f t="shared" si="3"/>
        <v>-1</v>
      </c>
      <c r="F57" s="14">
        <f t="shared" si="4"/>
        <v>3</v>
      </c>
      <c r="G57" s="14">
        <f t="shared" si="5"/>
        <v>-1</v>
      </c>
      <c r="H57" s="14">
        <f>'R5-P1P5'!A57</f>
        <v>56</v>
      </c>
      <c r="I57" s="14">
        <f>'R1-P1P2'!A57</f>
        <v>56</v>
      </c>
      <c r="J57" s="14">
        <f t="shared" si="13"/>
        <v>3</v>
      </c>
    </row>
    <row r="58">
      <c r="A58" s="14">
        <f>'R5-P1P5'!K58</f>
        <v>3</v>
      </c>
      <c r="B58" s="14">
        <f>'R1-P1P2'!K58</f>
        <v>3</v>
      </c>
      <c r="C58" s="14" t="b">
        <f t="shared" si="1"/>
        <v>1</v>
      </c>
      <c r="D58" s="14">
        <f t="shared" si="2"/>
        <v>-1</v>
      </c>
      <c r="E58" s="14">
        <f t="shared" si="3"/>
        <v>-1</v>
      </c>
      <c r="F58" s="14">
        <f t="shared" si="4"/>
        <v>3</v>
      </c>
      <c r="G58" s="14">
        <f t="shared" si="5"/>
        <v>-1</v>
      </c>
      <c r="H58" s="14">
        <f>'R5-P1P5'!A58</f>
        <v>806</v>
      </c>
      <c r="I58" s="14">
        <f>'R1-P1P2'!A58</f>
        <v>806</v>
      </c>
      <c r="J58" s="14">
        <f t="shared" si="13"/>
        <v>3</v>
      </c>
    </row>
    <row r="59">
      <c r="A59" s="14">
        <f>'R5-P1P5'!K59</f>
        <v>2</v>
      </c>
      <c r="B59" s="14">
        <f>'R1-P1P2'!K59</f>
        <v>3</v>
      </c>
      <c r="C59" s="14" t="b">
        <f t="shared" si="1"/>
        <v>0</v>
      </c>
      <c r="D59" s="14">
        <f t="shared" si="2"/>
        <v>-1</v>
      </c>
      <c r="E59" s="14">
        <f t="shared" si="3"/>
        <v>-1</v>
      </c>
      <c r="F59" s="14">
        <f t="shared" si="4"/>
        <v>2</v>
      </c>
      <c r="G59" s="14">
        <f t="shared" si="5"/>
        <v>-1</v>
      </c>
      <c r="H59" s="14">
        <f>'R5-P1P5'!A59</f>
        <v>827</v>
      </c>
      <c r="I59" s="14">
        <f>'R1-P1P2'!A59</f>
        <v>827</v>
      </c>
      <c r="J59" s="2">
        <v>2.0</v>
      </c>
      <c r="K59" s="2" t="s">
        <v>721</v>
      </c>
    </row>
    <row r="60">
      <c r="A60" s="14">
        <f>'R5-P1P5'!K60</f>
        <v>3</v>
      </c>
      <c r="B60" s="14">
        <f>'R1-P1P2'!K60</f>
        <v>3</v>
      </c>
      <c r="C60" s="14" t="b">
        <f t="shared" si="1"/>
        <v>1</v>
      </c>
      <c r="D60" s="14">
        <f t="shared" si="2"/>
        <v>-1</v>
      </c>
      <c r="E60" s="14">
        <f t="shared" si="3"/>
        <v>-1</v>
      </c>
      <c r="F60" s="14">
        <f t="shared" si="4"/>
        <v>3</v>
      </c>
      <c r="G60" s="14">
        <f t="shared" si="5"/>
        <v>-1</v>
      </c>
      <c r="H60" s="14">
        <f>'R5-P1P5'!A60</f>
        <v>608</v>
      </c>
      <c r="I60" s="14">
        <f>'R1-P1P2'!A60</f>
        <v>608</v>
      </c>
      <c r="J60" s="14">
        <f t="shared" ref="J60:J61" si="14">IF(A60=B60,A60)</f>
        <v>3</v>
      </c>
    </row>
    <row r="61">
      <c r="A61" s="14">
        <f>'R5-P1P5'!K61</f>
        <v>3</v>
      </c>
      <c r="B61" s="14">
        <f>'R1-P1P2'!K61</f>
        <v>3</v>
      </c>
      <c r="C61" s="14" t="b">
        <f t="shared" si="1"/>
        <v>1</v>
      </c>
      <c r="D61" s="14">
        <f t="shared" si="2"/>
        <v>-1</v>
      </c>
      <c r="E61" s="14">
        <f t="shared" si="3"/>
        <v>-1</v>
      </c>
      <c r="F61" s="14">
        <f t="shared" si="4"/>
        <v>3</v>
      </c>
      <c r="G61" s="14">
        <f t="shared" si="5"/>
        <v>-1</v>
      </c>
      <c r="H61" s="14">
        <f>'R5-P1P5'!A61</f>
        <v>318</v>
      </c>
      <c r="I61" s="14">
        <f>'R1-P1P2'!A61</f>
        <v>318</v>
      </c>
      <c r="J61" s="14">
        <f t="shared" si="14"/>
        <v>3</v>
      </c>
    </row>
  </sheetData>
  <customSheetViews>
    <customSheetView guid="{9DF571B2-3CBE-44E0-A4EE-EDF8B8993066}" filter="1" showAutoFilter="1">
      <autoFilter ref="$C$1:$C$1000">
        <filterColumn colId="0">
          <filters>
            <filter val="FALSE"/>
          </filters>
        </filterColumn>
      </autoFilter>
    </customSheetView>
  </customSheetViews>
  <drawing r:id="rId1"/>
</worksheet>
</file>