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18975" windowHeight="7950" activeTab="1"/>
  </bookViews>
  <sheets>
    <sheet name="Consulta número de OP" sheetId="1" r:id="rId1"/>
    <sheet name="Consulta relação por OP" sheetId="2" r:id="rId2"/>
    <sheet name="Plan1" sheetId="3" r:id="rId3"/>
  </sheets>
  <definedNames>
    <definedName name="_xlnm._FilterDatabase" localSheetId="0" hidden="1">'Consulta número de OP'!$N$4:$O$965</definedName>
    <definedName name="_xlnm._FilterDatabase" localSheetId="1" hidden="1">'Consulta relação por OP'!#REF!</definedName>
    <definedName name="_xlnm._FilterDatabase" localSheetId="2" hidden="1">Plan1!$F$4:$G$85</definedName>
    <definedName name="Consulta_de_DADOSADV" localSheetId="0" hidden="1">'Consulta número de OP'!$A$4:$L$136</definedName>
    <definedName name="Consulta_de_DADOSADV" localSheetId="1" hidden="1">'Consulta relação por OP'!$A$8:$O$11</definedName>
  </definedName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F185" i="3" l="1"/>
  <c r="G185" i="3" s="1"/>
  <c r="F184" i="3"/>
  <c r="G184" i="3" s="1"/>
  <c r="F183" i="3"/>
  <c r="G183" i="3" s="1"/>
  <c r="F182" i="3"/>
  <c r="G182" i="3" s="1"/>
  <c r="F181" i="3"/>
  <c r="G181" i="3" s="1"/>
  <c r="F180" i="3"/>
  <c r="G180" i="3" s="1"/>
  <c r="F179" i="3"/>
  <c r="G179" i="3" s="1"/>
  <c r="F178" i="3"/>
  <c r="G178" i="3" s="1"/>
  <c r="F177" i="3"/>
  <c r="G177" i="3" s="1"/>
  <c r="F176" i="3"/>
  <c r="G176" i="3" s="1"/>
  <c r="F175" i="3"/>
  <c r="G175" i="3" s="1"/>
  <c r="F174" i="3"/>
  <c r="G174" i="3" s="1"/>
  <c r="F173" i="3"/>
  <c r="G173" i="3" s="1"/>
  <c r="F172" i="3"/>
  <c r="G172" i="3" s="1"/>
  <c r="F171" i="3"/>
  <c r="G171" i="3" s="1"/>
  <c r="F170" i="3"/>
  <c r="G170" i="3" s="1"/>
  <c r="F169" i="3"/>
  <c r="G169" i="3" s="1"/>
  <c r="F168" i="3"/>
  <c r="G168" i="3" s="1"/>
  <c r="F167" i="3"/>
  <c r="G167" i="3" s="1"/>
  <c r="F166" i="3"/>
  <c r="G166" i="3" s="1"/>
  <c r="F165" i="3"/>
  <c r="G165" i="3" s="1"/>
  <c r="F164" i="3"/>
  <c r="G164" i="3" s="1"/>
  <c r="F163" i="3"/>
  <c r="G163" i="3" s="1"/>
  <c r="F162" i="3"/>
  <c r="G162" i="3" s="1"/>
  <c r="F161" i="3"/>
  <c r="G161" i="3" s="1"/>
  <c r="F160" i="3"/>
  <c r="G160" i="3" s="1"/>
  <c r="F159" i="3"/>
  <c r="G159" i="3" s="1"/>
  <c r="F158" i="3"/>
  <c r="G158" i="3" s="1"/>
  <c r="F157" i="3"/>
  <c r="G157" i="3" s="1"/>
  <c r="F156" i="3"/>
  <c r="G156" i="3" s="1"/>
  <c r="F155" i="3"/>
  <c r="G155" i="3" s="1"/>
  <c r="F154" i="3"/>
  <c r="G154" i="3" s="1"/>
  <c r="F153" i="3"/>
  <c r="G153" i="3" s="1"/>
  <c r="F152" i="3"/>
  <c r="G152" i="3" s="1"/>
  <c r="F151" i="3"/>
  <c r="G151" i="3" s="1"/>
  <c r="F150" i="3"/>
  <c r="G150" i="3" s="1"/>
  <c r="F149" i="3"/>
  <c r="G149" i="3" s="1"/>
  <c r="F148" i="3"/>
  <c r="G148" i="3" s="1"/>
  <c r="F147" i="3"/>
  <c r="G147" i="3" s="1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J7" i="2" l="1"/>
  <c r="K7" i="2"/>
  <c r="I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O263" i="1" l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136" i="1"/>
  <c r="N136" i="1"/>
  <c r="O25" i="1"/>
  <c r="N25" i="1"/>
  <c r="O24" i="1"/>
  <c r="N24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00" i="1"/>
  <c r="N100" i="1"/>
  <c r="O84" i="1"/>
  <c r="N84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6" i="1"/>
  <c r="N86" i="1"/>
  <c r="O85" i="1"/>
  <c r="N85" i="1"/>
  <c r="O87" i="1"/>
  <c r="N87" i="1"/>
  <c r="O101" i="1"/>
  <c r="N101" i="1"/>
  <c r="O83" i="1"/>
  <c r="N83" i="1"/>
  <c r="O82" i="1" l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N72" i="1"/>
  <c r="O72" i="1"/>
  <c r="G3" i="1" l="1"/>
</calcChain>
</file>

<file path=xl/connections.xml><?xml version="1.0" encoding="utf-8"?>
<connections xmlns="http://schemas.openxmlformats.org/spreadsheetml/2006/main">
  <connection id="1" name="Consulta de DADOSADV" type="1" refreshedVersion="4" background="1" saveData="1">
    <dbPr connection="DSN=Protheus;Description=DADOSADV;UID=oshimari;Trusted_Connection=Yes;APP=2007 Microsoft Office system;WSID=ITQWS051-002254;DATABASE=Dadosadv;LANGUAGE=Português (Brasil)" command="SELECT Ops.&quot;Numero OP&quot;, Ops.&quot;Item OP&quot;, Ops.&quot;Sequencia OP&quot;, Ops.&quot;Cod Produto&quot;, Ops.&quot;Qtde OP&quot;, Ops.&quot;Qtde Produzida&quot;, Ops.&quot;Qtde Perdida&quot;, Ops.&quot;Emissao OP&quot;, Ops.&quot;Situacao OP&quot;, Ops.&quot;Data Real Fim OP&quot;_x000d__x000a_FROM Dadosadv.dbo.Ops Ops_x000d__x000a_WHERE (Ops.&quot;Cod Produto&quot;=?) AND (Ops.&quot;Data Real Fim OP&quot;&lt;=?)"/>
    <parameters count="2">
      <parameter name="Código do Produto" sqlType="12" parameterType="cell" cell="'Consulta número de OP'!$C$1"/>
      <parameter name="Data Final" sqlType="12" parameterType="cell" cell="'Consulta número de OP'!$G$1"/>
    </parameters>
  </connection>
  <connection id="2" name="Consulta de DADOSADV1" type="1" refreshedVersion="4" background="1" saveData="1">
    <dbPr connection="DSN=Protheus;Description=DADOSADV;UID=oshimari;Trusted_Connection=Yes;APP=2007 Microsoft Office system;WSID=ITQWS051-002254;DATABASE=Dadosadv;LANGUAGE=Português (Brasil)" command="SELECT &quot;Custo por OP&quot;.&quot;Ordem Producao&quot;, &quot;Custo por OP&quot;.Mov, &quot;Custo por OP&quot;.&quot;Cod Produto&quot;, &quot;Custo por OP&quot;.&quot;Descr Prod&quot;, &quot;Custo por OP&quot;.Tipo, &quot;Custo por OP&quot;.Grupo, &quot;Custo por OP&quot;.UM, &quot;Custo por OP&quot;.Emissao, &quot;Custo por OP&quot;.Almox, &quot;Custo por OP&quot;.Qtde, &quot;Custo por OP&quot;.&quot;Qtd Perda&quot;, &quot;Custo por OP&quot;.&quot;Custo Total&quot;, &quot;Custo por OP&quot;.Doc, &quot;Custo por OP&quot;.Estorno, &quot;Custo por OP&quot;.Filial_x000d__x000a_FROM Dadosadv.dbo.&quot;Custo por OP&quot; &quot;Custo por OP&quot;, Dadosadv.dbo.Ops Ops_x000d__x000a_WHERE &quot;Custo por OP&quot;.Filial = Ops.FILIAL AND &quot;Custo por OP&quot;.NumOP = Ops.&quot;Numero OP&quot; AND &quot;Custo por OP&quot;.ItemOP = Ops.&quot;Item OP&quot; AND &quot;Custo por OP&quot;.SeqOP = Ops.&quot;Sequencia OP&quot; AND ((&quot;Custo por OP&quot;.&quot;Ordem Producao&quot;&gt;=? And &quot;Custo por OP&quot;.&quot;Ordem Producao&quot;&lt;=?) AND (&quot;Custo por OP&quot;.Emissao&gt;=? And &quot;Custo por OP&quot;.Emissao&lt;=?) AND (Ops.&quot;Num OP Relacao&quot;&gt;=? And Ops.&quot;Num OP Relacao&quot;&lt;=?) AND (Ops.&quot;Cod Produto&quot; Between ? And ?))_x000d__x000a_ORDER BY &quot;Custo por OP&quot;.&quot;Ordem Producao&quot;, &quot;Custo por OP&quot;.&quot;Cod Produto&quot;, &quot;Custo por OP&quot;.Mov DESC"/>
    <parameters count="8">
      <parameter name="OP inicial" sqlType="12" parameterType="cell" cell="'Consulta relação por OP'!$C$3"/>
      <parameter name="OP final" sqlType="12" parameterType="cell" cell="'Consulta relação por OP'!$C$4"/>
      <parameter name="EmissaoDe" sqlType="12" parameterType="cell" cell="'Consulta relação por OP'!$C$1"/>
      <parameter name="EmissaoAte" sqlType="12" parameterType="cell" cell="'Consulta relação por OP'!$C$2"/>
      <parameter name="OrdemDe" sqlType="12" parameterType="cell" cell="'Consulta relação por OP'!$C$3"/>
      <parameter name="OrdemAte" sqlType="12" parameterType="cell" cell="'Consulta relação por OP'!$C$4"/>
      <parameter name="ProdutoDe" sqlType="12" parameterType="cell" cell="'Consulta relação por OP'!$C$5"/>
      <parameter name="ProdutoAte" sqlType="12" parameterType="cell" cell="'Consulta relação por OP'!$C$6"/>
    </parameters>
  </connection>
</connections>
</file>

<file path=xl/sharedStrings.xml><?xml version="1.0" encoding="utf-8"?>
<sst xmlns="http://schemas.openxmlformats.org/spreadsheetml/2006/main" count="1188" uniqueCount="407">
  <si>
    <t>Numero OP</t>
  </si>
  <si>
    <t>Item OP</t>
  </si>
  <si>
    <t>Sequencia OP</t>
  </si>
  <si>
    <t>Cod Produto</t>
  </si>
  <si>
    <t>Qtde OP</t>
  </si>
  <si>
    <t>Qtde Produzida</t>
  </si>
  <si>
    <t>Qtde Perdida</t>
  </si>
  <si>
    <t>Emissao OP</t>
  </si>
  <si>
    <t>Situacao OP</t>
  </si>
  <si>
    <t>Data Real Fim OP</t>
  </si>
  <si>
    <t>Código do Produto</t>
  </si>
  <si>
    <t>Data final</t>
  </si>
  <si>
    <t>OP</t>
  </si>
  <si>
    <t>Saldo a entregar</t>
  </si>
  <si>
    <t>Ordem Producao</t>
  </si>
  <si>
    <t>Mov</t>
  </si>
  <si>
    <t>Descr Prod</t>
  </si>
  <si>
    <t>Tipo</t>
  </si>
  <si>
    <t>Grupo</t>
  </si>
  <si>
    <t>UM</t>
  </si>
  <si>
    <t>Emissao</t>
  </si>
  <si>
    <t>Almox</t>
  </si>
  <si>
    <t>Qtde</t>
  </si>
  <si>
    <t>Qtd Perda</t>
  </si>
  <si>
    <t>Custo Total</t>
  </si>
  <si>
    <t>Doc</t>
  </si>
  <si>
    <t>Estorno</t>
  </si>
  <si>
    <t>OP inicial</t>
  </si>
  <si>
    <t>OP final</t>
  </si>
  <si>
    <t>01</t>
  </si>
  <si>
    <t>RE1</t>
  </si>
  <si>
    <t>MO</t>
  </si>
  <si>
    <t>MOBR</t>
  </si>
  <si>
    <t>HR</t>
  </si>
  <si>
    <t xml:space="preserve"> </t>
  </si>
  <si>
    <t>PR0</t>
  </si>
  <si>
    <t>Filial</t>
  </si>
  <si>
    <t>RE2</t>
  </si>
  <si>
    <t>Data inicial</t>
  </si>
  <si>
    <t>Data Final</t>
  </si>
  <si>
    <t>06</t>
  </si>
  <si>
    <t>001</t>
  </si>
  <si>
    <t>N</t>
  </si>
  <si>
    <t>PC</t>
  </si>
  <si>
    <t>Mês</t>
  </si>
  <si>
    <t>Ano</t>
  </si>
  <si>
    <t>Produto De :</t>
  </si>
  <si>
    <t>Produto Ate :</t>
  </si>
  <si>
    <t>07</t>
  </si>
  <si>
    <t>02</t>
  </si>
  <si>
    <t>03</t>
  </si>
  <si>
    <t>05</t>
  </si>
  <si>
    <t>04</t>
  </si>
  <si>
    <t>11</t>
  </si>
  <si>
    <t>08</t>
  </si>
  <si>
    <t>10</t>
  </si>
  <si>
    <t>09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</si>
  <si>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</si>
  <si>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</si>
  <si>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</si>
  <si>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</si>
  <si>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</si>
  <si>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</si>
  <si>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</si>
  <si>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</si>
  <si>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</si>
  <si>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</si>
  <si>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</si>
  <si>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</si>
  <si>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</si>
  <si>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20170214</t>
  </si>
  <si>
    <t>20170209</t>
  </si>
  <si>
    <t>20170210</t>
  </si>
  <si>
    <t>20170213</t>
  </si>
  <si>
    <t>20170227</t>
  </si>
  <si>
    <t>000014078</t>
  </si>
  <si>
    <t xml:space="preserve">000014078      </t>
  </si>
  <si>
    <t>20170206</t>
  </si>
  <si>
    <t>20170203</t>
  </si>
  <si>
    <t>20170204</t>
  </si>
  <si>
    <t>20170215</t>
  </si>
  <si>
    <t>20170223</t>
  </si>
  <si>
    <t>012450</t>
  </si>
  <si>
    <t>20160211</t>
  </si>
  <si>
    <t>20160304</t>
  </si>
  <si>
    <t>20160307</t>
  </si>
  <si>
    <t>20160305</t>
  </si>
  <si>
    <t>20160306</t>
  </si>
  <si>
    <t>018291</t>
  </si>
  <si>
    <t>20160616</t>
  </si>
  <si>
    <t>20160909</t>
  </si>
  <si>
    <t>20160830</t>
  </si>
  <si>
    <t>20160725</t>
  </si>
  <si>
    <t>20160803</t>
  </si>
  <si>
    <t>20160809</t>
  </si>
  <si>
    <t>20160831</t>
  </si>
  <si>
    <t>20160818</t>
  </si>
  <si>
    <t>20160729</t>
  </si>
  <si>
    <t>20160902</t>
  </si>
  <si>
    <t>20160901</t>
  </si>
  <si>
    <t>20160912</t>
  </si>
  <si>
    <t>20160914</t>
  </si>
  <si>
    <t>25</t>
  </si>
  <si>
    <t>20160913</t>
  </si>
  <si>
    <t>26</t>
  </si>
  <si>
    <t>20160916</t>
  </si>
  <si>
    <t>27</t>
  </si>
  <si>
    <t>28</t>
  </si>
  <si>
    <t>29</t>
  </si>
  <si>
    <t>30</t>
  </si>
  <si>
    <t>31</t>
  </si>
  <si>
    <t>32</t>
  </si>
  <si>
    <t>20160929</t>
  </si>
  <si>
    <t>33</t>
  </si>
  <si>
    <t>34</t>
  </si>
  <si>
    <t>35</t>
  </si>
  <si>
    <t>20160930</t>
  </si>
  <si>
    <t>36</t>
  </si>
  <si>
    <t>20161003</t>
  </si>
  <si>
    <t>37</t>
  </si>
  <si>
    <t>20161011</t>
  </si>
  <si>
    <t>38</t>
  </si>
  <si>
    <t>20161015</t>
  </si>
  <si>
    <t>39</t>
  </si>
  <si>
    <t>20161009</t>
  </si>
  <si>
    <t>40</t>
  </si>
  <si>
    <t>20161010</t>
  </si>
  <si>
    <t>41</t>
  </si>
  <si>
    <t>42</t>
  </si>
  <si>
    <t>43</t>
  </si>
  <si>
    <t>20161016</t>
  </si>
  <si>
    <t>44</t>
  </si>
  <si>
    <t>20161219</t>
  </si>
  <si>
    <t>20170103</t>
  </si>
  <si>
    <t>45</t>
  </si>
  <si>
    <t>46</t>
  </si>
  <si>
    <t>20170104</t>
  </si>
  <si>
    <t>47</t>
  </si>
  <si>
    <t>48</t>
  </si>
  <si>
    <t>20170106</t>
  </si>
  <si>
    <t>49</t>
  </si>
  <si>
    <t>50</t>
  </si>
  <si>
    <t>20170109</t>
  </si>
  <si>
    <t>51</t>
  </si>
  <si>
    <t>20170107</t>
  </si>
  <si>
    <t>52</t>
  </si>
  <si>
    <t>53</t>
  </si>
  <si>
    <t>54</t>
  </si>
  <si>
    <t>20170108</t>
  </si>
  <si>
    <t>55</t>
  </si>
  <si>
    <t>56</t>
  </si>
  <si>
    <t>20161221</t>
  </si>
  <si>
    <t>20170124</t>
  </si>
  <si>
    <t>57</t>
  </si>
  <si>
    <t>58</t>
  </si>
  <si>
    <t>59</t>
  </si>
  <si>
    <t>60</t>
  </si>
  <si>
    <t>61</t>
  </si>
  <si>
    <t>62</t>
  </si>
  <si>
    <t>63</t>
  </si>
  <si>
    <t>20170123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</si>
  <si>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</si>
  <si>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</si>
  <si>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</si>
  <si>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</si>
  <si>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</si>
  <si>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</si>
  <si>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</si>
  <si>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</si>
  <si>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</si>
  <si>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</si>
  <si>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</si>
  <si>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20170202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</si>
  <si>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</si>
  <si>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</si>
  <si>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</si>
  <si>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</si>
  <si>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</si>
  <si>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</si>
  <si>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</si>
  <si>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</si>
  <si>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</si>
  <si>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</si>
  <si>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</si>
  <si>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</si>
  <si>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</si>
  <si>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</si>
  <si>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</si>
  <si>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</si>
  <si>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92</t>
  </si>
  <si>
    <t>93</t>
  </si>
  <si>
    <t>94</t>
  </si>
  <si>
    <t>95</t>
  </si>
  <si>
    <t>480877</t>
  </si>
  <si>
    <t>20141210</t>
  </si>
  <si>
    <t>20150627</t>
  </si>
  <si>
    <t>20150519</t>
  </si>
  <si>
    <t>20150817</t>
  </si>
  <si>
    <t>20151117</t>
  </si>
  <si>
    <t>20151216</t>
  </si>
  <si>
    <t>20151217</t>
  </si>
  <si>
    <t>20151224</t>
  </si>
  <si>
    <t>20160106</t>
  </si>
  <si>
    <t xml:space="preserve">        </t>
  </si>
  <si>
    <t>20160107</t>
  </si>
  <si>
    <t>20160108</t>
  </si>
  <si>
    <t xml:space="preserve">67892202001  </t>
  </si>
  <si>
    <t xml:space="preserve">67892206001  </t>
  </si>
  <si>
    <t xml:space="preserve">67903402001  </t>
  </si>
  <si>
    <t xml:space="preserve">67903405001  </t>
  </si>
  <si>
    <t xml:space="preserve">67915602001  </t>
  </si>
  <si>
    <t xml:space="preserve">67915605001  </t>
  </si>
  <si>
    <t xml:space="preserve">67931702001  </t>
  </si>
  <si>
    <t xml:space="preserve">67931705001  </t>
  </si>
  <si>
    <t xml:space="preserve">67944002001  </t>
  </si>
  <si>
    <t xml:space="preserve">67944005001  </t>
  </si>
  <si>
    <t xml:space="preserve">67956602001  </t>
  </si>
  <si>
    <t xml:space="preserve">67956605001  </t>
  </si>
  <si>
    <t xml:space="preserve">67968002001  </t>
  </si>
  <si>
    <t xml:space="preserve">67968005001  </t>
  </si>
  <si>
    <t xml:space="preserve">67972802001  </t>
  </si>
  <si>
    <t xml:space="preserve">67972805001  </t>
  </si>
  <si>
    <t xml:space="preserve">67994402001  </t>
  </si>
  <si>
    <t xml:space="preserve">67994405001  </t>
  </si>
  <si>
    <t xml:space="preserve">68004102001  </t>
  </si>
  <si>
    <t xml:space="preserve">68004103001  </t>
  </si>
  <si>
    <t xml:space="preserve">68004106001  </t>
  </si>
  <si>
    <t xml:space="preserve">68010202001  </t>
  </si>
  <si>
    <t xml:space="preserve">68010205001  </t>
  </si>
  <si>
    <t xml:space="preserve">68018702001  </t>
  </si>
  <si>
    <t xml:space="preserve">68018705001  </t>
  </si>
  <si>
    <t xml:space="preserve">68030902001  </t>
  </si>
  <si>
    <t xml:space="preserve">68030905001  </t>
  </si>
  <si>
    <t xml:space="preserve">68049702001  </t>
  </si>
  <si>
    <t xml:space="preserve">68049703001  </t>
  </si>
  <si>
    <t xml:space="preserve">68049706001  </t>
  </si>
  <si>
    <t xml:space="preserve">68055402001  </t>
  </si>
  <si>
    <t xml:space="preserve">68055405001  </t>
  </si>
  <si>
    <t xml:space="preserve">68070902001  </t>
  </si>
  <si>
    <t xml:space="preserve">68070905001  </t>
  </si>
  <si>
    <t xml:space="preserve">68077902001  </t>
  </si>
  <si>
    <t xml:space="preserve">68077905001  </t>
  </si>
  <si>
    <t xml:space="preserve">68094002001  </t>
  </si>
  <si>
    <t xml:space="preserve">68094005001  </t>
  </si>
  <si>
    <t xml:space="preserve">68113002001  </t>
  </si>
  <si>
    <t xml:space="preserve">68113003001  </t>
  </si>
  <si>
    <t xml:space="preserve">68113006001  </t>
  </si>
  <si>
    <t xml:space="preserve">68113702001  </t>
  </si>
  <si>
    <t xml:space="preserve">68125302001  </t>
  </si>
  <si>
    <t xml:space="preserve">68125305001  </t>
  </si>
  <si>
    <t xml:space="preserve">68125702001  </t>
  </si>
  <si>
    <t xml:space="preserve">68131502001  </t>
  </si>
  <si>
    <t xml:space="preserve">68131505001  </t>
  </si>
  <si>
    <t xml:space="preserve">68140602001  </t>
  </si>
  <si>
    <t xml:space="preserve">68140605001  </t>
  </si>
  <si>
    <t xml:space="preserve">68157405001  </t>
  </si>
  <si>
    <t xml:space="preserve">67360604001  </t>
  </si>
  <si>
    <t xml:space="preserve">67362202001  </t>
  </si>
  <si>
    <t xml:space="preserve">67387402001  </t>
  </si>
  <si>
    <t xml:space="preserve">67387404001  </t>
  </si>
  <si>
    <t xml:space="preserve">67402002001  </t>
  </si>
  <si>
    <t xml:space="preserve">67402004001  </t>
  </si>
  <si>
    <t xml:space="preserve">67416102001  </t>
  </si>
  <si>
    <t xml:space="preserve">67416104001  </t>
  </si>
  <si>
    <t xml:space="preserve">67428402001  </t>
  </si>
  <si>
    <t xml:space="preserve">67428404001  </t>
  </si>
  <si>
    <t xml:space="preserve">67430902001  </t>
  </si>
  <si>
    <t xml:space="preserve">67430904001  </t>
  </si>
  <si>
    <t xml:space="preserve">67442102001  </t>
  </si>
  <si>
    <t xml:space="preserve">67442105001  </t>
  </si>
  <si>
    <t xml:space="preserve">67460502001  </t>
  </si>
  <si>
    <t xml:space="preserve">67460505001  </t>
  </si>
  <si>
    <t xml:space="preserve">67471302001  </t>
  </si>
  <si>
    <t xml:space="preserve">67471305001  </t>
  </si>
  <si>
    <t xml:space="preserve">67482902001  </t>
  </si>
  <si>
    <t xml:space="preserve">67482905001  </t>
  </si>
  <si>
    <t xml:space="preserve">67492602001  </t>
  </si>
  <si>
    <t xml:space="preserve">67492605001  </t>
  </si>
  <si>
    <t xml:space="preserve">67502202001  </t>
  </si>
  <si>
    <t xml:space="preserve">67502204001  </t>
  </si>
  <si>
    <t xml:space="preserve">67514002001  </t>
  </si>
  <si>
    <t xml:space="preserve">67514005001  </t>
  </si>
  <si>
    <t xml:space="preserve">67527402001  </t>
  </si>
  <si>
    <t xml:space="preserve">67527404001  </t>
  </si>
  <si>
    <t xml:space="preserve">67535202001  </t>
  </si>
  <si>
    <t xml:space="preserve">67535205001  </t>
  </si>
  <si>
    <t xml:space="preserve">67544002001  </t>
  </si>
  <si>
    <t xml:space="preserve">67544005001  </t>
  </si>
  <si>
    <t xml:space="preserve">67553602001  </t>
  </si>
  <si>
    <t xml:space="preserve">67553604001  </t>
  </si>
  <si>
    <t xml:space="preserve">67578402001  </t>
  </si>
  <si>
    <t xml:space="preserve">67578405001  </t>
  </si>
  <si>
    <t xml:space="preserve">67583202001  </t>
  </si>
  <si>
    <t xml:space="preserve">67583205001  </t>
  </si>
  <si>
    <t xml:space="preserve">67604702001  </t>
  </si>
  <si>
    <t xml:space="preserve">67604705001  </t>
  </si>
  <si>
    <t xml:space="preserve">67628002001  </t>
  </si>
  <si>
    <t xml:space="preserve">67628005001  </t>
  </si>
  <si>
    <t xml:space="preserve">67628402001  </t>
  </si>
  <si>
    <t xml:space="preserve">67640402001  </t>
  </si>
  <si>
    <t xml:space="preserve">67640405001  </t>
  </si>
  <si>
    <t xml:space="preserve">67649702001  </t>
  </si>
  <si>
    <t xml:space="preserve">67649705001  </t>
  </si>
  <si>
    <t xml:space="preserve">67662002001  </t>
  </si>
  <si>
    <t xml:space="preserve">67662005001  </t>
  </si>
  <si>
    <t xml:space="preserve">67671502001  </t>
  </si>
  <si>
    <t xml:space="preserve">67671505001  </t>
  </si>
  <si>
    <t xml:space="preserve">67677402001  </t>
  </si>
  <si>
    <t xml:space="preserve">67677405001  </t>
  </si>
  <si>
    <t xml:space="preserve">67693702001  </t>
  </si>
  <si>
    <t xml:space="preserve">67693704001  </t>
  </si>
  <si>
    <t xml:space="preserve">67693905001  </t>
  </si>
  <si>
    <t xml:space="preserve">67693906001  </t>
  </si>
  <si>
    <t xml:space="preserve">67693907001  </t>
  </si>
  <si>
    <t xml:space="preserve">67693908001  </t>
  </si>
  <si>
    <t xml:space="preserve">67693909001  </t>
  </si>
  <si>
    <t xml:space="preserve">67693910001  </t>
  </si>
  <si>
    <t xml:space="preserve">67699302001  </t>
  </si>
  <si>
    <t xml:space="preserve">67699305001  </t>
  </si>
  <si>
    <t xml:space="preserve">67712102001  </t>
  </si>
  <si>
    <t xml:space="preserve">67712105001  </t>
  </si>
  <si>
    <t xml:space="preserve">67718702001  </t>
  </si>
  <si>
    <t xml:space="preserve">67718705001  </t>
  </si>
  <si>
    <t xml:space="preserve">67729502001  </t>
  </si>
  <si>
    <t xml:space="preserve">67729505001  </t>
  </si>
  <si>
    <t xml:space="preserve">67746402001  </t>
  </si>
  <si>
    <t xml:space="preserve">67746405001  </t>
  </si>
  <si>
    <t xml:space="preserve">67756902001  </t>
  </si>
  <si>
    <t xml:space="preserve">67756905001  </t>
  </si>
  <si>
    <t xml:space="preserve">67771802001  </t>
  </si>
  <si>
    <t xml:space="preserve">67771806001  </t>
  </si>
  <si>
    <t xml:space="preserve">67781902001  </t>
  </si>
  <si>
    <t xml:space="preserve">67781905001  </t>
  </si>
  <si>
    <t xml:space="preserve">67797802001  </t>
  </si>
  <si>
    <t xml:space="preserve">67797805001  </t>
  </si>
  <si>
    <t xml:space="preserve">67800202001  </t>
  </si>
  <si>
    <t xml:space="preserve">67800205001  </t>
  </si>
  <si>
    <t xml:space="preserve">67817802001  </t>
  </si>
  <si>
    <t xml:space="preserve">67817805001  </t>
  </si>
  <si>
    <t xml:space="preserve">67828802001  </t>
  </si>
  <si>
    <t xml:space="preserve">67828805001  </t>
  </si>
  <si>
    <t xml:space="preserve">67836602001  </t>
  </si>
  <si>
    <t xml:space="preserve">67836606001  </t>
  </si>
  <si>
    <t xml:space="preserve">67844802001  </t>
  </si>
  <si>
    <t xml:space="preserve">67875102001  </t>
  </si>
  <si>
    <t xml:space="preserve">67875105001  </t>
  </si>
  <si>
    <t xml:space="preserve">67875603001  </t>
  </si>
  <si>
    <t xml:space="preserve">67875604001  </t>
  </si>
  <si>
    <t xml:space="preserve">67879602001  </t>
  </si>
  <si>
    <t xml:space="preserve">67879605001  </t>
  </si>
  <si>
    <t xml:space="preserve">67880202001  </t>
  </si>
  <si>
    <t xml:space="preserve">68157402001  </t>
  </si>
  <si>
    <t xml:space="preserve">68164502001  </t>
  </si>
  <si>
    <t xml:space="preserve">68164505001  </t>
  </si>
  <si>
    <t xml:space="preserve">68181202001  </t>
  </si>
  <si>
    <t xml:space="preserve">68181205001  </t>
  </si>
  <si>
    <t xml:space="preserve">68184502001  </t>
  </si>
  <si>
    <t xml:space="preserve">68184505001  </t>
  </si>
  <si>
    <t xml:space="preserve">68204602001  </t>
  </si>
  <si>
    <t xml:space="preserve">68204605001  </t>
  </si>
  <si>
    <t xml:space="preserve">68216302001  </t>
  </si>
  <si>
    <t xml:space="preserve">68216305001  </t>
  </si>
  <si>
    <t xml:space="preserve">68226602001  </t>
  </si>
  <si>
    <t xml:space="preserve">68226605001  </t>
  </si>
  <si>
    <t xml:space="preserve">68235702001  </t>
  </si>
  <si>
    <t xml:space="preserve">68235705001  </t>
  </si>
  <si>
    <t xml:space="preserve">68239502001  </t>
  </si>
  <si>
    <t xml:space="preserve">68239505001  </t>
  </si>
  <si>
    <t xml:space="preserve">68260002001  </t>
  </si>
  <si>
    <t xml:space="preserve">68260005001  </t>
  </si>
  <si>
    <t xml:space="preserve">68270502001  </t>
  </si>
  <si>
    <t xml:space="preserve">68270505001  </t>
  </si>
  <si>
    <t xml:space="preserve">68282002001  </t>
  </si>
  <si>
    <t xml:space="preserve">68282005001  </t>
  </si>
  <si>
    <t xml:space="preserve">68285902001  </t>
  </si>
  <si>
    <t xml:space="preserve">68285905001  </t>
  </si>
  <si>
    <t xml:space="preserve">68302302001  </t>
  </si>
  <si>
    <t xml:space="preserve">68302305001  </t>
  </si>
  <si>
    <t xml:space="preserve">68312802001  </t>
  </si>
  <si>
    <t xml:space="preserve">68312805001  </t>
  </si>
  <si>
    <t xml:space="preserve">68319802001  </t>
  </si>
  <si>
    <t xml:space="preserve">68319805001  </t>
  </si>
  <si>
    <t xml:space="preserve">68335502001  </t>
  </si>
  <si>
    <t xml:space="preserve">68335505001  </t>
  </si>
  <si>
    <t xml:space="preserve">68338602001  </t>
  </si>
  <si>
    <t xml:space="preserve">68338605001  </t>
  </si>
  <si>
    <t xml:space="preserve">68339102001  </t>
  </si>
  <si>
    <t>Rótulos de Linha</t>
  </si>
  <si>
    <t>Total Geral</t>
  </si>
  <si>
    <t>Soma de Qtde</t>
  </si>
  <si>
    <t>(Vários itens)</t>
  </si>
  <si>
    <t>MP</t>
  </si>
  <si>
    <t>PI</t>
  </si>
  <si>
    <t>04970082001</t>
  </si>
  <si>
    <t xml:space="preserve">ZZZZZZZZZZZZZZZ   </t>
  </si>
  <si>
    <t xml:space="preserve">04970082001  </t>
  </si>
  <si>
    <t xml:space="preserve">000023258      </t>
  </si>
  <si>
    <t xml:space="preserve">MODULO SKYSIM AVIOR 340K 80NM THS PN-50147910 6 PINOS GOLD (WITH GLUE TAPE)                         </t>
  </si>
  <si>
    <t>CHPC</t>
  </si>
  <si>
    <t>20171228</t>
  </si>
  <si>
    <t>99</t>
  </si>
  <si>
    <t xml:space="preserve">049700   </t>
  </si>
  <si>
    <t xml:space="preserve">000026742      </t>
  </si>
  <si>
    <t xml:space="preserve">SIM CARD VIVO AZUL DEGRADE 4G TRIPLO P/CHIP                                                         </t>
  </si>
  <si>
    <t>CPGP</t>
  </si>
  <si>
    <t xml:space="preserve">MOD73045001    </t>
  </si>
  <si>
    <t xml:space="preserve">MOD INSERCAO DE CHIP (EMBEDDING) - MOD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</si>
</sst>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_(* #,##0.0000_);_(* \(#,##0.0000\);_(* &quot;-&quot;??_);_(@_)"/>
    <numFmt numFmtId="166" formatCode="#,##0_ ;[Red]\-#,##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C3C3C3"/>
      </left>
      <right/>
      <top style="thin">
        <color rgb="FFC3C3C3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164" fontId="0" fillId="0" borderId="0" xfId="1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NumberFormat="1" applyBorder="1" applyAlignment="1">
      <alignment horizontal="right"/>
    </xf>
    <xf numFmtId="165" fontId="0" fillId="0" borderId="0" xfId="0" applyNumberFormat="1"/>
    <xf numFmtId="0" fontId="0" fillId="2" borderId="2" xfId="0" quotePrefix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right"/>
    </xf>
    <xf numFmtId="166" fontId="3" fillId="0" borderId="0" xfId="0" applyNumberFormat="1" applyFon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 applyFill="1"/>
  </cellXfs>
  <cellStyles count="2">
    <cellStyle name="Comma" xfId="1" builtinId="3"/>
    <cellStyle name="Normal" xfId="0" builtinId="0"/>
  </cellStyles>
  <dxfs count="1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cha Caio" refreshedDate="43067.688497685187" createdVersion="4" refreshedVersion="4" minRefreshableVersion="3" recordCount="1234">
  <cacheSource type="worksheet">
    <worksheetSource name="Tabela_Consulta_de_DADOSADV3"/>
  </cacheSource>
  <cacheFields count="15">
    <cacheField name="Ordem Producao" numFmtId="0">
      <sharedItems count="455">
        <s v="67360604001  "/>
        <s v="67362202001  "/>
        <s v="67387402001  "/>
        <s v="67387404001  "/>
        <s v="67402002001  "/>
        <s v="67402004001  "/>
        <s v="67416102001  "/>
        <s v="67416104001  "/>
        <s v="67428402001  "/>
        <s v="67428404001  "/>
        <s v="67430902001  "/>
        <s v="67430904001  "/>
        <s v="67442102001  "/>
        <s v="67442105001  "/>
        <s v="67460502001  "/>
        <s v="67460505001  "/>
        <s v="67471302001  "/>
        <s v="67471305001  "/>
        <s v="67482902001  "/>
        <s v="67482905001  "/>
        <s v="67492602001  "/>
        <s v="67492605001  "/>
        <s v="67502202001  "/>
        <s v="67502204001  "/>
        <s v="67514002001  "/>
        <s v="67514005001  "/>
        <s v="67527402001  "/>
        <s v="67527404001  "/>
        <s v="67535202001  "/>
        <s v="67535205001  "/>
        <s v="67544002001  "/>
        <s v="67544005001  "/>
        <s v="67553602001  "/>
        <s v="67553604001  "/>
        <s v="67578402001  "/>
        <s v="67578405001  "/>
        <s v="67583202001  "/>
        <s v="67583205001  "/>
        <s v="67604702001  "/>
        <s v="67604705001  "/>
        <s v="67628002001  "/>
        <s v="67628005001  "/>
        <s v="67628402001  "/>
        <s v="67640402001  "/>
        <s v="67640405001  "/>
        <s v="67649702001  "/>
        <s v="67649705001  "/>
        <s v="67662002001  "/>
        <s v="67662005001  "/>
        <s v="67671502001  "/>
        <s v="67671505001  "/>
        <s v="67677402001  "/>
        <s v="67677405001  "/>
        <s v="67693702001  "/>
        <s v="67693704001  "/>
        <s v="67693905001  "/>
        <s v="67693906001  "/>
        <s v="67693907001  "/>
        <s v="67693908001  "/>
        <s v="67693909001  "/>
        <s v="67693910001  "/>
        <s v="67699302001  "/>
        <s v="67699305001  "/>
        <s v="67712102001  "/>
        <s v="67712105001  "/>
        <s v="67718702001  "/>
        <s v="67718705001  "/>
        <s v="67729502001  "/>
        <s v="67729505001  "/>
        <s v="67746402001  "/>
        <s v="67746405001  "/>
        <s v="67756902001  "/>
        <s v="67756905001  "/>
        <s v="67771802001  "/>
        <s v="67771806001  "/>
        <s v="67781902001  "/>
        <s v="67781905001  "/>
        <s v="67797802001  "/>
        <s v="67797805001  "/>
        <s v="67800202001  "/>
        <s v="67800205001  "/>
        <s v="67817802001  "/>
        <s v="67817805001  "/>
        <s v="67828802001  "/>
        <s v="67828805001  "/>
        <s v="67836602001  "/>
        <s v="67836606001  "/>
        <s v="67844802001  "/>
        <s v="67875102001  "/>
        <s v="67875105001  "/>
        <s v="67875603001  "/>
        <s v="67875604001  "/>
        <s v="67879602001  "/>
        <s v="67879605001  "/>
        <s v="67880202001  "/>
        <s v="67892202001  "/>
        <s v="67892206001  "/>
        <s v="67903402001  "/>
        <s v="67903405001  "/>
        <s v="67915602001  "/>
        <s v="67915605001  "/>
        <s v="67931702001  "/>
        <s v="67931705001  "/>
        <s v="67944002001  "/>
        <s v="67944005001  "/>
        <s v="67956602001  "/>
        <s v="67956605001  "/>
        <s v="67968002001  "/>
        <s v="67968005001  "/>
        <s v="67972802001  "/>
        <s v="67972805001  "/>
        <s v="67994402001  "/>
        <s v="67994405001  "/>
        <s v="68004102001  "/>
        <s v="68004103001  "/>
        <s v="68004106001  "/>
        <s v="68010202001  "/>
        <s v="68010205001  "/>
        <s v="68018702001  "/>
        <s v="68018705001  "/>
        <s v="68030902001  "/>
        <s v="68030905001  "/>
        <s v="68049702001  "/>
        <s v="68049703001  "/>
        <s v="68049706001  "/>
        <s v="68055402001  "/>
        <s v="68055405001  "/>
        <s v="68070902001  "/>
        <s v="68070905001  "/>
        <s v="68077902001  "/>
        <s v="68077905001  "/>
        <s v="68094002001  "/>
        <s v="68094005001  "/>
        <s v="68113002001  "/>
        <s v="68113003001  "/>
        <s v="68113006001  "/>
        <s v="68113702001  "/>
        <s v="68125302001  "/>
        <s v="68125305001  "/>
        <s v="68125702001  "/>
        <s v="68131502001  "/>
        <s v="68131505001  "/>
        <s v="68140602001  "/>
        <s v="68140605001  "/>
        <s v="68157402001  "/>
        <s v="68157405001  "/>
        <s v="68164502001  "/>
        <s v="68164505001  "/>
        <s v="68181202001  "/>
        <s v="68181205001  "/>
        <s v="68184502001  "/>
        <s v="68184505001  "/>
        <s v="68204602001  "/>
        <s v="68204605001  "/>
        <s v="68216302001  "/>
        <s v="68216305001  "/>
        <s v="68226602001  "/>
        <s v="68226605001  "/>
        <s v="68235702001  "/>
        <s v="68235705001  "/>
        <s v="68239502001  "/>
        <s v="68239505001  "/>
        <s v="68260002001  "/>
        <s v="68260005001  "/>
        <s v="68270502001  "/>
        <s v="68270505001  "/>
        <s v="68282002001  "/>
        <s v="68282005001  "/>
        <s v="68285902001  "/>
        <s v="68285905001  "/>
        <s v="68302302001  "/>
        <s v="68302305001  "/>
        <s v="68312802001  "/>
        <s v="68312805001  "/>
        <s v="68319802001  "/>
        <s v="68319805001  "/>
        <s v="68335502001  "/>
        <s v="68335505001  "/>
        <s v="68338602001  "/>
        <s v="68338605001  "/>
        <s v="68339102001  "/>
        <s v="68358805001  "/>
        <s v="67640602001  " u="1"/>
        <s v="67694126001  " u="1"/>
        <s v="67757005001  " u="1"/>
        <s v="68260102001  " u="1"/>
        <s v="68335701001  " u="1"/>
        <s v="67402101001  " u="1"/>
        <s v="67875201001  " u="1"/>
        <s v="67972905001  " u="1"/>
        <s v="68235801001  " u="1"/>
        <s v="67483001001  " u="1"/>
        <s v="67699402001  " u="1"/>
        <s v="67729601001  " u="1"/>
        <s v="67931602001  " u="1"/>
        <s v="68094102001  " u="1"/>
        <s v="68235806001  " u="1"/>
        <s v="68286001001  " u="1"/>
        <s v="67527502001  " u="1"/>
        <s v="67694131001  " u="1"/>
        <s v="67712201001  " u="1"/>
        <s v="67729606001  " u="1"/>
        <s v="67994301001  " u="1"/>
        <s v="67694136001  " u="1"/>
        <s v="67875301001  " u="1"/>
        <s v="67782002001  " u="1"/>
        <s v="67360726001  " u="1"/>
        <s v="67875807001  " u="1"/>
        <s v="67428601001  " u="1"/>
        <s v="67604901001  " u="1"/>
        <s v="67649805001  " u="1"/>
        <s v="67694141001  " u="1"/>
        <s v="67956702001  " u="1"/>
        <s v="68216405001  " u="1"/>
        <s v="68239602001  " u="1"/>
        <s v="68270602001  " u="1"/>
        <s v="67502301001  " u="1"/>
        <s v="67800303001  " u="1"/>
        <s v="67875812001  " u="1"/>
        <s v="67892302001  " u="1"/>
        <s v="68125901001  " u="1"/>
        <s v="68131603001  " u="1"/>
        <s v="68226705001  " u="1"/>
        <s v="67544102001  " u="1"/>
        <s v="67694115001  " u="1"/>
        <s v="67828902001  " u="1"/>
        <s v="67875501001  " u="1"/>
        <s v="67460605001  " u="1"/>
        <s v="67493506001  " u="1"/>
        <s v="67671604001  " u="1"/>
        <s v="68004201001  " u="1"/>
        <s v="68157502001  " u="1"/>
        <s v="68312904001  " u="1"/>
        <s v="67535302001  " u="1"/>
        <s v="67718802001  " u="1"/>
        <s v="67903501001  " u="1"/>
        <s v="68339201001  " u="1"/>
        <s v="67416302001  " u="1"/>
        <s v="67583301001  " u="1"/>
        <s v="67677504001  " u="1"/>
        <s v="67694120001  " u="1"/>
        <s v="67640601001  " u="1"/>
        <s v="67694125001  " u="1"/>
        <s v="68113101001  " u="1"/>
        <s v="68260101001  " u="1"/>
        <s v="68184703001  " u="1"/>
        <s v="68335705001  " u="1"/>
        <s v="67402105001  " u="1"/>
        <s v="67699401001  " u="1"/>
        <s v="67931601001  " u="1"/>
        <s v="68094101001  " u="1"/>
        <s v="68204702001  " u="1"/>
        <s v="67431004001  " u="1"/>
        <s v="67483005001  " u="1"/>
        <s v="67527501001  " u="1"/>
        <s v="67694130001  " u="1"/>
        <s v="68031001001  " u="1"/>
        <s v="68049801001  " u="1"/>
        <s v="68113201001  " u="1"/>
        <s v="68286005001  " u="1"/>
        <s v="67527506001  " u="1"/>
        <s v="67694135001  " u="1"/>
        <s v="67712205001  " u="1"/>
        <s v="67746501001  " u="1"/>
        <s v="68049806001  " u="1"/>
        <s v="67782001001  " u="1"/>
        <s v="67836702001  " u="1"/>
        <s v="67875801001  " u="1"/>
        <s v="67662102001  " u="1"/>
        <s v="67694140001  " u="1"/>
        <s v="67956701001  " u="1"/>
        <s v="67604905001  " u="1"/>
        <s v="68239601001  " u="1"/>
        <s v="68270601001  " u="1"/>
        <s v="67693801001  " u="1"/>
        <s v="67800302001  " u="1"/>
        <s v="67875811001  " u="1"/>
        <s v="67892301001  " u="1"/>
        <s v="68010303001  " u="1"/>
        <s v="68131602001  " u="1"/>
        <s v="67502305001  " u="1"/>
        <s v="67544101001  " u="1"/>
        <s v="67694114001  " u="1"/>
        <s v="67828901001  " u="1"/>
        <s v="68338702001  " u="1"/>
        <s v="67544106001  " u="1"/>
        <s v="67694119001  " u="1"/>
        <s v="67828906001  " u="1"/>
        <s v="68157501001  " u="1"/>
        <s v="67535301001  " u="1"/>
        <s v="67718801001  " u="1"/>
        <s v="68004205001  " u="1"/>
        <s v="68157506001  " u="1"/>
        <s v="68184602001  " u="1"/>
        <s v="67416301001  " u="1"/>
        <s v="67535306001  " u="1"/>
        <s v="67903505001  " u="1"/>
        <s v="68078008001  " u="1"/>
        <s v="67416306001  " u="1"/>
        <s v="67578502001  " u="1"/>
        <s v="67583305001  " u="1"/>
        <s v="67694124001  " u="1"/>
        <s v="67817902001  " u="1"/>
        <s v="67471402001  " u="1"/>
        <s v="67640605001  " u="1"/>
        <s v="67694129001  " u="1"/>
        <s v="67879702001  " u="1"/>
        <s v="68113601001  " u="1"/>
        <s v="68260105001  " u="1"/>
        <s v="68140702001  " u="1"/>
        <s v="68204701001  " u="1"/>
        <s v="67514102001  " u="1"/>
        <s v="67628304001  " u="1"/>
        <s v="67699405001  " u="1"/>
        <s v="67931605001  " u="1"/>
        <s v="67968102001  " u="1"/>
        <s v="68055502001  " u="1"/>
        <s v="68094105001  " u="1"/>
        <s v="67553702001  " u="1"/>
        <s v="67694134001  " u="1"/>
        <s v="67944101001  " u="1"/>
        <s v="67994304001  " u="1"/>
        <s v="68031005001  " u="1"/>
        <s v="67694139001  " u="1"/>
        <s v="67836701001  " u="1"/>
        <s v="68319902001  " u="1"/>
        <s v="67360724001  " u="1"/>
        <s v="67442207001  " u="1"/>
        <s v="67662101001  " u="1"/>
        <s v="67782005001  " u="1"/>
        <s v="67879902001  " u="1"/>
        <s v="67915803001  " u="1"/>
        <s v="68018802001  " u="1"/>
        <s v="68113801001  " u="1"/>
        <s v="68282102001  " u="1"/>
        <s v="67956705001  " u="1"/>
        <s v="67800301001  " u="1"/>
        <s v="67875810001  " u="1"/>
        <s v="68010302001  " u="1"/>
        <s v="68239605001  " u="1"/>
        <s v="68270605001  " u="1"/>
        <s v="67693805001  " u="1"/>
        <s v="67800306001  " u="1"/>
        <s v="67892305001  " u="1"/>
        <s v="68338701001  " u="1"/>
        <s v="67694118001  " u="1"/>
        <s v="68181403001  " u="1"/>
        <s v="67360703001  " u="1"/>
        <s v="67362501001  " u="1"/>
        <s v="67844902001  " u="1"/>
        <s v="68164602001  " u="1"/>
        <s v="68184601001  " u="1"/>
        <s v="67718805001  " u="1"/>
        <s v="67797902001  " u="1"/>
        <s v="67578501001  " u="1"/>
        <s v="67694123001  " u="1"/>
        <s v="67757002001  " u="1"/>
        <s v="67817901001  " u="1"/>
        <s v="67471401001  " u="1"/>
        <s v="67578506001  " u="1"/>
        <s v="67694128001  " u="1"/>
        <s v="67879701001  " u="1"/>
        <s v="67972902001  " u="1"/>
        <s v="67471406001  " u="1"/>
        <s v="68140701001  " u="1"/>
        <s v="67968101001  " u="1"/>
        <s v="68055501001  " u="1"/>
        <s v="68204705001  " u="1"/>
        <s v="68302401001  " u="1"/>
        <s v="67553701001  " u="1"/>
        <s v="67694133001  " u="1"/>
        <s v="67915702001  " u="1"/>
        <s v="68055506001  " u="1"/>
        <s v="68071002001  " u="1"/>
        <s v="67442201001  " u="1"/>
        <s v="67694138001  " u="1"/>
        <s v="67746504001  " u="1"/>
        <s v="67944105001  " u="1"/>
        <s v="68319901001  " u="1"/>
        <s v="67836705001  " u="1"/>
        <s v="68319906001  " u="1"/>
        <s v="67662105001  " u="1"/>
        <s v="67875809001  " u="1"/>
        <s v="68018801001  " u="1"/>
        <s v="68216402001  " u="1"/>
        <s v="68282101001  " u="1"/>
        <s v="67771902001  " u="1"/>
        <s v="68018806001  " u="1"/>
        <s v="68181302001  " u="1"/>
        <s v="67771907001  " u="1"/>
        <s v="68125402001  " u="1"/>
        <s v="67875814001  " u="1"/>
        <s v="68010306001  " u="1"/>
        <s v="67428703001  " u="1"/>
        <s v="67460602001  " u="1"/>
        <s v="67671601001  " u="1"/>
        <s v="67694117001  " u="1"/>
        <s v="68312901001  " u="1"/>
        <s v="67844901001  " u="1"/>
        <s v="68078001001  " u="1"/>
        <s v="68164601001  " u="1"/>
        <s v="67677501001  " u="1"/>
        <s v="67797901001  " u="1"/>
        <s v="68078006001  " u="1"/>
        <s v="67694122001  " u="1"/>
        <s v="67757001001  " u="1"/>
        <s v="67694127001  " u="1"/>
        <s v="67817905001  " u="1"/>
        <s v="67972901001  " u="1"/>
        <s v="67402102001  " u="1"/>
        <s v="68235802001  " u="1"/>
        <s v="67431001001  " u="1"/>
        <s v="67483002001  " u="1"/>
        <s v="67694001001  " u="1"/>
        <s v="67729602001  " u="1"/>
        <s v="68140705001  " u="1"/>
        <s v="68286002001  " u="1"/>
        <s v="67514105001  " u="1"/>
        <s v="67694132001  " u="1"/>
        <s v="67712202001  " u="1"/>
        <s v="67915701001  " u="1"/>
        <s v="67968105001  " u="1"/>
        <s v="68071001001  " u="1"/>
        <s v="68302405001  " u="1"/>
        <s v="67553705001  " u="1"/>
        <s v="67694137001  " u="1"/>
        <s v="67880601001  " u="1"/>
        <s v="68071006001  " u="1"/>
        <s v="67442205001  " u="1"/>
        <s v="67694101001  " u="1"/>
        <s v="67649801001  " u="1"/>
        <s v="67875808001  " u="1"/>
        <s v="68216401001  " u="1"/>
        <s v="68339002001  " u="1"/>
        <s v="67428602001  " u="1"/>
        <s v="67694142001  " u="1"/>
        <s v="67771901001  " u="1"/>
        <s v="68181301001  " u="1"/>
        <s v="68282105001  " u="1"/>
        <s v="68125401001  " u="1"/>
        <s v="68226701001  " u="1"/>
        <s v="67502302001  " u="1"/>
        <s v="67875813001  " u="1"/>
        <s v="67460601001  " u="1"/>
        <s v="67493502001  " u="1"/>
        <s v="67694116001  " u="1"/>
        <s v="68131609001  " u="1"/>
        <s v="67628602001  " u="1"/>
        <s v="67844905001  " u="1"/>
        <s v="68125506001  " u="1"/>
        <s v="68164605001  " u="1"/>
        <s v="67583302001  " u="1"/>
        <s v="67628201001  " u="1"/>
        <s v="67694121001  " u="1"/>
        <s v="67797905001  " u="1"/>
      </sharedItems>
    </cacheField>
    <cacheField name="Mov" numFmtId="0">
      <sharedItems/>
    </cacheField>
    <cacheField name="Cod Produto" numFmtId="0">
      <sharedItems count="14">
        <s v="000009115      "/>
        <s v="000025722      "/>
        <s v="MOD73019901    "/>
        <s v="MOD73061001    "/>
        <s v="MOD73051001    "/>
        <s v="MOD73052001    "/>
        <s v="000027899      "/>
        <s v="000023746      " u="1"/>
        <s v="000024549      " u="1"/>
        <s v="000009440      " u="1"/>
        <s v="000023798      " u="1"/>
        <s v="000009114      " u="1"/>
        <s v="000024206      " u="1"/>
        <s v="000017172      " u="1"/>
      </sharedItems>
    </cacheField>
    <cacheField name="Descr Prod" numFmtId="0">
      <sharedItems/>
    </cacheField>
    <cacheField name="Tipo" numFmtId="0">
      <sharedItems/>
    </cacheField>
    <cacheField name="Grupo" numFmtId="0">
      <sharedItems/>
    </cacheField>
    <cacheField name="UM" numFmtId="0">
      <sharedItems/>
    </cacheField>
    <cacheField name="Emissao" numFmtId="0">
      <sharedItems/>
    </cacheField>
    <cacheField name="Almox" numFmtId="0">
      <sharedItems/>
    </cacheField>
    <cacheField name="Qtde" numFmtId="0">
      <sharedItems containsSemiMixedTypes="0" containsString="0" containsNumber="1" minValue="1.6667000000000001E-2" maxValue="10000"/>
    </cacheField>
    <cacheField name="Qtd Perda" numFmtId="0">
      <sharedItems containsSemiMixedTypes="0" containsString="0" containsNumber="1" containsInteger="1" minValue="0" maxValue="0"/>
    </cacheField>
    <cacheField name="Custo Total" numFmtId="164">
      <sharedItems containsSemiMixedTypes="0" containsString="0" containsNumber="1" minValue="0" maxValue="16965.504270000001"/>
    </cacheField>
    <cacheField name="Doc" numFmtId="0">
      <sharedItems/>
    </cacheField>
    <cacheField name="Estorno" numFmtId="0">
      <sharedItems/>
    </cacheField>
    <cacheField name="Fili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4">
  <r>
    <x v="0"/>
    <s v="PR0"/>
    <x v="0"/>
    <s v="MANUSEIO/PERSO-2006331-CARTAO ITAU POUPANCA MC DEBITO C/CHIP (AGENCIA)                              "/>
    <s v="PA"/>
    <s v="MPCC"/>
    <s v="PC"/>
    <s v="20170801"/>
    <s v="90"/>
    <n v="1"/>
    <n v="0"/>
    <n v="32.487005000000003"/>
    <s v="673606   "/>
    <s v=" "/>
    <s v="06"/>
  </r>
  <r>
    <x v="0"/>
    <s v="RE2"/>
    <x v="1"/>
    <s v="2006331-CARTAO ITAU POUPANCA MC DEBITO BIN 5899 C/CONVEGO M40-08S-030/V15-08S-010 6PN SILVER        "/>
    <s v="PI"/>
    <s v="CPGC"/>
    <s v="PC"/>
    <s v="20170801"/>
    <s v="99"/>
    <n v="1"/>
    <n v="0"/>
    <n v="1.4269369999999999"/>
    <s v="673606   "/>
    <s v=" "/>
    <s v="06"/>
  </r>
  <r>
    <x v="0"/>
    <s v="RE1"/>
    <x v="2"/>
    <s v="MOD APROPRIACAO IND - MOD                                             "/>
    <s v="MO"/>
    <s v="MOBR"/>
    <s v="HR"/>
    <s v="20170801"/>
    <s v="01"/>
    <n v="0.25"/>
    <n v="0"/>
    <n v="13.324199999999999"/>
    <s v="673606   "/>
    <s v=" "/>
    <s v="06"/>
  </r>
  <r>
    <x v="0"/>
    <s v="RE1"/>
    <x v="3"/>
    <s v="MANUSEIO/ENVELOPAMENTO - BANKING - MOD                                "/>
    <s v="MO"/>
    <s v="MOBR"/>
    <s v="HR"/>
    <s v="20170801"/>
    <s v="01"/>
    <n v="0.25"/>
    <n v="0"/>
    <n v="14.323275000000001"/>
    <s v="673606   "/>
    <s v=" "/>
    <s v="06"/>
  </r>
  <r>
    <x v="1"/>
    <s v="PR0"/>
    <x v="0"/>
    <s v="MANUSEIO/PERSO-2006331-CARTAO ITAU POUPANCA MC DEBITO C/CHIP (AGENCIA)                              "/>
    <s v="PA"/>
    <s v="MPCC"/>
    <s v="PC"/>
    <s v="20170801"/>
    <s v="90"/>
    <n v="105"/>
    <n v="0"/>
    <n v="218.499607"/>
    <s v="673622   "/>
    <s v=" "/>
    <s v="06"/>
  </r>
  <r>
    <x v="1"/>
    <s v="RE2"/>
    <x v="1"/>
    <s v="2006331-CARTAO ITAU POUPANCA MC DEBITO BIN 5899 C/CONVEGO M40-08S-030/V15-08S-010 6PN SILVER        "/>
    <s v="PI"/>
    <s v="CPGC"/>
    <s v="PC"/>
    <s v="20170801"/>
    <s v="99"/>
    <n v="105"/>
    <n v="0"/>
    <n v="149.82839300000001"/>
    <s v="673622   "/>
    <s v=" "/>
    <s v="06"/>
  </r>
  <r>
    <x v="1"/>
    <s v="RE1"/>
    <x v="2"/>
    <s v="MOD APROPRIACAO IND - MOD                                             "/>
    <s v="MO"/>
    <s v="MOBR"/>
    <s v="HR"/>
    <s v="20170801"/>
    <s v="01"/>
    <n v="0.466667"/>
    <n v="0"/>
    <n v="24.871858"/>
    <s v="673622   "/>
    <s v=" "/>
    <s v="06"/>
  </r>
  <r>
    <x v="1"/>
    <s v="RE1"/>
    <x v="3"/>
    <s v="MANUSEIO/ENVELOPAMENTO - BANKING - MOD                                "/>
    <s v="MO"/>
    <s v="MOBR"/>
    <s v="HR"/>
    <s v="20170801"/>
    <s v="01"/>
    <n v="0.466667"/>
    <n v="0"/>
    <n v="26.736799000000001"/>
    <s v="673622   "/>
    <s v=" "/>
    <s v="06"/>
  </r>
  <r>
    <x v="2"/>
    <s v="PR0"/>
    <x v="0"/>
    <s v="MANUSEIO/PERSO-2006331-CARTAO ITAU POUPANCA MC DEBITO C/CHIP (AGENCIA)                              "/>
    <s v="PA"/>
    <s v="MPCC"/>
    <s v="PC"/>
    <s v="20170801"/>
    <s v="90"/>
    <n v="2941"/>
    <n v="0"/>
    <n v="5317.4543370000001"/>
    <s v="673874   "/>
    <s v=" "/>
    <s v="06"/>
  </r>
  <r>
    <x v="2"/>
    <s v="RE2"/>
    <x v="1"/>
    <s v="2006331-CARTAO ITAU POUPANCA MC DEBITO BIN 5899 C/CONVEGO M40-08S-030/V15-08S-010 6PN SILVER        "/>
    <s v="PI"/>
    <s v="CPGC"/>
    <s v="PC"/>
    <s v="20170801"/>
    <s v="99"/>
    <n v="2941"/>
    <n v="0"/>
    <n v="4134.1160900000004"/>
    <s v="673874   "/>
    <s v=" "/>
    <s v="06"/>
  </r>
  <r>
    <x v="2"/>
    <s v="RE1"/>
    <x v="2"/>
    <s v="MOD APROPRIACAO IND - MOD                                             "/>
    <s v="MO"/>
    <s v="MOBR"/>
    <s v="HR"/>
    <s v="20170801"/>
    <s v="01"/>
    <n v="6.1333330000000004"/>
    <n v="0"/>
    <n v="326.887022"/>
    <s v="673874   "/>
    <s v=" "/>
    <s v="06"/>
  </r>
  <r>
    <x v="2"/>
    <s v="RE1"/>
    <x v="3"/>
    <s v="MANUSEIO/ENVELOPAMENTO - BANKING - MOD                                "/>
    <s v="MO"/>
    <s v="MOBR"/>
    <s v="HR"/>
    <s v="20170801"/>
    <s v="01"/>
    <n v="6.1333330000000004"/>
    <n v="0"/>
    <n v="351.39766100000003"/>
    <s v="673874   "/>
    <s v=" "/>
    <s v="06"/>
  </r>
  <r>
    <x v="3"/>
    <s v="PR0"/>
    <x v="0"/>
    <s v="MANUSEIO/PERSO-2006331-CARTAO ITAU POUPANCA MC DEBITO C/CHIP (AGENCIA)                              "/>
    <s v="PA"/>
    <s v="MPCC"/>
    <s v="PC"/>
    <s v="20170801"/>
    <s v="90"/>
    <n v="2"/>
    <n v="0"/>
    <n v="33.913941999999999"/>
    <s v="673874   "/>
    <s v=" "/>
    <s v="06"/>
  </r>
  <r>
    <x v="3"/>
    <s v="RE2"/>
    <x v="1"/>
    <s v="2006331-CARTAO ITAU POUPANCA MC DEBITO BIN 5899 C/CONVEGO M40-08S-030/V15-08S-010 6PN SILVER        "/>
    <s v="PI"/>
    <s v="CPGC"/>
    <s v="PC"/>
    <s v="20170801"/>
    <s v="99"/>
    <n v="2"/>
    <n v="0"/>
    <n v="2.8538739999999998"/>
    <s v="673874   "/>
    <s v=" "/>
    <s v="06"/>
  </r>
  <r>
    <x v="3"/>
    <s v="RE1"/>
    <x v="2"/>
    <s v="MOD APROPRIACAO IND - MOD                                             "/>
    <s v="MO"/>
    <s v="MOBR"/>
    <s v="HR"/>
    <s v="20170801"/>
    <s v="01"/>
    <n v="0.25"/>
    <n v="0"/>
    <n v="13.324199999999999"/>
    <s v="673874   "/>
    <s v=" "/>
    <s v="06"/>
  </r>
  <r>
    <x v="3"/>
    <s v="RE1"/>
    <x v="3"/>
    <s v="MANUSEIO/ENVELOPAMENTO - BANKING - MOD                                "/>
    <s v="MO"/>
    <s v="MOBR"/>
    <s v="HR"/>
    <s v="20170801"/>
    <s v="01"/>
    <n v="0.25"/>
    <n v="0"/>
    <n v="14.323275000000001"/>
    <s v="673874   "/>
    <s v=" "/>
    <s v="06"/>
  </r>
  <r>
    <x v="4"/>
    <s v="PR0"/>
    <x v="0"/>
    <s v="MANUSEIO/PERSO-2006331-CARTAO ITAU POUPANCA MC DEBITO C/CHIP (AGENCIA)                              "/>
    <s v="PA"/>
    <s v="MPCC"/>
    <s v="PC"/>
    <s v="20170803"/>
    <s v="90"/>
    <n v="3238"/>
    <n v="0"/>
    <n v="5847.8148840000003"/>
    <s v="674020   "/>
    <s v=" "/>
    <s v="06"/>
  </r>
  <r>
    <x v="4"/>
    <s v="RE2"/>
    <x v="1"/>
    <s v="2006331-CARTAO ITAU POUPANCA MC DEBITO BIN 5899 C/CONVEGO M40-08S-030/V15-08S-010 6PN SILVER        "/>
    <s v="PI"/>
    <s v="CPGC"/>
    <s v="PC"/>
    <s v="20170803"/>
    <s v="99"/>
    <n v="3238"/>
    <n v="0"/>
    <n v="4597.1775749999997"/>
    <s v="674020   "/>
    <s v=" "/>
    <s v="06"/>
  </r>
  <r>
    <x v="4"/>
    <s v="RE1"/>
    <x v="2"/>
    <s v="MOD APROPRIACAO IND - MOD                                             "/>
    <s v="MO"/>
    <s v="MOBR"/>
    <s v="HR"/>
    <s v="20170801"/>
    <s v="01"/>
    <n v="2.7166670000000002"/>
    <n v="0"/>
    <n v="144.789658"/>
    <s v="674020   "/>
    <s v=" "/>
    <s v="06"/>
  </r>
  <r>
    <x v="4"/>
    <s v="RE1"/>
    <x v="2"/>
    <s v="MOD APROPRIACAO IND - MOD                                             "/>
    <s v="MO"/>
    <s v="MOBR"/>
    <s v="HR"/>
    <s v="20170802"/>
    <s v="01"/>
    <n v="1.6667000000000001E-2"/>
    <n v="0"/>
    <n v="0.88829800000000003"/>
    <s v="674020   "/>
    <s v=" "/>
    <s v="06"/>
  </r>
  <r>
    <x v="4"/>
    <s v="RE1"/>
    <x v="2"/>
    <s v="MOD APROPRIACAO IND - MOD                                             "/>
    <s v="MO"/>
    <s v="MOBR"/>
    <s v="HR"/>
    <s v="20170802"/>
    <s v="01"/>
    <n v="1.6667000000000001E-2"/>
    <n v="0"/>
    <n v="0.88829800000000003"/>
    <s v="674020   "/>
    <s v=" "/>
    <s v="06"/>
  </r>
  <r>
    <x v="4"/>
    <s v="RE1"/>
    <x v="2"/>
    <s v="MOD APROPRIACAO IND - MOD                                             "/>
    <s v="MO"/>
    <s v="MOBR"/>
    <s v="HR"/>
    <s v="20170803"/>
    <s v="01"/>
    <n v="6.733333"/>
    <n v="0"/>
    <n v="358.86510199999998"/>
    <s v="674020   "/>
    <s v=" "/>
    <s v="06"/>
  </r>
  <r>
    <x v="4"/>
    <s v="RE1"/>
    <x v="4"/>
    <s v="MOD TERMO IMPRESSAO - MOD                                             "/>
    <s v="MO"/>
    <s v="MOBR"/>
    <s v="HR"/>
    <s v="20170802"/>
    <s v="01"/>
    <n v="1.6667000000000001E-2"/>
    <n v="0"/>
    <n v="7.9371999999999998E-2"/>
    <s v="674020   "/>
    <s v=" "/>
    <s v="06"/>
  </r>
  <r>
    <x v="4"/>
    <s v="RE1"/>
    <x v="5"/>
    <s v="MOD EMBOSSING - MOD                                                   "/>
    <s v="MO"/>
    <s v="MOBR"/>
    <s v="HR"/>
    <s v="20170802"/>
    <s v="01"/>
    <n v="1.6667000000000001E-2"/>
    <n v="0"/>
    <n v="2.1912199999999999"/>
    <s v="674020   "/>
    <s v=" "/>
    <s v="06"/>
  </r>
  <r>
    <x v="4"/>
    <s v="RE1"/>
    <x v="5"/>
    <s v="MOD EMBOSSING - MOD                                                   "/>
    <s v="MO"/>
    <s v="MOBR"/>
    <s v="HR"/>
    <s v="20170801"/>
    <s v="01"/>
    <n v="2.7166670000000002"/>
    <n v="0"/>
    <n v="357.16183999999998"/>
    <s v="674020   "/>
    <s v=" "/>
    <s v="06"/>
  </r>
  <r>
    <x v="4"/>
    <s v="RE1"/>
    <x v="3"/>
    <s v="MANUSEIO/ENVELOPAMENTO - BANKING - MOD                                "/>
    <s v="MO"/>
    <s v="MOBR"/>
    <s v="HR"/>
    <s v="20170803"/>
    <s v="01"/>
    <n v="6.733333"/>
    <n v="0"/>
    <n v="385.77352100000002"/>
    <s v="674020   "/>
    <s v=" "/>
    <s v="06"/>
  </r>
  <r>
    <x v="5"/>
    <s v="PR0"/>
    <x v="0"/>
    <s v="MANUSEIO/PERSO-2006331-CARTAO ITAU POUPANCA MC DEBITO C/CHIP (AGENCIA)                              "/>
    <s v="PA"/>
    <s v="MPCC"/>
    <s v="PC"/>
    <s v="20170803"/>
    <s v="90"/>
    <n v="7"/>
    <n v="0"/>
    <n v="42.508504000000002"/>
    <s v="674020   "/>
    <s v=" "/>
    <s v="06"/>
  </r>
  <r>
    <x v="5"/>
    <s v="RE2"/>
    <x v="1"/>
    <s v="2006331-CARTAO ITAU POUPANCA MC DEBITO BIN 5899 C/CONVEGO M40-08S-030/V15-08S-010 6PN SILVER        "/>
    <s v="PI"/>
    <s v="CPGC"/>
    <s v="PC"/>
    <s v="20170803"/>
    <s v="99"/>
    <n v="7"/>
    <n v="0"/>
    <n v="9.9383090000000003"/>
    <s v="674020   "/>
    <s v=" "/>
    <s v="06"/>
  </r>
  <r>
    <x v="5"/>
    <s v="RE1"/>
    <x v="2"/>
    <s v="MOD APROPRIACAO IND - MOD                                             "/>
    <s v="MO"/>
    <s v="MOBR"/>
    <s v="HR"/>
    <s v="20170801"/>
    <s v="01"/>
    <n v="1.6667000000000001E-2"/>
    <n v="0"/>
    <n v="0.88829800000000003"/>
    <s v="674020   "/>
    <s v=" "/>
    <s v="06"/>
  </r>
  <r>
    <x v="5"/>
    <s v="RE1"/>
    <x v="2"/>
    <s v="MOD APROPRIACAO IND - MOD                                             "/>
    <s v="MO"/>
    <s v="MOBR"/>
    <s v="HR"/>
    <s v="20170803"/>
    <s v="01"/>
    <n v="0.26666699999999999"/>
    <n v="0"/>
    <n v="14.212498"/>
    <s v="674020   "/>
    <s v=" "/>
    <s v="06"/>
  </r>
  <r>
    <x v="5"/>
    <s v="RE1"/>
    <x v="5"/>
    <s v="MOD EMBOSSING - MOD                                                   "/>
    <s v="MO"/>
    <s v="MOBR"/>
    <s v="HR"/>
    <s v="20170801"/>
    <s v="01"/>
    <n v="1.6667000000000001E-2"/>
    <n v="0"/>
    <n v="2.1912199999999999"/>
    <s v="674020   "/>
    <s v=" "/>
    <s v="06"/>
  </r>
  <r>
    <x v="5"/>
    <s v="RE1"/>
    <x v="3"/>
    <s v="MANUSEIO/ENVELOPAMENTO - BANKING - MOD                                "/>
    <s v="MO"/>
    <s v="MOBR"/>
    <s v="HR"/>
    <s v="20170803"/>
    <s v="01"/>
    <n v="0.26666699999999999"/>
    <n v="0"/>
    <n v="15.278179"/>
    <s v="674020   "/>
    <s v=" "/>
    <s v="06"/>
  </r>
  <r>
    <x v="6"/>
    <s v="PR0"/>
    <x v="0"/>
    <s v="MANUSEIO/PERSO-2006331-CARTAO ITAU POUPANCA MC DEBITO C/CHIP (AGENCIA)                              "/>
    <s v="PA"/>
    <s v="MPCC"/>
    <s v="PC"/>
    <s v="20170804"/>
    <s v="90"/>
    <n v="3089"/>
    <n v="0"/>
    <n v="5596.5082949999996"/>
    <s v="674161   "/>
    <s v=" "/>
    <s v="06"/>
  </r>
  <r>
    <x v="6"/>
    <s v="RE2"/>
    <x v="1"/>
    <s v="2006331-CARTAO ITAU POUPANCA MC DEBITO BIN 5899 C/CONVEGO M40-08S-030/V15-08S-010 6PN SILVER        "/>
    <s v="PI"/>
    <s v="CPGC"/>
    <s v="PC"/>
    <s v="20170804"/>
    <s v="99"/>
    <n v="3089"/>
    <n v="0"/>
    <n v="4401.571884"/>
    <s v="674161   "/>
    <s v=" "/>
    <s v="06"/>
  </r>
  <r>
    <x v="6"/>
    <s v="RE1"/>
    <x v="2"/>
    <s v="MOD APROPRIACAO IND - MOD                                             "/>
    <s v="MO"/>
    <s v="MOBR"/>
    <s v="HR"/>
    <s v="20170802"/>
    <s v="01"/>
    <n v="2.3666670000000001"/>
    <n v="0"/>
    <n v="126.135778"/>
    <s v="674161   "/>
    <s v=" "/>
    <s v="06"/>
  </r>
  <r>
    <x v="6"/>
    <s v="RE1"/>
    <x v="2"/>
    <s v="MOD APROPRIACAO IND - MOD                                             "/>
    <s v="MO"/>
    <s v="MOBR"/>
    <s v="HR"/>
    <s v="20170803"/>
    <s v="01"/>
    <n v="0.23333300000000001"/>
    <n v="0"/>
    <n v="12.435902"/>
    <s v="674161   "/>
    <s v=" "/>
    <s v="06"/>
  </r>
  <r>
    <x v="6"/>
    <s v="RE1"/>
    <x v="2"/>
    <s v="MOD APROPRIACAO IND - MOD                                             "/>
    <s v="MO"/>
    <s v="MOBR"/>
    <s v="HR"/>
    <s v="20170803"/>
    <s v="01"/>
    <n v="1.6667000000000001E-2"/>
    <n v="0"/>
    <n v="0.88829800000000003"/>
    <s v="674161   "/>
    <s v=" "/>
    <s v="06"/>
  </r>
  <r>
    <x v="6"/>
    <s v="RE1"/>
    <x v="2"/>
    <s v="MOD APROPRIACAO IND - MOD                                             "/>
    <s v="MO"/>
    <s v="MOBR"/>
    <s v="HR"/>
    <s v="20170804"/>
    <s v="01"/>
    <n v="6.4333330000000002"/>
    <n v="0"/>
    <n v="342.87606199999999"/>
    <s v="674161   "/>
    <s v=" "/>
    <s v="06"/>
  </r>
  <r>
    <x v="6"/>
    <s v="RE1"/>
    <x v="5"/>
    <s v="MOD EMBOSSING - MOD                                                   "/>
    <s v="MO"/>
    <s v="MOBR"/>
    <s v="HR"/>
    <s v="20170802"/>
    <s v="01"/>
    <n v="2.3666670000000001"/>
    <n v="0"/>
    <n v="311.14713"/>
    <s v="674161   "/>
    <s v=" "/>
    <s v="06"/>
  </r>
  <r>
    <x v="6"/>
    <s v="RE1"/>
    <x v="5"/>
    <s v="MOD EMBOSSING - MOD                                                   "/>
    <s v="MO"/>
    <s v="MOBR"/>
    <s v="HR"/>
    <s v="20170803"/>
    <s v="01"/>
    <n v="0.23333300000000001"/>
    <n v="0"/>
    <n v="30.67643"/>
    <s v="674161   "/>
    <s v=" "/>
    <s v="06"/>
  </r>
  <r>
    <x v="6"/>
    <s v="RE1"/>
    <x v="5"/>
    <s v="MOD EMBOSSING - MOD                                                   "/>
    <s v="MO"/>
    <s v="MOBR"/>
    <s v="HR"/>
    <s v="20170803"/>
    <s v="01"/>
    <n v="1.6667000000000001E-2"/>
    <n v="0"/>
    <n v="2.1912199999999999"/>
    <s v="674161   "/>
    <s v=" "/>
    <s v="06"/>
  </r>
  <r>
    <x v="6"/>
    <s v="RE1"/>
    <x v="3"/>
    <s v="MANUSEIO/ENVELOPAMENTO - BANKING - MOD                                "/>
    <s v="MO"/>
    <s v="MOBR"/>
    <s v="HR"/>
    <s v="20170804"/>
    <s v="01"/>
    <n v="6.4333330000000002"/>
    <n v="0"/>
    <n v="368.58559100000002"/>
    <s v="674161   "/>
    <s v=" "/>
    <s v="06"/>
  </r>
  <r>
    <x v="7"/>
    <s v="PR0"/>
    <x v="0"/>
    <s v="MANUSEIO/PERSO-2006331-CARTAO ITAU POUPANCA MC DEBITO C/CHIP (AGENCIA)                              "/>
    <s v="PA"/>
    <s v="MPCC"/>
    <s v="PC"/>
    <s v="20170804"/>
    <s v="90"/>
    <n v="1"/>
    <n v="0"/>
    <n v="32.151910999999998"/>
    <s v="674161   "/>
    <s v=" "/>
    <s v="06"/>
  </r>
  <r>
    <x v="7"/>
    <s v="RE2"/>
    <x v="1"/>
    <s v="2006331-CARTAO ITAU POUPANCA MC DEBITO BIN 5899 C/CONVEGO M40-08S-030/V15-08S-010 6PN SILVER        "/>
    <s v="PI"/>
    <s v="CPGC"/>
    <s v="PC"/>
    <s v="20170804"/>
    <s v="99"/>
    <n v="1"/>
    <n v="0"/>
    <n v="1.4249179999999999"/>
    <s v="674161   "/>
    <s v=" "/>
    <s v="06"/>
  </r>
  <r>
    <x v="7"/>
    <s v="RE1"/>
    <x v="2"/>
    <s v="MOD APROPRIACAO IND - MOD                                             "/>
    <s v="MO"/>
    <s v="MOBR"/>
    <s v="HR"/>
    <s v="20170802"/>
    <s v="01"/>
    <n v="1.6667000000000001E-2"/>
    <n v="0"/>
    <n v="0.88829800000000003"/>
    <s v="674161   "/>
    <s v=" "/>
    <s v="06"/>
  </r>
  <r>
    <x v="7"/>
    <s v="RE1"/>
    <x v="2"/>
    <s v="MOD APROPRIACAO IND - MOD                                             "/>
    <s v="MO"/>
    <s v="MOBR"/>
    <s v="HR"/>
    <s v="20170804"/>
    <s v="01"/>
    <n v="0.25"/>
    <n v="0"/>
    <n v="13.324199999999999"/>
    <s v="674161   "/>
    <s v=" "/>
    <s v="06"/>
  </r>
  <r>
    <x v="7"/>
    <s v="RE1"/>
    <x v="5"/>
    <s v="MOD EMBOSSING - MOD                                                   "/>
    <s v="MO"/>
    <s v="MOBR"/>
    <s v="HR"/>
    <s v="20170802"/>
    <s v="01"/>
    <n v="1.6667000000000001E-2"/>
    <n v="0"/>
    <n v="2.1912199999999999"/>
    <s v="674161   "/>
    <s v=" "/>
    <s v="06"/>
  </r>
  <r>
    <x v="7"/>
    <s v="RE1"/>
    <x v="3"/>
    <s v="MANUSEIO/ENVELOPAMENTO - BANKING - MOD                                "/>
    <s v="MO"/>
    <s v="MOBR"/>
    <s v="HR"/>
    <s v="20170804"/>
    <s v="01"/>
    <n v="0.25"/>
    <n v="0"/>
    <n v="14.323275000000001"/>
    <s v="674161   "/>
    <s v=" "/>
    <s v="06"/>
  </r>
  <r>
    <x v="8"/>
    <s v="PR0"/>
    <x v="0"/>
    <s v="MANUSEIO/PERSO-2006331-CARTAO ITAU POUPANCA MC DEBITO C/CHIP (AGENCIA)                              "/>
    <s v="PA"/>
    <s v="MPCC"/>
    <s v="PC"/>
    <s v="20170805"/>
    <s v="90"/>
    <n v="3029"/>
    <n v="0"/>
    <n v="4821.8830719999996"/>
    <s v="674284   "/>
    <s v=" "/>
    <s v="06"/>
  </r>
  <r>
    <x v="8"/>
    <s v="RE2"/>
    <x v="1"/>
    <s v="2006331-CARTAO ITAU POUPANCA MC DEBITO BIN 5899 C/CONVEGO M40-08S-030/V15-08S-010 6PN SILVER        "/>
    <s v="PI"/>
    <s v="CPGC"/>
    <s v="PC"/>
    <s v="20170805"/>
    <s v="99"/>
    <n v="3029"/>
    <n v="0"/>
    <n v="3976.1485819999998"/>
    <s v="674284   "/>
    <s v=" "/>
    <s v="06"/>
  </r>
  <r>
    <x v="8"/>
    <s v="RE1"/>
    <x v="2"/>
    <s v="MOD APROPRIACAO IND - MOD                                             "/>
    <s v="MO"/>
    <s v="MOBR"/>
    <s v="HR"/>
    <s v="20170804"/>
    <s v="01"/>
    <n v="2.5499999999999998"/>
    <n v="0"/>
    <n v="135.90683999999999"/>
    <s v="674284   "/>
    <s v=" "/>
    <s v="06"/>
  </r>
  <r>
    <x v="8"/>
    <s v="RE1"/>
    <x v="2"/>
    <s v="MOD APROPRIACAO IND - MOD                                             "/>
    <s v="MO"/>
    <s v="MOBR"/>
    <s v="HR"/>
    <s v="20170804"/>
    <s v="01"/>
    <n v="1.6667000000000001E-2"/>
    <n v="0"/>
    <n v="0.88829800000000003"/>
    <s v="674284   "/>
    <s v=" "/>
    <s v="06"/>
  </r>
  <r>
    <x v="8"/>
    <s v="RE1"/>
    <x v="2"/>
    <s v="MOD APROPRIACAO IND - MOD                                             "/>
    <s v="MO"/>
    <s v="MOBR"/>
    <s v="HR"/>
    <s v="20170805"/>
    <s v="01"/>
    <n v="6.3"/>
    <n v="0"/>
    <n v="335.76983999999999"/>
    <s v="674284   "/>
    <s v=" "/>
    <s v="06"/>
  </r>
  <r>
    <x v="8"/>
    <s v="RE1"/>
    <x v="4"/>
    <s v="MOD TERMO IMPRESSAO - MOD                                             "/>
    <s v="MO"/>
    <s v="MOBR"/>
    <s v="HR"/>
    <s v="20170804"/>
    <s v="01"/>
    <n v="2.5499999999999998"/>
    <n v="0"/>
    <n v="12.143610000000001"/>
    <s v="674284   "/>
    <s v=" "/>
    <s v="06"/>
  </r>
  <r>
    <x v="8"/>
    <s v="RE1"/>
    <x v="4"/>
    <s v="MOD TERMO IMPRESSAO - MOD                                             "/>
    <s v="MO"/>
    <s v="MOBR"/>
    <s v="HR"/>
    <s v="20170804"/>
    <s v="01"/>
    <n v="1.6667000000000001E-2"/>
    <n v="0"/>
    <n v="7.9371999999999998E-2"/>
    <s v="674284   "/>
    <s v=" "/>
    <s v="06"/>
  </r>
  <r>
    <x v="8"/>
    <s v="RE1"/>
    <x v="3"/>
    <s v="MANUSEIO/ENVELOPAMENTO - BANKING - MOD                                "/>
    <s v="MO"/>
    <s v="MOBR"/>
    <s v="HR"/>
    <s v="20170805"/>
    <s v="01"/>
    <n v="6.3"/>
    <n v="0"/>
    <n v="360.94653"/>
    <s v="674284   "/>
    <s v=" "/>
    <s v="06"/>
  </r>
  <r>
    <x v="9"/>
    <s v="PR0"/>
    <x v="0"/>
    <s v="MANUSEIO/PERSO-2006331-CARTAO ITAU POUPANCA MC DEBITO C/CHIP (AGENCIA)                              "/>
    <s v="PA"/>
    <s v="MPCC"/>
    <s v="PC"/>
    <s v="20170805"/>
    <s v="90"/>
    <n v="1"/>
    <n v="0"/>
    <n v="29.927838000000001"/>
    <s v="674284   "/>
    <s v=" "/>
    <s v="06"/>
  </r>
  <r>
    <x v="9"/>
    <s v="RE2"/>
    <x v="1"/>
    <s v="2006331-CARTAO ITAU POUPANCA MC DEBITO BIN 5899 C/CONVEGO M40-08S-030/V15-08S-010 6PN SILVER        "/>
    <s v="PI"/>
    <s v="CPGC"/>
    <s v="PC"/>
    <s v="20170805"/>
    <s v="99"/>
    <n v="1"/>
    <n v="0"/>
    <n v="1.3126930000000001"/>
    <s v="674284   "/>
    <s v=" "/>
    <s v="06"/>
  </r>
  <r>
    <x v="9"/>
    <s v="RE1"/>
    <x v="2"/>
    <s v="MOD APROPRIACAO IND - MOD                                             "/>
    <s v="MO"/>
    <s v="MOBR"/>
    <s v="HR"/>
    <s v="20170803"/>
    <s v="01"/>
    <n v="1.6667000000000001E-2"/>
    <n v="0"/>
    <n v="0.88829800000000003"/>
    <s v="674284   "/>
    <s v=" "/>
    <s v="06"/>
  </r>
  <r>
    <x v="9"/>
    <s v="RE1"/>
    <x v="2"/>
    <s v="MOD APROPRIACAO IND - MOD                                             "/>
    <s v="MO"/>
    <s v="MOBR"/>
    <s v="HR"/>
    <s v="20170805"/>
    <s v="01"/>
    <n v="0.25"/>
    <n v="0"/>
    <n v="13.324199999999999"/>
    <s v="674284   "/>
    <s v=" "/>
    <s v="06"/>
  </r>
  <r>
    <x v="9"/>
    <s v="RE1"/>
    <x v="4"/>
    <s v="MOD TERMO IMPRESSAO - MOD                                             "/>
    <s v="MO"/>
    <s v="MOBR"/>
    <s v="HR"/>
    <s v="20170803"/>
    <s v="01"/>
    <n v="1.6667000000000001E-2"/>
    <n v="0"/>
    <n v="7.9371999999999998E-2"/>
    <s v="674284   "/>
    <s v=" "/>
    <s v="06"/>
  </r>
  <r>
    <x v="9"/>
    <s v="RE1"/>
    <x v="3"/>
    <s v="MANUSEIO/ENVELOPAMENTO - BANKING - MOD                                "/>
    <s v="MO"/>
    <s v="MOBR"/>
    <s v="HR"/>
    <s v="20170805"/>
    <s v="01"/>
    <n v="0.25"/>
    <n v="0"/>
    <n v="14.323275000000001"/>
    <s v="674284   "/>
    <s v=" "/>
    <s v="06"/>
  </r>
  <r>
    <x v="10"/>
    <s v="PR0"/>
    <x v="0"/>
    <s v="MANUSEIO/PERSO-2006331-CARTAO ITAU POUPANCA MC DEBITO C/CHIP (AGENCIA)                              "/>
    <s v="PA"/>
    <s v="MPCC"/>
    <s v="PC"/>
    <s v="20170807"/>
    <s v="90"/>
    <n v="3031"/>
    <n v="0"/>
    <n v="5169.9029659999997"/>
    <s v="674309   "/>
    <s v=" "/>
    <s v="06"/>
  </r>
  <r>
    <x v="10"/>
    <s v="RE2"/>
    <x v="1"/>
    <s v="2006331-CARTAO ITAU POUPANCA MC DEBITO BIN 5899 C/CONVEGO M40-08S-030/V15-08S-010 6PN SILVER        "/>
    <s v="PI"/>
    <s v="CPGC"/>
    <s v="PC"/>
    <s v="20170807"/>
    <s v="99"/>
    <n v="3031"/>
    <n v="0"/>
    <n v="3999.2188540000002"/>
    <s v="674309   "/>
    <s v=" "/>
    <s v="06"/>
  </r>
  <r>
    <x v="10"/>
    <s v="RE1"/>
    <x v="2"/>
    <s v="MOD APROPRIACAO IND - MOD                                             "/>
    <s v="MO"/>
    <s v="MOBR"/>
    <s v="HR"/>
    <s v="20170804"/>
    <s v="01"/>
    <n v="2.5499999999999998"/>
    <n v="0"/>
    <n v="135.90683999999999"/>
    <s v="674309   "/>
    <s v=" "/>
    <s v="06"/>
  </r>
  <r>
    <x v="10"/>
    <s v="RE1"/>
    <x v="2"/>
    <s v="MOD APROPRIACAO IND - MOD                                             "/>
    <s v="MO"/>
    <s v="MOBR"/>
    <s v="HR"/>
    <s v="20170805"/>
    <s v="01"/>
    <n v="1.6667000000000001E-2"/>
    <n v="0"/>
    <n v="0.88829800000000003"/>
    <s v="674309   "/>
    <s v=" "/>
    <s v="06"/>
  </r>
  <r>
    <x v="10"/>
    <s v="RE1"/>
    <x v="2"/>
    <s v="MOD APROPRIACAO IND - MOD                                             "/>
    <s v="MO"/>
    <s v="MOBR"/>
    <s v="HR"/>
    <s v="20170807"/>
    <s v="01"/>
    <n v="6.3166669999999998"/>
    <n v="0"/>
    <n v="336.65813800000001"/>
    <s v="674309   "/>
    <s v=" "/>
    <s v="06"/>
  </r>
  <r>
    <x v="10"/>
    <s v="RE1"/>
    <x v="4"/>
    <s v="MOD TERMO IMPRESSAO - MOD                                             "/>
    <s v="MO"/>
    <s v="MOBR"/>
    <s v="HR"/>
    <s v="20170805"/>
    <s v="01"/>
    <n v="1.6667000000000001E-2"/>
    <n v="0"/>
    <n v="7.9371999999999998E-2"/>
    <s v="674309   "/>
    <s v=" "/>
    <s v="06"/>
  </r>
  <r>
    <x v="10"/>
    <s v="RE1"/>
    <x v="5"/>
    <s v="MOD EMBOSSING - MOD                                                   "/>
    <s v="MO"/>
    <s v="MOBR"/>
    <s v="HR"/>
    <s v="20170804"/>
    <s v="01"/>
    <n v="2.5499999999999998"/>
    <n v="0"/>
    <n v="335.25002999999998"/>
    <s v="674309   "/>
    <s v=" "/>
    <s v="06"/>
  </r>
  <r>
    <x v="10"/>
    <s v="RE1"/>
    <x v="3"/>
    <s v="MANUSEIO/ENVELOPAMENTO - BANKING - MOD                                "/>
    <s v="MO"/>
    <s v="MOBR"/>
    <s v="HR"/>
    <s v="20170807"/>
    <s v="01"/>
    <n v="6.3166669999999998"/>
    <n v="0"/>
    <n v="361.90143399999999"/>
    <s v="674309   "/>
    <s v=" "/>
    <s v="06"/>
  </r>
  <r>
    <x v="11"/>
    <s v="PR0"/>
    <x v="0"/>
    <s v="MANUSEIO/PERSO-2006331-CARTAO ITAU POUPANCA MC DEBITO C/CHIP (AGENCIA)                              "/>
    <s v="PA"/>
    <s v="MPCC"/>
    <s v="PC"/>
    <s v="20170807"/>
    <s v="90"/>
    <n v="4"/>
    <n v="0"/>
    <n v="36.004747999999999"/>
    <s v="674309   "/>
    <s v=" "/>
    <s v="06"/>
  </r>
  <r>
    <x v="11"/>
    <s v="RE2"/>
    <x v="1"/>
    <s v="2006331-CARTAO ITAU POUPANCA MC DEBITO BIN 5899 C/CONVEGO M40-08S-030/V15-08S-010 6PN SILVER        "/>
    <s v="PI"/>
    <s v="CPGC"/>
    <s v="PC"/>
    <s v="20170807"/>
    <s v="99"/>
    <n v="4"/>
    <n v="0"/>
    <n v="5.277755"/>
    <s v="674309   "/>
    <s v=" "/>
    <s v="06"/>
  </r>
  <r>
    <x v="11"/>
    <s v="RE1"/>
    <x v="2"/>
    <s v="MOD APROPRIACAO IND - MOD                                             "/>
    <s v="MO"/>
    <s v="MOBR"/>
    <s v="HR"/>
    <s v="20170804"/>
    <s v="01"/>
    <n v="1.6667000000000001E-2"/>
    <n v="0"/>
    <n v="0.88829800000000003"/>
    <s v="674309   "/>
    <s v=" "/>
    <s v="06"/>
  </r>
  <r>
    <x v="11"/>
    <s v="RE1"/>
    <x v="2"/>
    <s v="MOD APROPRIACAO IND - MOD                                             "/>
    <s v="MO"/>
    <s v="MOBR"/>
    <s v="HR"/>
    <s v="20170807"/>
    <s v="01"/>
    <n v="0.25"/>
    <n v="0"/>
    <n v="13.324199999999999"/>
    <s v="674309   "/>
    <s v=" "/>
    <s v="06"/>
  </r>
  <r>
    <x v="11"/>
    <s v="RE1"/>
    <x v="5"/>
    <s v="MOD EMBOSSING - MOD                                                   "/>
    <s v="MO"/>
    <s v="MOBR"/>
    <s v="HR"/>
    <s v="20170804"/>
    <s v="01"/>
    <n v="1.6667000000000001E-2"/>
    <n v="0"/>
    <n v="2.1912199999999999"/>
    <s v="674309   "/>
    <s v=" "/>
    <s v="06"/>
  </r>
  <r>
    <x v="11"/>
    <s v="RE1"/>
    <x v="3"/>
    <s v="MANUSEIO/ENVELOPAMENTO - BANKING - MOD                                "/>
    <s v="MO"/>
    <s v="MOBR"/>
    <s v="HR"/>
    <s v="20170807"/>
    <s v="01"/>
    <n v="0.25"/>
    <n v="0"/>
    <n v="14.323275000000001"/>
    <s v="674309   "/>
    <s v=" "/>
    <s v="06"/>
  </r>
  <r>
    <x v="12"/>
    <s v="PR0"/>
    <x v="0"/>
    <s v="MANUSEIO/PERSO-2006331-CARTAO ITAU POUPANCA MC DEBITO C/CHIP (AGENCIA)                              "/>
    <s v="PA"/>
    <s v="MPCC"/>
    <s v="PC"/>
    <s v="20170808"/>
    <s v="90"/>
    <n v="3214"/>
    <n v="0"/>
    <n v="5440.3586740000001"/>
    <s v="674421   "/>
    <s v=" "/>
    <s v="06"/>
  </r>
  <r>
    <x v="12"/>
    <s v="RE2"/>
    <x v="1"/>
    <s v="2006331-CARTAO ITAU POUPANCA MC DEBITO BIN 5899 C/CONVEGO M40-08S-030/V15-08S-010 6PN SILVER        "/>
    <s v="PI"/>
    <s v="CPGC"/>
    <s v="PC"/>
    <s v="20170808"/>
    <s v="99"/>
    <n v="3214"/>
    <n v="0"/>
    <n v="4196.2185300000001"/>
    <s v="674421   "/>
    <s v=" "/>
    <s v="06"/>
  </r>
  <r>
    <x v="12"/>
    <s v="RE1"/>
    <x v="2"/>
    <s v="MOD APROPRIACAO IND - MOD                                             "/>
    <s v="MO"/>
    <s v="MOBR"/>
    <s v="HR"/>
    <s v="20170805"/>
    <s v="01"/>
    <n v="2.7"/>
    <n v="0"/>
    <n v="143.90136000000001"/>
    <s v="674421   "/>
    <s v=" "/>
    <s v="06"/>
  </r>
  <r>
    <x v="12"/>
    <s v="RE1"/>
    <x v="2"/>
    <s v="MOD APROPRIACAO IND - MOD                                             "/>
    <s v="MO"/>
    <s v="MOBR"/>
    <s v="HR"/>
    <s v="20170806"/>
    <s v="01"/>
    <n v="1.6667000000000001E-2"/>
    <n v="0"/>
    <n v="0.88829800000000003"/>
    <s v="674421   "/>
    <s v=" "/>
    <s v="06"/>
  </r>
  <r>
    <x v="12"/>
    <s v="RE1"/>
    <x v="2"/>
    <s v="MOD APROPRIACAO IND - MOD                                             "/>
    <s v="MO"/>
    <s v="MOBR"/>
    <s v="HR"/>
    <s v="20170806"/>
    <s v="01"/>
    <n v="1.6667000000000001E-2"/>
    <n v="0"/>
    <n v="0.88829800000000003"/>
    <s v="674421   "/>
    <s v=" "/>
    <s v="06"/>
  </r>
  <r>
    <x v="12"/>
    <s v="RE1"/>
    <x v="2"/>
    <s v="MOD APROPRIACAO IND - MOD                                             "/>
    <s v="MO"/>
    <s v="MOBR"/>
    <s v="HR"/>
    <s v="20170808"/>
    <s v="01"/>
    <n v="6.6833330000000002"/>
    <n v="0"/>
    <n v="356.20026200000001"/>
    <s v="674421   "/>
    <s v=" "/>
    <s v="06"/>
  </r>
  <r>
    <x v="12"/>
    <s v="RE1"/>
    <x v="5"/>
    <s v="MOD EMBOSSING - MOD                                                   "/>
    <s v="MO"/>
    <s v="MOBR"/>
    <s v="HR"/>
    <s v="20170805"/>
    <s v="01"/>
    <n v="2.7"/>
    <n v="0"/>
    <n v="354.97062"/>
    <s v="674421   "/>
    <s v=" "/>
    <s v="06"/>
  </r>
  <r>
    <x v="12"/>
    <s v="RE1"/>
    <x v="5"/>
    <s v="MOD EMBOSSING - MOD                                                   "/>
    <s v="MO"/>
    <s v="MOBR"/>
    <s v="HR"/>
    <s v="20170806"/>
    <s v="01"/>
    <n v="1.6667000000000001E-2"/>
    <n v="0"/>
    <n v="2.1912199999999999"/>
    <s v="674421   "/>
    <s v=" "/>
    <s v="06"/>
  </r>
  <r>
    <x v="12"/>
    <s v="RE1"/>
    <x v="5"/>
    <s v="MOD EMBOSSING - MOD                                                   "/>
    <s v="MO"/>
    <s v="MOBR"/>
    <s v="HR"/>
    <s v="20170806"/>
    <s v="01"/>
    <n v="1.6667000000000001E-2"/>
    <n v="0"/>
    <n v="2.1912199999999999"/>
    <s v="674421   "/>
    <s v=" "/>
    <s v="06"/>
  </r>
  <r>
    <x v="12"/>
    <s v="RE1"/>
    <x v="3"/>
    <s v="MANUSEIO/ENVELOPAMENTO - BANKING - MOD                                "/>
    <s v="MO"/>
    <s v="MOBR"/>
    <s v="HR"/>
    <s v="20170808"/>
    <s v="01"/>
    <n v="6.6833330000000002"/>
    <n v="0"/>
    <n v="382.90886599999999"/>
    <s v="674421   "/>
    <s v=" "/>
    <s v="06"/>
  </r>
  <r>
    <x v="13"/>
    <s v="PR0"/>
    <x v="0"/>
    <s v="MANUSEIO/PERSO-2006331-CARTAO ITAU POUPANCA MC DEBITO C/CHIP (AGENCIA)                              "/>
    <s v="PA"/>
    <s v="MPCC"/>
    <s v="PC"/>
    <s v="20170808"/>
    <s v="90"/>
    <n v="8"/>
    <n v="0"/>
    <n v="40.903196999999999"/>
    <s v="674421   "/>
    <s v=" "/>
    <s v="06"/>
  </r>
  <r>
    <x v="13"/>
    <s v="RE2"/>
    <x v="1"/>
    <s v="2006331-CARTAO ITAU POUPANCA MC DEBITO BIN 5899 C/CONVEGO M40-08S-030/V15-08S-010 6PN SILVER        "/>
    <s v="PI"/>
    <s v="CPGC"/>
    <s v="PC"/>
    <s v="20170808"/>
    <s v="99"/>
    <n v="8"/>
    <n v="0"/>
    <n v="10.444850000000001"/>
    <s v="674421   "/>
    <s v=" "/>
    <s v="06"/>
  </r>
  <r>
    <x v="13"/>
    <s v="RE1"/>
    <x v="2"/>
    <s v="MOD APROPRIACAO IND - MOD                                             "/>
    <s v="MO"/>
    <s v="MOBR"/>
    <s v="HR"/>
    <s v="20170805"/>
    <s v="01"/>
    <n v="1.6667000000000001E-2"/>
    <n v="0"/>
    <n v="0.88829800000000003"/>
    <s v="674421   "/>
    <s v=" "/>
    <s v="06"/>
  </r>
  <r>
    <x v="13"/>
    <s v="RE1"/>
    <x v="2"/>
    <s v="MOD APROPRIACAO IND - MOD                                             "/>
    <s v="MO"/>
    <s v="MOBR"/>
    <s v="HR"/>
    <s v="20170808"/>
    <s v="01"/>
    <n v="0.26666699999999999"/>
    <n v="0"/>
    <n v="14.212498"/>
    <s v="674421   "/>
    <s v=" "/>
    <s v="06"/>
  </r>
  <r>
    <x v="13"/>
    <s v="RE1"/>
    <x v="4"/>
    <s v="MOD TERMO IMPRESSAO - MOD                                             "/>
    <s v="MO"/>
    <s v="MOBR"/>
    <s v="HR"/>
    <s v="20170805"/>
    <s v="01"/>
    <n v="1.6667000000000001E-2"/>
    <n v="0"/>
    <n v="7.9371999999999998E-2"/>
    <s v="674421   "/>
    <s v=" "/>
    <s v="06"/>
  </r>
  <r>
    <x v="13"/>
    <s v="RE1"/>
    <x v="3"/>
    <s v="MANUSEIO/ENVELOPAMENTO - BANKING - MOD                                "/>
    <s v="MO"/>
    <s v="MOBR"/>
    <s v="HR"/>
    <s v="20170808"/>
    <s v="01"/>
    <n v="0.26666699999999999"/>
    <n v="0"/>
    <n v="15.278179"/>
    <s v="674421   "/>
    <s v=" "/>
    <s v="06"/>
  </r>
  <r>
    <x v="14"/>
    <s v="PR0"/>
    <x v="0"/>
    <s v="MANUSEIO/PERSO-2006331-CARTAO ITAU POUPANCA MC DEBITO C/CHIP (AGENCIA)                              "/>
    <s v="PA"/>
    <s v="MPCC"/>
    <s v="PC"/>
    <s v="20170810"/>
    <s v="90"/>
    <n v="3277"/>
    <n v="0"/>
    <n v="5060.4593320000004"/>
    <s v="674605   "/>
    <s v=" "/>
    <s v="06"/>
  </r>
  <r>
    <x v="14"/>
    <s v="RE2"/>
    <x v="1"/>
    <s v="2006331-CARTAO ITAU POUPANCA MC DEBITO BIN 5899 C/CONVEGO M40-08S-030/V15-08S-010 6PN SILVER        "/>
    <s v="PI"/>
    <s v="CPGC"/>
    <s v="PC"/>
    <s v="20170810"/>
    <s v="99"/>
    <n v="3277"/>
    <n v="0"/>
    <n v="4147.8180920000004"/>
    <s v="674605   "/>
    <s v=" "/>
    <s v="06"/>
  </r>
  <r>
    <x v="14"/>
    <s v="RE1"/>
    <x v="2"/>
    <s v="MOD APROPRIACAO IND - MOD                                             "/>
    <s v="MO"/>
    <s v="MOBR"/>
    <s v="HR"/>
    <s v="20170808"/>
    <s v="01"/>
    <n v="2.75"/>
    <n v="0"/>
    <n v="146.56620000000001"/>
    <s v="674605   "/>
    <s v=" "/>
    <s v="06"/>
  </r>
  <r>
    <x v="14"/>
    <s v="RE1"/>
    <x v="2"/>
    <s v="MOD APROPRIACAO IND - MOD                                             "/>
    <s v="MO"/>
    <s v="MOBR"/>
    <s v="HR"/>
    <s v="20170809"/>
    <s v="01"/>
    <n v="1.6667000000000001E-2"/>
    <n v="0"/>
    <n v="0.88829800000000003"/>
    <s v="674605   "/>
    <s v=" "/>
    <s v="06"/>
  </r>
  <r>
    <x v="14"/>
    <s v="RE1"/>
    <x v="2"/>
    <s v="MOD APROPRIACAO IND - MOD                                             "/>
    <s v="MO"/>
    <s v="MOBR"/>
    <s v="HR"/>
    <s v="20170810"/>
    <s v="01"/>
    <n v="6.8"/>
    <n v="0"/>
    <n v="362.41824000000003"/>
    <s v="674605   "/>
    <s v=" "/>
    <s v="06"/>
  </r>
  <r>
    <x v="14"/>
    <s v="RE1"/>
    <x v="4"/>
    <s v="MOD TERMO IMPRESSAO - MOD                                             "/>
    <s v="MO"/>
    <s v="MOBR"/>
    <s v="HR"/>
    <s v="20170808"/>
    <s v="01"/>
    <n v="2.75"/>
    <n v="0"/>
    <n v="13.09605"/>
    <s v="674605   "/>
    <s v=" "/>
    <s v="06"/>
  </r>
  <r>
    <x v="14"/>
    <s v="RE1"/>
    <x v="4"/>
    <s v="MOD TERMO IMPRESSAO - MOD                                             "/>
    <s v="MO"/>
    <s v="MOBR"/>
    <s v="HR"/>
    <s v="20170809"/>
    <s v="01"/>
    <n v="1.6667000000000001E-2"/>
    <n v="0"/>
    <n v="7.9371999999999998E-2"/>
    <s v="674605   "/>
    <s v=" "/>
    <s v="06"/>
  </r>
  <r>
    <x v="14"/>
    <s v="RE1"/>
    <x v="3"/>
    <s v="MANUSEIO/ENVELOPAMENTO - BANKING - MOD                                "/>
    <s v="MO"/>
    <s v="MOBR"/>
    <s v="HR"/>
    <s v="20170810"/>
    <s v="01"/>
    <n v="6.8"/>
    <n v="0"/>
    <n v="389.59307999999999"/>
    <s v="674605   "/>
    <s v=" "/>
    <s v="06"/>
  </r>
  <r>
    <x v="15"/>
    <s v="PR0"/>
    <x v="0"/>
    <s v="MANUSEIO/PERSO-2006331-CARTAO ITAU POUPANCA MC DEBITO C/CHIP (AGENCIA)                              "/>
    <s v="PA"/>
    <s v="MPCC"/>
    <s v="PC"/>
    <s v="20170810"/>
    <s v="90"/>
    <n v="2"/>
    <n v="0"/>
    <n v="31.146618"/>
    <s v="674605   "/>
    <s v=" "/>
    <s v="06"/>
  </r>
  <r>
    <x v="15"/>
    <s v="RE2"/>
    <x v="1"/>
    <s v="2006331-CARTAO ITAU POUPANCA MC DEBITO BIN 5899 C/CONVEGO M40-08S-030/V15-08S-010 6PN SILVER        "/>
    <s v="PI"/>
    <s v="CPGC"/>
    <s v="PC"/>
    <s v="20170810"/>
    <s v="99"/>
    <n v="2"/>
    <n v="0"/>
    <n v="2.5314730000000001"/>
    <s v="674605   "/>
    <s v=" "/>
    <s v="06"/>
  </r>
  <r>
    <x v="15"/>
    <s v="RE1"/>
    <x v="2"/>
    <s v="MOD APROPRIACAO IND - MOD                                             "/>
    <s v="MO"/>
    <s v="MOBR"/>
    <s v="HR"/>
    <s v="20170810"/>
    <s v="01"/>
    <n v="1.6667000000000001E-2"/>
    <n v="0"/>
    <n v="0.88829800000000003"/>
    <s v="674605   "/>
    <s v=" "/>
    <s v="06"/>
  </r>
  <r>
    <x v="15"/>
    <s v="RE1"/>
    <x v="2"/>
    <s v="MOD APROPRIACAO IND - MOD                                             "/>
    <s v="MO"/>
    <s v="MOBR"/>
    <s v="HR"/>
    <s v="20170810"/>
    <s v="01"/>
    <n v="0.25"/>
    <n v="0"/>
    <n v="13.324199999999999"/>
    <s v="674605   "/>
    <s v=" "/>
    <s v="06"/>
  </r>
  <r>
    <x v="15"/>
    <s v="RE1"/>
    <x v="4"/>
    <s v="MOD TERMO IMPRESSAO - MOD                                             "/>
    <s v="MO"/>
    <s v="MOBR"/>
    <s v="HR"/>
    <s v="20170810"/>
    <s v="01"/>
    <n v="1.6667000000000001E-2"/>
    <n v="0"/>
    <n v="7.9371999999999998E-2"/>
    <s v="674605   "/>
    <s v=" "/>
    <s v="06"/>
  </r>
  <r>
    <x v="15"/>
    <s v="RE1"/>
    <x v="3"/>
    <s v="MANUSEIO/ENVELOPAMENTO - BANKING - MOD                                "/>
    <s v="MO"/>
    <s v="MOBR"/>
    <s v="HR"/>
    <s v="20170810"/>
    <s v="01"/>
    <n v="0.25"/>
    <n v="0"/>
    <n v="14.323275000000001"/>
    <s v="674605   "/>
    <s v=" "/>
    <s v="06"/>
  </r>
  <r>
    <x v="16"/>
    <s v="PR0"/>
    <x v="0"/>
    <s v="MANUSEIO/PERSO-2006331-CARTAO ITAU POUPANCA MC DEBITO C/CHIP (AGENCIA)                              "/>
    <s v="PA"/>
    <s v="MPCC"/>
    <s v="PC"/>
    <s v="20170810"/>
    <s v="90"/>
    <n v="3241"/>
    <n v="0"/>
    <n v="5005.5847860000003"/>
    <s v="674713   "/>
    <s v=" "/>
    <s v="06"/>
  </r>
  <r>
    <x v="16"/>
    <s v="RE2"/>
    <x v="1"/>
    <s v="2006331-CARTAO ITAU POUPANCA MC DEBITO BIN 5899 C/CONVEGO M40-08S-030/V15-08S-010 6PN SILVER        "/>
    <s v="PI"/>
    <s v="CPGC"/>
    <s v="PC"/>
    <s v="20170810"/>
    <s v="99"/>
    <n v="3241"/>
    <n v="0"/>
    <n v="4102.2515830000002"/>
    <s v="674713   "/>
    <s v=" "/>
    <s v="06"/>
  </r>
  <r>
    <x v="16"/>
    <s v="RE1"/>
    <x v="2"/>
    <s v="MOD APROPRIACAO IND - MOD                                             "/>
    <s v="MO"/>
    <s v="MOBR"/>
    <s v="HR"/>
    <s v="20170809"/>
    <s v="01"/>
    <n v="2.733333"/>
    <n v="0"/>
    <n v="145.67790199999999"/>
    <s v="674713   "/>
    <s v=" "/>
    <s v="06"/>
  </r>
  <r>
    <x v="16"/>
    <s v="RE1"/>
    <x v="2"/>
    <s v="MOD APROPRIACAO IND - MOD                                             "/>
    <s v="MO"/>
    <s v="MOBR"/>
    <s v="HR"/>
    <s v="20170810"/>
    <s v="01"/>
    <n v="6.733333"/>
    <n v="0"/>
    <n v="358.86510199999998"/>
    <s v="674713   "/>
    <s v=" "/>
    <s v="06"/>
  </r>
  <r>
    <x v="16"/>
    <s v="RE1"/>
    <x v="4"/>
    <s v="MOD TERMO IMPRESSAO - MOD                                             "/>
    <s v="MO"/>
    <s v="MOBR"/>
    <s v="HR"/>
    <s v="20170809"/>
    <s v="01"/>
    <n v="2.733333"/>
    <n v="0"/>
    <n v="13.016678000000001"/>
    <s v="674713   "/>
    <s v=" "/>
    <s v="06"/>
  </r>
  <r>
    <x v="16"/>
    <s v="RE1"/>
    <x v="3"/>
    <s v="MANUSEIO/ENVELOPAMENTO - BANKING - MOD                                "/>
    <s v="MO"/>
    <s v="MOBR"/>
    <s v="HR"/>
    <s v="20170810"/>
    <s v="01"/>
    <n v="6.733333"/>
    <n v="0"/>
    <n v="385.77352100000002"/>
    <s v="674713   "/>
    <s v=" "/>
    <s v="06"/>
  </r>
  <r>
    <x v="17"/>
    <s v="PR0"/>
    <x v="0"/>
    <s v="MANUSEIO/PERSO-2006331-CARTAO ITAU POUPANCA MC DEBITO C/CHIP (AGENCIA)                              "/>
    <s v="PA"/>
    <s v="MPCC"/>
    <s v="PC"/>
    <s v="20170811"/>
    <s v="90"/>
    <n v="9"/>
    <n v="0"/>
    <n v="41.879534"/>
    <s v="674713   "/>
    <s v=" "/>
    <s v="06"/>
  </r>
  <r>
    <x v="17"/>
    <s v="RE2"/>
    <x v="1"/>
    <s v="2006331-CARTAO ITAU POUPANCA MC DEBITO BIN 5899 C/CONVEGO M40-08S-030/V15-08S-010 6PN SILVER        "/>
    <s v="PI"/>
    <s v="CPGC"/>
    <s v="PC"/>
    <s v="20170811"/>
    <s v="99"/>
    <n v="9"/>
    <n v="0"/>
    <n v="11.421187"/>
    <s v="674713   "/>
    <s v=" "/>
    <s v="06"/>
  </r>
  <r>
    <x v="17"/>
    <s v="RE1"/>
    <x v="2"/>
    <s v="MOD APROPRIACAO IND - MOD                                             "/>
    <s v="MO"/>
    <s v="MOBR"/>
    <s v="HR"/>
    <s v="20170809"/>
    <s v="01"/>
    <n v="1.6667000000000001E-2"/>
    <n v="0"/>
    <n v="0.88829800000000003"/>
    <s v="674713   "/>
    <s v=" "/>
    <s v="06"/>
  </r>
  <r>
    <x v="17"/>
    <s v="RE1"/>
    <x v="2"/>
    <s v="MOD APROPRIACAO IND - MOD                                             "/>
    <s v="MO"/>
    <s v="MOBR"/>
    <s v="HR"/>
    <s v="20170811"/>
    <s v="01"/>
    <n v="0.26666699999999999"/>
    <n v="0"/>
    <n v="14.212498"/>
    <s v="674713   "/>
    <s v=" "/>
    <s v="06"/>
  </r>
  <r>
    <x v="17"/>
    <s v="RE1"/>
    <x v="4"/>
    <s v="MOD TERMO IMPRESSAO - MOD                                             "/>
    <s v="MO"/>
    <s v="MOBR"/>
    <s v="HR"/>
    <s v="20170809"/>
    <s v="01"/>
    <n v="1.6667000000000001E-2"/>
    <n v="0"/>
    <n v="7.9371999999999998E-2"/>
    <s v="674713   "/>
    <s v=" "/>
    <s v="06"/>
  </r>
  <r>
    <x v="17"/>
    <s v="RE1"/>
    <x v="3"/>
    <s v="MANUSEIO/ENVELOPAMENTO - BANKING - MOD                                "/>
    <s v="MO"/>
    <s v="MOBR"/>
    <s v="HR"/>
    <s v="20170811"/>
    <s v="01"/>
    <n v="0.26666699999999999"/>
    <n v="0"/>
    <n v="15.278179"/>
    <s v="674713   "/>
    <s v=" "/>
    <s v="06"/>
  </r>
  <r>
    <x v="18"/>
    <s v="PR0"/>
    <x v="0"/>
    <s v="MANUSEIO/PERSO-2006331-CARTAO ITAU POUPANCA MC DEBITO C/CHIP (AGENCIA)                              "/>
    <s v="PA"/>
    <s v="MPCC"/>
    <s v="PC"/>
    <s v="20170810"/>
    <s v="90"/>
    <n v="1"/>
    <n v="0"/>
    <n v="36.045237999999998"/>
    <s v="674829   "/>
    <s v=" "/>
    <s v="06"/>
  </r>
  <r>
    <x v="18"/>
    <s v="PR0"/>
    <x v="0"/>
    <s v="MANUSEIO/PERSO-2006331-CARTAO ITAU POUPANCA MC DEBITO C/CHIP (AGENCIA)                              "/>
    <s v="PA"/>
    <s v="MPCC"/>
    <s v="PC"/>
    <s v="20170813"/>
    <s v="90"/>
    <n v="3165"/>
    <n v="0"/>
    <n v="5120.210763"/>
    <s v="674829   "/>
    <s v=" "/>
    <s v="06"/>
  </r>
  <r>
    <x v="18"/>
    <s v="RE2"/>
    <x v="1"/>
    <s v="2006331-CARTAO ITAU POUPANCA MC DEBITO BIN 5899 C/CONVEGO M40-08S-030/V15-08S-010 6PN SILVER        "/>
    <s v="PI"/>
    <s v="CPGC"/>
    <s v="PC"/>
    <s v="20170813"/>
    <s v="99"/>
    <n v="3165"/>
    <n v="0"/>
    <n v="4023.0765630000001"/>
    <s v="674829   "/>
    <s v=" "/>
    <s v="06"/>
  </r>
  <r>
    <x v="18"/>
    <s v="RE2"/>
    <x v="1"/>
    <s v="2006331-CARTAO ITAU POUPANCA MC DEBITO BIN 5899 C/CONVEGO M40-08S-030/V15-08S-010 6PN SILVER        "/>
    <s v="PI"/>
    <s v="CPGC"/>
    <s v="PC"/>
    <s v="20170810"/>
    <s v="99"/>
    <n v="1"/>
    <n v="0"/>
    <n v="1.2710570000000001"/>
    <s v="674829   "/>
    <s v=" "/>
    <s v="06"/>
  </r>
  <r>
    <x v="18"/>
    <s v="RE1"/>
    <x v="2"/>
    <s v="MOD APROPRIACAO IND - MOD                                             "/>
    <s v="MO"/>
    <s v="MOBR"/>
    <s v="HR"/>
    <s v="20170810"/>
    <s v="01"/>
    <n v="1.6667000000000001E-2"/>
    <n v="0"/>
    <n v="0.88829800000000003"/>
    <s v="674829   "/>
    <s v=" "/>
    <s v="06"/>
  </r>
  <r>
    <x v="18"/>
    <s v="RE1"/>
    <x v="2"/>
    <s v="MOD APROPRIACAO IND - MOD                                             "/>
    <s v="MO"/>
    <s v="MOBR"/>
    <s v="HR"/>
    <s v="20170810"/>
    <s v="01"/>
    <n v="1.6667000000000001E-2"/>
    <n v="0"/>
    <n v="0.88829800000000003"/>
    <s v="674829   "/>
    <s v=" "/>
    <s v="06"/>
  </r>
  <r>
    <x v="18"/>
    <s v="RE1"/>
    <x v="2"/>
    <s v="MOD APROPRIACAO IND - MOD                                             "/>
    <s v="MO"/>
    <s v="MOBR"/>
    <s v="HR"/>
    <s v="20170810"/>
    <s v="01"/>
    <n v="1.6667000000000001E-2"/>
    <n v="0"/>
    <n v="0.88829800000000003"/>
    <s v="674829   "/>
    <s v=" "/>
    <s v="06"/>
  </r>
  <r>
    <x v="18"/>
    <s v="RE1"/>
    <x v="2"/>
    <s v="MOD APROPRIACAO IND - MOD                                             "/>
    <s v="MO"/>
    <s v="MOBR"/>
    <s v="HR"/>
    <s v="20170810"/>
    <s v="01"/>
    <n v="0.25"/>
    <n v="0"/>
    <n v="13.324199999999999"/>
    <s v="674829   "/>
    <s v=" "/>
    <s v="06"/>
  </r>
  <r>
    <x v="18"/>
    <s v="RE1"/>
    <x v="2"/>
    <s v="MOD APROPRIACAO IND - MOD                                             "/>
    <s v="MO"/>
    <s v="MOBR"/>
    <s v="HR"/>
    <s v="20170810"/>
    <s v="01"/>
    <n v="1.683333"/>
    <n v="0"/>
    <n v="89.716262"/>
    <s v="674829   "/>
    <s v=" "/>
    <s v="06"/>
  </r>
  <r>
    <x v="18"/>
    <s v="RE1"/>
    <x v="2"/>
    <s v="MOD APROPRIACAO IND - MOD                                             "/>
    <s v="MO"/>
    <s v="MOBR"/>
    <s v="HR"/>
    <s v="20170810"/>
    <s v="01"/>
    <n v="0.98333300000000001"/>
    <n v="0"/>
    <n v="52.408501999999999"/>
    <s v="674829   "/>
    <s v=" "/>
    <s v="06"/>
  </r>
  <r>
    <x v="18"/>
    <s v="RE1"/>
    <x v="2"/>
    <s v="MOD APROPRIACAO IND - MOD                                             "/>
    <s v="MO"/>
    <s v="MOBR"/>
    <s v="HR"/>
    <s v="20170811"/>
    <s v="01"/>
    <n v="1.6667000000000001E-2"/>
    <n v="0"/>
    <n v="0.88829800000000003"/>
    <s v="674829   "/>
    <s v=" "/>
    <s v="06"/>
  </r>
  <r>
    <x v="18"/>
    <s v="RE1"/>
    <x v="2"/>
    <s v="MOD APROPRIACAO IND - MOD                                             "/>
    <s v="MO"/>
    <s v="MOBR"/>
    <s v="HR"/>
    <s v="20170813"/>
    <s v="01"/>
    <n v="6.5833329999999997"/>
    <n v="0"/>
    <n v="350.87058200000001"/>
    <s v="674829   "/>
    <s v=" "/>
    <s v="06"/>
  </r>
  <r>
    <x v="18"/>
    <s v="RE1"/>
    <x v="4"/>
    <s v="MOD TERMO IMPRESSAO - MOD                                             "/>
    <s v="MO"/>
    <s v="MOBR"/>
    <s v="HR"/>
    <s v="20170810"/>
    <s v="01"/>
    <n v="0.98333300000000001"/>
    <n v="0"/>
    <n v="4.6828279999999998"/>
    <s v="674829   "/>
    <s v=" "/>
    <s v="06"/>
  </r>
  <r>
    <x v="18"/>
    <s v="RE1"/>
    <x v="4"/>
    <s v="MOD TERMO IMPRESSAO - MOD                                             "/>
    <s v="MO"/>
    <s v="MOBR"/>
    <s v="HR"/>
    <s v="20170811"/>
    <s v="01"/>
    <n v="1.6667000000000001E-2"/>
    <n v="0"/>
    <n v="7.9371999999999998E-2"/>
    <s v="674829   "/>
    <s v=" "/>
    <s v="06"/>
  </r>
  <r>
    <x v="18"/>
    <s v="RE1"/>
    <x v="4"/>
    <s v="MOD TERMO IMPRESSAO - MOD                                             "/>
    <s v="MO"/>
    <s v="MOBR"/>
    <s v="HR"/>
    <s v="20170810"/>
    <s v="01"/>
    <n v="1.6667000000000001E-2"/>
    <n v="0"/>
    <n v="7.9371999999999998E-2"/>
    <s v="674829   "/>
    <s v=" "/>
    <s v="06"/>
  </r>
  <r>
    <x v="18"/>
    <s v="RE1"/>
    <x v="5"/>
    <s v="MOD EMBOSSING - MOD                                                   "/>
    <s v="MO"/>
    <s v="MOBR"/>
    <s v="HR"/>
    <s v="20170810"/>
    <s v="01"/>
    <n v="1.6667000000000001E-2"/>
    <n v="0"/>
    <n v="2.1912199999999999"/>
    <s v="674829   "/>
    <s v=" "/>
    <s v="06"/>
  </r>
  <r>
    <x v="18"/>
    <s v="RE1"/>
    <x v="5"/>
    <s v="MOD EMBOSSING - MOD                                                   "/>
    <s v="MO"/>
    <s v="MOBR"/>
    <s v="HR"/>
    <s v="20170810"/>
    <s v="01"/>
    <n v="1.6667000000000001E-2"/>
    <n v="0"/>
    <n v="2.1912199999999999"/>
    <s v="674829   "/>
    <s v=" "/>
    <s v="06"/>
  </r>
  <r>
    <x v="18"/>
    <s v="RE1"/>
    <x v="5"/>
    <s v="MOD EMBOSSING - MOD                                                   "/>
    <s v="MO"/>
    <s v="MOBR"/>
    <s v="HR"/>
    <s v="20170810"/>
    <s v="01"/>
    <n v="1.683333"/>
    <n v="0"/>
    <n v="221.30879999999999"/>
    <s v="674829   "/>
    <s v=" "/>
    <s v="06"/>
  </r>
  <r>
    <x v="18"/>
    <s v="RE1"/>
    <x v="3"/>
    <s v="MANUSEIO/ENVELOPAMENTO - BANKING - MOD                                "/>
    <s v="MO"/>
    <s v="MOBR"/>
    <s v="HR"/>
    <s v="20170813"/>
    <s v="01"/>
    <n v="6.5833329999999997"/>
    <n v="0"/>
    <n v="377.17955599999999"/>
    <s v="674829   "/>
    <s v=" "/>
    <s v="06"/>
  </r>
  <r>
    <x v="18"/>
    <s v="RE1"/>
    <x v="3"/>
    <s v="MANUSEIO/ENVELOPAMENTO - BANKING - MOD                                "/>
    <s v="MO"/>
    <s v="MOBR"/>
    <s v="HR"/>
    <s v="20170810"/>
    <s v="01"/>
    <n v="0.25"/>
    <n v="0"/>
    <n v="14.323275000000001"/>
    <s v="674829   "/>
    <s v=" "/>
    <s v="06"/>
  </r>
  <r>
    <x v="19"/>
    <s v="PR0"/>
    <x v="0"/>
    <s v="MANUSEIO/PERSO-2006331-CARTAO ITAU POUPANCA MC DEBITO C/CHIP (AGENCIA)                              "/>
    <s v="PA"/>
    <s v="MPCC"/>
    <s v="PC"/>
    <s v="20170813"/>
    <s v="90"/>
    <n v="7"/>
    <n v="0"/>
    <n v="41.467995000000002"/>
    <s v="674829   "/>
    <s v=" "/>
    <s v="06"/>
  </r>
  <r>
    <x v="19"/>
    <s v="RE2"/>
    <x v="1"/>
    <s v="2006331-CARTAO ITAU POUPANCA MC DEBITO BIN 5899 C/CONVEGO M40-08S-030/V15-08S-010 6PN SILVER        "/>
    <s v="PI"/>
    <s v="CPGC"/>
    <s v="PC"/>
    <s v="20170813"/>
    <s v="99"/>
    <n v="7"/>
    <n v="0"/>
    <n v="8.8978000000000002"/>
    <s v="674829   "/>
    <s v=" "/>
    <s v="06"/>
  </r>
  <r>
    <x v="19"/>
    <s v="RE1"/>
    <x v="2"/>
    <s v="MOD APROPRIACAO IND - MOD                                             "/>
    <s v="MO"/>
    <s v="MOBR"/>
    <s v="HR"/>
    <s v="20170810"/>
    <s v="01"/>
    <n v="1.6667000000000001E-2"/>
    <n v="0"/>
    <n v="0.88829800000000003"/>
    <s v="674829   "/>
    <s v=" "/>
    <s v="06"/>
  </r>
  <r>
    <x v="19"/>
    <s v="RE1"/>
    <x v="2"/>
    <s v="MOD APROPRIACAO IND - MOD                                             "/>
    <s v="MO"/>
    <s v="MOBR"/>
    <s v="HR"/>
    <s v="20170813"/>
    <s v="01"/>
    <n v="0.26666699999999999"/>
    <n v="0"/>
    <n v="14.212498"/>
    <s v="674829   "/>
    <s v=" "/>
    <s v="06"/>
  </r>
  <r>
    <x v="19"/>
    <s v="RE1"/>
    <x v="5"/>
    <s v="MOD EMBOSSING - MOD                                                   "/>
    <s v="MO"/>
    <s v="MOBR"/>
    <s v="HR"/>
    <s v="20170810"/>
    <s v="01"/>
    <n v="1.6667000000000001E-2"/>
    <n v="0"/>
    <n v="2.1912199999999999"/>
    <s v="674829   "/>
    <s v=" "/>
    <s v="06"/>
  </r>
  <r>
    <x v="19"/>
    <s v="RE1"/>
    <x v="3"/>
    <s v="MANUSEIO/ENVELOPAMENTO - BANKING - MOD                                "/>
    <s v="MO"/>
    <s v="MOBR"/>
    <s v="HR"/>
    <s v="20170813"/>
    <s v="01"/>
    <n v="0.26666699999999999"/>
    <n v="0"/>
    <n v="15.278179"/>
    <s v="674829   "/>
    <s v=" "/>
    <s v="06"/>
  </r>
  <r>
    <x v="20"/>
    <s v="PR0"/>
    <x v="0"/>
    <s v="MANUSEIO/PERSO-2006331-CARTAO ITAU POUPANCA MC DEBITO C/CHIP (AGENCIA)                              "/>
    <s v="PA"/>
    <s v="MPCC"/>
    <s v="PC"/>
    <s v="20170813"/>
    <s v="90"/>
    <n v="3170"/>
    <n v="0"/>
    <n v="4913.2739620000002"/>
    <s v="674926   "/>
    <s v=" "/>
    <s v="06"/>
  </r>
  <r>
    <x v="20"/>
    <s v="RE2"/>
    <x v="1"/>
    <s v="2006331-CARTAO ITAU POUPANCA MC DEBITO BIN 5899 C/CONVEGO M40-08S-030/V15-08S-010 6PN SILVER        "/>
    <s v="PI"/>
    <s v="CPGC"/>
    <s v="PC"/>
    <s v="20170813"/>
    <s v="99"/>
    <n v="3170"/>
    <n v="0"/>
    <n v="4029.4321340000001"/>
    <s v="674926   "/>
    <s v=" "/>
    <s v="06"/>
  </r>
  <r>
    <x v="20"/>
    <s v="RE1"/>
    <x v="2"/>
    <s v="MOD APROPRIACAO IND - MOD                                             "/>
    <s v="MO"/>
    <s v="MOBR"/>
    <s v="HR"/>
    <s v="20170811"/>
    <s v="01"/>
    <n v="0.56666700000000003"/>
    <n v="0"/>
    <n v="30.201537999999999"/>
    <s v="674926   "/>
    <s v=" "/>
    <s v="06"/>
  </r>
  <r>
    <x v="20"/>
    <s v="RE1"/>
    <x v="2"/>
    <s v="MOD APROPRIACAO IND - MOD                                             "/>
    <s v="MO"/>
    <s v="MOBR"/>
    <s v="HR"/>
    <s v="20170812"/>
    <s v="01"/>
    <n v="2.1"/>
    <n v="0"/>
    <n v="111.92328000000001"/>
    <s v="674926   "/>
    <s v=" "/>
    <s v="06"/>
  </r>
  <r>
    <x v="20"/>
    <s v="RE1"/>
    <x v="2"/>
    <s v="MOD APROPRIACAO IND - MOD                                             "/>
    <s v="MO"/>
    <s v="MOBR"/>
    <s v="HR"/>
    <s v="20170812"/>
    <s v="01"/>
    <n v="1.6667000000000001E-2"/>
    <n v="0"/>
    <n v="0.88829800000000003"/>
    <s v="674926   "/>
    <s v=" "/>
    <s v="06"/>
  </r>
  <r>
    <x v="20"/>
    <s v="RE1"/>
    <x v="2"/>
    <s v="MOD APROPRIACAO IND - MOD                                             "/>
    <s v="MO"/>
    <s v="MOBR"/>
    <s v="HR"/>
    <s v="20170813"/>
    <s v="01"/>
    <n v="6.5833329999999997"/>
    <n v="0"/>
    <n v="350.87058200000001"/>
    <s v="674926   "/>
    <s v=" "/>
    <s v="06"/>
  </r>
  <r>
    <x v="20"/>
    <s v="RE1"/>
    <x v="4"/>
    <s v="MOD TERMO IMPRESSAO - MOD                                             "/>
    <s v="MO"/>
    <s v="MOBR"/>
    <s v="HR"/>
    <s v="20170811"/>
    <s v="01"/>
    <n v="0.56666700000000003"/>
    <n v="0"/>
    <n v="2.698582"/>
    <s v="674926   "/>
    <s v=" "/>
    <s v="06"/>
  </r>
  <r>
    <x v="20"/>
    <s v="RE1"/>
    <x v="4"/>
    <s v="MOD TERMO IMPRESSAO - MOD                                             "/>
    <s v="MO"/>
    <s v="MOBR"/>
    <s v="HR"/>
    <s v="20170812"/>
    <s v="01"/>
    <n v="2.1"/>
    <n v="0"/>
    <n v="10.00062"/>
    <s v="674926   "/>
    <s v=" "/>
    <s v="06"/>
  </r>
  <r>
    <x v="20"/>
    <s v="RE1"/>
    <x v="4"/>
    <s v="MOD TERMO IMPRESSAO - MOD                                             "/>
    <s v="MO"/>
    <s v="MOBR"/>
    <s v="HR"/>
    <s v="20170812"/>
    <s v="01"/>
    <n v="1.6667000000000001E-2"/>
    <n v="0"/>
    <n v="7.9371999999999998E-2"/>
    <s v="674926   "/>
    <s v=" "/>
    <s v="06"/>
  </r>
  <r>
    <x v="20"/>
    <s v="RE1"/>
    <x v="3"/>
    <s v="MANUSEIO/ENVELOPAMENTO - BANKING - MOD                                "/>
    <s v="MO"/>
    <s v="MOBR"/>
    <s v="HR"/>
    <s v="20170813"/>
    <s v="01"/>
    <n v="6.5833329999999997"/>
    <n v="0"/>
    <n v="377.17955599999999"/>
    <s v="674926   "/>
    <s v=" "/>
    <s v="06"/>
  </r>
  <r>
    <x v="21"/>
    <s v="PR0"/>
    <x v="0"/>
    <s v="MANUSEIO/PERSO-2006331-CARTAO ITAU POUPANCA MC DEBITO C/CHIP (AGENCIA)                              "/>
    <s v="PA"/>
    <s v="MPCC"/>
    <s v="PC"/>
    <s v="20170813"/>
    <s v="90"/>
    <n v="4"/>
    <n v="0"/>
    <n v="33.699601999999999"/>
    <s v="674926   "/>
    <s v=" "/>
    <s v="06"/>
  </r>
  <r>
    <x v="21"/>
    <s v="RE2"/>
    <x v="1"/>
    <s v="2006331-CARTAO ITAU POUPANCA MC DEBITO BIN 5899 C/CONVEGO M40-08S-030/V15-08S-010 6PN SILVER        "/>
    <s v="PI"/>
    <s v="CPGC"/>
    <s v="PC"/>
    <s v="20170813"/>
    <s v="99"/>
    <n v="4"/>
    <n v="0"/>
    <n v="5.0844569999999996"/>
    <s v="674926   "/>
    <s v=" "/>
    <s v="06"/>
  </r>
  <r>
    <x v="21"/>
    <s v="RE1"/>
    <x v="2"/>
    <s v="MOD APROPRIACAO IND - MOD                                             "/>
    <s v="MO"/>
    <s v="MOBR"/>
    <s v="HR"/>
    <s v="20170811"/>
    <s v="01"/>
    <n v="1.6667000000000001E-2"/>
    <n v="0"/>
    <n v="0.88829800000000003"/>
    <s v="674926   "/>
    <s v=" "/>
    <s v="06"/>
  </r>
  <r>
    <x v="21"/>
    <s v="RE1"/>
    <x v="2"/>
    <s v="MOD APROPRIACAO IND - MOD                                             "/>
    <s v="MO"/>
    <s v="MOBR"/>
    <s v="HR"/>
    <s v="20170813"/>
    <s v="01"/>
    <n v="0.25"/>
    <n v="0"/>
    <n v="13.324199999999999"/>
    <s v="674926   "/>
    <s v=" "/>
    <s v="06"/>
  </r>
  <r>
    <x v="21"/>
    <s v="RE1"/>
    <x v="4"/>
    <s v="MOD TERMO IMPRESSAO - MOD                                             "/>
    <s v="MO"/>
    <s v="MOBR"/>
    <s v="HR"/>
    <s v="20170811"/>
    <s v="01"/>
    <n v="1.6667000000000001E-2"/>
    <n v="0"/>
    <n v="7.9371999999999998E-2"/>
    <s v="674926   "/>
    <s v=" "/>
    <s v="06"/>
  </r>
  <r>
    <x v="21"/>
    <s v="RE1"/>
    <x v="3"/>
    <s v="MANUSEIO/ENVELOPAMENTO - BANKING - MOD                                "/>
    <s v="MO"/>
    <s v="MOBR"/>
    <s v="HR"/>
    <s v="20170813"/>
    <s v="01"/>
    <n v="0.25"/>
    <n v="0"/>
    <n v="14.323275000000001"/>
    <s v="674926   "/>
    <s v=" "/>
    <s v="06"/>
  </r>
  <r>
    <x v="22"/>
    <s v="PR0"/>
    <x v="0"/>
    <s v="MANUSEIO/PERSO-2006331-CARTAO ITAU POUPANCA MC DEBITO C/CHIP (AGENCIA)                              "/>
    <s v="PA"/>
    <s v="MPCC"/>
    <s v="PC"/>
    <s v="20170815"/>
    <s v="90"/>
    <n v="3086"/>
    <n v="0"/>
    <n v="4858.6397550000002"/>
    <s v="675022   "/>
    <s v=" "/>
    <s v="06"/>
  </r>
  <r>
    <x v="22"/>
    <s v="RE2"/>
    <x v="1"/>
    <s v="2006331-CARTAO ITAU POUPANCA MC DEBITO BIN 5899 C/CONVEGO M40-08S-030/V15-08S-010 6PN SILVER        "/>
    <s v="PI"/>
    <s v="CPGC"/>
    <s v="PC"/>
    <s v="20170815"/>
    <s v="99"/>
    <n v="3086"/>
    <n v="0"/>
    <n v="3995.9559450000002"/>
    <s v="675022   "/>
    <s v=" "/>
    <s v="06"/>
  </r>
  <r>
    <x v="22"/>
    <s v="RE1"/>
    <x v="2"/>
    <s v="MOD APROPRIACAO IND - MOD                                             "/>
    <s v="MO"/>
    <s v="MOBR"/>
    <s v="HR"/>
    <s v="20170812"/>
    <s v="01"/>
    <n v="2.5833330000000001"/>
    <n v="0"/>
    <n v="137.68338199999999"/>
    <s v="675022   "/>
    <s v=" "/>
    <s v="06"/>
  </r>
  <r>
    <x v="22"/>
    <s v="RE1"/>
    <x v="2"/>
    <s v="MOD APROPRIACAO IND - MOD                                             "/>
    <s v="MO"/>
    <s v="MOBR"/>
    <s v="HR"/>
    <s v="20170812"/>
    <s v="01"/>
    <n v="1.6667000000000001E-2"/>
    <n v="0"/>
    <n v="0.88829800000000003"/>
    <s v="675022   "/>
    <s v=" "/>
    <s v="06"/>
  </r>
  <r>
    <x v="22"/>
    <s v="RE1"/>
    <x v="2"/>
    <s v="MOD APROPRIACAO IND - MOD                                             "/>
    <s v="MO"/>
    <s v="MOBR"/>
    <s v="HR"/>
    <s v="20170815"/>
    <s v="01"/>
    <n v="6.4166670000000003"/>
    <n v="0"/>
    <n v="341.987818"/>
    <s v="675022   "/>
    <s v=" "/>
    <s v="06"/>
  </r>
  <r>
    <x v="22"/>
    <s v="RE1"/>
    <x v="4"/>
    <s v="MOD TERMO IMPRESSAO - MOD                                             "/>
    <s v="MO"/>
    <s v="MOBR"/>
    <s v="HR"/>
    <s v="20170812"/>
    <s v="01"/>
    <n v="2.5833330000000001"/>
    <n v="0"/>
    <n v="12.302348"/>
    <s v="675022   "/>
    <s v=" "/>
    <s v="06"/>
  </r>
  <r>
    <x v="22"/>
    <s v="RE1"/>
    <x v="5"/>
    <s v="MOD EMBOSSING - MOD                                                   "/>
    <s v="MO"/>
    <s v="MOBR"/>
    <s v="HR"/>
    <s v="20170812"/>
    <s v="01"/>
    <n v="1.6667000000000001E-2"/>
    <n v="0"/>
    <n v="2.1912199999999999"/>
    <s v="675022   "/>
    <s v=" "/>
    <s v="06"/>
  </r>
  <r>
    <x v="22"/>
    <s v="RE1"/>
    <x v="3"/>
    <s v="MANUSEIO/ENVELOPAMENTO - BANKING - MOD                                "/>
    <s v="MO"/>
    <s v="MOBR"/>
    <s v="HR"/>
    <s v="20170815"/>
    <s v="01"/>
    <n v="6.4166670000000003"/>
    <n v="0"/>
    <n v="367.63074399999999"/>
    <s v="675022   "/>
    <s v=" "/>
    <s v="06"/>
  </r>
  <r>
    <x v="23"/>
    <s v="PR0"/>
    <x v="0"/>
    <s v="MANUSEIO/PERSO-2006331-CARTAO ITAU POUPANCA MC DEBITO C/CHIP (AGENCIA)                              "/>
    <s v="PA"/>
    <s v="MPCC"/>
    <s v="PC"/>
    <s v="20170815"/>
    <s v="90"/>
    <n v="2"/>
    <n v="0"/>
    <n v="33.316724999999998"/>
    <s v="675022   "/>
    <s v=" "/>
    <s v="06"/>
  </r>
  <r>
    <x v="23"/>
    <s v="RE2"/>
    <x v="1"/>
    <s v="2006331-CARTAO ITAU POUPANCA MC DEBITO BIN 5899 C/CONVEGO M40-08S-030/V15-08S-010 6PN SILVER        "/>
    <s v="PI"/>
    <s v="CPGC"/>
    <s v="PC"/>
    <s v="20170815"/>
    <s v="99"/>
    <n v="2"/>
    <n v="0"/>
    <n v="2.5897320000000001"/>
    <s v="675022   "/>
    <s v=" "/>
    <s v="06"/>
  </r>
  <r>
    <x v="23"/>
    <s v="RE1"/>
    <x v="2"/>
    <s v="MOD APROPRIACAO IND - MOD                                             "/>
    <s v="MO"/>
    <s v="MOBR"/>
    <s v="HR"/>
    <s v="20170812"/>
    <s v="01"/>
    <n v="1.6667000000000001E-2"/>
    <n v="0"/>
    <n v="0.88829800000000003"/>
    <s v="675022   "/>
    <s v=" "/>
    <s v="06"/>
  </r>
  <r>
    <x v="23"/>
    <s v="RE1"/>
    <x v="2"/>
    <s v="MOD APROPRIACAO IND - MOD                                             "/>
    <s v="MO"/>
    <s v="MOBR"/>
    <s v="HR"/>
    <s v="20170815"/>
    <s v="01"/>
    <n v="0.25"/>
    <n v="0"/>
    <n v="13.324199999999999"/>
    <s v="675022   "/>
    <s v=" "/>
    <s v="06"/>
  </r>
  <r>
    <x v="23"/>
    <s v="RE1"/>
    <x v="5"/>
    <s v="MOD EMBOSSING - MOD                                                   "/>
    <s v="MO"/>
    <s v="MOBR"/>
    <s v="HR"/>
    <s v="20170812"/>
    <s v="01"/>
    <n v="1.6667000000000001E-2"/>
    <n v="0"/>
    <n v="2.1912199999999999"/>
    <s v="675022   "/>
    <s v=" "/>
    <s v="06"/>
  </r>
  <r>
    <x v="23"/>
    <s v="RE1"/>
    <x v="3"/>
    <s v="MANUSEIO/ENVELOPAMENTO - BANKING - MOD                                "/>
    <s v="MO"/>
    <s v="MOBR"/>
    <s v="HR"/>
    <s v="20170815"/>
    <s v="01"/>
    <n v="0.25"/>
    <n v="0"/>
    <n v="14.323275000000001"/>
    <s v="675022   "/>
    <s v=" "/>
    <s v="06"/>
  </r>
  <r>
    <x v="24"/>
    <s v="PR0"/>
    <x v="0"/>
    <s v="MANUSEIO/PERSO-2006331-CARTAO ITAU POUPANCA MC DEBITO C/CHIP (AGENCIA)                              "/>
    <s v="PA"/>
    <s v="MPCC"/>
    <s v="PC"/>
    <s v="20170817"/>
    <s v="90"/>
    <n v="2944"/>
    <n v="0"/>
    <n v="4945.3146319999996"/>
    <s v="675140   "/>
    <s v=" "/>
    <s v="06"/>
  </r>
  <r>
    <x v="24"/>
    <s v="RE2"/>
    <x v="1"/>
    <s v="2006331-CARTAO ITAU POUPANCA MC DEBITO BIN 5899 C/CONVEGO M40-08S-030/V15-08S-010 6PN SILVER        "/>
    <s v="PI"/>
    <s v="CPGC"/>
    <s v="PC"/>
    <s v="20170817"/>
    <s v="99"/>
    <n v="2944"/>
    <n v="0"/>
    <n v="3808.190967"/>
    <s v="675140   "/>
    <s v=" "/>
    <s v="06"/>
  </r>
  <r>
    <x v="24"/>
    <s v="RE1"/>
    <x v="2"/>
    <s v="MOD APROPRIACAO IND - MOD                                             "/>
    <s v="MO"/>
    <s v="MOBR"/>
    <s v="HR"/>
    <s v="20170815"/>
    <s v="01"/>
    <n v="2.483333"/>
    <n v="0"/>
    <n v="132.353702"/>
    <s v="675140   "/>
    <s v=" "/>
    <s v="06"/>
  </r>
  <r>
    <x v="24"/>
    <s v="RE1"/>
    <x v="2"/>
    <s v="MOD APROPRIACAO IND - MOD                                             "/>
    <s v="MO"/>
    <s v="MOBR"/>
    <s v="HR"/>
    <s v="20170817"/>
    <s v="01"/>
    <n v="6.1333330000000004"/>
    <n v="0"/>
    <n v="326.887022"/>
    <s v="675140   "/>
    <s v=" "/>
    <s v="06"/>
  </r>
  <r>
    <x v="24"/>
    <s v="RE1"/>
    <x v="5"/>
    <s v="MOD EMBOSSING - MOD                                                   "/>
    <s v="MO"/>
    <s v="MOBR"/>
    <s v="HR"/>
    <s v="20170815"/>
    <s v="01"/>
    <n v="2.483333"/>
    <n v="0"/>
    <n v="326.48527999999999"/>
    <s v="675140   "/>
    <s v=" "/>
    <s v="06"/>
  </r>
  <r>
    <x v="24"/>
    <s v="RE1"/>
    <x v="3"/>
    <s v="MANUSEIO/ENVELOPAMENTO - BANKING - MOD                                "/>
    <s v="MO"/>
    <s v="MOBR"/>
    <s v="HR"/>
    <s v="20170817"/>
    <s v="01"/>
    <n v="6.1333330000000004"/>
    <n v="0"/>
    <n v="351.39766100000003"/>
    <s v="675140   "/>
    <s v=" "/>
    <s v="06"/>
  </r>
  <r>
    <x v="25"/>
    <s v="PR0"/>
    <x v="0"/>
    <s v="MANUSEIO/PERSO-2006331-CARTAO ITAU POUPANCA MC DEBITO C/CHIP (AGENCIA)                              "/>
    <s v="PA"/>
    <s v="MPCC"/>
    <s v="PC"/>
    <s v="20170817"/>
    <s v="90"/>
    <n v="2"/>
    <n v="0"/>
    <n v="33.314079"/>
    <s v="675140   "/>
    <s v=" "/>
    <s v="06"/>
  </r>
  <r>
    <x v="25"/>
    <s v="RE2"/>
    <x v="1"/>
    <s v="2006331-CARTAO ITAU POUPANCA MC DEBITO BIN 5899 C/CONVEGO M40-08S-030/V15-08S-010 6PN SILVER        "/>
    <s v="PI"/>
    <s v="CPGC"/>
    <s v="PC"/>
    <s v="20170817"/>
    <s v="99"/>
    <n v="2"/>
    <n v="0"/>
    <n v="2.5870860000000002"/>
    <s v="675140   "/>
    <s v=" "/>
    <s v="06"/>
  </r>
  <r>
    <x v="25"/>
    <s v="RE1"/>
    <x v="2"/>
    <s v="MOD APROPRIACAO IND - MOD                                             "/>
    <s v="MO"/>
    <s v="MOBR"/>
    <s v="HR"/>
    <s v="20170815"/>
    <s v="01"/>
    <n v="1.6667000000000001E-2"/>
    <n v="0"/>
    <n v="0.88829800000000003"/>
    <s v="675140   "/>
    <s v=" "/>
    <s v="06"/>
  </r>
  <r>
    <x v="25"/>
    <s v="RE1"/>
    <x v="2"/>
    <s v="MOD APROPRIACAO IND - MOD                                             "/>
    <s v="MO"/>
    <s v="MOBR"/>
    <s v="HR"/>
    <s v="20170817"/>
    <s v="01"/>
    <n v="0.25"/>
    <n v="0"/>
    <n v="13.324199999999999"/>
    <s v="675140   "/>
    <s v=" "/>
    <s v="06"/>
  </r>
  <r>
    <x v="25"/>
    <s v="RE1"/>
    <x v="5"/>
    <s v="MOD EMBOSSING - MOD                                                   "/>
    <s v="MO"/>
    <s v="MOBR"/>
    <s v="HR"/>
    <s v="20170815"/>
    <s v="01"/>
    <n v="1.6667000000000001E-2"/>
    <n v="0"/>
    <n v="2.1912199999999999"/>
    <s v="675140   "/>
    <s v=" "/>
    <s v="06"/>
  </r>
  <r>
    <x v="25"/>
    <s v="RE1"/>
    <x v="3"/>
    <s v="MANUSEIO/ENVELOPAMENTO - BANKING - MOD                                "/>
    <s v="MO"/>
    <s v="MOBR"/>
    <s v="HR"/>
    <s v="20170817"/>
    <s v="01"/>
    <n v="0.25"/>
    <n v="0"/>
    <n v="14.323275000000001"/>
    <s v="675140   "/>
    <s v=" "/>
    <s v="06"/>
  </r>
  <r>
    <x v="26"/>
    <s v="PR0"/>
    <x v="0"/>
    <s v="MANUSEIO/PERSO-2006331-CARTAO ITAU POUPANCA MC DEBITO C/CHIP (AGENCIA)                              "/>
    <s v="PA"/>
    <s v="MPCC"/>
    <s v="PC"/>
    <s v="20170818"/>
    <s v="90"/>
    <n v="2576"/>
    <n v="0"/>
    <n v="4054.316718"/>
    <s v="675274   "/>
    <s v=" "/>
    <s v="06"/>
  </r>
  <r>
    <x v="26"/>
    <s v="RE2"/>
    <x v="1"/>
    <s v="2006331-CARTAO ITAU POUPANCA MC DEBITO BIN 5899 C/CONVEGO M40-08S-030/V15-08S-010 6PN SILVER        "/>
    <s v="PI"/>
    <s v="CPGC"/>
    <s v="PC"/>
    <s v="20170818"/>
    <s v="99"/>
    <n v="2576"/>
    <n v="0"/>
    <n v="3330.369068"/>
    <s v="675274   "/>
    <s v=" "/>
    <s v="06"/>
  </r>
  <r>
    <x v="26"/>
    <s v="RE1"/>
    <x v="2"/>
    <s v="MOD APROPRIACAO IND - MOD                                             "/>
    <s v="MO"/>
    <s v="MOBR"/>
    <s v="HR"/>
    <s v="20170816"/>
    <s v="01"/>
    <n v="2.1666669999999999"/>
    <n v="0"/>
    <n v="115.476418"/>
    <s v="675274   "/>
    <s v=" "/>
    <s v="06"/>
  </r>
  <r>
    <x v="26"/>
    <s v="RE1"/>
    <x v="2"/>
    <s v="MOD APROPRIACAO IND - MOD                                             "/>
    <s v="MO"/>
    <s v="MOBR"/>
    <s v="HR"/>
    <s v="20170818"/>
    <s v="01"/>
    <n v="5.4"/>
    <n v="0"/>
    <n v="287.80272000000002"/>
    <s v="675274   "/>
    <s v=" "/>
    <s v="06"/>
  </r>
  <r>
    <x v="26"/>
    <s v="RE1"/>
    <x v="2"/>
    <s v="MOD APROPRIACAO IND - MOD                                             "/>
    <s v="MO"/>
    <s v="MOBR"/>
    <s v="HR"/>
    <s v="20170817"/>
    <s v="01"/>
    <n v="1.6667000000000001E-2"/>
    <n v="0"/>
    <n v="0.88829800000000003"/>
    <s v="675274   "/>
    <s v=" "/>
    <s v="06"/>
  </r>
  <r>
    <x v="26"/>
    <s v="RE1"/>
    <x v="4"/>
    <s v="MOD TERMO IMPRESSAO - MOD                                             "/>
    <s v="MO"/>
    <s v="MOBR"/>
    <s v="HR"/>
    <s v="20170817"/>
    <s v="01"/>
    <n v="1.6667000000000001E-2"/>
    <n v="0"/>
    <n v="7.9371999999999998E-2"/>
    <s v="675274   "/>
    <s v=" "/>
    <s v="06"/>
  </r>
  <r>
    <x v="26"/>
    <s v="RE1"/>
    <x v="4"/>
    <s v="MOD TERMO IMPRESSAO - MOD                                             "/>
    <s v="MO"/>
    <s v="MOBR"/>
    <s v="HR"/>
    <s v="20170816"/>
    <s v="01"/>
    <n v="2.1666669999999999"/>
    <n v="0"/>
    <n v="10.318102"/>
    <s v="675274   "/>
    <s v=" "/>
    <s v="06"/>
  </r>
  <r>
    <x v="26"/>
    <s v="RE1"/>
    <x v="3"/>
    <s v="MANUSEIO/ENVELOPAMENTO - BANKING - MOD                                "/>
    <s v="MO"/>
    <s v="MOBR"/>
    <s v="HR"/>
    <s v="20170818"/>
    <s v="01"/>
    <n v="5.4"/>
    <n v="0"/>
    <n v="309.38274000000001"/>
    <s v="675274   "/>
    <s v=" "/>
    <s v="06"/>
  </r>
  <r>
    <x v="27"/>
    <s v="PR0"/>
    <x v="0"/>
    <s v="MANUSEIO/PERSO-2006331-CARTAO ITAU POUPANCA MC DEBITO C/CHIP (AGENCIA)                              "/>
    <s v="PA"/>
    <s v="MPCC"/>
    <s v="PC"/>
    <s v="20170817"/>
    <s v="90"/>
    <n v="2"/>
    <n v="0"/>
    <n v="31.202231000000001"/>
    <s v="675274   "/>
    <s v=" "/>
    <s v="06"/>
  </r>
  <r>
    <x v="27"/>
    <s v="RE2"/>
    <x v="1"/>
    <s v="2006331-CARTAO ITAU POUPANCA MC DEBITO BIN 5899 C/CONVEGO M40-08S-030/V15-08S-010 6PN SILVER        "/>
    <s v="PI"/>
    <s v="CPGC"/>
    <s v="PC"/>
    <s v="20170817"/>
    <s v="99"/>
    <n v="2"/>
    <n v="0"/>
    <n v="2.5870860000000002"/>
    <s v="675274   "/>
    <s v=" "/>
    <s v="06"/>
  </r>
  <r>
    <x v="27"/>
    <s v="RE1"/>
    <x v="2"/>
    <s v="MOD APROPRIACAO IND - MOD                                             "/>
    <s v="MO"/>
    <s v="MOBR"/>
    <s v="HR"/>
    <s v="20170817"/>
    <s v="01"/>
    <n v="1.6667000000000001E-2"/>
    <n v="0"/>
    <n v="0.88829800000000003"/>
    <s v="675274   "/>
    <s v=" "/>
    <s v="06"/>
  </r>
  <r>
    <x v="27"/>
    <s v="RE1"/>
    <x v="2"/>
    <s v="MOD APROPRIACAO IND - MOD                                             "/>
    <s v="MO"/>
    <s v="MOBR"/>
    <s v="HR"/>
    <s v="20170817"/>
    <s v="01"/>
    <n v="0.25"/>
    <n v="0"/>
    <n v="13.324199999999999"/>
    <s v="675274   "/>
    <s v=" "/>
    <s v="06"/>
  </r>
  <r>
    <x v="27"/>
    <s v="RE1"/>
    <x v="4"/>
    <s v="MOD TERMO IMPRESSAO - MOD                                             "/>
    <s v="MO"/>
    <s v="MOBR"/>
    <s v="HR"/>
    <s v="20170817"/>
    <s v="01"/>
    <n v="1.6667000000000001E-2"/>
    <n v="0"/>
    <n v="7.9371999999999998E-2"/>
    <s v="675274   "/>
    <s v=" "/>
    <s v="06"/>
  </r>
  <r>
    <x v="27"/>
    <s v="RE1"/>
    <x v="3"/>
    <s v="MANUSEIO/ENVELOPAMENTO - BANKING - MOD                                "/>
    <s v="MO"/>
    <s v="MOBR"/>
    <s v="HR"/>
    <s v="20170817"/>
    <s v="01"/>
    <n v="0.25"/>
    <n v="0"/>
    <n v="14.323275000000001"/>
    <s v="675274   "/>
    <s v=" "/>
    <s v="06"/>
  </r>
  <r>
    <x v="28"/>
    <s v="PR0"/>
    <x v="0"/>
    <s v="MANUSEIO/PERSO-2006331-CARTAO ITAU POUPANCA MC DEBITO C/CHIP (AGENCIA)                              "/>
    <s v="PA"/>
    <s v="MPCC"/>
    <s v="PC"/>
    <s v="20170821"/>
    <s v="90"/>
    <n v="3215"/>
    <n v="0"/>
    <n v="5051.6460520000001"/>
    <s v="675352   "/>
    <s v=" "/>
    <s v="06"/>
  </r>
  <r>
    <x v="28"/>
    <s v="RE2"/>
    <x v="1"/>
    <s v="2006331-CARTAO ITAU POUPANCA MC DEBITO BIN 5899 C/CONVEGO M40-08S-030/V15-08S-010 6PN SILVER        "/>
    <s v="PI"/>
    <s v="CPGC"/>
    <s v="PC"/>
    <s v="20170821"/>
    <s v="99"/>
    <n v="3215"/>
    <n v="0"/>
    <n v="4154.8099540000003"/>
    <s v="675352   "/>
    <s v=" "/>
    <s v="06"/>
  </r>
  <r>
    <x v="28"/>
    <s v="RE1"/>
    <x v="2"/>
    <s v="MOD APROPRIACAO IND - MOD                                             "/>
    <s v="MO"/>
    <s v="MOBR"/>
    <s v="HR"/>
    <s v="20170817"/>
    <s v="01"/>
    <n v="2.7"/>
    <n v="0"/>
    <n v="143.90136000000001"/>
    <s v="675352   "/>
    <s v=" "/>
    <s v="06"/>
  </r>
  <r>
    <x v="28"/>
    <s v="RE1"/>
    <x v="2"/>
    <s v="MOD APROPRIACAO IND - MOD                                             "/>
    <s v="MO"/>
    <s v="MOBR"/>
    <s v="HR"/>
    <s v="20170818"/>
    <s v="01"/>
    <n v="1.6667000000000001E-2"/>
    <n v="0"/>
    <n v="0.88829800000000003"/>
    <s v="675352   "/>
    <s v=" "/>
    <s v="06"/>
  </r>
  <r>
    <x v="28"/>
    <s v="RE1"/>
    <x v="2"/>
    <s v="MOD APROPRIACAO IND - MOD                                             "/>
    <s v="MO"/>
    <s v="MOBR"/>
    <s v="HR"/>
    <s v="20170821"/>
    <s v="01"/>
    <n v="6.6833330000000002"/>
    <n v="0"/>
    <n v="356.20026200000001"/>
    <s v="675352   "/>
    <s v=" "/>
    <s v="06"/>
  </r>
  <r>
    <x v="28"/>
    <s v="RE1"/>
    <x v="4"/>
    <s v="MOD TERMO IMPRESSAO - MOD                                             "/>
    <s v="MO"/>
    <s v="MOBR"/>
    <s v="HR"/>
    <s v="20170817"/>
    <s v="01"/>
    <n v="2.7"/>
    <n v="0"/>
    <n v="12.857939999999999"/>
    <s v="675352   "/>
    <s v=" "/>
    <s v="06"/>
  </r>
  <r>
    <x v="28"/>
    <s v="RE1"/>
    <x v="4"/>
    <s v="MOD TERMO IMPRESSAO - MOD                                             "/>
    <s v="MO"/>
    <s v="MOBR"/>
    <s v="HR"/>
    <s v="20170818"/>
    <s v="01"/>
    <n v="1.6667000000000001E-2"/>
    <n v="0"/>
    <n v="7.9371999999999998E-2"/>
    <s v="675352   "/>
    <s v=" "/>
    <s v="06"/>
  </r>
  <r>
    <x v="28"/>
    <s v="RE1"/>
    <x v="3"/>
    <s v="MANUSEIO/ENVELOPAMENTO - BANKING - MOD                                "/>
    <s v="MO"/>
    <s v="MOBR"/>
    <s v="HR"/>
    <s v="20170821"/>
    <s v="01"/>
    <n v="6.6833330000000002"/>
    <n v="0"/>
    <n v="382.90886599999999"/>
    <s v="675352   "/>
    <s v=" "/>
    <s v="06"/>
  </r>
  <r>
    <x v="29"/>
    <s v="PR0"/>
    <x v="0"/>
    <s v="MANUSEIO/PERSO-2006331-CARTAO ITAU POUPANCA MC DEBITO C/CHIP (AGENCIA)                              "/>
    <s v="PA"/>
    <s v="MPCC"/>
    <s v="PC"/>
    <s v="20170821"/>
    <s v="90"/>
    <n v="3"/>
    <n v="0"/>
    <n v="32.492106"/>
    <s v="675352   "/>
    <s v=" "/>
    <s v="06"/>
  </r>
  <r>
    <x v="29"/>
    <s v="RE2"/>
    <x v="1"/>
    <s v="2006331-CARTAO ITAU POUPANCA MC DEBITO BIN 5899 C/CONVEGO M40-08S-030/V15-08S-010 6PN SILVER        "/>
    <s v="PI"/>
    <s v="CPGC"/>
    <s v="PC"/>
    <s v="20170821"/>
    <s v="99"/>
    <n v="3"/>
    <n v="0"/>
    <n v="3.8769610000000001"/>
    <s v="675352   "/>
    <s v=" "/>
    <s v="06"/>
  </r>
  <r>
    <x v="29"/>
    <s v="RE1"/>
    <x v="2"/>
    <s v="MOD APROPRIACAO IND - MOD                                             "/>
    <s v="MO"/>
    <s v="MOBR"/>
    <s v="HR"/>
    <s v="20170817"/>
    <s v="01"/>
    <n v="1.6667000000000001E-2"/>
    <n v="0"/>
    <n v="0.88829800000000003"/>
    <s v="675352   "/>
    <s v=" "/>
    <s v="06"/>
  </r>
  <r>
    <x v="29"/>
    <s v="RE1"/>
    <x v="2"/>
    <s v="MOD APROPRIACAO IND - MOD                                             "/>
    <s v="MO"/>
    <s v="MOBR"/>
    <s v="HR"/>
    <s v="20170821"/>
    <s v="01"/>
    <n v="0.25"/>
    <n v="0"/>
    <n v="13.324199999999999"/>
    <s v="675352   "/>
    <s v=" "/>
    <s v="06"/>
  </r>
  <r>
    <x v="29"/>
    <s v="RE1"/>
    <x v="4"/>
    <s v="MOD TERMO IMPRESSAO - MOD                                             "/>
    <s v="MO"/>
    <s v="MOBR"/>
    <s v="HR"/>
    <s v="20170817"/>
    <s v="01"/>
    <n v="1.6667000000000001E-2"/>
    <n v="0"/>
    <n v="7.9371999999999998E-2"/>
    <s v="675352   "/>
    <s v=" "/>
    <s v="06"/>
  </r>
  <r>
    <x v="29"/>
    <s v="RE1"/>
    <x v="3"/>
    <s v="MANUSEIO/ENVELOPAMENTO - BANKING - MOD                                "/>
    <s v="MO"/>
    <s v="MOBR"/>
    <s v="HR"/>
    <s v="20170821"/>
    <s v="01"/>
    <n v="0.25"/>
    <n v="0"/>
    <n v="14.323275000000001"/>
    <s v="675352   "/>
    <s v=" "/>
    <s v="06"/>
  </r>
  <r>
    <x v="30"/>
    <s v="PR0"/>
    <x v="0"/>
    <s v="MANUSEIO/PERSO-2006331-CARTAO ITAU POUPANCA MC DEBITO C/CHIP (AGENCIA)                              "/>
    <s v="PA"/>
    <s v="MPCC"/>
    <s v="PC"/>
    <s v="20170821"/>
    <s v="90"/>
    <n v="2885"/>
    <n v="0"/>
    <n v="4393.7268379999996"/>
    <s v="675440   "/>
    <s v=" "/>
    <s v="06"/>
  </r>
  <r>
    <x v="30"/>
    <s v="PR0"/>
    <x v="0"/>
    <s v="MANUSEIO/PERSO-2006331-CARTAO ITAU POUPANCA MC DEBITO C/CHIP (AGENCIA)                              "/>
    <s v="PA"/>
    <s v="MPCC"/>
    <s v="PC"/>
    <s v="20170818"/>
    <s v="90"/>
    <n v="1"/>
    <n v="0"/>
    <n v="171.18451899999999"/>
    <s v="675440   "/>
    <s v=" "/>
    <s v="06"/>
  </r>
  <r>
    <x v="30"/>
    <s v="RE2"/>
    <x v="1"/>
    <s v="2006331-CARTAO ITAU POUPANCA MC DEBITO BIN 5899 C/CONVEGO M40-08S-030/V15-08S-010 6PN SILVER        "/>
    <s v="PI"/>
    <s v="CPGC"/>
    <s v="PC"/>
    <s v="20170818"/>
    <s v="99"/>
    <n v="1"/>
    <n v="0"/>
    <n v="1.292494"/>
    <s v="675440   "/>
    <s v=" "/>
    <s v="06"/>
  </r>
  <r>
    <x v="30"/>
    <s v="RE2"/>
    <x v="1"/>
    <s v="2006331-CARTAO ITAU POUPANCA MC DEBITO BIN 5899 C/CONVEGO M40-08S-030/V15-08S-010 6PN SILVER        "/>
    <s v="PI"/>
    <s v="CPGC"/>
    <s v="PC"/>
    <s v="20170821"/>
    <s v="99"/>
    <n v="2885"/>
    <n v="0"/>
    <n v="3728.3442359999999"/>
    <s v="675440   "/>
    <s v=" "/>
    <s v="06"/>
  </r>
  <r>
    <x v="30"/>
    <s v="RE1"/>
    <x v="2"/>
    <s v="MOD APROPRIACAO IND - MOD                                             "/>
    <s v="MO"/>
    <s v="MOBR"/>
    <s v="HR"/>
    <s v="20170818"/>
    <s v="01"/>
    <n v="1.6667000000000001E-2"/>
    <n v="0"/>
    <n v="0.88829800000000003"/>
    <s v="675440   "/>
    <s v=" "/>
    <s v="06"/>
  </r>
  <r>
    <x v="30"/>
    <s v="RE1"/>
    <x v="2"/>
    <s v="MOD APROPRIACAO IND - MOD                                             "/>
    <s v="MO"/>
    <s v="MOBR"/>
    <s v="HR"/>
    <s v="20170818"/>
    <s v="01"/>
    <n v="2.4333330000000002"/>
    <n v="0"/>
    <n v="129.688862"/>
    <s v="675440   "/>
    <s v=" "/>
    <s v="06"/>
  </r>
  <r>
    <x v="30"/>
    <s v="RE1"/>
    <x v="2"/>
    <s v="MOD APROPRIACAO IND - MOD                                             "/>
    <s v="MO"/>
    <s v="MOBR"/>
    <s v="HR"/>
    <s v="20170818"/>
    <s v="01"/>
    <n v="0.25"/>
    <n v="0"/>
    <n v="13.324199999999999"/>
    <s v="675440   "/>
    <s v=" "/>
    <s v="06"/>
  </r>
  <r>
    <x v="30"/>
    <s v="RE1"/>
    <x v="2"/>
    <s v="MOD APROPRIACAO IND - MOD                                             "/>
    <s v="MO"/>
    <s v="MOBR"/>
    <s v="HR"/>
    <s v="20170821"/>
    <s v="01"/>
    <n v="6.016667"/>
    <n v="0"/>
    <n v="320.66909800000002"/>
    <s v="675440   "/>
    <s v=" "/>
    <s v="06"/>
  </r>
  <r>
    <x v="30"/>
    <s v="RE1"/>
    <x v="4"/>
    <s v="MOD TERMO IMPRESSAO - MOD                                             "/>
    <s v="MO"/>
    <s v="MOBR"/>
    <s v="HR"/>
    <s v="20170818"/>
    <s v="01"/>
    <n v="1.6667000000000001E-2"/>
    <n v="0"/>
    <n v="7.9371999999999998E-2"/>
    <s v="675440   "/>
    <s v=" "/>
    <s v="06"/>
  </r>
  <r>
    <x v="30"/>
    <s v="RE1"/>
    <x v="4"/>
    <s v="MOD TERMO IMPRESSAO - MOD                                             "/>
    <s v="MO"/>
    <s v="MOBR"/>
    <s v="HR"/>
    <s v="20170818"/>
    <s v="01"/>
    <n v="2.4333330000000002"/>
    <n v="0"/>
    <n v="11.588018"/>
    <s v="675440   "/>
    <s v=" "/>
    <s v="06"/>
  </r>
  <r>
    <x v="30"/>
    <s v="RE1"/>
    <x v="3"/>
    <s v="MANUSEIO/ENVELOPAMENTO - BANKING - MOD                                "/>
    <s v="MO"/>
    <s v="MOBR"/>
    <s v="HR"/>
    <s v="20170818"/>
    <s v="01"/>
    <n v="0.25"/>
    <n v="0"/>
    <n v="14.323275000000001"/>
    <s v="675440   "/>
    <s v=" "/>
    <s v="06"/>
  </r>
  <r>
    <x v="30"/>
    <s v="RE1"/>
    <x v="3"/>
    <s v="MANUSEIO/ENVELOPAMENTO - BANKING - MOD                                "/>
    <s v="MO"/>
    <s v="MOBR"/>
    <s v="HR"/>
    <s v="20170821"/>
    <s v="01"/>
    <n v="6.016667"/>
    <n v="0"/>
    <n v="344.713504"/>
    <s v="675440   "/>
    <s v=" "/>
    <s v="06"/>
  </r>
  <r>
    <x v="31"/>
    <s v="PR0"/>
    <x v="0"/>
    <s v="MANUSEIO/PERSO-2006331-CARTAO ITAU POUPANCA MC DEBITO C/CHIP (AGENCIA)                              "/>
    <s v="PA"/>
    <s v="MPCC"/>
    <s v="PC"/>
    <s v="20170821"/>
    <s v="90"/>
    <n v="1"/>
    <n v="0"/>
    <n v="29.907464999999998"/>
    <s v="675440   "/>
    <s v=" "/>
    <s v="06"/>
  </r>
  <r>
    <x v="31"/>
    <s v="RE2"/>
    <x v="1"/>
    <s v="2006331-CARTAO ITAU POUPANCA MC DEBITO BIN 5899 C/CONVEGO M40-08S-030/V15-08S-010 6PN SILVER        "/>
    <s v="PI"/>
    <s v="CPGC"/>
    <s v="PC"/>
    <s v="20170821"/>
    <s v="99"/>
    <n v="1"/>
    <n v="0"/>
    <n v="1.2923199999999999"/>
    <s v="675440   "/>
    <s v=" "/>
    <s v="06"/>
  </r>
  <r>
    <x v="31"/>
    <s v="RE1"/>
    <x v="2"/>
    <s v="MOD APROPRIACAO IND - MOD                                             "/>
    <s v="MO"/>
    <s v="MOBR"/>
    <s v="HR"/>
    <s v="20170818"/>
    <s v="01"/>
    <n v="1.6667000000000001E-2"/>
    <n v="0"/>
    <n v="0.88829800000000003"/>
    <s v="675440   "/>
    <s v=" "/>
    <s v="06"/>
  </r>
  <r>
    <x v="31"/>
    <s v="RE1"/>
    <x v="2"/>
    <s v="MOD APROPRIACAO IND - MOD                                             "/>
    <s v="MO"/>
    <s v="MOBR"/>
    <s v="HR"/>
    <s v="20170821"/>
    <s v="01"/>
    <n v="0.25"/>
    <n v="0"/>
    <n v="13.324199999999999"/>
    <s v="675440   "/>
    <s v=" "/>
    <s v="06"/>
  </r>
  <r>
    <x v="31"/>
    <s v="RE1"/>
    <x v="4"/>
    <s v="MOD TERMO IMPRESSAO - MOD                                             "/>
    <s v="MO"/>
    <s v="MOBR"/>
    <s v="HR"/>
    <s v="20170818"/>
    <s v="01"/>
    <n v="1.6667000000000001E-2"/>
    <n v="0"/>
    <n v="7.9371999999999998E-2"/>
    <s v="675440   "/>
    <s v=" "/>
    <s v="06"/>
  </r>
  <r>
    <x v="31"/>
    <s v="RE1"/>
    <x v="3"/>
    <s v="MANUSEIO/ENVELOPAMENTO - BANKING - MOD                                "/>
    <s v="MO"/>
    <s v="MOBR"/>
    <s v="HR"/>
    <s v="20170821"/>
    <s v="01"/>
    <n v="0.25"/>
    <n v="0"/>
    <n v="14.323275000000001"/>
    <s v="675440   "/>
    <s v=" "/>
    <s v="06"/>
  </r>
  <r>
    <x v="32"/>
    <s v="PR0"/>
    <x v="0"/>
    <s v="MANUSEIO/PERSO-2006331-CARTAO ITAU POUPANCA MC DEBITO C/CHIP (AGENCIA)                              "/>
    <s v="PA"/>
    <s v="MPCC"/>
    <s v="PC"/>
    <s v="20170822"/>
    <s v="90"/>
    <n v="2827"/>
    <n v="0"/>
    <n v="4444.2439949999998"/>
    <s v="675536   "/>
    <s v=" "/>
    <s v="06"/>
  </r>
  <r>
    <x v="32"/>
    <s v="RE2"/>
    <x v="1"/>
    <s v="2006331-CARTAO ITAU POUPANCA MC DEBITO BIN 5899 C/CONVEGO M40-08S-030/V15-08S-010 6PN SILVER        "/>
    <s v="PI"/>
    <s v="CPGC"/>
    <s v="PC"/>
    <s v="20170822"/>
    <s v="99"/>
    <n v="2827"/>
    <n v="0"/>
    <n v="3653.3896549999999"/>
    <s v="675536   "/>
    <s v=" "/>
    <s v="06"/>
  </r>
  <r>
    <x v="32"/>
    <s v="RE1"/>
    <x v="2"/>
    <s v="MOD APROPRIACAO IND - MOD                                             "/>
    <s v="MO"/>
    <s v="MOBR"/>
    <s v="HR"/>
    <s v="20170819"/>
    <s v="01"/>
    <n v="2.35"/>
    <n v="0"/>
    <n v="125.24748"/>
    <s v="675536   "/>
    <s v=" "/>
    <s v="06"/>
  </r>
  <r>
    <x v="32"/>
    <s v="RE1"/>
    <x v="2"/>
    <s v="MOD APROPRIACAO IND - MOD                                             "/>
    <s v="MO"/>
    <s v="MOBR"/>
    <s v="HR"/>
    <s v="20170822"/>
    <s v="01"/>
    <n v="3.3333000000000002E-2"/>
    <n v="0"/>
    <n v="1.7765420000000001"/>
    <s v="675536   "/>
    <s v=" "/>
    <s v="06"/>
  </r>
  <r>
    <x v="32"/>
    <s v="RE1"/>
    <x v="2"/>
    <s v="MOD APROPRIACAO IND - MOD                                             "/>
    <s v="MO"/>
    <s v="MOBR"/>
    <s v="HR"/>
    <s v="20170822"/>
    <s v="01"/>
    <n v="5.9"/>
    <n v="0"/>
    <n v="314.45112"/>
    <s v="675536   "/>
    <s v=" "/>
    <s v="06"/>
  </r>
  <r>
    <x v="32"/>
    <s v="RE1"/>
    <x v="4"/>
    <s v="MOD TERMO IMPRESSAO - MOD                                             "/>
    <s v="MO"/>
    <s v="MOBR"/>
    <s v="HR"/>
    <s v="20170819"/>
    <s v="01"/>
    <n v="2.35"/>
    <n v="0"/>
    <n v="11.19117"/>
    <s v="675536   "/>
    <s v=" "/>
    <s v="06"/>
  </r>
  <r>
    <x v="32"/>
    <s v="RE1"/>
    <x v="4"/>
    <s v="MOD TERMO IMPRESSAO - MOD                                             "/>
    <s v="MO"/>
    <s v="MOBR"/>
    <s v="HR"/>
    <s v="20170822"/>
    <s v="01"/>
    <n v="3.3333000000000002E-2"/>
    <n v="0"/>
    <n v="0.15873799999999999"/>
    <s v="675536   "/>
    <s v=" "/>
    <s v="06"/>
  </r>
  <r>
    <x v="32"/>
    <s v="RE1"/>
    <x v="3"/>
    <s v="MANUSEIO/ENVELOPAMENTO - BANKING - MOD                                "/>
    <s v="MO"/>
    <s v="MOBR"/>
    <s v="HR"/>
    <s v="20170822"/>
    <s v="01"/>
    <n v="5.9"/>
    <n v="0"/>
    <n v="338.02929"/>
    <s v="675536   "/>
    <s v=" "/>
    <s v="06"/>
  </r>
  <r>
    <x v="33"/>
    <s v="PR0"/>
    <x v="0"/>
    <s v="MANUSEIO/PERSO-2006331-CARTAO ITAU POUPANCA MC DEBITO C/CHIP (AGENCIA)                              "/>
    <s v="PA"/>
    <s v="MPCC"/>
    <s v="PC"/>
    <s v="20170822"/>
    <s v="90"/>
    <n v="1"/>
    <n v="0"/>
    <n v="29.907464999999998"/>
    <s v="675536   "/>
    <s v=" "/>
    <s v="06"/>
  </r>
  <r>
    <x v="33"/>
    <s v="RE2"/>
    <x v="1"/>
    <s v="2006331-CARTAO ITAU POUPANCA MC DEBITO BIN 5899 C/CONVEGO M40-08S-030/V15-08S-010 6PN SILVER        "/>
    <s v="PI"/>
    <s v="CPGC"/>
    <s v="PC"/>
    <s v="20170822"/>
    <s v="99"/>
    <n v="1"/>
    <n v="0"/>
    <n v="1.2923199999999999"/>
    <s v="675536   "/>
    <s v=" "/>
    <s v="06"/>
  </r>
  <r>
    <x v="33"/>
    <s v="RE1"/>
    <x v="2"/>
    <s v="MOD APROPRIACAO IND - MOD                                             "/>
    <s v="MO"/>
    <s v="MOBR"/>
    <s v="HR"/>
    <s v="20170819"/>
    <s v="01"/>
    <n v="1.6667000000000001E-2"/>
    <n v="0"/>
    <n v="0.88829800000000003"/>
    <s v="675536   "/>
    <s v=" "/>
    <s v="06"/>
  </r>
  <r>
    <x v="33"/>
    <s v="RE1"/>
    <x v="2"/>
    <s v="MOD APROPRIACAO IND - MOD                                             "/>
    <s v="MO"/>
    <s v="MOBR"/>
    <s v="HR"/>
    <s v="20170822"/>
    <s v="01"/>
    <n v="0.25"/>
    <n v="0"/>
    <n v="13.324199999999999"/>
    <s v="675536   "/>
    <s v=" "/>
    <s v="06"/>
  </r>
  <r>
    <x v="33"/>
    <s v="RE1"/>
    <x v="4"/>
    <s v="MOD TERMO IMPRESSAO - MOD                                             "/>
    <s v="MO"/>
    <s v="MOBR"/>
    <s v="HR"/>
    <s v="20170819"/>
    <s v="01"/>
    <n v="1.6667000000000001E-2"/>
    <n v="0"/>
    <n v="7.9371999999999998E-2"/>
    <s v="675536   "/>
    <s v=" "/>
    <s v="06"/>
  </r>
  <r>
    <x v="33"/>
    <s v="RE1"/>
    <x v="3"/>
    <s v="MANUSEIO/ENVELOPAMENTO - BANKING - MOD                                "/>
    <s v="MO"/>
    <s v="MOBR"/>
    <s v="HR"/>
    <s v="20170822"/>
    <s v="01"/>
    <n v="0.25"/>
    <n v="0"/>
    <n v="14.323275000000001"/>
    <s v="675536   "/>
    <s v=" "/>
    <s v="06"/>
  </r>
  <r>
    <x v="34"/>
    <s v="PR0"/>
    <x v="0"/>
    <s v="MANUSEIO/PERSO-2006331-CARTAO ITAU POUPANCA MC DEBITO C/CHIP (AGENCIA)                              "/>
    <s v="PA"/>
    <s v="MPCC"/>
    <s v="PC"/>
    <s v="20170824"/>
    <s v="90"/>
    <n v="2868"/>
    <n v="0"/>
    <n v="4507.5169669999996"/>
    <s v="675784   "/>
    <s v=" "/>
    <s v="06"/>
  </r>
  <r>
    <x v="34"/>
    <s v="RE2"/>
    <x v="1"/>
    <s v="2006331-CARTAO ITAU POUPANCA MC DEBITO BIN 5899 C/CONVEGO M40-08S-030/V15-08S-010 6PN SILVER        "/>
    <s v="PI"/>
    <s v="CPGC"/>
    <s v="PC"/>
    <s v="20170824"/>
    <s v="99"/>
    <n v="2868"/>
    <n v="0"/>
    <n v="3705.5114990000002"/>
    <s v="675784   "/>
    <s v=" "/>
    <s v="06"/>
  </r>
  <r>
    <x v="34"/>
    <s v="RE1"/>
    <x v="2"/>
    <s v="MOD APROPRIACAO IND - MOD                                             "/>
    <s v="MO"/>
    <s v="MOBR"/>
    <s v="HR"/>
    <s v="20170823"/>
    <s v="01"/>
    <n v="2.4166669999999999"/>
    <n v="0"/>
    <n v="128.80061799999999"/>
    <s v="675784   "/>
    <s v=" "/>
    <s v="06"/>
  </r>
  <r>
    <x v="34"/>
    <s v="RE1"/>
    <x v="2"/>
    <s v="MOD APROPRIACAO IND - MOD                                             "/>
    <s v="MO"/>
    <s v="MOBR"/>
    <s v="HR"/>
    <s v="20170824"/>
    <s v="01"/>
    <n v="5.983333"/>
    <n v="0"/>
    <n v="318.89250199999998"/>
    <s v="675784   "/>
    <s v=" "/>
    <s v="06"/>
  </r>
  <r>
    <x v="34"/>
    <s v="RE1"/>
    <x v="4"/>
    <s v="MOD TERMO IMPRESSAO - MOD                                             "/>
    <s v="MO"/>
    <s v="MOBR"/>
    <s v="HR"/>
    <s v="20170823"/>
    <s v="01"/>
    <n v="2.4166669999999999"/>
    <n v="0"/>
    <n v="11.508652"/>
    <s v="675784   "/>
    <s v=" "/>
    <s v="06"/>
  </r>
  <r>
    <x v="34"/>
    <s v="RE1"/>
    <x v="3"/>
    <s v="MANUSEIO/ENVELOPAMENTO - BANKING - MOD                                "/>
    <s v="MO"/>
    <s v="MOBR"/>
    <s v="HR"/>
    <s v="20170824"/>
    <s v="01"/>
    <n v="5.983333"/>
    <n v="0"/>
    <n v="342.803696"/>
    <s v="675784   "/>
    <s v=" "/>
    <s v="06"/>
  </r>
  <r>
    <x v="35"/>
    <s v="PR0"/>
    <x v="0"/>
    <s v="MANUSEIO/PERSO-2006331-CARTAO ITAU POUPANCA MC DEBITO C/CHIP (AGENCIA)                              "/>
    <s v="PA"/>
    <s v="MPCC"/>
    <s v="PC"/>
    <s v="20170824"/>
    <s v="90"/>
    <n v="1"/>
    <n v="0"/>
    <n v="29.907164000000002"/>
    <s v="675784   "/>
    <s v=" "/>
    <s v="06"/>
  </r>
  <r>
    <x v="35"/>
    <s v="RE2"/>
    <x v="1"/>
    <s v="2006331-CARTAO ITAU POUPANCA MC DEBITO BIN 5899 C/CONVEGO M40-08S-030/V15-08S-010 6PN SILVER        "/>
    <s v="PI"/>
    <s v="CPGC"/>
    <s v="PC"/>
    <s v="20170824"/>
    <s v="99"/>
    <n v="1"/>
    <n v="0"/>
    <n v="1.292019"/>
    <s v="675784   "/>
    <s v=" "/>
    <s v="06"/>
  </r>
  <r>
    <x v="35"/>
    <s v="RE1"/>
    <x v="2"/>
    <s v="MOD APROPRIACAO IND - MOD                                             "/>
    <s v="MO"/>
    <s v="MOBR"/>
    <s v="HR"/>
    <s v="20170823"/>
    <s v="01"/>
    <n v="1.6667000000000001E-2"/>
    <n v="0"/>
    <n v="0.88829800000000003"/>
    <s v="675784   "/>
    <s v=" "/>
    <s v="06"/>
  </r>
  <r>
    <x v="35"/>
    <s v="RE1"/>
    <x v="2"/>
    <s v="MOD APROPRIACAO IND - MOD                                             "/>
    <s v="MO"/>
    <s v="MOBR"/>
    <s v="HR"/>
    <s v="20170824"/>
    <s v="01"/>
    <n v="0.25"/>
    <n v="0"/>
    <n v="13.324199999999999"/>
    <s v="675784   "/>
    <s v=" "/>
    <s v="06"/>
  </r>
  <r>
    <x v="35"/>
    <s v="RE1"/>
    <x v="4"/>
    <s v="MOD TERMO IMPRESSAO - MOD                                             "/>
    <s v="MO"/>
    <s v="MOBR"/>
    <s v="HR"/>
    <s v="20170823"/>
    <s v="01"/>
    <n v="1.6667000000000001E-2"/>
    <n v="0"/>
    <n v="7.9371999999999998E-2"/>
    <s v="675784   "/>
    <s v=" "/>
    <s v="06"/>
  </r>
  <r>
    <x v="35"/>
    <s v="RE1"/>
    <x v="3"/>
    <s v="MANUSEIO/ENVELOPAMENTO - BANKING - MOD                                "/>
    <s v="MO"/>
    <s v="MOBR"/>
    <s v="HR"/>
    <s v="20170824"/>
    <s v="01"/>
    <n v="0.25"/>
    <n v="0"/>
    <n v="14.323275000000001"/>
    <s v="675784   "/>
    <s v=" "/>
    <s v="06"/>
  </r>
  <r>
    <x v="36"/>
    <s v="PR0"/>
    <x v="0"/>
    <s v="MANUSEIO/PERSO-2006331-CARTAO ITAU POUPANCA MC DEBITO C/CHIP (AGENCIA)                              "/>
    <s v="PA"/>
    <s v="MPCC"/>
    <s v="PC"/>
    <s v="20170825"/>
    <s v="90"/>
    <n v="2713"/>
    <n v="0"/>
    <n v="4267.1948320000001"/>
    <s v="675832   "/>
    <s v=" "/>
    <s v="06"/>
  </r>
  <r>
    <x v="36"/>
    <s v="RE2"/>
    <x v="1"/>
    <s v="2006331-CARTAO ITAU POUPANCA MC DEBITO BIN 5899 C/CONVEGO M40-08S-030/V15-08S-010 6PN SILVER        "/>
    <s v="PI"/>
    <s v="CPGC"/>
    <s v="PC"/>
    <s v="20170825"/>
    <s v="99"/>
    <n v="2713"/>
    <n v="0"/>
    <n v="3505.1399040000001"/>
    <s v="675832   "/>
    <s v=" "/>
    <s v="06"/>
  </r>
  <r>
    <x v="36"/>
    <s v="RE1"/>
    <x v="2"/>
    <s v="MOD APROPRIACAO IND - MOD                                             "/>
    <s v="MO"/>
    <s v="MOBR"/>
    <s v="HR"/>
    <s v="20170823"/>
    <s v="01"/>
    <n v="2.2833329999999998"/>
    <n v="0"/>
    <n v="121.69434200000001"/>
    <s v="675832   "/>
    <s v=" "/>
    <s v="06"/>
  </r>
  <r>
    <x v="36"/>
    <s v="RE1"/>
    <x v="2"/>
    <s v="MOD APROPRIACAO IND - MOD                                             "/>
    <s v="MO"/>
    <s v="MOBR"/>
    <s v="HR"/>
    <s v="20170823"/>
    <s v="01"/>
    <n v="1.6667000000000001E-2"/>
    <n v="0"/>
    <n v="0.88829800000000003"/>
    <s v="675832   "/>
    <s v=" "/>
    <s v="06"/>
  </r>
  <r>
    <x v="36"/>
    <s v="RE1"/>
    <x v="2"/>
    <s v="MOD APROPRIACAO IND - MOD                                             "/>
    <s v="MO"/>
    <s v="MOBR"/>
    <s v="HR"/>
    <s v="20170825"/>
    <s v="01"/>
    <n v="5.6833330000000002"/>
    <n v="0"/>
    <n v="302.90346199999999"/>
    <s v="675832   "/>
    <s v=" "/>
    <s v="06"/>
  </r>
  <r>
    <x v="36"/>
    <s v="RE1"/>
    <x v="4"/>
    <s v="MOD TERMO IMPRESSAO - MOD                                             "/>
    <s v="MO"/>
    <s v="MOBR"/>
    <s v="HR"/>
    <s v="20170823"/>
    <s v="01"/>
    <n v="2.2833329999999998"/>
    <n v="0"/>
    <n v="10.873688"/>
    <s v="675832   "/>
    <s v=" "/>
    <s v="06"/>
  </r>
  <r>
    <x v="36"/>
    <s v="RE1"/>
    <x v="4"/>
    <s v="MOD TERMO IMPRESSAO - MOD                                             "/>
    <s v="MO"/>
    <s v="MOBR"/>
    <s v="HR"/>
    <s v="20170823"/>
    <s v="01"/>
    <n v="1.6667000000000001E-2"/>
    <n v="0"/>
    <n v="7.9371999999999998E-2"/>
    <s v="675832   "/>
    <s v=" "/>
    <s v="06"/>
  </r>
  <r>
    <x v="36"/>
    <s v="RE1"/>
    <x v="3"/>
    <s v="MANUSEIO/ENVELOPAMENTO - BANKING - MOD                                "/>
    <s v="MO"/>
    <s v="MOBR"/>
    <s v="HR"/>
    <s v="20170825"/>
    <s v="01"/>
    <n v="5.6833330000000002"/>
    <n v="0"/>
    <n v="325.61576600000001"/>
    <s v="675832   "/>
    <s v=" "/>
    <s v="06"/>
  </r>
  <r>
    <x v="37"/>
    <s v="PR0"/>
    <x v="0"/>
    <s v="MANUSEIO/PERSO-2006331-CARTAO ITAU POUPANCA MC DEBITO C/CHIP (AGENCIA)                              "/>
    <s v="PA"/>
    <s v="MPCC"/>
    <s v="PC"/>
    <s v="20170825"/>
    <s v="90"/>
    <n v="3"/>
    <n v="0"/>
    <n v="32.491083000000003"/>
    <s v="675832   "/>
    <s v=" "/>
    <s v="06"/>
  </r>
  <r>
    <x v="37"/>
    <s v="RE2"/>
    <x v="1"/>
    <s v="2006331-CARTAO ITAU POUPANCA MC DEBITO BIN 5899 C/CONVEGO M40-08S-030/V15-08S-010 6PN SILVER        "/>
    <s v="PI"/>
    <s v="CPGC"/>
    <s v="PC"/>
    <s v="20170825"/>
    <s v="99"/>
    <n v="3"/>
    <n v="0"/>
    <n v="3.8759380000000001"/>
    <s v="675832   "/>
    <s v=" "/>
    <s v="06"/>
  </r>
  <r>
    <x v="37"/>
    <s v="RE1"/>
    <x v="2"/>
    <s v="MOD APROPRIACAO IND - MOD                                             "/>
    <s v="MO"/>
    <s v="MOBR"/>
    <s v="HR"/>
    <s v="20170823"/>
    <s v="01"/>
    <n v="1.6667000000000001E-2"/>
    <n v="0"/>
    <n v="0.88829800000000003"/>
    <s v="675832   "/>
    <s v=" "/>
    <s v="06"/>
  </r>
  <r>
    <x v="37"/>
    <s v="RE1"/>
    <x v="2"/>
    <s v="MOD APROPRIACAO IND - MOD                                             "/>
    <s v="MO"/>
    <s v="MOBR"/>
    <s v="HR"/>
    <s v="20170825"/>
    <s v="01"/>
    <n v="0.25"/>
    <n v="0"/>
    <n v="13.324199999999999"/>
    <s v="675832   "/>
    <s v=" "/>
    <s v="06"/>
  </r>
  <r>
    <x v="37"/>
    <s v="RE1"/>
    <x v="4"/>
    <s v="MOD TERMO IMPRESSAO - MOD                                             "/>
    <s v="MO"/>
    <s v="MOBR"/>
    <s v="HR"/>
    <s v="20170823"/>
    <s v="01"/>
    <n v="1.6667000000000001E-2"/>
    <n v="0"/>
    <n v="7.9371999999999998E-2"/>
    <s v="675832   "/>
    <s v=" "/>
    <s v="06"/>
  </r>
  <r>
    <x v="37"/>
    <s v="RE1"/>
    <x v="3"/>
    <s v="MANUSEIO/ENVELOPAMENTO - BANKING - MOD                                "/>
    <s v="MO"/>
    <s v="MOBR"/>
    <s v="HR"/>
    <s v="20170825"/>
    <s v="01"/>
    <n v="0.25"/>
    <n v="0"/>
    <n v="14.323275000000001"/>
    <s v="675832   "/>
    <s v=" "/>
    <s v="06"/>
  </r>
  <r>
    <x v="38"/>
    <s v="PR0"/>
    <x v="0"/>
    <s v="MANUSEIO/PERSO-2006331-CARTAO ITAU POUPANCA MC DEBITO C/CHIP (AGENCIA)                              "/>
    <s v="PA"/>
    <s v="MPCC"/>
    <s v="PC"/>
    <s v="20170825"/>
    <s v="90"/>
    <n v="2737"/>
    <n v="0"/>
    <n v="4302.8564100000003"/>
    <s v="676047   "/>
    <s v=" "/>
    <s v="06"/>
  </r>
  <r>
    <x v="38"/>
    <s v="RE2"/>
    <x v="1"/>
    <s v="2006331-CARTAO ITAU POUPANCA MC DEBITO BIN 5899 C/CONVEGO M40-08S-030/V15-08S-010 6PN SILVER        "/>
    <s v="PI"/>
    <s v="CPGC"/>
    <s v="PC"/>
    <s v="20170825"/>
    <s v="99"/>
    <n v="2737"/>
    <n v="0"/>
    <n v="3536.1474079999998"/>
    <s v="676047   "/>
    <s v=" "/>
    <s v="06"/>
  </r>
  <r>
    <x v="38"/>
    <s v="RE1"/>
    <x v="2"/>
    <s v="MOD APROPRIACAO IND - MOD                                             "/>
    <s v="MO"/>
    <s v="MOBR"/>
    <s v="HR"/>
    <s v="20170824"/>
    <s v="01"/>
    <n v="2.2999999999999998"/>
    <n v="0"/>
    <n v="122.58264"/>
    <s v="676047   "/>
    <s v=" "/>
    <s v="06"/>
  </r>
  <r>
    <x v="38"/>
    <s v="RE1"/>
    <x v="2"/>
    <s v="MOD APROPRIACAO IND - MOD                                             "/>
    <s v="MO"/>
    <s v="MOBR"/>
    <s v="HR"/>
    <s v="20170824"/>
    <s v="01"/>
    <n v="1.6667000000000001E-2"/>
    <n v="0"/>
    <n v="0.88829800000000003"/>
    <s v="676047   "/>
    <s v=" "/>
    <s v="06"/>
  </r>
  <r>
    <x v="38"/>
    <s v="RE1"/>
    <x v="2"/>
    <s v="MOD APROPRIACAO IND - MOD                                             "/>
    <s v="MO"/>
    <s v="MOBR"/>
    <s v="HR"/>
    <s v="20170825"/>
    <s v="01"/>
    <n v="5.7166670000000002"/>
    <n v="0"/>
    <n v="304.68005799999997"/>
    <s v="676047   "/>
    <s v=" "/>
    <s v="06"/>
  </r>
  <r>
    <x v="38"/>
    <s v="RE1"/>
    <x v="4"/>
    <s v="MOD TERMO IMPRESSAO - MOD                                             "/>
    <s v="MO"/>
    <s v="MOBR"/>
    <s v="HR"/>
    <s v="20170824"/>
    <s v="01"/>
    <n v="2.2999999999999998"/>
    <n v="0"/>
    <n v="10.953060000000001"/>
    <s v="676047   "/>
    <s v=" "/>
    <s v="06"/>
  </r>
  <r>
    <x v="38"/>
    <s v="RE1"/>
    <x v="4"/>
    <s v="MOD TERMO IMPRESSAO - MOD                                             "/>
    <s v="MO"/>
    <s v="MOBR"/>
    <s v="HR"/>
    <s v="20170824"/>
    <s v="01"/>
    <n v="1.6667000000000001E-2"/>
    <n v="0"/>
    <n v="7.9371999999999998E-2"/>
    <s v="676047   "/>
    <s v=" "/>
    <s v="06"/>
  </r>
  <r>
    <x v="38"/>
    <s v="RE1"/>
    <x v="3"/>
    <s v="MANUSEIO/ENVELOPAMENTO - BANKING - MOD                                "/>
    <s v="MO"/>
    <s v="MOBR"/>
    <s v="HR"/>
    <s v="20170825"/>
    <s v="01"/>
    <n v="5.7166670000000002"/>
    <n v="0"/>
    <n v="327.52557400000001"/>
    <s v="676047   "/>
    <s v=" "/>
    <s v="06"/>
  </r>
  <r>
    <x v="39"/>
    <s v="PR0"/>
    <x v="0"/>
    <s v="MANUSEIO/PERSO-2006331-CARTAO ITAU POUPANCA MC DEBITO C/CHIP (AGENCIA)                              "/>
    <s v="PA"/>
    <s v="MPCC"/>
    <s v="PC"/>
    <s v="20170825"/>
    <s v="90"/>
    <n v="5"/>
    <n v="0"/>
    <n v="36.918244000000001"/>
    <s v="676047   "/>
    <s v=" "/>
    <s v="06"/>
  </r>
  <r>
    <x v="39"/>
    <s v="RE2"/>
    <x v="1"/>
    <s v="2006331-CARTAO ITAU POUPANCA MC DEBITO BIN 5899 C/CONVEGO M40-08S-030/V15-08S-010 6PN SILVER        "/>
    <s v="PI"/>
    <s v="CPGC"/>
    <s v="PC"/>
    <s v="20170825"/>
    <s v="99"/>
    <n v="5"/>
    <n v="0"/>
    <n v="6.4598969999999998"/>
    <s v="676047   "/>
    <s v=" "/>
    <s v="06"/>
  </r>
  <r>
    <x v="39"/>
    <s v="RE1"/>
    <x v="2"/>
    <s v="MOD APROPRIACAO IND - MOD                                             "/>
    <s v="MO"/>
    <s v="MOBR"/>
    <s v="HR"/>
    <s v="20170824"/>
    <s v="01"/>
    <n v="1.6667000000000001E-2"/>
    <n v="0"/>
    <n v="0.88829800000000003"/>
    <s v="676047   "/>
    <s v=" "/>
    <s v="06"/>
  </r>
  <r>
    <x v="39"/>
    <s v="RE1"/>
    <x v="2"/>
    <s v="MOD APROPRIACAO IND - MOD                                             "/>
    <s v="MO"/>
    <s v="MOBR"/>
    <s v="HR"/>
    <s v="20170825"/>
    <s v="01"/>
    <n v="0.26666699999999999"/>
    <n v="0"/>
    <n v="14.212498"/>
    <s v="676047   "/>
    <s v=" "/>
    <s v="06"/>
  </r>
  <r>
    <x v="39"/>
    <s v="RE1"/>
    <x v="4"/>
    <s v="MOD TERMO IMPRESSAO - MOD                                             "/>
    <s v="MO"/>
    <s v="MOBR"/>
    <s v="HR"/>
    <s v="20170824"/>
    <s v="01"/>
    <n v="1.6667000000000001E-2"/>
    <n v="0"/>
    <n v="7.9371999999999998E-2"/>
    <s v="676047   "/>
    <s v=" "/>
    <s v="06"/>
  </r>
  <r>
    <x v="39"/>
    <s v="RE1"/>
    <x v="3"/>
    <s v="MANUSEIO/ENVELOPAMENTO - BANKING - MOD                                "/>
    <s v="MO"/>
    <s v="MOBR"/>
    <s v="HR"/>
    <s v="20170825"/>
    <s v="01"/>
    <n v="0.26666699999999999"/>
    <n v="0"/>
    <n v="15.278179"/>
    <s v="676047   "/>
    <s v=" "/>
    <s v="06"/>
  </r>
  <r>
    <x v="40"/>
    <s v="PR0"/>
    <x v="0"/>
    <s v="MANUSEIO/PERSO-2006331-CARTAO ITAU POUPANCA MC DEBITO C/CHIP (AGENCIA)                              "/>
    <s v="PA"/>
    <s v="MPCC"/>
    <s v="PC"/>
    <s v="20170829"/>
    <s v="90"/>
    <n v="2684"/>
    <n v="0"/>
    <n v="4220.3283700000002"/>
    <s v="676280   "/>
    <s v=" "/>
    <s v="06"/>
  </r>
  <r>
    <x v="40"/>
    <s v="RE2"/>
    <x v="1"/>
    <s v="2006331-CARTAO ITAU POUPANCA MC DEBITO BIN 5899 C/CONVEGO M40-08S-030/V15-08S-010 6PN SILVER        "/>
    <s v="PI"/>
    <s v="CPGC"/>
    <s v="PC"/>
    <s v="20170829"/>
    <s v="99"/>
    <n v="2684"/>
    <n v="0"/>
    <n v="3467.5813680000001"/>
    <s v="676280   "/>
    <s v=" "/>
    <s v="06"/>
  </r>
  <r>
    <x v="40"/>
    <s v="RE1"/>
    <x v="2"/>
    <s v="MOD APROPRIACAO IND - MOD                                             "/>
    <s v="MO"/>
    <s v="MOBR"/>
    <s v="HR"/>
    <s v="20170828"/>
    <s v="01"/>
    <n v="2.233333"/>
    <n v="0"/>
    <n v="119.02950199999999"/>
    <s v="676280   "/>
    <s v=" "/>
    <s v="06"/>
  </r>
  <r>
    <x v="40"/>
    <s v="RE1"/>
    <x v="2"/>
    <s v="MOD APROPRIACAO IND - MOD                                             "/>
    <s v="MO"/>
    <s v="MOBR"/>
    <s v="HR"/>
    <s v="20170829"/>
    <s v="01"/>
    <n v="3.3333000000000002E-2"/>
    <n v="0"/>
    <n v="1.7765420000000001"/>
    <s v="676280   "/>
    <s v=" "/>
    <s v="06"/>
  </r>
  <r>
    <x v="40"/>
    <s v="RE1"/>
    <x v="2"/>
    <s v="MOD APROPRIACAO IND - MOD                                             "/>
    <s v="MO"/>
    <s v="MOBR"/>
    <s v="HR"/>
    <s v="20170829"/>
    <s v="01"/>
    <n v="5.6166669999999996"/>
    <n v="0"/>
    <n v="299.35037799999998"/>
    <s v="676280   "/>
    <s v=" "/>
    <s v="06"/>
  </r>
  <r>
    <x v="40"/>
    <s v="RE1"/>
    <x v="4"/>
    <s v="MOD TERMO IMPRESSAO - MOD                                             "/>
    <s v="MO"/>
    <s v="MOBR"/>
    <s v="HR"/>
    <s v="20170828"/>
    <s v="01"/>
    <n v="2.233333"/>
    <n v="0"/>
    <n v="10.635578000000001"/>
    <s v="676280   "/>
    <s v=" "/>
    <s v="06"/>
  </r>
  <r>
    <x v="40"/>
    <s v="RE1"/>
    <x v="4"/>
    <s v="MOD TERMO IMPRESSAO - MOD                                             "/>
    <s v="MO"/>
    <s v="MOBR"/>
    <s v="HR"/>
    <s v="20170829"/>
    <s v="01"/>
    <n v="3.3333000000000002E-2"/>
    <n v="0"/>
    <n v="0.15873799999999999"/>
    <s v="676280   "/>
    <s v=" "/>
    <s v="06"/>
  </r>
  <r>
    <x v="40"/>
    <s v="RE1"/>
    <x v="3"/>
    <s v="MANUSEIO/ENVELOPAMENTO - BANKING - MOD                                "/>
    <s v="MO"/>
    <s v="MOBR"/>
    <s v="HR"/>
    <s v="20170829"/>
    <s v="01"/>
    <n v="5.6166669999999996"/>
    <n v="0"/>
    <n v="321.79626400000001"/>
    <s v="676280   "/>
    <s v=" "/>
    <s v="06"/>
  </r>
  <r>
    <x v="41"/>
    <s v="PR0"/>
    <x v="0"/>
    <s v="MANUSEIO/PERSO-2006331-CARTAO ITAU POUPANCA MC DEBITO C/CHIP (AGENCIA)                              "/>
    <s v="PA"/>
    <s v="MPCC"/>
    <s v="PC"/>
    <s v="20170829"/>
    <s v="90"/>
    <n v="1"/>
    <n v="0"/>
    <n v="29.90709"/>
    <s v="676280   "/>
    <s v=" "/>
    <s v="06"/>
  </r>
  <r>
    <x v="41"/>
    <s v="RE2"/>
    <x v="1"/>
    <s v="2006331-CARTAO ITAU POUPANCA MC DEBITO BIN 5899 C/CONVEGO M40-08S-030/V15-08S-010 6PN SILVER        "/>
    <s v="PI"/>
    <s v="CPGC"/>
    <s v="PC"/>
    <s v="20170829"/>
    <s v="99"/>
    <n v="1"/>
    <n v="0"/>
    <n v="1.2919449999999999"/>
    <s v="676280   "/>
    <s v=" "/>
    <s v="06"/>
  </r>
  <r>
    <x v="41"/>
    <s v="RE1"/>
    <x v="2"/>
    <s v="MOD APROPRIACAO IND - MOD                                             "/>
    <s v="MO"/>
    <s v="MOBR"/>
    <s v="HR"/>
    <s v="20170828"/>
    <s v="01"/>
    <n v="1.6667000000000001E-2"/>
    <n v="0"/>
    <n v="0.88829800000000003"/>
    <s v="676280   "/>
    <s v=" "/>
    <s v="06"/>
  </r>
  <r>
    <x v="41"/>
    <s v="RE1"/>
    <x v="2"/>
    <s v="MOD APROPRIACAO IND - MOD                                             "/>
    <s v="MO"/>
    <s v="MOBR"/>
    <s v="HR"/>
    <s v="20170829"/>
    <s v="01"/>
    <n v="0.25"/>
    <n v="0"/>
    <n v="13.324199999999999"/>
    <s v="676280   "/>
    <s v=" "/>
    <s v="06"/>
  </r>
  <r>
    <x v="41"/>
    <s v="RE1"/>
    <x v="4"/>
    <s v="MOD TERMO IMPRESSAO - MOD                                             "/>
    <s v="MO"/>
    <s v="MOBR"/>
    <s v="HR"/>
    <s v="20170828"/>
    <s v="01"/>
    <n v="1.6667000000000001E-2"/>
    <n v="0"/>
    <n v="7.9371999999999998E-2"/>
    <s v="676280   "/>
    <s v=" "/>
    <s v="06"/>
  </r>
  <r>
    <x v="41"/>
    <s v="RE1"/>
    <x v="3"/>
    <s v="MANUSEIO/ENVELOPAMENTO - BANKING - MOD                                "/>
    <s v="MO"/>
    <s v="MOBR"/>
    <s v="HR"/>
    <s v="20170829"/>
    <s v="01"/>
    <n v="0.25"/>
    <n v="0"/>
    <n v="14.323275000000001"/>
    <s v="676280   "/>
    <s v=" "/>
    <s v="06"/>
  </r>
  <r>
    <x v="42"/>
    <s v="PR0"/>
    <x v="0"/>
    <s v="MANUSEIO/PERSO-2006331-CARTAO ITAU POUPANCA MC DEBITO C/CHIP (AGENCIA)                              "/>
    <s v="PA"/>
    <s v="MPCC"/>
    <s v="PC"/>
    <s v="20170829"/>
    <s v="90"/>
    <n v="7"/>
    <n v="0"/>
    <n v="39.501964999999998"/>
    <s v="676284   "/>
    <s v=" "/>
    <s v="06"/>
  </r>
  <r>
    <x v="42"/>
    <s v="RE2"/>
    <x v="1"/>
    <s v="2006331-CARTAO ITAU POUPANCA MC DEBITO BIN 5899 C/CONVEGO M40-08S-030/V15-08S-010 6PN SILVER        "/>
    <s v="PI"/>
    <s v="CPGC"/>
    <s v="PC"/>
    <s v="20170829"/>
    <s v="99"/>
    <n v="7"/>
    <n v="0"/>
    <n v="9.0436180000000004"/>
    <s v="676284   "/>
    <s v=" "/>
    <s v="06"/>
  </r>
  <r>
    <x v="42"/>
    <s v="RE1"/>
    <x v="2"/>
    <s v="MOD APROPRIACAO IND - MOD                                             "/>
    <s v="MO"/>
    <s v="MOBR"/>
    <s v="HR"/>
    <s v="20170828"/>
    <s v="01"/>
    <n v="1.6667000000000001E-2"/>
    <n v="0"/>
    <n v="0.88829800000000003"/>
    <s v="676284   "/>
    <s v=" "/>
    <s v="06"/>
  </r>
  <r>
    <x v="42"/>
    <s v="RE1"/>
    <x v="2"/>
    <s v="MOD APROPRIACAO IND - MOD                                             "/>
    <s v="MO"/>
    <s v="MOBR"/>
    <s v="HR"/>
    <s v="20170829"/>
    <s v="01"/>
    <n v="0.26666699999999999"/>
    <n v="0"/>
    <n v="14.212498"/>
    <s v="676284   "/>
    <s v=" "/>
    <s v="06"/>
  </r>
  <r>
    <x v="42"/>
    <s v="RE1"/>
    <x v="4"/>
    <s v="MOD TERMO IMPRESSAO - MOD                                             "/>
    <s v="MO"/>
    <s v="MOBR"/>
    <s v="HR"/>
    <s v="20170828"/>
    <s v="01"/>
    <n v="1.6667000000000001E-2"/>
    <n v="0"/>
    <n v="7.9371999999999998E-2"/>
    <s v="676284   "/>
    <s v=" "/>
    <s v="06"/>
  </r>
  <r>
    <x v="42"/>
    <s v="RE1"/>
    <x v="3"/>
    <s v="MANUSEIO/ENVELOPAMENTO - BANKING - MOD                                "/>
    <s v="MO"/>
    <s v="MOBR"/>
    <s v="HR"/>
    <s v="20170829"/>
    <s v="01"/>
    <n v="0.26666699999999999"/>
    <n v="0"/>
    <n v="15.278179"/>
    <s v="676284   "/>
    <s v=" "/>
    <s v="06"/>
  </r>
  <r>
    <x v="43"/>
    <s v="PR0"/>
    <x v="0"/>
    <s v="MANUSEIO/PERSO-2006331-CARTAO ITAU POUPANCA MC DEBITO C/CHIP (AGENCIA)                              "/>
    <s v="PA"/>
    <s v="MPCC"/>
    <s v="PC"/>
    <s v="20170830"/>
    <s v="90"/>
    <n v="2975"/>
    <n v="0"/>
    <n v="4858.7482870000003"/>
    <s v="676404   "/>
    <s v=" "/>
    <s v="06"/>
  </r>
  <r>
    <x v="43"/>
    <s v="RE2"/>
    <x v="1"/>
    <s v="2006331-CARTAO ITAU POUPANCA MC DEBITO BIN 5899 C/CONVEGO M40-08S-030/V15-08S-010 6PN SILVER        "/>
    <s v="PI"/>
    <s v="CPGC"/>
    <s v="PC"/>
    <s v="20170830"/>
    <s v="99"/>
    <n v="2975"/>
    <n v="0"/>
    <n v="3763.0000049999999"/>
    <s v="676404   "/>
    <s v=" "/>
    <s v="06"/>
  </r>
  <r>
    <x v="43"/>
    <s v="RE1"/>
    <x v="2"/>
    <s v="MOD APROPRIACAO IND - MOD                                             "/>
    <s v="MO"/>
    <s v="MOBR"/>
    <s v="HR"/>
    <s v="20170829"/>
    <s v="01"/>
    <n v="2.0833330000000001"/>
    <n v="0"/>
    <n v="111.034982"/>
    <s v="676404   "/>
    <s v=" "/>
    <s v="06"/>
  </r>
  <r>
    <x v="43"/>
    <s v="RE1"/>
    <x v="2"/>
    <s v="MOD APROPRIACAO IND - MOD                                             "/>
    <s v="MO"/>
    <s v="MOBR"/>
    <s v="HR"/>
    <s v="20170829"/>
    <s v="01"/>
    <n v="0.43333300000000002"/>
    <n v="0"/>
    <n v="23.095262000000002"/>
    <s v="676404   "/>
    <s v=" "/>
    <s v="06"/>
  </r>
  <r>
    <x v="43"/>
    <s v="RE1"/>
    <x v="2"/>
    <s v="MOD APROPRIACAO IND - MOD                                             "/>
    <s v="MO"/>
    <s v="MOBR"/>
    <s v="HR"/>
    <s v="20170830"/>
    <s v="01"/>
    <n v="6.2"/>
    <n v="0"/>
    <n v="330.44015999999999"/>
    <s v="676404   "/>
    <s v=" "/>
    <s v="06"/>
  </r>
  <r>
    <x v="43"/>
    <s v="RE1"/>
    <x v="4"/>
    <s v="MOD TERMO IMPRESSAO - MOD                                             "/>
    <s v="MO"/>
    <s v="MOBR"/>
    <s v="HR"/>
    <s v="20170829"/>
    <s v="01"/>
    <n v="0.43333300000000002"/>
    <n v="0"/>
    <n v="2.063618"/>
    <s v="676404   "/>
    <s v=" "/>
    <s v="06"/>
  </r>
  <r>
    <x v="43"/>
    <s v="RE1"/>
    <x v="5"/>
    <s v="MOD EMBOSSING - MOD                                                   "/>
    <s v="MO"/>
    <s v="MOBR"/>
    <s v="HR"/>
    <s v="20170829"/>
    <s v="01"/>
    <n v="2.0833330000000001"/>
    <n v="0"/>
    <n v="273.89704"/>
    <s v="676404   "/>
    <s v=" "/>
    <s v="06"/>
  </r>
  <r>
    <x v="43"/>
    <s v="RE1"/>
    <x v="3"/>
    <s v="MANUSEIO/ENVELOPAMENTO - BANKING - MOD                                "/>
    <s v="MO"/>
    <s v="MOBR"/>
    <s v="HR"/>
    <s v="20170830"/>
    <s v="01"/>
    <n v="6.2"/>
    <n v="0"/>
    <n v="355.21722"/>
    <s v="676404   "/>
    <s v=" "/>
    <s v="06"/>
  </r>
  <r>
    <x v="44"/>
    <s v="PR0"/>
    <x v="0"/>
    <s v="MANUSEIO/PERSO-2006331-CARTAO ITAU POUPANCA MC DEBITO C/CHIP (AGENCIA)                              "/>
    <s v="PA"/>
    <s v="MPCC"/>
    <s v="PC"/>
    <s v="20170830"/>
    <s v="90"/>
    <n v="5"/>
    <n v="0"/>
    <n v="36.807395"/>
    <s v="676404   "/>
    <s v=" "/>
    <s v="06"/>
  </r>
  <r>
    <x v="44"/>
    <s v="RE2"/>
    <x v="1"/>
    <s v="2006331-CARTAO ITAU POUPANCA MC DEBITO BIN 5899 C/CONVEGO M40-08S-030/V15-08S-010 6PN SILVER        "/>
    <s v="PI"/>
    <s v="CPGC"/>
    <s v="PC"/>
    <s v="20170830"/>
    <s v="99"/>
    <n v="5"/>
    <n v="0"/>
    <n v="6.3490479999999998"/>
    <s v="676404   "/>
    <s v=" "/>
    <s v="06"/>
  </r>
  <r>
    <x v="44"/>
    <s v="RE1"/>
    <x v="2"/>
    <s v="MOD APROPRIACAO IND - MOD                                             "/>
    <s v="MO"/>
    <s v="MOBR"/>
    <s v="HR"/>
    <s v="20170830"/>
    <s v="01"/>
    <n v="1.6667000000000001E-2"/>
    <n v="0"/>
    <n v="0.88829800000000003"/>
    <s v="676404   "/>
    <s v=" "/>
    <s v="06"/>
  </r>
  <r>
    <x v="44"/>
    <s v="RE1"/>
    <x v="2"/>
    <s v="MOD APROPRIACAO IND - MOD                                             "/>
    <s v="MO"/>
    <s v="MOBR"/>
    <s v="HR"/>
    <s v="20170830"/>
    <s v="01"/>
    <n v="0.26666699999999999"/>
    <n v="0"/>
    <n v="14.212498"/>
    <s v="676404   "/>
    <s v=" "/>
    <s v="06"/>
  </r>
  <r>
    <x v="44"/>
    <s v="RE1"/>
    <x v="4"/>
    <s v="MOD TERMO IMPRESSAO - MOD                                             "/>
    <s v="MO"/>
    <s v="MOBR"/>
    <s v="HR"/>
    <s v="20170830"/>
    <s v="01"/>
    <n v="1.6667000000000001E-2"/>
    <n v="0"/>
    <n v="7.9371999999999998E-2"/>
    <s v="676404   "/>
    <s v=" "/>
    <s v="06"/>
  </r>
  <r>
    <x v="44"/>
    <s v="RE1"/>
    <x v="3"/>
    <s v="MANUSEIO/ENVELOPAMENTO - BANKING - MOD                                "/>
    <s v="MO"/>
    <s v="MOBR"/>
    <s v="HR"/>
    <s v="20170830"/>
    <s v="01"/>
    <n v="0.26666699999999999"/>
    <n v="0"/>
    <n v="15.278179"/>
    <s v="676404   "/>
    <s v=" "/>
    <s v="06"/>
  </r>
  <r>
    <x v="45"/>
    <s v="PR0"/>
    <x v="0"/>
    <s v="MANUSEIO/PERSO-2006331-CARTAO ITAU POUPANCA MC DEBITO C/CHIP (AGENCIA)                              "/>
    <s v="PA"/>
    <s v="MPCC"/>
    <s v="PC"/>
    <s v="20170831"/>
    <s v="90"/>
    <n v="2801"/>
    <n v="0"/>
    <n v="4543.0794720000004"/>
    <s v="676497   "/>
    <s v=" "/>
    <s v="06"/>
  </r>
  <r>
    <x v="45"/>
    <s v="RE2"/>
    <x v="1"/>
    <s v="2006331-CARTAO ITAU POUPANCA MC DEBITO BIN 5899 C/CONVEGO M40-08S-030/V15-08S-010 6PN SILVER        "/>
    <s v="PI"/>
    <s v="CPGC"/>
    <s v="PC"/>
    <s v="20170831"/>
    <s v="99"/>
    <n v="2801"/>
    <n v="0"/>
    <n v="3460.9574969999999"/>
    <s v="676497   "/>
    <s v=" "/>
    <s v="06"/>
  </r>
  <r>
    <x v="45"/>
    <s v="RE1"/>
    <x v="2"/>
    <s v="MOD APROPRIACAO IND - MOD                                             "/>
    <s v="MO"/>
    <s v="MOBR"/>
    <s v="HR"/>
    <s v="20170830"/>
    <s v="01"/>
    <n v="2.35"/>
    <n v="0"/>
    <n v="125.24748"/>
    <s v="676497   "/>
    <s v=" "/>
    <s v="06"/>
  </r>
  <r>
    <x v="45"/>
    <s v="RE1"/>
    <x v="2"/>
    <s v="MOD APROPRIACAO IND - MOD                                             "/>
    <s v="MO"/>
    <s v="MOBR"/>
    <s v="HR"/>
    <s v="20170830"/>
    <s v="01"/>
    <n v="1.6667000000000001E-2"/>
    <n v="0"/>
    <n v="0.88829800000000003"/>
    <s v="676497   "/>
    <s v=" "/>
    <s v="06"/>
  </r>
  <r>
    <x v="45"/>
    <s v="RE1"/>
    <x v="2"/>
    <s v="MOD APROPRIACAO IND - MOD                                             "/>
    <s v="MO"/>
    <s v="MOBR"/>
    <s v="HR"/>
    <s v="20170831"/>
    <s v="01"/>
    <n v="5.85"/>
    <n v="0"/>
    <n v="311.78627999999998"/>
    <s v="676497   "/>
    <s v=" "/>
    <s v="06"/>
  </r>
  <r>
    <x v="45"/>
    <s v="RE1"/>
    <x v="4"/>
    <s v="MOD TERMO IMPRESSAO - MOD                                             "/>
    <s v="MO"/>
    <s v="MOBR"/>
    <s v="HR"/>
    <s v="20170830"/>
    <s v="01"/>
    <n v="1.6667000000000001E-2"/>
    <n v="0"/>
    <n v="7.9371999999999998E-2"/>
    <s v="676497   "/>
    <s v=" "/>
    <s v="06"/>
  </r>
  <r>
    <x v="45"/>
    <s v="RE1"/>
    <x v="5"/>
    <s v="MOD EMBOSSING - MOD                                                   "/>
    <s v="MO"/>
    <s v="MOBR"/>
    <s v="HR"/>
    <s v="20170830"/>
    <s v="01"/>
    <n v="2.35"/>
    <n v="0"/>
    <n v="308.95591000000002"/>
    <s v="676497   "/>
    <s v=" "/>
    <s v="06"/>
  </r>
  <r>
    <x v="45"/>
    <s v="RE1"/>
    <x v="3"/>
    <s v="MANUSEIO/ENVELOPAMENTO - BANKING - MOD                                "/>
    <s v="MO"/>
    <s v="MOBR"/>
    <s v="HR"/>
    <s v="20170831"/>
    <s v="01"/>
    <n v="5.85"/>
    <n v="0"/>
    <n v="335.16463499999998"/>
    <s v="676497   "/>
    <s v=" "/>
    <s v="06"/>
  </r>
  <r>
    <x v="46"/>
    <s v="PR0"/>
    <x v="0"/>
    <s v="MANUSEIO/PERSO-2006331-CARTAO ITAU POUPANCA MC DEBITO C/CHIP (AGENCIA)                              "/>
    <s v="PA"/>
    <s v="MPCC"/>
    <s v="PC"/>
    <s v="20170901"/>
    <s v="90"/>
    <n v="3"/>
    <n v="0"/>
    <n v="36.994653"/>
    <s v="676497   "/>
    <s v=" "/>
    <s v="06"/>
  </r>
  <r>
    <x v="46"/>
    <s v="RE2"/>
    <x v="1"/>
    <s v="2006331-CARTAO ITAU POUPANCA MC DEBITO BIN 5899 C/CONVEGO M40-08S-030/V15-08S-010 6PN SILVER        "/>
    <s v="PI"/>
    <s v="CPGC"/>
    <s v="PC"/>
    <s v="20170901"/>
    <s v="99"/>
    <n v="3"/>
    <n v="0"/>
    <n v="3.7068850000000002"/>
    <s v="676497   "/>
    <s v=" "/>
    <s v="06"/>
  </r>
  <r>
    <x v="46"/>
    <s v="RE1"/>
    <x v="2"/>
    <s v="MOD APROPRIACAO IND - MOD                                             "/>
    <s v="MO"/>
    <s v="MOBR"/>
    <s v="HR"/>
    <s v="20170830"/>
    <s v="01"/>
    <n v="1.6667000000000001E-2"/>
    <n v="0"/>
    <n v="0.88829800000000003"/>
    <s v="676497   "/>
    <s v=" "/>
    <s v="06"/>
  </r>
  <r>
    <x v="46"/>
    <s v="RE1"/>
    <x v="2"/>
    <s v="MOD APROPRIACAO IND - MOD                                             "/>
    <s v="MO"/>
    <s v="MOBR"/>
    <s v="HR"/>
    <s v="20170901"/>
    <s v="01"/>
    <n v="0.25"/>
    <n v="0"/>
    <n v="12.039725000000001"/>
    <s v="676497   "/>
    <s v=" "/>
    <s v="06"/>
  </r>
  <r>
    <x v="46"/>
    <s v="RE1"/>
    <x v="5"/>
    <s v="MOD EMBOSSING - MOD                                                   "/>
    <s v="MO"/>
    <s v="MOBR"/>
    <s v="HR"/>
    <s v="20170830"/>
    <s v="01"/>
    <n v="1.6667000000000001E-2"/>
    <n v="0"/>
    <n v="2.1912199999999999"/>
    <s v="676497   "/>
    <s v=" "/>
    <s v="06"/>
  </r>
  <r>
    <x v="46"/>
    <s v="RE1"/>
    <x v="3"/>
    <s v="MANUSEIO/ENVELOPAMENTO - BANKING - MOD                                "/>
    <s v="MO"/>
    <s v="MOBR"/>
    <s v="HR"/>
    <s v="20170901"/>
    <s v="01"/>
    <n v="0.25"/>
    <n v="0"/>
    <n v="18.168524999999999"/>
    <s v="676497   "/>
    <s v=" "/>
    <s v="06"/>
  </r>
  <r>
    <x v="47"/>
    <s v="PR0"/>
    <x v="0"/>
    <s v="MANUSEIO/PERSO-2006331-CARTAO ITAU POUPANCA MC DEBITO C/CHIP (AGENCIA)                              "/>
    <s v="PA"/>
    <s v="MPCC"/>
    <s v="PC"/>
    <s v="20170902"/>
    <s v="90"/>
    <n v="2612"/>
    <n v="0"/>
    <n v="4002.276953"/>
    <s v="676620   "/>
    <s v=" "/>
    <s v="06"/>
  </r>
  <r>
    <x v="47"/>
    <s v="RE2"/>
    <x v="1"/>
    <s v="2006331-CARTAO ITAU POUPANCA MC DEBITO BIN 5899 C/CONVEGO M40-08S-030/V15-08S-010 6PN SILVER        "/>
    <s v="PI"/>
    <s v="CPGC"/>
    <s v="PC"/>
    <s v="20170902"/>
    <s v="99"/>
    <n v="2612"/>
    <n v="0"/>
    <n v="3213.1732590000001"/>
    <s v="676620   "/>
    <s v=" "/>
    <s v="06"/>
  </r>
  <r>
    <x v="47"/>
    <s v="RE1"/>
    <x v="2"/>
    <s v="MOD APROPRIACAO IND - MOD                                             "/>
    <s v="MO"/>
    <s v="MOBR"/>
    <s v="HR"/>
    <s v="20170831"/>
    <s v="01"/>
    <n v="2.2000000000000002"/>
    <n v="0"/>
    <n v="117.25296"/>
    <s v="676620   "/>
    <s v=" "/>
    <s v="06"/>
  </r>
  <r>
    <x v="47"/>
    <s v="RE1"/>
    <x v="2"/>
    <s v="MOD APROPRIACAO IND - MOD                                             "/>
    <s v="MO"/>
    <s v="MOBR"/>
    <s v="HR"/>
    <s v="20170902"/>
    <s v="01"/>
    <n v="5.4666670000000002"/>
    <n v="0"/>
    <n v="263.26866899999999"/>
    <s v="676620   "/>
    <s v=" "/>
    <s v="06"/>
  </r>
  <r>
    <x v="47"/>
    <s v="RE1"/>
    <x v="2"/>
    <s v="MOD APROPRIACAO IND - MOD                                             "/>
    <s v="MO"/>
    <s v="MOBR"/>
    <s v="HR"/>
    <s v="20170901"/>
    <s v="01"/>
    <n v="1.6667000000000001E-2"/>
    <n v="0"/>
    <n v="0.80266400000000004"/>
    <s v="676620   "/>
    <s v=" "/>
    <s v="06"/>
  </r>
  <r>
    <x v="47"/>
    <s v="RE1"/>
    <x v="4"/>
    <s v="MOD TERMO IMPRESSAO - MOD                                             "/>
    <s v="MO"/>
    <s v="MOBR"/>
    <s v="HR"/>
    <s v="20170831"/>
    <s v="01"/>
    <n v="2.2000000000000002"/>
    <n v="0"/>
    <n v="10.476839999999999"/>
    <s v="676620   "/>
    <s v=" "/>
    <s v="06"/>
  </r>
  <r>
    <x v="47"/>
    <s v="RE1"/>
    <x v="4"/>
    <s v="MOD TERMO IMPRESSAO - MOD                                             "/>
    <s v="MO"/>
    <s v="MOBR"/>
    <s v="HR"/>
    <s v="20170901"/>
    <s v="01"/>
    <n v="1.6667000000000001E-2"/>
    <n v="0"/>
    <n v="1.7457E-2"/>
    <s v="676620   "/>
    <s v=" "/>
    <s v="06"/>
  </r>
  <r>
    <x v="47"/>
    <s v="RE1"/>
    <x v="3"/>
    <s v="MANUSEIO/ENVELOPAMENTO - BANKING - MOD                                "/>
    <s v="MO"/>
    <s v="MOBR"/>
    <s v="HR"/>
    <s v="20170902"/>
    <s v="01"/>
    <n v="5.4666670000000002"/>
    <n v="0"/>
    <n v="397.28510399999999"/>
    <s v="676620   "/>
    <s v=" "/>
    <s v="06"/>
  </r>
  <r>
    <x v="48"/>
    <s v="PR0"/>
    <x v="0"/>
    <s v="MANUSEIO/PERSO-2006331-CARTAO ITAU POUPANCA MC DEBITO C/CHIP (AGENCIA)                              "/>
    <s v="PA"/>
    <s v="MPCC"/>
    <s v="PC"/>
    <s v="20170902"/>
    <s v="90"/>
    <n v="2"/>
    <n v="0"/>
    <n v="35.748083999999999"/>
    <s v="676620   "/>
    <s v=" "/>
    <s v="06"/>
  </r>
  <r>
    <x v="48"/>
    <s v="RE2"/>
    <x v="1"/>
    <s v="2006331-CARTAO ITAU POUPANCA MC DEBITO BIN 5899 C/CONVEGO M40-08S-030/V15-08S-010 6PN SILVER        "/>
    <s v="PI"/>
    <s v="CPGC"/>
    <s v="PC"/>
    <s v="20170902"/>
    <s v="99"/>
    <n v="2"/>
    <n v="0"/>
    <n v="2.4603160000000002"/>
    <s v="676620   "/>
    <s v=" "/>
    <s v="06"/>
  </r>
  <r>
    <x v="48"/>
    <s v="RE1"/>
    <x v="2"/>
    <s v="MOD APROPRIACAO IND - MOD                                             "/>
    <s v="MO"/>
    <s v="MOBR"/>
    <s v="HR"/>
    <s v="20170831"/>
    <s v="01"/>
    <n v="1.6667000000000001E-2"/>
    <n v="0"/>
    <n v="0.88829800000000003"/>
    <s v="676620   "/>
    <s v=" "/>
    <s v="06"/>
  </r>
  <r>
    <x v="48"/>
    <s v="RE1"/>
    <x v="2"/>
    <s v="MOD APROPRIACAO IND - MOD                                             "/>
    <s v="MO"/>
    <s v="MOBR"/>
    <s v="HR"/>
    <s v="20170902"/>
    <s v="01"/>
    <n v="0.25"/>
    <n v="0"/>
    <n v="12.039725000000001"/>
    <s v="676620   "/>
    <s v=" "/>
    <s v="06"/>
  </r>
  <r>
    <x v="48"/>
    <s v="RE1"/>
    <x v="5"/>
    <s v="MOD EMBOSSING - MOD                                                   "/>
    <s v="MO"/>
    <s v="MOBR"/>
    <s v="HR"/>
    <s v="20170831"/>
    <s v="01"/>
    <n v="1.6667000000000001E-2"/>
    <n v="0"/>
    <n v="2.1912199999999999"/>
    <s v="676620   "/>
    <s v=" "/>
    <s v="06"/>
  </r>
  <r>
    <x v="48"/>
    <s v="RE1"/>
    <x v="3"/>
    <s v="MANUSEIO/ENVELOPAMENTO - BANKING - MOD                                "/>
    <s v="MO"/>
    <s v="MOBR"/>
    <s v="HR"/>
    <s v="20170902"/>
    <s v="01"/>
    <n v="0.25"/>
    <n v="0"/>
    <n v="18.168524999999999"/>
    <s v="676620   "/>
    <s v=" "/>
    <s v="06"/>
  </r>
  <r>
    <x v="49"/>
    <s v="PR0"/>
    <x v="0"/>
    <s v="MANUSEIO/PERSO-2006331-CARTAO ITAU POUPANCA MC DEBITO C/CHIP (AGENCIA)                              "/>
    <s v="PA"/>
    <s v="MPCC"/>
    <s v="PC"/>
    <s v="20170903"/>
    <s v="90"/>
    <n v="2675"/>
    <n v="0"/>
    <n v="4137.8147769999996"/>
    <s v="676715   "/>
    <s v=" "/>
    <s v="06"/>
  </r>
  <r>
    <x v="49"/>
    <s v="RE2"/>
    <x v="1"/>
    <s v="2006331-CARTAO ITAU POUPANCA MC DEBITO BIN 5899 C/CONVEGO M40-08S-030/V15-08S-010 6PN SILVER        "/>
    <s v="PI"/>
    <s v="CPGC"/>
    <s v="PC"/>
    <s v="20170903"/>
    <s v="99"/>
    <n v="2675"/>
    <n v="0"/>
    <n v="3207.180781"/>
    <s v="676715   "/>
    <s v=" "/>
    <s v="06"/>
  </r>
  <r>
    <x v="49"/>
    <s v="RE1"/>
    <x v="2"/>
    <s v="MOD APROPRIACAO IND - MOD                                             "/>
    <s v="MO"/>
    <s v="MOBR"/>
    <s v="HR"/>
    <s v="20170901"/>
    <s v="01"/>
    <n v="0.98333300000000001"/>
    <n v="0"/>
    <n v="47.356236000000003"/>
    <s v="676715   "/>
    <s v=" "/>
    <s v="06"/>
  </r>
  <r>
    <x v="49"/>
    <s v="RE1"/>
    <x v="2"/>
    <s v="MOD APROPRIACAO IND - MOD                                             "/>
    <s v="MO"/>
    <s v="MOBR"/>
    <s v="HR"/>
    <s v="20170902"/>
    <s v="01"/>
    <n v="1.266667"/>
    <n v="0"/>
    <n v="61.001289"/>
    <s v="676715   "/>
    <s v=" "/>
    <s v="06"/>
  </r>
  <r>
    <x v="49"/>
    <s v="RE1"/>
    <x v="2"/>
    <s v="MOD APROPRIACAO IND - MOD                                             "/>
    <s v="MO"/>
    <s v="MOBR"/>
    <s v="HR"/>
    <s v="20170902"/>
    <s v="01"/>
    <n v="1.6667000000000001E-2"/>
    <n v="0"/>
    <n v="0.80266400000000004"/>
    <s v="676715   "/>
    <s v=" "/>
    <s v="06"/>
  </r>
  <r>
    <x v="49"/>
    <s v="RE1"/>
    <x v="2"/>
    <s v="MOD APROPRIACAO IND - MOD                                             "/>
    <s v="MO"/>
    <s v="MOBR"/>
    <s v="HR"/>
    <s v="20170903"/>
    <s v="01"/>
    <n v="5.6"/>
    <n v="0"/>
    <n v="269.68984"/>
    <s v="676715   "/>
    <s v=" "/>
    <s v="06"/>
  </r>
  <r>
    <x v="49"/>
    <s v="RE1"/>
    <x v="4"/>
    <s v="MOD TERMO IMPRESSAO - MOD                                             "/>
    <s v="MO"/>
    <s v="MOBR"/>
    <s v="HR"/>
    <s v="20170902"/>
    <s v="01"/>
    <n v="1.266667"/>
    <n v="0"/>
    <n v="1.3267070000000001"/>
    <s v="676715   "/>
    <s v=" "/>
    <s v="06"/>
  </r>
  <r>
    <x v="49"/>
    <s v="RE1"/>
    <x v="4"/>
    <s v="MOD TERMO IMPRESSAO - MOD                                             "/>
    <s v="MO"/>
    <s v="MOBR"/>
    <s v="HR"/>
    <s v="20170902"/>
    <s v="01"/>
    <n v="1.6667000000000001E-2"/>
    <n v="0"/>
    <n v="1.7457E-2"/>
    <s v="676715   "/>
    <s v=" "/>
    <s v="06"/>
  </r>
  <r>
    <x v="49"/>
    <s v="RE1"/>
    <x v="5"/>
    <s v="MOD EMBOSSING - MOD                                                   "/>
    <s v="MO"/>
    <s v="MOBR"/>
    <s v="HR"/>
    <s v="20170901"/>
    <s v="01"/>
    <n v="0.98333300000000001"/>
    <n v="0"/>
    <n v="143.464843"/>
    <s v="676715   "/>
    <s v=" "/>
    <s v="06"/>
  </r>
  <r>
    <x v="49"/>
    <s v="RE1"/>
    <x v="3"/>
    <s v="MANUSEIO/ENVELOPAMENTO - BANKING - MOD                                "/>
    <s v="MO"/>
    <s v="MOBR"/>
    <s v="HR"/>
    <s v="20170903"/>
    <s v="01"/>
    <n v="5.6"/>
    <n v="0"/>
    <n v="406.97496000000001"/>
    <s v="676715   "/>
    <s v=" "/>
    <s v="06"/>
  </r>
  <r>
    <x v="50"/>
    <s v="PR0"/>
    <x v="0"/>
    <s v="MANUSEIO/PERSO-2006331-CARTAO ITAU POUPANCA MC DEBITO C/CHIP (AGENCIA)                              "/>
    <s v="PA"/>
    <s v="MPCC"/>
    <s v="PC"/>
    <s v="20170903"/>
    <s v="90"/>
    <n v="4"/>
    <n v="0"/>
    <n v="38.238354999999999"/>
    <s v="676715   "/>
    <s v=" "/>
    <s v="06"/>
  </r>
  <r>
    <x v="50"/>
    <s v="RE2"/>
    <x v="1"/>
    <s v="2006331-CARTAO ITAU POUPANCA MC DEBITO BIN 5899 C/CONVEGO M40-08S-030/V15-08S-010 6PN SILVER        "/>
    <s v="PI"/>
    <s v="CPGC"/>
    <s v="PC"/>
    <s v="20170903"/>
    <s v="99"/>
    <n v="4"/>
    <n v="0"/>
    <n v="4.7957840000000003"/>
    <s v="676715   "/>
    <s v=" "/>
    <s v="06"/>
  </r>
  <r>
    <x v="50"/>
    <s v="RE1"/>
    <x v="2"/>
    <s v="MOD APROPRIACAO IND - MOD                                             "/>
    <s v="MO"/>
    <s v="MOBR"/>
    <s v="HR"/>
    <s v="20170901"/>
    <s v="01"/>
    <n v="1.6667000000000001E-2"/>
    <n v="0"/>
    <n v="0.80266400000000004"/>
    <s v="676715   "/>
    <s v=" "/>
    <s v="06"/>
  </r>
  <r>
    <x v="50"/>
    <s v="RE1"/>
    <x v="2"/>
    <s v="MOD APROPRIACAO IND - MOD                                             "/>
    <s v="MO"/>
    <s v="MOBR"/>
    <s v="HR"/>
    <s v="20170903"/>
    <s v="01"/>
    <n v="0.25"/>
    <n v="0"/>
    <n v="12.039725000000001"/>
    <s v="676715   "/>
    <s v=" "/>
    <s v="06"/>
  </r>
  <r>
    <x v="50"/>
    <s v="RE1"/>
    <x v="5"/>
    <s v="MOD EMBOSSING - MOD                                                   "/>
    <s v="MO"/>
    <s v="MOBR"/>
    <s v="HR"/>
    <s v="20170901"/>
    <s v="01"/>
    <n v="1.6667000000000001E-2"/>
    <n v="0"/>
    <n v="2.431657"/>
    <s v="676715   "/>
    <s v=" "/>
    <s v="06"/>
  </r>
  <r>
    <x v="50"/>
    <s v="RE1"/>
    <x v="3"/>
    <s v="MANUSEIO/ENVELOPAMENTO - BANKING - MOD                                "/>
    <s v="MO"/>
    <s v="MOBR"/>
    <s v="HR"/>
    <s v="20170903"/>
    <s v="01"/>
    <n v="0.25"/>
    <n v="0"/>
    <n v="18.168524999999999"/>
    <s v="676715   "/>
    <s v=" "/>
    <s v="06"/>
  </r>
  <r>
    <x v="51"/>
    <s v="PR0"/>
    <x v="0"/>
    <s v="MANUSEIO/PERSO-2006331-CARTAO ITAU POUPANCA MC DEBITO C/CHIP (AGENCIA)                              "/>
    <s v="PA"/>
    <s v="MPCC"/>
    <s v="PC"/>
    <s v="20170905"/>
    <s v="90"/>
    <n v="2547"/>
    <n v="0"/>
    <n v="4131.3694420000002"/>
    <s v="676774   "/>
    <s v=" "/>
    <s v="06"/>
  </r>
  <r>
    <x v="51"/>
    <s v="RE2"/>
    <x v="1"/>
    <s v="2006331-CARTAO ITAU POUPANCA MC DEBITO BIN 5899 C/CONVEGO M40-08S-030/V15-08S-010 6PN SILVER        "/>
    <s v="PI"/>
    <s v="CPGC"/>
    <s v="PC"/>
    <s v="20170905"/>
    <s v="99"/>
    <n v="2547"/>
    <n v="0"/>
    <n v="3067.6937819999998"/>
    <s v="676774   "/>
    <s v=" "/>
    <s v="06"/>
  </r>
  <r>
    <x v="51"/>
    <s v="RE1"/>
    <x v="2"/>
    <s v="MOD APROPRIACAO IND - MOD                                             "/>
    <s v="MO"/>
    <s v="MOBR"/>
    <s v="HR"/>
    <s v="20170902"/>
    <s v="01"/>
    <n v="2.1333329999999999"/>
    <n v="0"/>
    <n v="102.73897100000001"/>
    <s v="676774   "/>
    <s v=" "/>
    <s v="06"/>
  </r>
  <r>
    <x v="51"/>
    <s v="RE1"/>
    <x v="2"/>
    <s v="MOD APROPRIACAO IND - MOD                                             "/>
    <s v="MO"/>
    <s v="MOBR"/>
    <s v="HR"/>
    <s v="20170903"/>
    <s v="01"/>
    <n v="1.6667000000000001E-2"/>
    <n v="0"/>
    <n v="0.80266400000000004"/>
    <s v="676774   "/>
    <s v=" "/>
    <s v="06"/>
  </r>
  <r>
    <x v="51"/>
    <s v="RE1"/>
    <x v="2"/>
    <s v="MOD APROPRIACAO IND - MOD                                             "/>
    <s v="MO"/>
    <s v="MOBR"/>
    <s v="HR"/>
    <s v="20170905"/>
    <s v="01"/>
    <n v="5.35"/>
    <n v="0"/>
    <n v="257.65011500000003"/>
    <s v="676774   "/>
    <s v=" "/>
    <s v="06"/>
  </r>
  <r>
    <x v="51"/>
    <s v="RE1"/>
    <x v="5"/>
    <s v="MOD EMBOSSING - MOD                                                   "/>
    <s v="MO"/>
    <s v="MOBR"/>
    <s v="HR"/>
    <s v="20170902"/>
    <s v="01"/>
    <n v="2.1333329999999999"/>
    <n v="0"/>
    <n v="311.24581799999999"/>
    <s v="676774   "/>
    <s v=" "/>
    <s v="06"/>
  </r>
  <r>
    <x v="51"/>
    <s v="RE1"/>
    <x v="5"/>
    <s v="MOD EMBOSSING - MOD                                                   "/>
    <s v="MO"/>
    <s v="MOBR"/>
    <s v="HR"/>
    <s v="20170903"/>
    <s v="01"/>
    <n v="1.6667000000000001E-2"/>
    <n v="0"/>
    <n v="2.431657"/>
    <s v="676774   "/>
    <s v=" "/>
    <s v="06"/>
  </r>
  <r>
    <x v="51"/>
    <s v="RE1"/>
    <x v="3"/>
    <s v="MANUSEIO/ENVELOPAMENTO - BANKING - MOD                                "/>
    <s v="MO"/>
    <s v="MOBR"/>
    <s v="HR"/>
    <s v="20170905"/>
    <s v="01"/>
    <n v="5.35"/>
    <n v="0"/>
    <n v="388.80643500000002"/>
    <s v="676774   "/>
    <s v=" "/>
    <s v="06"/>
  </r>
  <r>
    <x v="52"/>
    <s v="PR0"/>
    <x v="0"/>
    <s v="MANUSEIO/PERSO-2006331-CARTAO ITAU POUPANCA MC DEBITO C/CHIP (AGENCIA)                              "/>
    <s v="PA"/>
    <s v="MPCC"/>
    <s v="PC"/>
    <s v="20170905"/>
    <s v="90"/>
    <n v="3"/>
    <n v="0"/>
    <n v="37.087767999999997"/>
    <s v="676774   "/>
    <s v=" "/>
    <s v="06"/>
  </r>
  <r>
    <x v="52"/>
    <s v="RE2"/>
    <x v="1"/>
    <s v="2006331-CARTAO ITAU POUPANCA MC DEBITO BIN 5899 C/CONVEGO M40-08S-030/V15-08S-010 6PN SILVER        "/>
    <s v="PI"/>
    <s v="CPGC"/>
    <s v="PC"/>
    <s v="20170905"/>
    <s v="99"/>
    <n v="3"/>
    <n v="0"/>
    <n v="3.645197"/>
    <s v="676774   "/>
    <s v=" "/>
    <s v="06"/>
  </r>
  <r>
    <x v="52"/>
    <s v="RE1"/>
    <x v="2"/>
    <s v="MOD APROPRIACAO IND - MOD                                             "/>
    <s v="MO"/>
    <s v="MOBR"/>
    <s v="HR"/>
    <s v="20170902"/>
    <s v="01"/>
    <n v="1.6667000000000001E-2"/>
    <n v="0"/>
    <n v="0.80266400000000004"/>
    <s v="676774   "/>
    <s v=" "/>
    <s v="06"/>
  </r>
  <r>
    <x v="52"/>
    <s v="RE1"/>
    <x v="2"/>
    <s v="MOD APROPRIACAO IND - MOD                                             "/>
    <s v="MO"/>
    <s v="MOBR"/>
    <s v="HR"/>
    <s v="20170905"/>
    <s v="01"/>
    <n v="0.25"/>
    <n v="0"/>
    <n v="12.039725000000001"/>
    <s v="676774   "/>
    <s v=" "/>
    <s v="06"/>
  </r>
  <r>
    <x v="52"/>
    <s v="RE1"/>
    <x v="5"/>
    <s v="MOD EMBOSSING - MOD                                                   "/>
    <s v="MO"/>
    <s v="MOBR"/>
    <s v="HR"/>
    <s v="20170902"/>
    <s v="01"/>
    <n v="1.6667000000000001E-2"/>
    <n v="0"/>
    <n v="2.431657"/>
    <s v="676774   "/>
    <s v=" "/>
    <s v="06"/>
  </r>
  <r>
    <x v="52"/>
    <s v="RE1"/>
    <x v="3"/>
    <s v="MANUSEIO/ENVELOPAMENTO - BANKING - MOD                                "/>
    <s v="MO"/>
    <s v="MOBR"/>
    <s v="HR"/>
    <s v="20170905"/>
    <s v="01"/>
    <n v="0.25"/>
    <n v="0"/>
    <n v="18.168524999999999"/>
    <s v="676774   "/>
    <s v=" "/>
    <s v="06"/>
  </r>
  <r>
    <x v="53"/>
    <s v="PR0"/>
    <x v="0"/>
    <s v="MANUSEIO/PERSO-2006331-CARTAO ITAU POUPANCA MC DEBITO C/CHIP (AGENCIA)                              "/>
    <s v="PA"/>
    <s v="MPCC"/>
    <s v="PC"/>
    <s v="20170906"/>
    <s v="90"/>
    <n v="2647"/>
    <n v="0"/>
    <n v="4400.4485160000004"/>
    <s v="676937   "/>
    <s v=" "/>
    <s v="06"/>
  </r>
  <r>
    <x v="53"/>
    <s v="RE2"/>
    <x v="1"/>
    <s v="2006331-CARTAO ITAU POUPANCA MC DEBITO BIN 5899 C/CONVEGO M40-08S-030/V15-08S-010 6PN SILVER        "/>
    <s v="PI"/>
    <s v="CPGC"/>
    <s v="PC"/>
    <s v="20170906"/>
    <s v="99"/>
    <n v="2647"/>
    <n v="0"/>
    <n v="3293.2007159999998"/>
    <s v="676937   "/>
    <s v=" "/>
    <s v="06"/>
  </r>
  <r>
    <x v="53"/>
    <s v="RE1"/>
    <x v="2"/>
    <s v="MOD APROPRIACAO IND - MOD                                             "/>
    <s v="MO"/>
    <s v="MOBR"/>
    <s v="HR"/>
    <s v="20170905"/>
    <s v="01"/>
    <n v="2.233333"/>
    <n v="0"/>
    <n v="107.554861"/>
    <s v="676937   "/>
    <s v=" "/>
    <s v="06"/>
  </r>
  <r>
    <x v="53"/>
    <s v="RE1"/>
    <x v="2"/>
    <s v="MOD APROPRIACAO IND - MOD                                             "/>
    <s v="MO"/>
    <s v="MOBR"/>
    <s v="HR"/>
    <s v="20170905"/>
    <s v="01"/>
    <n v="1.6667000000000001E-2"/>
    <n v="0"/>
    <n v="0.80266400000000004"/>
    <s v="676937   "/>
    <s v=" "/>
    <s v="06"/>
  </r>
  <r>
    <x v="53"/>
    <s v="RE1"/>
    <x v="2"/>
    <s v="MOD APROPRIACAO IND - MOD                                             "/>
    <s v="MO"/>
    <s v="MOBR"/>
    <s v="HR"/>
    <s v="20170906"/>
    <s v="01"/>
    <n v="5.55"/>
    <n v="0"/>
    <n v="267.28189500000002"/>
    <s v="676937   "/>
    <s v=" "/>
    <s v="06"/>
  </r>
  <r>
    <x v="53"/>
    <s v="RE1"/>
    <x v="5"/>
    <s v="MOD EMBOSSING - MOD                                                   "/>
    <s v="MO"/>
    <s v="MOBR"/>
    <s v="HR"/>
    <s v="20170905"/>
    <s v="01"/>
    <n v="2.233333"/>
    <n v="0"/>
    <n v="325.83546799999999"/>
    <s v="676937   "/>
    <s v=" "/>
    <s v="06"/>
  </r>
  <r>
    <x v="53"/>
    <s v="RE1"/>
    <x v="5"/>
    <s v="MOD EMBOSSING - MOD                                                   "/>
    <s v="MO"/>
    <s v="MOBR"/>
    <s v="HR"/>
    <s v="20170905"/>
    <s v="01"/>
    <n v="1.6667000000000001E-2"/>
    <n v="0"/>
    <n v="2.431657"/>
    <s v="676937   "/>
    <s v=" "/>
    <s v="06"/>
  </r>
  <r>
    <x v="53"/>
    <s v="RE1"/>
    <x v="3"/>
    <s v="MANUSEIO/ENVELOPAMENTO - BANKING - MOD                                "/>
    <s v="MO"/>
    <s v="MOBR"/>
    <s v="HR"/>
    <s v="20170906"/>
    <s v="01"/>
    <n v="5.55"/>
    <n v="0"/>
    <n v="403.34125499999999"/>
    <s v="676937   "/>
    <s v=" "/>
    <s v="06"/>
  </r>
  <r>
    <x v="54"/>
    <s v="PR0"/>
    <x v="0"/>
    <s v="MANUSEIO/PERSO-2006331-CARTAO ITAU POUPANCA MC DEBITO C/CHIP (AGENCIA)                              "/>
    <s v="PA"/>
    <s v="MPCC"/>
    <s v="PC"/>
    <s v="20170906"/>
    <s v="90"/>
    <n v="3"/>
    <n v="0"/>
    <n v="37.174948000000001"/>
    <s v="676937   "/>
    <s v=" "/>
    <s v="06"/>
  </r>
  <r>
    <x v="54"/>
    <s v="RE2"/>
    <x v="1"/>
    <s v="2006331-CARTAO ITAU POUPANCA MC DEBITO BIN 5899 C/CONVEGO M40-08S-030/V15-08S-010 6PN SILVER        "/>
    <s v="PI"/>
    <s v="CPGC"/>
    <s v="PC"/>
    <s v="20170906"/>
    <s v="99"/>
    <n v="3"/>
    <n v="0"/>
    <n v="3.7323770000000001"/>
    <s v="676937   "/>
    <s v=" "/>
    <s v="06"/>
  </r>
  <r>
    <x v="54"/>
    <s v="RE1"/>
    <x v="2"/>
    <s v="MOD APROPRIACAO IND - MOD                                             "/>
    <s v="MO"/>
    <s v="MOBR"/>
    <s v="HR"/>
    <s v="20170905"/>
    <s v="01"/>
    <n v="1.6667000000000001E-2"/>
    <n v="0"/>
    <n v="0.80266400000000004"/>
    <s v="676937   "/>
    <s v=" "/>
    <s v="06"/>
  </r>
  <r>
    <x v="54"/>
    <s v="RE1"/>
    <x v="2"/>
    <s v="MOD APROPRIACAO IND - MOD                                             "/>
    <s v="MO"/>
    <s v="MOBR"/>
    <s v="HR"/>
    <s v="20170906"/>
    <s v="01"/>
    <n v="0.25"/>
    <n v="0"/>
    <n v="12.039725000000001"/>
    <s v="676937   "/>
    <s v=" "/>
    <s v="06"/>
  </r>
  <r>
    <x v="54"/>
    <s v="RE1"/>
    <x v="5"/>
    <s v="MOD EMBOSSING - MOD                                                   "/>
    <s v="MO"/>
    <s v="MOBR"/>
    <s v="HR"/>
    <s v="20170905"/>
    <s v="01"/>
    <n v="1.6667000000000001E-2"/>
    <n v="0"/>
    <n v="2.431657"/>
    <s v="676937   "/>
    <s v=" "/>
    <s v="06"/>
  </r>
  <r>
    <x v="54"/>
    <s v="RE1"/>
    <x v="3"/>
    <s v="MANUSEIO/ENVELOPAMENTO - BANKING - MOD                                "/>
    <s v="MO"/>
    <s v="MOBR"/>
    <s v="HR"/>
    <s v="20170906"/>
    <s v="01"/>
    <n v="0.25"/>
    <n v="0"/>
    <n v="18.168524999999999"/>
    <s v="676937   "/>
    <s v=" "/>
    <s v="06"/>
  </r>
  <r>
    <x v="55"/>
    <s v="PR0"/>
    <x v="0"/>
    <s v="MANUSEIO/PERSO-2006331-CARTAO ITAU POUPANCA MC DEBITO C/CHIP (AGENCIA)                              "/>
    <s v="PA"/>
    <s v="MPCC"/>
    <s v="PC"/>
    <s v="20170922"/>
    <s v="90"/>
    <n v="9188"/>
    <n v="0"/>
    <n v="14283.078568999999"/>
    <s v="676939   "/>
    <s v=" "/>
    <s v="06"/>
  </r>
  <r>
    <x v="55"/>
    <s v="RE2"/>
    <x v="1"/>
    <s v="2006331-CARTAO ITAU POUPANCA MC DEBITO BIN 5899 C/CONVEGO M40-08S-030/V15-08S-010 6PN SILVER        "/>
    <s v="PI"/>
    <s v="CPGC"/>
    <s v="PC"/>
    <s v="20170922"/>
    <s v="99"/>
    <n v="9188"/>
    <n v="0"/>
    <n v="11650.208216999999"/>
    <s v="676939   "/>
    <s v=" "/>
    <s v="06"/>
  </r>
  <r>
    <x v="55"/>
    <s v="RE1"/>
    <x v="2"/>
    <s v="MOD APROPRIACAO IND - MOD                                             "/>
    <s v="MO"/>
    <s v="MOBR"/>
    <s v="HR"/>
    <s v="20170921"/>
    <s v="01"/>
    <n v="5.3166669999999998"/>
    <n v="0"/>
    <n v="256.04483399999998"/>
    <s v="676939   "/>
    <s v=" "/>
    <s v="06"/>
  </r>
  <r>
    <x v="55"/>
    <s v="RE1"/>
    <x v="2"/>
    <s v="MOD APROPRIACAO IND - MOD                                             "/>
    <s v="MO"/>
    <s v="MOBR"/>
    <s v="HR"/>
    <s v="20170921"/>
    <s v="01"/>
    <n v="2.4333330000000002"/>
    <n v="0"/>
    <n v="117.18664099999999"/>
    <s v="676939   "/>
    <s v=" "/>
    <s v="06"/>
  </r>
  <r>
    <x v="55"/>
    <s v="RE1"/>
    <x v="2"/>
    <s v="MOD APROPRIACAO IND - MOD                                             "/>
    <s v="MO"/>
    <s v="MOBR"/>
    <s v="HR"/>
    <s v="20170922"/>
    <s v="01"/>
    <n v="18.633333"/>
    <n v="0"/>
    <n v="897.36082099999999"/>
    <s v="676939   "/>
    <s v=" "/>
    <s v="06"/>
  </r>
  <r>
    <x v="55"/>
    <s v="RE1"/>
    <x v="4"/>
    <s v="MOD TERMO IMPRESSAO - MOD                                             "/>
    <s v="MO"/>
    <s v="MOBR"/>
    <s v="HR"/>
    <s v="20170921"/>
    <s v="01"/>
    <n v="5.3166669999999998"/>
    <n v="0"/>
    <n v="5.5686770000000001"/>
    <s v="676939   "/>
    <s v=" "/>
    <s v="06"/>
  </r>
  <r>
    <x v="55"/>
    <s v="RE1"/>
    <x v="4"/>
    <s v="MOD TERMO IMPRESSAO - MOD                                             "/>
    <s v="MO"/>
    <s v="MOBR"/>
    <s v="HR"/>
    <s v="20170921"/>
    <s v="01"/>
    <n v="2.4333330000000002"/>
    <n v="0"/>
    <n v="2.548673"/>
    <s v="676939   "/>
    <s v=" "/>
    <s v="06"/>
  </r>
  <r>
    <x v="55"/>
    <s v="RE1"/>
    <x v="3"/>
    <s v="MANUSEIO/ENVELOPAMENTO - BANKING - MOD                                "/>
    <s v="MO"/>
    <s v="MOBR"/>
    <s v="HR"/>
    <s v="20170922"/>
    <s v="01"/>
    <n v="18.633333"/>
    <n v="0"/>
    <n v="1354.1607059999999"/>
    <s v="676939   "/>
    <s v=" "/>
    <s v="06"/>
  </r>
  <r>
    <x v="56"/>
    <s v="PR0"/>
    <x v="0"/>
    <s v="MANUSEIO/PERSO-2006331-CARTAO ITAU POUPANCA MC DEBITO C/CHIP (AGENCIA)                              "/>
    <s v="PA"/>
    <s v="MPCC"/>
    <s v="PC"/>
    <s v="20170915"/>
    <s v="90"/>
    <n v="10000"/>
    <n v="0"/>
    <n v="16563.268599999999"/>
    <s v="676939   "/>
    <s v=" "/>
    <s v="06"/>
  </r>
  <r>
    <x v="56"/>
    <s v="RE2"/>
    <x v="1"/>
    <s v="2006331-CARTAO ITAU POUPANCA MC DEBITO BIN 5899 C/CONVEGO M40-08S-030/V15-08S-010 6PN SILVER        "/>
    <s v="PI"/>
    <s v="CPGC"/>
    <s v="PC"/>
    <s v="20170915"/>
    <s v="99"/>
    <n v="10000"/>
    <n v="0"/>
    <n v="12489.523003"/>
    <s v="676939   "/>
    <s v=" "/>
    <s v="06"/>
  </r>
  <r>
    <x v="56"/>
    <s v="RE1"/>
    <x v="2"/>
    <s v="MOD APROPRIACAO IND - MOD                                             "/>
    <s v="MO"/>
    <s v="MOBR"/>
    <s v="HR"/>
    <s v="20170908"/>
    <s v="01"/>
    <n v="4.8166669999999998"/>
    <n v="0"/>
    <n v="231.965384"/>
    <s v="676939   "/>
    <s v=" "/>
    <s v="06"/>
  </r>
  <r>
    <x v="56"/>
    <s v="RE1"/>
    <x v="2"/>
    <s v="MOD APROPRIACAO IND - MOD                                             "/>
    <s v="MO"/>
    <s v="MOBR"/>
    <s v="HR"/>
    <s v="20170909"/>
    <s v="01"/>
    <n v="3.55"/>
    <n v="0"/>
    <n v="170.96409499999999"/>
    <s v="676939   "/>
    <s v=" "/>
    <s v="06"/>
  </r>
  <r>
    <x v="56"/>
    <s v="RE1"/>
    <x v="2"/>
    <s v="MOD APROPRIACAO IND - MOD                                             "/>
    <s v="MO"/>
    <s v="MOBR"/>
    <s v="HR"/>
    <s v="20170910"/>
    <s v="01"/>
    <n v="6.6667000000000004E-2"/>
    <n v="0"/>
    <n v="3.2106089999999998"/>
    <s v="676939   "/>
    <s v=" "/>
    <s v="06"/>
  </r>
  <r>
    <x v="56"/>
    <s v="RE1"/>
    <x v="2"/>
    <s v="MOD APROPRIACAO IND - MOD                                             "/>
    <s v="MO"/>
    <s v="MOBR"/>
    <s v="HR"/>
    <s v="20170915"/>
    <s v="01"/>
    <n v="20.25"/>
    <n v="0"/>
    <n v="975.21772499999997"/>
    <s v="676939   "/>
    <s v=" "/>
    <s v="06"/>
  </r>
  <r>
    <x v="56"/>
    <s v="RE1"/>
    <x v="4"/>
    <s v="MOD TERMO IMPRESSAO - MOD                                             "/>
    <s v="MO"/>
    <s v="MOBR"/>
    <s v="HR"/>
    <s v="20170910"/>
    <s v="01"/>
    <n v="6.6667000000000004E-2"/>
    <n v="0"/>
    <n v="6.9827E-2"/>
    <s v="676939   "/>
    <s v=" "/>
    <s v="06"/>
  </r>
  <r>
    <x v="56"/>
    <s v="RE1"/>
    <x v="5"/>
    <s v="MOD EMBOSSING - MOD                                                   "/>
    <s v="MO"/>
    <s v="MOBR"/>
    <s v="HR"/>
    <s v="20170908"/>
    <s v="01"/>
    <n v="4.8166669999999998"/>
    <n v="0"/>
    <n v="702.73485700000003"/>
    <s v="676939   "/>
    <s v=" "/>
    <s v="06"/>
  </r>
  <r>
    <x v="56"/>
    <s v="RE1"/>
    <x v="5"/>
    <s v="MOD EMBOSSING - MOD                                                   "/>
    <s v="MO"/>
    <s v="MOBR"/>
    <s v="HR"/>
    <s v="20170909"/>
    <s v="01"/>
    <n v="3.55"/>
    <n v="0"/>
    <n v="517.93257500000004"/>
    <s v="676939   "/>
    <s v=" "/>
    <s v="06"/>
  </r>
  <r>
    <x v="56"/>
    <s v="RE1"/>
    <x v="3"/>
    <s v="MANUSEIO/ENVELOPAMENTO - BANKING - MOD                                "/>
    <s v="MO"/>
    <s v="MOBR"/>
    <s v="HR"/>
    <s v="20170915"/>
    <s v="01"/>
    <n v="20.25"/>
    <n v="0"/>
    <n v="1471.650525"/>
    <s v="676939   "/>
    <s v=" "/>
    <s v="06"/>
  </r>
  <r>
    <x v="57"/>
    <s v="PR0"/>
    <x v="0"/>
    <s v="MANUSEIO/PERSO-2006331-CARTAO ITAU POUPANCA MC DEBITO C/CHIP (AGENCIA)                              "/>
    <s v="PA"/>
    <s v="MPCC"/>
    <s v="PC"/>
    <s v="20170912"/>
    <s v="90"/>
    <n v="10000"/>
    <n v="0"/>
    <n v="16608.714765000001"/>
    <s v="676939   "/>
    <s v=" "/>
    <s v="06"/>
  </r>
  <r>
    <x v="57"/>
    <s v="RE2"/>
    <x v="1"/>
    <s v="2006331-CARTAO ITAU POUPANCA MC DEBITO BIN 5899 C/CONVEGO M40-08S-030/V15-08S-010 6PN SILVER        "/>
    <s v="PI"/>
    <s v="CPGC"/>
    <s v="PC"/>
    <s v="20170912"/>
    <s v="99"/>
    <n v="10000"/>
    <n v="0"/>
    <n v="12525.312513000001"/>
    <s v="676939   "/>
    <s v=" "/>
    <s v="06"/>
  </r>
  <r>
    <x v="57"/>
    <s v="RE1"/>
    <x v="2"/>
    <s v="MOD APROPRIACAO IND - MOD                                             "/>
    <s v="MO"/>
    <s v="MOBR"/>
    <s v="HR"/>
    <s v="20170908"/>
    <s v="01"/>
    <n v="4.2166670000000002"/>
    <n v="0"/>
    <n v="203.070044"/>
    <s v="676939   "/>
    <s v=" "/>
    <s v="06"/>
  </r>
  <r>
    <x v="57"/>
    <s v="RE1"/>
    <x v="2"/>
    <s v="MOD APROPRIACAO IND - MOD                                             "/>
    <s v="MO"/>
    <s v="MOBR"/>
    <s v="HR"/>
    <s v="20170909"/>
    <s v="01"/>
    <n v="4.2"/>
    <n v="0"/>
    <n v="202.26738"/>
    <s v="676939   "/>
    <s v=" "/>
    <s v="06"/>
  </r>
  <r>
    <x v="57"/>
    <s v="RE1"/>
    <x v="2"/>
    <s v="MOD APROPRIACAO IND - MOD                                             "/>
    <s v="MO"/>
    <s v="MOBR"/>
    <s v="HR"/>
    <s v="20170909"/>
    <s v="01"/>
    <n v="1.6667000000000001E-2"/>
    <n v="0"/>
    <n v="0.80266400000000004"/>
    <s v="676939   "/>
    <s v=" "/>
    <s v="06"/>
  </r>
  <r>
    <x v="57"/>
    <s v="RE1"/>
    <x v="2"/>
    <s v="MOD APROPRIACAO IND - MOD                                             "/>
    <s v="MO"/>
    <s v="MOBR"/>
    <s v="HR"/>
    <s v="20170912"/>
    <s v="01"/>
    <n v="20.25"/>
    <n v="0"/>
    <n v="975.21772499999997"/>
    <s v="676939   "/>
    <s v=" "/>
    <s v="06"/>
  </r>
  <r>
    <x v="57"/>
    <s v="RE1"/>
    <x v="5"/>
    <s v="MOD EMBOSSING - MOD                                                   "/>
    <s v="MO"/>
    <s v="MOBR"/>
    <s v="HR"/>
    <s v="20170908"/>
    <s v="01"/>
    <n v="4.2166670000000002"/>
    <n v="0"/>
    <n v="615.196957"/>
    <s v="676939   "/>
    <s v=" "/>
    <s v="06"/>
  </r>
  <r>
    <x v="57"/>
    <s v="RE1"/>
    <x v="5"/>
    <s v="MOD EMBOSSING - MOD                                                   "/>
    <s v="MO"/>
    <s v="MOBR"/>
    <s v="HR"/>
    <s v="20170909"/>
    <s v="01"/>
    <n v="4.2"/>
    <n v="0"/>
    <n v="612.76530000000002"/>
    <s v="676939   "/>
    <s v=" "/>
    <s v="06"/>
  </r>
  <r>
    <x v="57"/>
    <s v="RE1"/>
    <x v="5"/>
    <s v="MOD EMBOSSING - MOD                                                   "/>
    <s v="MO"/>
    <s v="MOBR"/>
    <s v="HR"/>
    <s v="20170909"/>
    <s v="01"/>
    <n v="1.6667000000000001E-2"/>
    <n v="0"/>
    <n v="2.431657"/>
    <s v="676939   "/>
    <s v=" "/>
    <s v="06"/>
  </r>
  <r>
    <x v="57"/>
    <s v="RE1"/>
    <x v="3"/>
    <s v="MANUSEIO/ENVELOPAMENTO - BANKING - MOD                                "/>
    <s v="MO"/>
    <s v="MOBR"/>
    <s v="HR"/>
    <s v="20170912"/>
    <s v="01"/>
    <n v="20.25"/>
    <n v="0"/>
    <n v="1471.650525"/>
    <s v="676939   "/>
    <s v=" "/>
    <s v="06"/>
  </r>
  <r>
    <x v="58"/>
    <s v="PR0"/>
    <x v="0"/>
    <s v="MANUSEIO/PERSO-2006331-CARTAO ITAU POUPANCA MC DEBITO C/CHIP (AGENCIA)                              "/>
    <s v="PA"/>
    <s v="MPCC"/>
    <s v="PC"/>
    <s v="20170922"/>
    <s v="90"/>
    <n v="10000"/>
    <n v="0"/>
    <n v="16749.916732000002"/>
    <s v="676939   "/>
    <s v=" "/>
    <s v="06"/>
  </r>
  <r>
    <x v="58"/>
    <s v="RE2"/>
    <x v="1"/>
    <s v="2006331-CARTAO ITAU POUPANCA MC DEBITO BIN 5899 C/CONVEGO M40-08S-030/V15-08S-010 6PN SILVER        "/>
    <s v="PI"/>
    <s v="CPGC"/>
    <s v="PC"/>
    <s v="20170922"/>
    <s v="99"/>
    <n v="10000"/>
    <n v="0"/>
    <n v="12687.421917"/>
    <s v="676939   "/>
    <s v=" "/>
    <s v="06"/>
  </r>
  <r>
    <x v="58"/>
    <s v="RE1"/>
    <x v="2"/>
    <s v="MOD APROPRIACAO IND - MOD                                             "/>
    <s v="MO"/>
    <s v="MOBR"/>
    <s v="HR"/>
    <s v="20170920"/>
    <s v="01"/>
    <n v="0.16666700000000001"/>
    <n v="0"/>
    <n v="8.0264989999999994"/>
    <s v="676939   "/>
    <s v=" "/>
    <s v="06"/>
  </r>
  <r>
    <x v="58"/>
    <s v="RE1"/>
    <x v="2"/>
    <s v="MOD APROPRIACAO IND - MOD                                             "/>
    <s v="MO"/>
    <s v="MOBR"/>
    <s v="HR"/>
    <s v="20170920"/>
    <s v="01"/>
    <n v="8.2833330000000007"/>
    <n v="0"/>
    <n v="398.91620599999999"/>
    <s v="676939   "/>
    <s v=" "/>
    <s v="06"/>
  </r>
  <r>
    <x v="58"/>
    <s v="RE1"/>
    <x v="2"/>
    <s v="MOD APROPRIACAO IND - MOD                                             "/>
    <s v="MO"/>
    <s v="MOBR"/>
    <s v="HR"/>
    <s v="20170922"/>
    <s v="01"/>
    <n v="20.25"/>
    <n v="0"/>
    <n v="975.21772499999997"/>
    <s v="676939   "/>
    <s v=" "/>
    <s v="06"/>
  </r>
  <r>
    <x v="58"/>
    <s v="RE1"/>
    <x v="4"/>
    <s v="MOD TERMO IMPRESSAO - MOD                                             "/>
    <s v="MO"/>
    <s v="MOBR"/>
    <s v="HR"/>
    <s v="20170920"/>
    <s v="01"/>
    <n v="0.16666700000000001"/>
    <n v="0"/>
    <n v="0.174567"/>
    <s v="676939   "/>
    <s v=" "/>
    <s v="06"/>
  </r>
  <r>
    <x v="58"/>
    <s v="RE1"/>
    <x v="5"/>
    <s v="MOD EMBOSSING - MOD                                                   "/>
    <s v="MO"/>
    <s v="MOBR"/>
    <s v="HR"/>
    <s v="20170920"/>
    <s v="01"/>
    <n v="8.2833330000000007"/>
    <n v="0"/>
    <n v="1208.5092930000001"/>
    <s v="676939   "/>
    <s v=" "/>
    <s v="06"/>
  </r>
  <r>
    <x v="58"/>
    <s v="RE1"/>
    <x v="3"/>
    <s v="MANUSEIO/ENVELOPAMENTO - BANKING - MOD                                "/>
    <s v="MO"/>
    <s v="MOBR"/>
    <s v="HR"/>
    <s v="20170922"/>
    <s v="01"/>
    <n v="20.25"/>
    <n v="0"/>
    <n v="1471.650525"/>
    <s v="676939   "/>
    <s v=" "/>
    <s v="06"/>
  </r>
  <r>
    <x v="59"/>
    <s v="PR0"/>
    <x v="0"/>
    <s v="MANUSEIO/PERSO-2006331-CARTAO ITAU POUPANCA MC DEBITO C/CHIP (AGENCIA)                              "/>
    <s v="PA"/>
    <s v="MPCC"/>
    <s v="PC"/>
    <s v="20170922"/>
    <s v="90"/>
    <n v="6140"/>
    <n v="0"/>
    <n v="9299.8427580000007"/>
    <s v="676939   "/>
    <s v=" "/>
    <s v="06"/>
  </r>
  <r>
    <x v="59"/>
    <s v="PR0"/>
    <x v="0"/>
    <s v="MANUSEIO/PERSO-2006331-CARTAO ITAU POUPANCA MC DEBITO C/CHIP (AGENCIA)                              "/>
    <s v="PA"/>
    <s v="MPCC"/>
    <s v="PC"/>
    <s v="20170922"/>
    <s v="90"/>
    <n v="3860"/>
    <n v="0"/>
    <n v="7496.5149419999998"/>
    <s v="676939   "/>
    <s v=" "/>
    <s v="06"/>
  </r>
  <r>
    <x v="59"/>
    <s v="RE2"/>
    <x v="1"/>
    <s v="2006331-CARTAO ITAU POUPANCA MC DEBITO BIN 5899 C/CONVEGO M40-08S-030/V15-08S-010 6PN SILVER        "/>
    <s v="PI"/>
    <s v="CPGC"/>
    <s v="PC"/>
    <s v="20170922"/>
    <s v="99"/>
    <n v="3860"/>
    <n v="0"/>
    <n v="4897.3448600000002"/>
    <s v="676939   "/>
    <s v=" "/>
    <s v="06"/>
  </r>
  <r>
    <x v="59"/>
    <s v="RE2"/>
    <x v="1"/>
    <s v="2006331-CARTAO ITAU POUPANCA MC DEBITO BIN 5899 C/CONVEGO M40-08S-030/V15-08S-010 6PN SILVER        "/>
    <s v="PI"/>
    <s v="CPGC"/>
    <s v="PC"/>
    <s v="20170922"/>
    <s v="99"/>
    <n v="6140"/>
    <n v="0"/>
    <n v="7785.4025309999997"/>
    <s v="676939   "/>
    <s v=" "/>
    <s v="06"/>
  </r>
  <r>
    <x v="59"/>
    <s v="RE1"/>
    <x v="2"/>
    <s v="MOD APROPRIACAO IND - MOD                                             "/>
    <s v="MO"/>
    <s v="MOBR"/>
    <s v="HR"/>
    <s v="20170921"/>
    <s v="01"/>
    <n v="4.3"/>
    <n v="0"/>
    <n v="207.08327"/>
    <s v="676939   "/>
    <s v=" "/>
    <s v="06"/>
  </r>
  <r>
    <x v="59"/>
    <s v="RE1"/>
    <x v="2"/>
    <s v="MOD APROPRIACAO IND - MOD                                             "/>
    <s v="MO"/>
    <s v="MOBR"/>
    <s v="HR"/>
    <s v="20170922"/>
    <s v="01"/>
    <n v="4.0999999999999996"/>
    <n v="0"/>
    <n v="197.45149000000001"/>
    <s v="676939   "/>
    <s v=" "/>
    <s v="06"/>
  </r>
  <r>
    <x v="59"/>
    <s v="RE1"/>
    <x v="2"/>
    <s v="MOD APROPRIACAO IND - MOD                                             "/>
    <s v="MO"/>
    <s v="MOBR"/>
    <s v="HR"/>
    <s v="20170922"/>
    <s v="01"/>
    <n v="3.3333000000000002E-2"/>
    <n v="0"/>
    <n v="1.605281"/>
    <s v="676939   "/>
    <s v=" "/>
    <s v="06"/>
  </r>
  <r>
    <x v="59"/>
    <s v="RE1"/>
    <x v="2"/>
    <s v="MOD APROPRIACAO IND - MOD                                             "/>
    <s v="MO"/>
    <s v="MOBR"/>
    <s v="HR"/>
    <s v="20170922"/>
    <s v="01"/>
    <n v="7.9666670000000002"/>
    <n v="0"/>
    <n v="383.66591899999997"/>
    <s v="676939   "/>
    <s v=" "/>
    <s v="06"/>
  </r>
  <r>
    <x v="59"/>
    <s v="RE1"/>
    <x v="2"/>
    <s v="MOD APROPRIACAO IND - MOD                                             "/>
    <s v="MO"/>
    <s v="MOBR"/>
    <s v="HR"/>
    <s v="20170922"/>
    <s v="01"/>
    <n v="12.533333000000001"/>
    <n v="0"/>
    <n v="603.59153100000003"/>
    <s v="676939   "/>
    <s v=" "/>
    <s v="06"/>
  </r>
  <r>
    <x v="59"/>
    <s v="RE1"/>
    <x v="5"/>
    <s v="MOD EMBOSSING - MOD                                                   "/>
    <s v="MO"/>
    <s v="MOBR"/>
    <s v="HR"/>
    <s v="20170921"/>
    <s v="01"/>
    <n v="4.3"/>
    <n v="0"/>
    <n v="627.35495000000003"/>
    <s v="676939   "/>
    <s v=" "/>
    <s v="06"/>
  </r>
  <r>
    <x v="59"/>
    <s v="RE1"/>
    <x v="5"/>
    <s v="MOD EMBOSSING - MOD                                                   "/>
    <s v="MO"/>
    <s v="MOBR"/>
    <s v="HR"/>
    <s v="20170922"/>
    <s v="01"/>
    <n v="4.0999999999999996"/>
    <n v="0"/>
    <n v="598.17565000000002"/>
    <s v="676939   "/>
    <s v=" "/>
    <s v="06"/>
  </r>
  <r>
    <x v="59"/>
    <s v="RE1"/>
    <x v="5"/>
    <s v="MOD EMBOSSING - MOD                                                   "/>
    <s v="MO"/>
    <s v="MOBR"/>
    <s v="HR"/>
    <s v="20170922"/>
    <s v="01"/>
    <n v="3.3333000000000002E-2"/>
    <n v="0"/>
    <n v="4.8631679999999999"/>
    <s v="676939   "/>
    <s v=" "/>
    <s v="06"/>
  </r>
  <r>
    <x v="59"/>
    <s v="RE1"/>
    <x v="3"/>
    <s v="MANUSEIO/ENVELOPAMENTO - BANKING - MOD                                "/>
    <s v="MO"/>
    <s v="MOBR"/>
    <s v="HR"/>
    <s v="20170922"/>
    <s v="01"/>
    <n v="7.9666670000000002"/>
    <n v="0"/>
    <n v="578.97035400000004"/>
    <s v="676939   "/>
    <s v=" "/>
    <s v="06"/>
  </r>
  <r>
    <x v="59"/>
    <s v="RE1"/>
    <x v="3"/>
    <s v="MANUSEIO/ENVELOPAMENTO - BANKING - MOD                                "/>
    <s v="MO"/>
    <s v="MOBR"/>
    <s v="HR"/>
    <s v="20170922"/>
    <s v="01"/>
    <n v="12.533333000000001"/>
    <n v="0"/>
    <n v="910.84869600000002"/>
    <s v="676939   "/>
    <s v=" "/>
    <s v="06"/>
  </r>
  <r>
    <x v="60"/>
    <s v="PR0"/>
    <x v="0"/>
    <s v="MANUSEIO/PERSO-2006331-CARTAO ITAU POUPANCA MC DEBITO C/CHIP (AGENCIA)                              "/>
    <s v="PA"/>
    <s v="MPCC"/>
    <s v="PC"/>
    <s v="20170922"/>
    <s v="90"/>
    <n v="10000"/>
    <n v="0"/>
    <n v="16496.059979000001"/>
    <s v="676939   "/>
    <s v=" "/>
    <s v="06"/>
  </r>
  <r>
    <x v="60"/>
    <s v="RE2"/>
    <x v="1"/>
    <s v="2006331-CARTAO ITAU POUPANCA MC DEBITO BIN 5899 C/CONVEGO M40-08S-030/V15-08S-010 6PN SILVER        "/>
    <s v="PI"/>
    <s v="CPGC"/>
    <s v="PC"/>
    <s v="20170922"/>
    <s v="99"/>
    <n v="10000"/>
    <n v="0"/>
    <n v="12679.808682000001"/>
    <s v="676939   "/>
    <s v=" "/>
    <s v="06"/>
  </r>
  <r>
    <x v="60"/>
    <s v="RE1"/>
    <x v="2"/>
    <s v="MOD APROPRIACAO IND - MOD                                             "/>
    <s v="MO"/>
    <s v="MOBR"/>
    <s v="HR"/>
    <s v="20170921"/>
    <s v="01"/>
    <n v="6.5833329999999997"/>
    <n v="0"/>
    <n v="317.04607600000003"/>
    <s v="676939   "/>
    <s v=" "/>
    <s v="06"/>
  </r>
  <r>
    <x v="60"/>
    <s v="RE1"/>
    <x v="2"/>
    <s v="MOD APROPRIACAO IND - MOD                                             "/>
    <s v="MO"/>
    <s v="MOBR"/>
    <s v="HR"/>
    <s v="20170921"/>
    <s v="01"/>
    <n v="1.8333330000000001"/>
    <n v="0"/>
    <n v="88.291301000000004"/>
    <s v="676939   "/>
    <s v=" "/>
    <s v="06"/>
  </r>
  <r>
    <x v="60"/>
    <s v="RE1"/>
    <x v="2"/>
    <s v="MOD APROPRIACAO IND - MOD                                             "/>
    <s v="MO"/>
    <s v="MOBR"/>
    <s v="HR"/>
    <s v="20170922"/>
    <s v="01"/>
    <n v="3.3333000000000002E-2"/>
    <n v="0"/>
    <n v="1.605281"/>
    <s v="676939   "/>
    <s v=" "/>
    <s v="06"/>
  </r>
  <r>
    <x v="60"/>
    <s v="RE1"/>
    <x v="2"/>
    <s v="MOD APROPRIACAO IND - MOD                                             "/>
    <s v="MO"/>
    <s v="MOBR"/>
    <s v="HR"/>
    <s v="20170922"/>
    <s v="01"/>
    <n v="20.25"/>
    <n v="0"/>
    <n v="975.21772499999997"/>
    <s v="676939   "/>
    <s v=" "/>
    <s v="06"/>
  </r>
  <r>
    <x v="60"/>
    <s v="RE1"/>
    <x v="4"/>
    <s v="MOD TERMO IMPRESSAO - MOD                                             "/>
    <s v="MO"/>
    <s v="MOBR"/>
    <s v="HR"/>
    <s v="20170921"/>
    <s v="01"/>
    <n v="1.8333330000000001"/>
    <n v="0"/>
    <n v="1.9202330000000001"/>
    <s v="676939   "/>
    <s v=" "/>
    <s v="06"/>
  </r>
  <r>
    <x v="60"/>
    <s v="RE1"/>
    <x v="4"/>
    <s v="MOD TERMO IMPRESSAO - MOD                                             "/>
    <s v="MO"/>
    <s v="MOBR"/>
    <s v="HR"/>
    <s v="20170922"/>
    <s v="01"/>
    <n v="3.3333000000000002E-2"/>
    <n v="0"/>
    <n v="3.4913E-2"/>
    <s v="676939   "/>
    <s v=" "/>
    <s v="06"/>
  </r>
  <r>
    <x v="60"/>
    <s v="RE1"/>
    <x v="5"/>
    <s v="MOD EMBOSSING - MOD                                                   "/>
    <s v="MO"/>
    <s v="MOBR"/>
    <s v="HR"/>
    <s v="20170921"/>
    <s v="01"/>
    <n v="6.5833329999999997"/>
    <n v="0"/>
    <n v="960.48524299999997"/>
    <s v="676939   "/>
    <s v=" "/>
    <s v="06"/>
  </r>
  <r>
    <x v="60"/>
    <s v="RE1"/>
    <x v="3"/>
    <s v="MANUSEIO/ENVELOPAMENTO - BANKING - MOD                                "/>
    <s v="MO"/>
    <s v="MOBR"/>
    <s v="HR"/>
    <s v="20170922"/>
    <s v="01"/>
    <n v="20.25"/>
    <n v="0"/>
    <n v="1471.650525"/>
    <s v="676939   "/>
    <s v=" "/>
    <s v="06"/>
  </r>
  <r>
    <x v="61"/>
    <s v="PR0"/>
    <x v="0"/>
    <s v="MANUSEIO/PERSO-2006331-CARTAO ITAU POUPANCA MC DEBITO C/CHIP (AGENCIA)                              "/>
    <s v="PA"/>
    <s v="MPCC"/>
    <s v="PC"/>
    <s v="20170908"/>
    <s v="90"/>
    <n v="2893"/>
    <n v="0"/>
    <n v="4448.6117690000001"/>
    <s v="676993   "/>
    <s v=" "/>
    <s v="06"/>
  </r>
  <r>
    <x v="61"/>
    <s v="RE2"/>
    <x v="1"/>
    <s v="2006331-CARTAO ITAU POUPANCA MC DEBITO BIN 5899 C/CONVEGO M40-08S-030/V15-08S-010 6PN SILVER        "/>
    <s v="PI"/>
    <s v="CPGC"/>
    <s v="PC"/>
    <s v="20170908"/>
    <s v="99"/>
    <n v="2893"/>
    <n v="0"/>
    <n v="3599.8507279999999"/>
    <s v="676993   "/>
    <s v=" "/>
    <s v="06"/>
  </r>
  <r>
    <x v="61"/>
    <s v="RE1"/>
    <x v="2"/>
    <s v="MOD APROPRIACAO IND - MOD                                             "/>
    <s v="MO"/>
    <s v="MOBR"/>
    <s v="HR"/>
    <s v="20170908"/>
    <s v="01"/>
    <n v="2.4333330000000002"/>
    <n v="0"/>
    <n v="117.18664099999999"/>
    <s v="676993   "/>
    <s v=" "/>
    <s v="06"/>
  </r>
  <r>
    <x v="61"/>
    <s v="RE1"/>
    <x v="2"/>
    <s v="MOD APROPRIACAO IND - MOD                                             "/>
    <s v="MO"/>
    <s v="MOBR"/>
    <s v="HR"/>
    <s v="20170908"/>
    <s v="01"/>
    <n v="6.0333329999999998"/>
    <n v="0"/>
    <n v="290.55868099999998"/>
    <s v="676993   "/>
    <s v=" "/>
    <s v="06"/>
  </r>
  <r>
    <x v="61"/>
    <s v="RE1"/>
    <x v="4"/>
    <s v="MOD TERMO IMPRESSAO - MOD                                             "/>
    <s v="MO"/>
    <s v="MOBR"/>
    <s v="HR"/>
    <s v="20170908"/>
    <s v="01"/>
    <n v="2.4333330000000002"/>
    <n v="0"/>
    <n v="2.548673"/>
    <s v="676993   "/>
    <s v=" "/>
    <s v="06"/>
  </r>
  <r>
    <x v="61"/>
    <s v="RE1"/>
    <x v="3"/>
    <s v="MANUSEIO/ENVELOPAMENTO - BANKING - MOD                                "/>
    <s v="MO"/>
    <s v="MOBR"/>
    <s v="HR"/>
    <s v="20170908"/>
    <s v="01"/>
    <n v="6.0333329999999998"/>
    <n v="0"/>
    <n v="438.46704599999998"/>
    <s v="676993   "/>
    <s v=" "/>
    <s v="06"/>
  </r>
  <r>
    <x v="62"/>
    <s v="PR0"/>
    <x v="0"/>
    <s v="MANUSEIO/PERSO-2006331-CARTAO ITAU POUPANCA MC DEBITO C/CHIP (AGENCIA)                              "/>
    <s v="PA"/>
    <s v="MPCC"/>
    <s v="PC"/>
    <s v="20170908"/>
    <s v="90"/>
    <n v="3"/>
    <n v="0"/>
    <n v="34.761364999999998"/>
    <s v="676993   "/>
    <s v=" "/>
    <s v="06"/>
  </r>
  <r>
    <x v="62"/>
    <s v="RE2"/>
    <x v="1"/>
    <s v="2006331-CARTAO ITAU POUPANCA MC DEBITO BIN 5899 C/CONVEGO M40-08S-030/V15-08S-010 6PN SILVER        "/>
    <s v="PI"/>
    <s v="CPGC"/>
    <s v="PC"/>
    <s v="20170908"/>
    <s v="99"/>
    <n v="3"/>
    <n v="0"/>
    <n v="3.7329940000000001"/>
    <s v="676993   "/>
    <s v=" "/>
    <s v="06"/>
  </r>
  <r>
    <x v="62"/>
    <s v="RE1"/>
    <x v="2"/>
    <s v="MOD APROPRIACAO IND - MOD                                             "/>
    <s v="MO"/>
    <s v="MOBR"/>
    <s v="HR"/>
    <s v="20170905"/>
    <s v="01"/>
    <n v="1.6667000000000001E-2"/>
    <n v="0"/>
    <n v="0.80266400000000004"/>
    <s v="676993   "/>
    <s v=" "/>
    <s v="06"/>
  </r>
  <r>
    <x v="62"/>
    <s v="RE1"/>
    <x v="2"/>
    <s v="MOD APROPRIACAO IND - MOD                                             "/>
    <s v="MO"/>
    <s v="MOBR"/>
    <s v="HR"/>
    <s v="20170908"/>
    <s v="01"/>
    <n v="0.25"/>
    <n v="0"/>
    <n v="12.039725000000001"/>
    <s v="676993   "/>
    <s v=" "/>
    <s v="06"/>
  </r>
  <r>
    <x v="62"/>
    <s v="RE1"/>
    <x v="4"/>
    <s v="MOD TERMO IMPRESSAO - MOD                                             "/>
    <s v="MO"/>
    <s v="MOBR"/>
    <s v="HR"/>
    <s v="20170905"/>
    <s v="01"/>
    <n v="1.6667000000000001E-2"/>
    <n v="0"/>
    <n v="1.7457E-2"/>
    <s v="676993   "/>
    <s v=" "/>
    <s v="06"/>
  </r>
  <r>
    <x v="62"/>
    <s v="RE1"/>
    <x v="3"/>
    <s v="MANUSEIO/ENVELOPAMENTO - BANKING - MOD                                "/>
    <s v="MO"/>
    <s v="MOBR"/>
    <s v="HR"/>
    <s v="20170908"/>
    <s v="01"/>
    <n v="0.25"/>
    <n v="0"/>
    <n v="18.168524999999999"/>
    <s v="676993   "/>
    <s v=" "/>
    <s v="06"/>
  </r>
  <r>
    <x v="63"/>
    <s v="PR0"/>
    <x v="0"/>
    <s v="MANUSEIO/PERSO-2006331-CARTAO ITAU POUPANCA MC DEBITO C/CHIP (AGENCIA)                              "/>
    <s v="PA"/>
    <s v="MPCC"/>
    <s v="PC"/>
    <s v="20170908"/>
    <s v="90"/>
    <n v="2856"/>
    <n v="0"/>
    <n v="4393.6959809999998"/>
    <s v="677121   "/>
    <s v=" "/>
    <s v="06"/>
  </r>
  <r>
    <x v="63"/>
    <s v="RE2"/>
    <x v="1"/>
    <s v="2006331-CARTAO ITAU POUPANCA MC DEBITO BIN 5899 C/CONVEGO M40-08S-030/V15-08S-010 6PN SILVER        "/>
    <s v="PI"/>
    <s v="CPGC"/>
    <s v="PC"/>
    <s v="20170908"/>
    <s v="99"/>
    <n v="2856"/>
    <n v="0"/>
    <n v="3553.8104669999998"/>
    <s v="677121   "/>
    <s v=" "/>
    <s v="06"/>
  </r>
  <r>
    <x v="63"/>
    <s v="RE1"/>
    <x v="2"/>
    <s v="MOD APROPRIACAO IND - MOD                                             "/>
    <s v="MO"/>
    <s v="MOBR"/>
    <s v="HR"/>
    <s v="20170907"/>
    <s v="01"/>
    <n v="2.4166669999999999"/>
    <n v="0"/>
    <n v="116.384024"/>
    <s v="677121   "/>
    <s v=" "/>
    <s v="06"/>
  </r>
  <r>
    <x v="63"/>
    <s v="RE1"/>
    <x v="2"/>
    <s v="MOD APROPRIACAO IND - MOD                                             "/>
    <s v="MO"/>
    <s v="MOBR"/>
    <s v="HR"/>
    <s v="20170908"/>
    <s v="01"/>
    <n v="5.9666670000000002"/>
    <n v="0"/>
    <n v="287.348119"/>
    <s v="677121   "/>
    <s v=" "/>
    <s v="06"/>
  </r>
  <r>
    <x v="63"/>
    <s v="RE1"/>
    <x v="4"/>
    <s v="MOD TERMO IMPRESSAO - MOD                                             "/>
    <s v="MO"/>
    <s v="MOBR"/>
    <s v="HR"/>
    <s v="20170907"/>
    <s v="01"/>
    <n v="2.4166669999999999"/>
    <n v="0"/>
    <n v="2.5312169999999998"/>
    <s v="677121   "/>
    <s v=" "/>
    <s v="06"/>
  </r>
  <r>
    <x v="63"/>
    <s v="RE1"/>
    <x v="3"/>
    <s v="MANUSEIO/ENVELOPAMENTO - BANKING - MOD                                "/>
    <s v="MO"/>
    <s v="MOBR"/>
    <s v="HR"/>
    <s v="20170908"/>
    <s v="01"/>
    <n v="5.9666670000000002"/>
    <n v="0"/>
    <n v="433.62215400000002"/>
    <s v="677121   "/>
    <s v=" "/>
    <s v="06"/>
  </r>
  <r>
    <x v="64"/>
    <s v="PR0"/>
    <x v="0"/>
    <s v="MANUSEIO/PERSO-2006331-CARTAO ITAU POUPANCA MC DEBITO C/CHIP (AGENCIA)                              "/>
    <s v="PA"/>
    <s v="MPCC"/>
    <s v="PC"/>
    <s v="20170908"/>
    <s v="90"/>
    <n v="3"/>
    <n v="0"/>
    <n v="34.761364999999998"/>
    <s v="677121   "/>
    <s v=" "/>
    <s v="06"/>
  </r>
  <r>
    <x v="64"/>
    <s v="RE2"/>
    <x v="1"/>
    <s v="2006331-CARTAO ITAU POUPANCA MC DEBITO BIN 5899 C/CONVEGO M40-08S-030/V15-08S-010 6PN SILVER        "/>
    <s v="PI"/>
    <s v="CPGC"/>
    <s v="PC"/>
    <s v="20170908"/>
    <s v="99"/>
    <n v="3"/>
    <n v="0"/>
    <n v="3.7329940000000001"/>
    <s v="677121   "/>
    <s v=" "/>
    <s v="06"/>
  </r>
  <r>
    <x v="64"/>
    <s v="RE1"/>
    <x v="2"/>
    <s v="MOD APROPRIACAO IND - MOD                                             "/>
    <s v="MO"/>
    <s v="MOBR"/>
    <s v="HR"/>
    <s v="20170906"/>
    <s v="01"/>
    <n v="1.6667000000000001E-2"/>
    <n v="0"/>
    <n v="0.80266400000000004"/>
    <s v="677121   "/>
    <s v=" "/>
    <s v="06"/>
  </r>
  <r>
    <x v="64"/>
    <s v="RE1"/>
    <x v="2"/>
    <s v="MOD APROPRIACAO IND - MOD                                             "/>
    <s v="MO"/>
    <s v="MOBR"/>
    <s v="HR"/>
    <s v="20170908"/>
    <s v="01"/>
    <n v="0.25"/>
    <n v="0"/>
    <n v="12.039725000000001"/>
    <s v="677121   "/>
    <s v=" "/>
    <s v="06"/>
  </r>
  <r>
    <x v="64"/>
    <s v="RE1"/>
    <x v="4"/>
    <s v="MOD TERMO IMPRESSAO - MOD                                             "/>
    <s v="MO"/>
    <s v="MOBR"/>
    <s v="HR"/>
    <s v="20170906"/>
    <s v="01"/>
    <n v="1.6667000000000001E-2"/>
    <n v="0"/>
    <n v="1.7457E-2"/>
    <s v="677121   "/>
    <s v=" "/>
    <s v="06"/>
  </r>
  <r>
    <x v="64"/>
    <s v="RE1"/>
    <x v="3"/>
    <s v="MANUSEIO/ENVELOPAMENTO - BANKING - MOD                                "/>
    <s v="MO"/>
    <s v="MOBR"/>
    <s v="HR"/>
    <s v="20170908"/>
    <s v="01"/>
    <n v="0.25"/>
    <n v="0"/>
    <n v="18.168524999999999"/>
    <s v="677121   "/>
    <s v=" "/>
    <s v="06"/>
  </r>
  <r>
    <x v="65"/>
    <s v="PR0"/>
    <x v="0"/>
    <s v="MANUSEIO/PERSO-2006331-CARTAO ITAU POUPANCA MC DEBITO C/CHIP (AGENCIA)                              "/>
    <s v="PA"/>
    <s v="MPCC"/>
    <s v="PC"/>
    <s v="20170910"/>
    <s v="90"/>
    <n v="2759"/>
    <n v="0"/>
    <n v="4244.7510789999997"/>
    <s v="677187   "/>
    <s v=" "/>
    <s v="06"/>
  </r>
  <r>
    <x v="65"/>
    <s v="RE2"/>
    <x v="1"/>
    <s v="2006331-CARTAO ITAU POUPANCA MC DEBITO BIN 5899 C/CONVEGO M40-08S-030/V15-08S-010 6PN SILVER        "/>
    <s v="PI"/>
    <s v="CPGC"/>
    <s v="PC"/>
    <s v="20170910"/>
    <s v="99"/>
    <n v="2759"/>
    <n v="0"/>
    <n v="3433.1327219999998"/>
    <s v="677187   "/>
    <s v=" "/>
    <s v="06"/>
  </r>
  <r>
    <x v="65"/>
    <s v="RE1"/>
    <x v="2"/>
    <s v="MOD APROPRIACAO IND - MOD                                             "/>
    <s v="MO"/>
    <s v="MOBR"/>
    <s v="HR"/>
    <s v="20170908"/>
    <s v="01"/>
    <n v="2.3333330000000001"/>
    <n v="0"/>
    <n v="112.370751"/>
    <s v="677187   "/>
    <s v=" "/>
    <s v="06"/>
  </r>
  <r>
    <x v="65"/>
    <s v="RE1"/>
    <x v="2"/>
    <s v="MOD APROPRIACAO IND - MOD                                             "/>
    <s v="MO"/>
    <s v="MOBR"/>
    <s v="HR"/>
    <s v="20170910"/>
    <s v="01"/>
    <n v="5.766667"/>
    <n v="0"/>
    <n v="277.716339"/>
    <s v="677187   "/>
    <s v=" "/>
    <s v="06"/>
  </r>
  <r>
    <x v="65"/>
    <s v="RE1"/>
    <x v="4"/>
    <s v="MOD TERMO IMPRESSAO - MOD                                             "/>
    <s v="MO"/>
    <s v="MOBR"/>
    <s v="HR"/>
    <s v="20170908"/>
    <s v="01"/>
    <n v="2.3333330000000001"/>
    <n v="0"/>
    <n v="2.4439329999999999"/>
    <s v="677187   "/>
    <s v=" "/>
    <s v="06"/>
  </r>
  <r>
    <x v="65"/>
    <s v="RE1"/>
    <x v="3"/>
    <s v="MANUSEIO/ENVELOPAMENTO - BANKING - MOD                                "/>
    <s v="MO"/>
    <s v="MOBR"/>
    <s v="HR"/>
    <s v="20170910"/>
    <s v="01"/>
    <n v="5.766667"/>
    <n v="0"/>
    <n v="419.087334"/>
    <s v="677187   "/>
    <s v=" "/>
    <s v="06"/>
  </r>
  <r>
    <x v="66"/>
    <s v="PR0"/>
    <x v="0"/>
    <s v="MANUSEIO/PERSO-2006331-CARTAO ITAU POUPANCA MC DEBITO C/CHIP (AGENCIA)                              "/>
    <s v="PA"/>
    <s v="MPCC"/>
    <s v="PC"/>
    <s v="20170910"/>
    <s v="90"/>
    <n v="3"/>
    <n v="0"/>
    <n v="34.761389999999999"/>
    <s v="677187   "/>
    <s v=" "/>
    <s v="06"/>
  </r>
  <r>
    <x v="66"/>
    <s v="RE2"/>
    <x v="1"/>
    <s v="2006331-CARTAO ITAU POUPANCA MC DEBITO BIN 5899 C/CONVEGO M40-08S-030/V15-08S-010 6PN SILVER        "/>
    <s v="PI"/>
    <s v="CPGC"/>
    <s v="PC"/>
    <s v="20170910"/>
    <s v="99"/>
    <n v="3"/>
    <n v="0"/>
    <n v="3.7330190000000001"/>
    <s v="677187   "/>
    <s v=" "/>
    <s v="06"/>
  </r>
  <r>
    <x v="66"/>
    <s v="RE1"/>
    <x v="2"/>
    <s v="MOD APROPRIACAO IND - MOD                                             "/>
    <s v="MO"/>
    <s v="MOBR"/>
    <s v="HR"/>
    <s v="20170908"/>
    <s v="01"/>
    <n v="1.6667000000000001E-2"/>
    <n v="0"/>
    <n v="0.80266400000000004"/>
    <s v="677187   "/>
    <s v=" "/>
    <s v="06"/>
  </r>
  <r>
    <x v="66"/>
    <s v="RE1"/>
    <x v="2"/>
    <s v="MOD APROPRIACAO IND - MOD                                             "/>
    <s v="MO"/>
    <s v="MOBR"/>
    <s v="HR"/>
    <s v="20170910"/>
    <s v="01"/>
    <n v="0.25"/>
    <n v="0"/>
    <n v="12.039725000000001"/>
    <s v="677187   "/>
    <s v=" "/>
    <s v="06"/>
  </r>
  <r>
    <x v="66"/>
    <s v="RE1"/>
    <x v="4"/>
    <s v="MOD TERMO IMPRESSAO - MOD                                             "/>
    <s v="MO"/>
    <s v="MOBR"/>
    <s v="HR"/>
    <s v="20170908"/>
    <s v="01"/>
    <n v="1.6667000000000001E-2"/>
    <n v="0"/>
    <n v="1.7457E-2"/>
    <s v="677187   "/>
    <s v=" "/>
    <s v="06"/>
  </r>
  <r>
    <x v="66"/>
    <s v="RE1"/>
    <x v="3"/>
    <s v="MANUSEIO/ENVELOPAMENTO - BANKING - MOD                                "/>
    <s v="MO"/>
    <s v="MOBR"/>
    <s v="HR"/>
    <s v="20170910"/>
    <s v="01"/>
    <n v="0.25"/>
    <n v="0"/>
    <n v="18.168524999999999"/>
    <s v="677187   "/>
    <s v=" "/>
    <s v="06"/>
  </r>
  <r>
    <x v="67"/>
    <s v="PR0"/>
    <x v="0"/>
    <s v="MANUSEIO/PERSO-2006331-CARTAO ITAU POUPANCA MC DEBITO C/CHIP (AGENCIA)                              "/>
    <s v="PA"/>
    <s v="MPCC"/>
    <s v="PC"/>
    <s v="20170912"/>
    <s v="90"/>
    <n v="3161"/>
    <n v="0"/>
    <n v="4884.7582469999998"/>
    <s v="677295   "/>
    <s v=" "/>
    <s v="06"/>
  </r>
  <r>
    <x v="67"/>
    <s v="RE2"/>
    <x v="1"/>
    <s v="2006331-CARTAO ITAU POUPANCA MC DEBITO BIN 5899 C/CONVEGO M40-08S-030/V15-08S-010 6PN SILVER        "/>
    <s v="PI"/>
    <s v="CPGC"/>
    <s v="PC"/>
    <s v="20170912"/>
    <s v="99"/>
    <n v="3161"/>
    <n v="0"/>
    <n v="3959.2512849999998"/>
    <s v="677295   "/>
    <s v=" "/>
    <s v="06"/>
  </r>
  <r>
    <x v="67"/>
    <s v="RE1"/>
    <x v="2"/>
    <s v="MOD APROPRIACAO IND - MOD                                             "/>
    <s v="MO"/>
    <s v="MOBR"/>
    <s v="HR"/>
    <s v="20170910"/>
    <s v="01"/>
    <n v="2.65"/>
    <n v="0"/>
    <n v="127.62108499999999"/>
    <s v="677295   "/>
    <s v=" "/>
    <s v="06"/>
  </r>
  <r>
    <x v="67"/>
    <s v="RE1"/>
    <x v="2"/>
    <s v="MOD APROPRIACAO IND - MOD                                             "/>
    <s v="MO"/>
    <s v="MOBR"/>
    <s v="HR"/>
    <s v="20170910"/>
    <s v="01"/>
    <n v="3.3333000000000002E-2"/>
    <n v="0"/>
    <n v="1.605281"/>
    <s v="677295   "/>
    <s v=" "/>
    <s v="06"/>
  </r>
  <r>
    <x v="67"/>
    <s v="RE1"/>
    <x v="2"/>
    <s v="MOD APROPRIACAO IND - MOD                                             "/>
    <s v="MO"/>
    <s v="MOBR"/>
    <s v="HR"/>
    <s v="20170912"/>
    <s v="01"/>
    <n v="6.5666669999999998"/>
    <n v="0"/>
    <n v="316.24345899999997"/>
    <s v="677295   "/>
    <s v=" "/>
    <s v="06"/>
  </r>
  <r>
    <x v="67"/>
    <s v="RE1"/>
    <x v="4"/>
    <s v="MOD TERMO IMPRESSAO - MOD                                             "/>
    <s v="MO"/>
    <s v="MOBR"/>
    <s v="HR"/>
    <s v="20170910"/>
    <s v="01"/>
    <n v="2.65"/>
    <n v="0"/>
    <n v="2.7756099999999999"/>
    <s v="677295   "/>
    <s v=" "/>
    <s v="06"/>
  </r>
  <r>
    <x v="67"/>
    <s v="RE1"/>
    <x v="4"/>
    <s v="MOD TERMO IMPRESSAO - MOD                                             "/>
    <s v="MO"/>
    <s v="MOBR"/>
    <s v="HR"/>
    <s v="20170910"/>
    <s v="01"/>
    <n v="3.3333000000000002E-2"/>
    <n v="0"/>
    <n v="3.4913E-2"/>
    <s v="677295   "/>
    <s v=" "/>
    <s v="06"/>
  </r>
  <r>
    <x v="67"/>
    <s v="RE1"/>
    <x v="3"/>
    <s v="MANUSEIO/ENVELOPAMENTO - BANKING - MOD                                "/>
    <s v="MO"/>
    <s v="MOBR"/>
    <s v="HR"/>
    <s v="20170912"/>
    <s v="01"/>
    <n v="6.5666669999999998"/>
    <n v="0"/>
    <n v="477.22661399999998"/>
    <s v="677295   "/>
    <s v=" "/>
    <s v="06"/>
  </r>
  <r>
    <x v="68"/>
    <s v="PR0"/>
    <x v="0"/>
    <s v="MANUSEIO/PERSO-2006331-CARTAO ITAU POUPANCA MC DEBITO C/CHIP (AGENCIA)                              "/>
    <s v="PA"/>
    <s v="MPCC"/>
    <s v="PC"/>
    <s v="20170912"/>
    <s v="90"/>
    <n v="6"/>
    <n v="0"/>
    <n v="40.557482"/>
    <s v="677295   "/>
    <s v=" "/>
    <s v="06"/>
  </r>
  <r>
    <x v="68"/>
    <s v="RE2"/>
    <x v="1"/>
    <s v="2006331-CARTAO ITAU POUPANCA MC DEBITO BIN 5899 C/CONVEGO M40-08S-030/V15-08S-010 6PN SILVER        "/>
    <s v="PI"/>
    <s v="CPGC"/>
    <s v="PC"/>
    <s v="20170912"/>
    <s v="99"/>
    <n v="6"/>
    <n v="0"/>
    <n v="7.5151880000000002"/>
    <s v="677295   "/>
    <s v=" "/>
    <s v="06"/>
  </r>
  <r>
    <x v="68"/>
    <s v="RE1"/>
    <x v="2"/>
    <s v="MOD APROPRIACAO IND - MOD                                             "/>
    <s v="MO"/>
    <s v="MOBR"/>
    <s v="HR"/>
    <s v="20170910"/>
    <s v="01"/>
    <n v="1.6667000000000001E-2"/>
    <n v="0"/>
    <n v="0.80266400000000004"/>
    <s v="677295   "/>
    <s v=" "/>
    <s v="06"/>
  </r>
  <r>
    <x v="68"/>
    <s v="RE1"/>
    <x v="2"/>
    <s v="MOD APROPRIACAO IND - MOD                                             "/>
    <s v="MO"/>
    <s v="MOBR"/>
    <s v="HR"/>
    <s v="20170912"/>
    <s v="01"/>
    <n v="0.26666699999999999"/>
    <n v="0"/>
    <n v="12.842389000000001"/>
    <s v="677295   "/>
    <s v=" "/>
    <s v="06"/>
  </r>
  <r>
    <x v="68"/>
    <s v="RE1"/>
    <x v="4"/>
    <s v="MOD TERMO IMPRESSAO - MOD                                             "/>
    <s v="MO"/>
    <s v="MOBR"/>
    <s v="HR"/>
    <s v="20170910"/>
    <s v="01"/>
    <n v="1.6667000000000001E-2"/>
    <n v="0"/>
    <n v="1.7457E-2"/>
    <s v="677295   "/>
    <s v=" "/>
    <s v="06"/>
  </r>
  <r>
    <x v="68"/>
    <s v="RE1"/>
    <x v="3"/>
    <s v="MANUSEIO/ENVELOPAMENTO - BANKING - MOD                                "/>
    <s v="MO"/>
    <s v="MOBR"/>
    <s v="HR"/>
    <s v="20170912"/>
    <s v="01"/>
    <n v="0.26666699999999999"/>
    <n v="0"/>
    <n v="19.379784000000001"/>
    <s v="677295   "/>
    <s v=" "/>
    <s v="06"/>
  </r>
  <r>
    <x v="69"/>
    <s v="PR0"/>
    <x v="0"/>
    <s v="MANUSEIO/PERSO-2006331-CARTAO ITAU POUPANCA MC DEBITO C/CHIP (AGENCIA)                              "/>
    <s v="PA"/>
    <s v="MPCC"/>
    <s v="PC"/>
    <s v="20170914"/>
    <s v="90"/>
    <n v="3471"/>
    <n v="0"/>
    <n v="5351.9422549999999"/>
    <s v="677464   "/>
    <s v=" "/>
    <s v="06"/>
  </r>
  <r>
    <x v="69"/>
    <s v="RE2"/>
    <x v="1"/>
    <s v="2006331-CARTAO ITAU POUPANCA MC DEBITO BIN 5899 C/CONVEGO M40-08S-030/V15-08S-010 6PN SILVER        "/>
    <s v="PI"/>
    <s v="CPGC"/>
    <s v="PC"/>
    <s v="20170914"/>
    <s v="99"/>
    <n v="3471"/>
    <n v="0"/>
    <n v="4337.606143"/>
    <s v="677464   "/>
    <s v=" "/>
    <s v="06"/>
  </r>
  <r>
    <x v="69"/>
    <s v="RE1"/>
    <x v="2"/>
    <s v="MOD APROPRIACAO IND - MOD                                             "/>
    <s v="MO"/>
    <s v="MOBR"/>
    <s v="HR"/>
    <s v="20170912"/>
    <s v="01"/>
    <n v="2.9166669999999999"/>
    <n v="0"/>
    <n v="140.46347399999999"/>
    <s v="677464   "/>
    <s v=" "/>
    <s v="06"/>
  </r>
  <r>
    <x v="69"/>
    <s v="RE1"/>
    <x v="2"/>
    <s v="MOD APROPRIACAO IND - MOD                                             "/>
    <s v="MO"/>
    <s v="MOBR"/>
    <s v="HR"/>
    <s v="20170913"/>
    <s v="01"/>
    <n v="1.6667000000000001E-2"/>
    <n v="0"/>
    <n v="0.80266400000000004"/>
    <s v="677464   "/>
    <s v=" "/>
    <s v="06"/>
  </r>
  <r>
    <x v="69"/>
    <s v="RE1"/>
    <x v="2"/>
    <s v="MOD APROPRIACAO IND - MOD                                             "/>
    <s v="MO"/>
    <s v="MOBR"/>
    <s v="HR"/>
    <s v="20170914"/>
    <s v="01"/>
    <n v="7.2"/>
    <n v="0"/>
    <n v="346.74408"/>
    <s v="677464   "/>
    <s v=" "/>
    <s v="06"/>
  </r>
  <r>
    <x v="69"/>
    <s v="RE1"/>
    <x v="4"/>
    <s v="MOD TERMO IMPRESSAO - MOD                                             "/>
    <s v="MO"/>
    <s v="MOBR"/>
    <s v="HR"/>
    <s v="20170912"/>
    <s v="01"/>
    <n v="2.9166669999999999"/>
    <n v="0"/>
    <n v="3.0549170000000001"/>
    <s v="677464   "/>
    <s v=" "/>
    <s v="06"/>
  </r>
  <r>
    <x v="69"/>
    <s v="RE1"/>
    <x v="4"/>
    <s v="MOD TERMO IMPRESSAO - MOD                                             "/>
    <s v="MO"/>
    <s v="MOBR"/>
    <s v="HR"/>
    <s v="20170913"/>
    <s v="01"/>
    <n v="1.6667000000000001E-2"/>
    <n v="0"/>
    <n v="1.7457E-2"/>
    <s v="677464   "/>
    <s v=" "/>
    <s v="06"/>
  </r>
  <r>
    <x v="69"/>
    <s v="RE1"/>
    <x v="3"/>
    <s v="MANUSEIO/ENVELOPAMENTO - BANKING - MOD                                "/>
    <s v="MO"/>
    <s v="MOBR"/>
    <s v="HR"/>
    <s v="20170914"/>
    <s v="01"/>
    <n v="7.2"/>
    <n v="0"/>
    <n v="523.25351999999998"/>
    <s v="677464   "/>
    <s v=" "/>
    <s v="06"/>
  </r>
  <r>
    <x v="70"/>
    <s v="PR0"/>
    <x v="0"/>
    <s v="MANUSEIO/PERSO-2006331-CARTAO ITAU POUPANCA MC DEBITO C/CHIP (AGENCIA)                              "/>
    <s v="PA"/>
    <s v="MPCC"/>
    <s v="PC"/>
    <s v="20170914"/>
    <s v="90"/>
    <n v="6"/>
    <n v="0"/>
    <n v="40.540317000000002"/>
    <s v="677464   "/>
    <s v=" "/>
    <s v="06"/>
  </r>
  <r>
    <x v="70"/>
    <s v="RE2"/>
    <x v="1"/>
    <s v="2006331-CARTAO ITAU POUPANCA MC DEBITO BIN 5899 C/CONVEGO M40-08S-030/V15-08S-010 6PN SILVER        "/>
    <s v="PI"/>
    <s v="CPGC"/>
    <s v="PC"/>
    <s v="20170914"/>
    <s v="99"/>
    <n v="6"/>
    <n v="0"/>
    <n v="7.4980229999999999"/>
    <s v="677464   "/>
    <s v=" "/>
    <s v="06"/>
  </r>
  <r>
    <x v="70"/>
    <s v="RE1"/>
    <x v="2"/>
    <s v="MOD APROPRIACAO IND - MOD                                             "/>
    <s v="MO"/>
    <s v="MOBR"/>
    <s v="HR"/>
    <s v="20170912"/>
    <s v="01"/>
    <n v="1.6667000000000001E-2"/>
    <n v="0"/>
    <n v="0.80266400000000004"/>
    <s v="677464   "/>
    <s v=" "/>
    <s v="06"/>
  </r>
  <r>
    <x v="70"/>
    <s v="RE1"/>
    <x v="2"/>
    <s v="MOD APROPRIACAO IND - MOD                                             "/>
    <s v="MO"/>
    <s v="MOBR"/>
    <s v="HR"/>
    <s v="20170914"/>
    <s v="01"/>
    <n v="0.26666699999999999"/>
    <n v="0"/>
    <n v="12.842389000000001"/>
    <s v="677464   "/>
    <s v=" "/>
    <s v="06"/>
  </r>
  <r>
    <x v="70"/>
    <s v="RE1"/>
    <x v="4"/>
    <s v="MOD TERMO IMPRESSAO - MOD                                             "/>
    <s v="MO"/>
    <s v="MOBR"/>
    <s v="HR"/>
    <s v="20170912"/>
    <s v="01"/>
    <n v="1.6667000000000001E-2"/>
    <n v="0"/>
    <n v="1.7457E-2"/>
    <s v="677464   "/>
    <s v=" "/>
    <s v="06"/>
  </r>
  <r>
    <x v="70"/>
    <s v="RE1"/>
    <x v="3"/>
    <s v="MANUSEIO/ENVELOPAMENTO - BANKING - MOD                                "/>
    <s v="MO"/>
    <s v="MOBR"/>
    <s v="HR"/>
    <s v="20170914"/>
    <s v="01"/>
    <n v="0.26666699999999999"/>
    <n v="0"/>
    <n v="19.379784000000001"/>
    <s v="677464   "/>
    <s v=" "/>
    <s v="06"/>
  </r>
  <r>
    <x v="71"/>
    <s v="PR0"/>
    <x v="0"/>
    <s v="MANUSEIO/PERSO-2006331-CARTAO ITAU POUPANCA MC DEBITO C/CHIP (AGENCIA)                              "/>
    <s v="PA"/>
    <s v="MPCC"/>
    <s v="PC"/>
    <s v="20170915"/>
    <s v="90"/>
    <n v="3281"/>
    <n v="0"/>
    <n v="5060.8625869999996"/>
    <s v="677569   "/>
    <s v=" "/>
    <s v="06"/>
  </r>
  <r>
    <x v="71"/>
    <s v="RE2"/>
    <x v="1"/>
    <s v="2006331-CARTAO ITAU POUPANCA MC DEBITO BIN 5899 C/CONVEGO M40-08S-030/V15-08S-010 6PN SILVER        "/>
    <s v="PI"/>
    <s v="CPGC"/>
    <s v="PC"/>
    <s v="20170915"/>
    <s v="99"/>
    <n v="3281"/>
    <n v="0"/>
    <n v="4097.8124969999999"/>
    <s v="677569   "/>
    <s v=" "/>
    <s v="06"/>
  </r>
  <r>
    <x v="71"/>
    <s v="RE1"/>
    <x v="2"/>
    <s v="MOD APROPRIACAO IND - MOD                                             "/>
    <s v="MO"/>
    <s v="MOBR"/>
    <s v="HR"/>
    <s v="20170914"/>
    <s v="01"/>
    <n v="2.766667"/>
    <n v="0"/>
    <n v="133.23963900000001"/>
    <s v="677569   "/>
    <s v=" "/>
    <s v="06"/>
  </r>
  <r>
    <x v="71"/>
    <s v="RE1"/>
    <x v="2"/>
    <s v="MOD APROPRIACAO IND - MOD                                             "/>
    <s v="MO"/>
    <s v="MOBR"/>
    <s v="HR"/>
    <s v="20170914"/>
    <s v="01"/>
    <n v="1.6667000000000001E-2"/>
    <n v="0"/>
    <n v="0.80266400000000004"/>
    <s v="677569   "/>
    <s v=" "/>
    <s v="06"/>
  </r>
  <r>
    <x v="71"/>
    <s v="RE1"/>
    <x v="2"/>
    <s v="MOD APROPRIACAO IND - MOD                                             "/>
    <s v="MO"/>
    <s v="MOBR"/>
    <s v="HR"/>
    <s v="20170915"/>
    <s v="01"/>
    <n v="6.8166669999999998"/>
    <n v="0"/>
    <n v="328.28318400000001"/>
    <s v="677569   "/>
    <s v=" "/>
    <s v="06"/>
  </r>
  <r>
    <x v="71"/>
    <s v="RE1"/>
    <x v="4"/>
    <s v="MOD TERMO IMPRESSAO - MOD                                             "/>
    <s v="MO"/>
    <s v="MOBR"/>
    <s v="HR"/>
    <s v="20170914"/>
    <s v="01"/>
    <n v="2.766667"/>
    <n v="0"/>
    <n v="2.8978069999999998"/>
    <s v="677569   "/>
    <s v=" "/>
    <s v="06"/>
  </r>
  <r>
    <x v="71"/>
    <s v="RE1"/>
    <x v="5"/>
    <s v="MOD EMBOSSING - MOD                                                   "/>
    <s v="MO"/>
    <s v="MOBR"/>
    <s v="HR"/>
    <s v="20170914"/>
    <s v="01"/>
    <n v="1.6667000000000001E-2"/>
    <n v="0"/>
    <n v="2.431657"/>
    <s v="677569   "/>
    <s v=" "/>
    <s v="06"/>
  </r>
  <r>
    <x v="71"/>
    <s v="RE1"/>
    <x v="3"/>
    <s v="MANUSEIO/ENVELOPAMENTO - BANKING - MOD                                "/>
    <s v="MO"/>
    <s v="MOBR"/>
    <s v="HR"/>
    <s v="20170915"/>
    <s v="01"/>
    <n v="6.8166669999999998"/>
    <n v="0"/>
    <n v="495.39513899999997"/>
    <s v="677569   "/>
    <s v=" "/>
    <s v="06"/>
  </r>
  <r>
    <x v="72"/>
    <s v="PR0"/>
    <x v="0"/>
    <s v="MANUSEIO/PERSO-2006331-CARTAO ITAU POUPANCA MC DEBITO C/CHIP (AGENCIA)                              "/>
    <s v="PA"/>
    <s v="MPCC"/>
    <s v="PC"/>
    <s v="20170915"/>
    <s v="90"/>
    <n v="3"/>
    <n v="0"/>
    <n v="37.189427999999999"/>
    <s v="677569   "/>
    <s v=" "/>
    <s v="06"/>
  </r>
  <r>
    <x v="72"/>
    <s v="RE2"/>
    <x v="1"/>
    <s v="2006331-CARTAO ITAU POUPANCA MC DEBITO BIN 5899 C/CONVEGO M40-08S-030/V15-08S-010 6PN SILVER        "/>
    <s v="PI"/>
    <s v="CPGC"/>
    <s v="PC"/>
    <s v="20170915"/>
    <s v="99"/>
    <n v="3"/>
    <n v="0"/>
    <n v="3.7468569999999999"/>
    <s v="677569   "/>
    <s v=" "/>
    <s v="06"/>
  </r>
  <r>
    <x v="72"/>
    <s v="RE1"/>
    <x v="2"/>
    <s v="MOD APROPRIACAO IND - MOD                                             "/>
    <s v="MO"/>
    <s v="MOBR"/>
    <s v="HR"/>
    <s v="20170914"/>
    <s v="01"/>
    <n v="1.6667000000000001E-2"/>
    <n v="0"/>
    <n v="0.80266400000000004"/>
    <s v="677569   "/>
    <s v=" "/>
    <s v="06"/>
  </r>
  <r>
    <x v="72"/>
    <s v="RE1"/>
    <x v="2"/>
    <s v="MOD APROPRIACAO IND - MOD                                             "/>
    <s v="MO"/>
    <s v="MOBR"/>
    <s v="HR"/>
    <s v="20170915"/>
    <s v="01"/>
    <n v="0.25"/>
    <n v="0"/>
    <n v="12.039725000000001"/>
    <s v="677569   "/>
    <s v=" "/>
    <s v="06"/>
  </r>
  <r>
    <x v="72"/>
    <s v="RE1"/>
    <x v="5"/>
    <s v="MOD EMBOSSING - MOD                                                   "/>
    <s v="MO"/>
    <s v="MOBR"/>
    <s v="HR"/>
    <s v="20170914"/>
    <s v="01"/>
    <n v="1.6667000000000001E-2"/>
    <n v="0"/>
    <n v="2.431657"/>
    <s v="677569   "/>
    <s v=" "/>
    <s v="06"/>
  </r>
  <r>
    <x v="72"/>
    <s v="RE1"/>
    <x v="3"/>
    <s v="MANUSEIO/ENVELOPAMENTO - BANKING - MOD                                "/>
    <s v="MO"/>
    <s v="MOBR"/>
    <s v="HR"/>
    <s v="20170915"/>
    <s v="01"/>
    <n v="0.25"/>
    <n v="0"/>
    <n v="18.168524999999999"/>
    <s v="677569   "/>
    <s v=" "/>
    <s v="06"/>
  </r>
  <r>
    <x v="73"/>
    <s v="PR0"/>
    <x v="0"/>
    <s v="MANUSEIO/PERSO-2006331-CARTAO ITAU POUPANCA MC DEBITO C/CHIP (AGENCIA)                              "/>
    <s v="PA"/>
    <s v="MPCC"/>
    <s v="PC"/>
    <s v="20170918"/>
    <s v="90"/>
    <n v="1699"/>
    <n v="0"/>
    <n v="2847.4980099999998"/>
    <s v="677718   "/>
    <s v=" "/>
    <s v="06"/>
  </r>
  <r>
    <x v="73"/>
    <s v="RE2"/>
    <x v="1"/>
    <s v="2006331-CARTAO ITAU POUPANCA MC DEBITO BIN 5899 C/CONVEGO M40-08S-030/V15-08S-010 6PN SILVER        "/>
    <s v="PI"/>
    <s v="CPGC"/>
    <s v="PC"/>
    <s v="20170918"/>
    <s v="99"/>
    <n v="1699"/>
    <n v="0"/>
    <n v="2125.0772299999999"/>
    <s v="677718   "/>
    <s v=" "/>
    <s v="06"/>
  </r>
  <r>
    <x v="73"/>
    <s v="RE1"/>
    <x v="2"/>
    <s v="MOD APROPRIACAO IND - MOD                                             "/>
    <s v="MO"/>
    <s v="MOBR"/>
    <s v="HR"/>
    <s v="20170914"/>
    <s v="01"/>
    <n v="1.433333"/>
    <n v="0"/>
    <n v="69.027741000000006"/>
    <s v="677718   "/>
    <s v=" "/>
    <s v="06"/>
  </r>
  <r>
    <x v="73"/>
    <s v="RE1"/>
    <x v="2"/>
    <s v="MOD APROPRIACAO IND - MOD                                             "/>
    <s v="MO"/>
    <s v="MOBR"/>
    <s v="HR"/>
    <s v="20170914"/>
    <s v="01"/>
    <n v="1.6667000000000001E-2"/>
    <n v="0"/>
    <n v="0.80266400000000004"/>
    <s v="677718   "/>
    <s v=" "/>
    <s v="06"/>
  </r>
  <r>
    <x v="73"/>
    <s v="RE1"/>
    <x v="2"/>
    <s v="MOD APROPRIACAO IND - MOD                                             "/>
    <s v="MO"/>
    <s v="MOBR"/>
    <s v="HR"/>
    <s v="20170918"/>
    <s v="01"/>
    <n v="3.65"/>
    <n v="0"/>
    <n v="175.77998500000001"/>
    <s v="677718   "/>
    <s v=" "/>
    <s v="06"/>
  </r>
  <r>
    <x v="73"/>
    <s v="RE1"/>
    <x v="5"/>
    <s v="MOD EMBOSSING - MOD                                                   "/>
    <s v="MO"/>
    <s v="MOBR"/>
    <s v="HR"/>
    <s v="20170914"/>
    <s v="01"/>
    <n v="1.433333"/>
    <n v="0"/>
    <n v="209.118268"/>
    <s v="677718   "/>
    <s v=" "/>
    <s v="06"/>
  </r>
  <r>
    <x v="73"/>
    <s v="RE1"/>
    <x v="5"/>
    <s v="MOD EMBOSSING - MOD                                                   "/>
    <s v="MO"/>
    <s v="MOBR"/>
    <s v="HR"/>
    <s v="20170914"/>
    <s v="01"/>
    <n v="1.6667000000000001E-2"/>
    <n v="0"/>
    <n v="2.431657"/>
    <s v="677718   "/>
    <s v=" "/>
    <s v="06"/>
  </r>
  <r>
    <x v="73"/>
    <s v="RE1"/>
    <x v="3"/>
    <s v="MANUSEIO/ENVELOPAMENTO - BANKING - MOD                                "/>
    <s v="MO"/>
    <s v="MOBR"/>
    <s v="HR"/>
    <s v="20170918"/>
    <s v="01"/>
    <n v="3.65"/>
    <n v="0"/>
    <n v="265.26046500000001"/>
    <s v="677718   "/>
    <s v=" "/>
    <s v="06"/>
  </r>
  <r>
    <x v="74"/>
    <s v="PR0"/>
    <x v="0"/>
    <s v="MANUSEIO/PERSO-2006331-CARTAO ITAU POUPANCA MC DEBITO C/CHIP (AGENCIA)                              "/>
    <s v="PA"/>
    <s v="MPCC"/>
    <s v="PC"/>
    <s v="20170918"/>
    <s v="90"/>
    <n v="3"/>
    <n v="0"/>
    <n v="37.194915000000002"/>
    <s v="677718   "/>
    <s v=" "/>
    <s v="06"/>
  </r>
  <r>
    <x v="74"/>
    <s v="RE2"/>
    <x v="1"/>
    <s v="2006331-CARTAO ITAU POUPANCA MC DEBITO BIN 5899 C/CONVEGO M40-08S-030/V15-08S-010 6PN SILVER        "/>
    <s v="PI"/>
    <s v="CPGC"/>
    <s v="PC"/>
    <s v="20170918"/>
    <s v="99"/>
    <n v="3"/>
    <n v="0"/>
    <n v="3.7523439999999999"/>
    <s v="677718   "/>
    <s v=" "/>
    <s v="06"/>
  </r>
  <r>
    <x v="74"/>
    <s v="RE1"/>
    <x v="2"/>
    <s v="MOD APROPRIACAO IND - MOD                                             "/>
    <s v="MO"/>
    <s v="MOBR"/>
    <s v="HR"/>
    <s v="20170914"/>
    <s v="01"/>
    <n v="1.6667000000000001E-2"/>
    <n v="0"/>
    <n v="0.80266400000000004"/>
    <s v="677718   "/>
    <s v=" "/>
    <s v="06"/>
  </r>
  <r>
    <x v="74"/>
    <s v="RE1"/>
    <x v="2"/>
    <s v="MOD APROPRIACAO IND - MOD                                             "/>
    <s v="MO"/>
    <s v="MOBR"/>
    <s v="HR"/>
    <s v="20170918"/>
    <s v="01"/>
    <n v="0.25"/>
    <n v="0"/>
    <n v="12.039725000000001"/>
    <s v="677718   "/>
    <s v=" "/>
    <s v="06"/>
  </r>
  <r>
    <x v="74"/>
    <s v="RE1"/>
    <x v="5"/>
    <s v="MOD EMBOSSING - MOD                                                   "/>
    <s v="MO"/>
    <s v="MOBR"/>
    <s v="HR"/>
    <s v="20170914"/>
    <s v="01"/>
    <n v="1.6667000000000001E-2"/>
    <n v="0"/>
    <n v="2.431657"/>
    <s v="677718   "/>
    <s v=" "/>
    <s v="06"/>
  </r>
  <r>
    <x v="74"/>
    <s v="RE1"/>
    <x v="3"/>
    <s v="MANUSEIO/ENVELOPAMENTO - BANKING - MOD                                "/>
    <s v="MO"/>
    <s v="MOBR"/>
    <s v="HR"/>
    <s v="20170918"/>
    <s v="01"/>
    <n v="0.25"/>
    <n v="0"/>
    <n v="18.168524999999999"/>
    <s v="677718   "/>
    <s v=" "/>
    <s v="06"/>
  </r>
  <r>
    <x v="75"/>
    <s v="PR0"/>
    <x v="0"/>
    <s v="MANUSEIO/PERSO-2006331-CARTAO ITAU POUPANCA MC DEBITO C/CHIP (AGENCIA)                              "/>
    <s v="PA"/>
    <s v="MPCC"/>
    <s v="PC"/>
    <s v="20170918"/>
    <s v="90"/>
    <n v="4533"/>
    <n v="0"/>
    <n v="7232.8337780000002"/>
    <s v="677819   "/>
    <s v=" "/>
    <s v="06"/>
  </r>
  <r>
    <x v="75"/>
    <s v="RE2"/>
    <x v="1"/>
    <s v="2006331-CARTAO ITAU POUPANCA MC DEBITO BIN 5899 C/CONVEGO M40-08S-030/V15-08S-010 6PN SILVER        "/>
    <s v="PI"/>
    <s v="CPGC"/>
    <s v="PC"/>
    <s v="20170918"/>
    <s v="99"/>
    <n v="4533"/>
    <n v="0"/>
    <n v="5669.7911029999996"/>
    <s v="677819   "/>
    <s v=" "/>
    <s v="06"/>
  </r>
  <r>
    <x v="75"/>
    <s v="RE1"/>
    <x v="2"/>
    <s v="MOD APROPRIACAO IND - MOD                                             "/>
    <s v="MO"/>
    <s v="MOBR"/>
    <s v="HR"/>
    <s v="20170915"/>
    <s v="01"/>
    <n v="1.7166669999999999"/>
    <n v="0"/>
    <n v="82.672793999999996"/>
    <s v="677819   "/>
    <s v=" "/>
    <s v="06"/>
  </r>
  <r>
    <x v="75"/>
    <s v="RE1"/>
    <x v="2"/>
    <s v="MOD APROPRIACAO IND - MOD                                             "/>
    <s v="MO"/>
    <s v="MOBR"/>
    <s v="HR"/>
    <s v="20170915"/>
    <s v="01"/>
    <n v="2.1"/>
    <n v="0"/>
    <n v="101.13369"/>
    <s v="677819   "/>
    <s v=" "/>
    <s v="06"/>
  </r>
  <r>
    <x v="75"/>
    <s v="RE1"/>
    <x v="2"/>
    <s v="MOD APROPRIACAO IND - MOD                                             "/>
    <s v="MO"/>
    <s v="MOBR"/>
    <s v="HR"/>
    <s v="20170916"/>
    <s v="01"/>
    <n v="1.6667000000000001E-2"/>
    <n v="0"/>
    <n v="0.80266400000000004"/>
    <s v="677819   "/>
    <s v=" "/>
    <s v="06"/>
  </r>
  <r>
    <x v="75"/>
    <s v="RE1"/>
    <x v="2"/>
    <s v="MOD APROPRIACAO IND - MOD                                             "/>
    <s v="MO"/>
    <s v="MOBR"/>
    <s v="HR"/>
    <s v="20170918"/>
    <s v="01"/>
    <n v="9.3166670000000007"/>
    <n v="0"/>
    <n v="448.68043399999999"/>
    <s v="677819   "/>
    <s v=" "/>
    <s v="06"/>
  </r>
  <r>
    <x v="75"/>
    <s v="RE1"/>
    <x v="4"/>
    <s v="MOD TERMO IMPRESSAO - MOD                                             "/>
    <s v="MO"/>
    <s v="MOBR"/>
    <s v="HR"/>
    <s v="20170915"/>
    <s v="01"/>
    <n v="2.1"/>
    <n v="0"/>
    <n v="2.1995399999999998"/>
    <s v="677819   "/>
    <s v=" "/>
    <s v="06"/>
  </r>
  <r>
    <x v="75"/>
    <s v="RE1"/>
    <x v="4"/>
    <s v="MOD TERMO IMPRESSAO - MOD                                             "/>
    <s v="MO"/>
    <s v="MOBR"/>
    <s v="HR"/>
    <s v="20170916"/>
    <s v="01"/>
    <n v="1.6667000000000001E-2"/>
    <n v="0"/>
    <n v="1.7457E-2"/>
    <s v="677819   "/>
    <s v=" "/>
    <s v="06"/>
  </r>
  <r>
    <x v="75"/>
    <s v="RE1"/>
    <x v="5"/>
    <s v="MOD EMBOSSING - MOD                                                   "/>
    <s v="MO"/>
    <s v="MOBR"/>
    <s v="HR"/>
    <s v="20170915"/>
    <s v="01"/>
    <n v="1.7166669999999999"/>
    <n v="0"/>
    <n v="250.45570699999999"/>
    <s v="677819   "/>
    <s v=" "/>
    <s v="06"/>
  </r>
  <r>
    <x v="75"/>
    <s v="RE1"/>
    <x v="3"/>
    <s v="MANUSEIO/ENVELOPAMENTO - BANKING - MOD                                "/>
    <s v="MO"/>
    <s v="MOBR"/>
    <s v="HR"/>
    <s v="20170918"/>
    <s v="01"/>
    <n v="9.3166670000000007"/>
    <n v="0"/>
    <n v="677.08038899999997"/>
    <s v="677819   "/>
    <s v=" "/>
    <s v="06"/>
  </r>
  <r>
    <x v="76"/>
    <s v="PR0"/>
    <x v="0"/>
    <s v="MANUSEIO/PERSO-2006331-CARTAO ITAU POUPANCA MC DEBITO C/CHIP (AGENCIA)                              "/>
    <s v="PA"/>
    <s v="MPCC"/>
    <s v="PC"/>
    <s v="20170918"/>
    <s v="90"/>
    <n v="5"/>
    <n v="0"/>
    <n v="41.7104"/>
    <s v="677819   "/>
    <s v=" "/>
    <s v="06"/>
  </r>
  <r>
    <x v="76"/>
    <s v="RE2"/>
    <x v="1"/>
    <s v="2006331-CARTAO ITAU POUPANCA MC DEBITO BIN 5899 C/CONVEGO M40-08S-030/V15-08S-010 6PN SILVER        "/>
    <s v="PI"/>
    <s v="CPGC"/>
    <s v="PC"/>
    <s v="20170918"/>
    <s v="99"/>
    <n v="5"/>
    <n v="0"/>
    <n v="6.2539059999999997"/>
    <s v="677819   "/>
    <s v=" "/>
    <s v="06"/>
  </r>
  <r>
    <x v="76"/>
    <s v="RE1"/>
    <x v="2"/>
    <s v="MOD APROPRIACAO IND - MOD                                             "/>
    <s v="MO"/>
    <s v="MOBR"/>
    <s v="HR"/>
    <s v="20170915"/>
    <s v="01"/>
    <n v="1.6667000000000001E-2"/>
    <n v="0"/>
    <n v="0.80266400000000004"/>
    <s v="677819   "/>
    <s v=" "/>
    <s v="06"/>
  </r>
  <r>
    <x v="76"/>
    <s v="RE1"/>
    <x v="2"/>
    <s v="MOD APROPRIACAO IND - MOD                                             "/>
    <s v="MO"/>
    <s v="MOBR"/>
    <s v="HR"/>
    <s v="20170918"/>
    <s v="01"/>
    <n v="0.26666699999999999"/>
    <n v="0"/>
    <n v="12.842389000000001"/>
    <s v="677819   "/>
    <s v=" "/>
    <s v="06"/>
  </r>
  <r>
    <x v="76"/>
    <s v="RE1"/>
    <x v="5"/>
    <s v="MOD EMBOSSING - MOD                                                   "/>
    <s v="MO"/>
    <s v="MOBR"/>
    <s v="HR"/>
    <s v="20170915"/>
    <s v="01"/>
    <n v="1.6667000000000001E-2"/>
    <n v="0"/>
    <n v="2.431657"/>
    <s v="677819   "/>
    <s v=" "/>
    <s v="06"/>
  </r>
  <r>
    <x v="76"/>
    <s v="RE1"/>
    <x v="3"/>
    <s v="MANUSEIO/ENVELOPAMENTO - BANKING - MOD                                "/>
    <s v="MO"/>
    <s v="MOBR"/>
    <s v="HR"/>
    <s v="20170918"/>
    <s v="01"/>
    <n v="0.26666699999999999"/>
    <n v="0"/>
    <n v="19.379784000000001"/>
    <s v="677819   "/>
    <s v=" "/>
    <s v="06"/>
  </r>
  <r>
    <x v="77"/>
    <s v="PR0"/>
    <x v="0"/>
    <s v="MANUSEIO/PERSO-2006331-CARTAO ITAU POUPANCA MC DEBITO C/CHIP (AGENCIA)                              "/>
    <s v="PA"/>
    <s v="MPCC"/>
    <s v="PC"/>
    <s v="20170919"/>
    <s v="90"/>
    <n v="2881"/>
    <n v="0"/>
    <n v="4773.347726"/>
    <s v="677978   "/>
    <s v=" "/>
    <s v="06"/>
  </r>
  <r>
    <x v="77"/>
    <s v="RE2"/>
    <x v="1"/>
    <s v="2006331-CARTAO ITAU POUPANCA MC DEBITO BIN 5899 C/CONVEGO M40-08S-030/V15-08S-010 6PN SILVER        "/>
    <s v="PI"/>
    <s v="CPGC"/>
    <s v="PC"/>
    <s v="20170919"/>
    <s v="99"/>
    <n v="2881"/>
    <n v="0"/>
    <n v="3574.1342009999998"/>
    <s v="677978   "/>
    <s v=" "/>
    <s v="06"/>
  </r>
  <r>
    <x v="77"/>
    <s v="RE1"/>
    <x v="2"/>
    <s v="MOD APROPRIACAO IND - MOD                                             "/>
    <s v="MO"/>
    <s v="MOBR"/>
    <s v="HR"/>
    <s v="20170919"/>
    <s v="01"/>
    <n v="2.4166669999999999"/>
    <n v="0"/>
    <n v="116.384024"/>
    <s v="677978   "/>
    <s v=" "/>
    <s v="06"/>
  </r>
  <r>
    <x v="77"/>
    <s v="RE1"/>
    <x v="2"/>
    <s v="MOD APROPRIACAO IND - MOD                                             "/>
    <s v="MO"/>
    <s v="MOBR"/>
    <s v="HR"/>
    <s v="20170919"/>
    <s v="01"/>
    <n v="1.6667000000000001E-2"/>
    <n v="0"/>
    <n v="0.80266400000000004"/>
    <s v="677978   "/>
    <s v=" "/>
    <s v="06"/>
  </r>
  <r>
    <x v="77"/>
    <s v="RE1"/>
    <x v="2"/>
    <s v="MOD APROPRIACAO IND - MOD                                             "/>
    <s v="MO"/>
    <s v="MOBR"/>
    <s v="HR"/>
    <s v="20170919"/>
    <s v="01"/>
    <n v="6.016667"/>
    <n v="0"/>
    <n v="289.75606399999998"/>
    <s v="677978   "/>
    <s v=" "/>
    <s v="06"/>
  </r>
  <r>
    <x v="77"/>
    <s v="RE1"/>
    <x v="5"/>
    <s v="MOD EMBOSSING - MOD                                                   "/>
    <s v="MO"/>
    <s v="MOBR"/>
    <s v="HR"/>
    <s v="20170919"/>
    <s v="01"/>
    <n v="2.4166669999999999"/>
    <n v="0"/>
    <n v="352.583257"/>
    <s v="677978   "/>
    <s v=" "/>
    <s v="06"/>
  </r>
  <r>
    <x v="77"/>
    <s v="RE1"/>
    <x v="5"/>
    <s v="MOD EMBOSSING - MOD                                                   "/>
    <s v="MO"/>
    <s v="MOBR"/>
    <s v="HR"/>
    <s v="20170919"/>
    <s v="01"/>
    <n v="1.6667000000000001E-2"/>
    <n v="0"/>
    <n v="2.431657"/>
    <s v="677978   "/>
    <s v=" "/>
    <s v="06"/>
  </r>
  <r>
    <x v="77"/>
    <s v="RE1"/>
    <x v="3"/>
    <s v="MANUSEIO/ENVELOPAMENTO - BANKING - MOD                                "/>
    <s v="MO"/>
    <s v="MOBR"/>
    <s v="HR"/>
    <s v="20170919"/>
    <s v="01"/>
    <n v="6.016667"/>
    <n v="0"/>
    <n v="437.25585899999999"/>
    <s v="677978   "/>
    <s v=" "/>
    <s v="06"/>
  </r>
  <r>
    <x v="78"/>
    <s v="PR0"/>
    <x v="0"/>
    <s v="MANUSEIO/PERSO-2006331-CARTAO ITAU POUPANCA MC DEBITO C/CHIP (AGENCIA)                              "/>
    <s v="PA"/>
    <s v="MPCC"/>
    <s v="PC"/>
    <s v="20170919"/>
    <s v="90"/>
    <n v="2"/>
    <n v="0"/>
    <n v="33.509546999999998"/>
    <s v="677978   "/>
    <s v=" "/>
    <s v="06"/>
  </r>
  <r>
    <x v="78"/>
    <s v="RE2"/>
    <x v="1"/>
    <s v="2006331-CARTAO ITAU POUPANCA MC DEBITO BIN 5899 C/CONVEGO M40-08S-030/V15-08S-010 6PN SILVER        "/>
    <s v="PI"/>
    <s v="CPGC"/>
    <s v="PC"/>
    <s v="20170919"/>
    <s v="99"/>
    <n v="2"/>
    <n v="0"/>
    <n v="2.481176"/>
    <s v="677978   "/>
    <s v=" "/>
    <s v="06"/>
  </r>
  <r>
    <x v="78"/>
    <s v="RE1"/>
    <x v="2"/>
    <s v="MOD APROPRIACAO IND - MOD                                             "/>
    <s v="MO"/>
    <s v="MOBR"/>
    <s v="HR"/>
    <s v="20170919"/>
    <s v="01"/>
    <n v="1.6667000000000001E-2"/>
    <n v="0"/>
    <n v="0.80266400000000004"/>
    <s v="677978   "/>
    <s v=" "/>
    <s v="06"/>
  </r>
  <r>
    <x v="78"/>
    <s v="RE1"/>
    <x v="2"/>
    <s v="MOD APROPRIACAO IND - MOD                                             "/>
    <s v="MO"/>
    <s v="MOBR"/>
    <s v="HR"/>
    <s v="20170919"/>
    <s v="01"/>
    <n v="0.25"/>
    <n v="0"/>
    <n v="12.039725000000001"/>
    <s v="677978   "/>
    <s v=" "/>
    <s v="06"/>
  </r>
  <r>
    <x v="78"/>
    <s v="RE1"/>
    <x v="4"/>
    <s v="MOD TERMO IMPRESSAO - MOD                                             "/>
    <s v="MO"/>
    <s v="MOBR"/>
    <s v="HR"/>
    <s v="20170919"/>
    <s v="01"/>
    <n v="1.6667000000000001E-2"/>
    <n v="0"/>
    <n v="1.7457E-2"/>
    <s v="677978   "/>
    <s v=" "/>
    <s v="06"/>
  </r>
  <r>
    <x v="78"/>
    <s v="RE1"/>
    <x v="3"/>
    <s v="MANUSEIO/ENVELOPAMENTO - BANKING - MOD                                "/>
    <s v="MO"/>
    <s v="MOBR"/>
    <s v="HR"/>
    <s v="20170919"/>
    <s v="01"/>
    <n v="0.25"/>
    <n v="0"/>
    <n v="18.168524999999999"/>
    <s v="677978   "/>
    <s v=" "/>
    <s v="06"/>
  </r>
  <r>
    <x v="79"/>
    <s v="PR0"/>
    <x v="0"/>
    <s v="MANUSEIO/PERSO-2006331-CARTAO ITAU POUPANCA MC DEBITO C/CHIP (AGENCIA)                              "/>
    <s v="PA"/>
    <s v="MPCC"/>
    <s v="PC"/>
    <s v="20170921"/>
    <s v="90"/>
    <n v="3325"/>
    <n v="0"/>
    <n v="5164.5898610000004"/>
    <s v="678002   "/>
    <s v=" "/>
    <s v="06"/>
  </r>
  <r>
    <x v="79"/>
    <s v="RE2"/>
    <x v="1"/>
    <s v="2006331-CARTAO ITAU POUPANCA MC DEBITO BIN 5899 C/CONVEGO M40-08S-030/V15-08S-010 6PN SILVER        "/>
    <s v="PI"/>
    <s v="CPGC"/>
    <s v="PC"/>
    <s v="20170921"/>
    <s v="99"/>
    <n v="3325"/>
    <n v="0"/>
    <n v="4193.0645210000002"/>
    <s v="678002   "/>
    <s v=" "/>
    <s v="06"/>
  </r>
  <r>
    <x v="79"/>
    <s v="RE1"/>
    <x v="2"/>
    <s v="MOD APROPRIACAO IND - MOD                                             "/>
    <s v="MO"/>
    <s v="MOBR"/>
    <s v="HR"/>
    <s v="20170919"/>
    <s v="01"/>
    <n v="2.8"/>
    <n v="0"/>
    <n v="134.84492"/>
    <s v="678002   "/>
    <s v=" "/>
    <s v="06"/>
  </r>
  <r>
    <x v="79"/>
    <s v="RE1"/>
    <x v="2"/>
    <s v="MOD APROPRIACAO IND - MOD                                             "/>
    <s v="MO"/>
    <s v="MOBR"/>
    <s v="HR"/>
    <s v="20170921"/>
    <s v="01"/>
    <n v="6.9"/>
    <n v="0"/>
    <n v="332.29640999999998"/>
    <s v="678002   "/>
    <s v=" "/>
    <s v="06"/>
  </r>
  <r>
    <x v="79"/>
    <s v="RE1"/>
    <x v="4"/>
    <s v="MOD TERMO IMPRESSAO - MOD                                             "/>
    <s v="MO"/>
    <s v="MOBR"/>
    <s v="HR"/>
    <s v="20170919"/>
    <s v="01"/>
    <n v="2.8"/>
    <n v="0"/>
    <n v="2.9327200000000002"/>
    <s v="678002   "/>
    <s v=" "/>
    <s v="06"/>
  </r>
  <r>
    <x v="79"/>
    <s v="RE1"/>
    <x v="3"/>
    <s v="MANUSEIO/ENVELOPAMENTO - BANKING - MOD                                "/>
    <s v="MO"/>
    <s v="MOBR"/>
    <s v="HR"/>
    <s v="20170921"/>
    <s v="01"/>
    <n v="6.9"/>
    <n v="0"/>
    <n v="501.45128999999997"/>
    <s v="678002   "/>
    <s v=" "/>
    <s v="06"/>
  </r>
  <r>
    <x v="80"/>
    <s v="PR0"/>
    <x v="0"/>
    <s v="MANUSEIO/PERSO-2006331-CARTAO ITAU POUPANCA MC DEBITO C/CHIP (AGENCIA)                              "/>
    <s v="PA"/>
    <s v="MPCC"/>
    <s v="PC"/>
    <s v="20170921"/>
    <s v="90"/>
    <n v="1"/>
    <n v="0"/>
    <n v="32.289442999999999"/>
    <s v="678002   "/>
    <s v=" "/>
    <s v="06"/>
  </r>
  <r>
    <x v="80"/>
    <s v="RE2"/>
    <x v="1"/>
    <s v="2006331-CARTAO ITAU POUPANCA MC DEBITO BIN 5899 C/CONVEGO M40-08S-030/V15-08S-010 6PN SILVER        "/>
    <s v="PI"/>
    <s v="CPGC"/>
    <s v="PC"/>
    <s v="20170921"/>
    <s v="99"/>
    <n v="1"/>
    <n v="0"/>
    <n v="1.261072"/>
    <s v="678002   "/>
    <s v=" "/>
    <s v="06"/>
  </r>
  <r>
    <x v="80"/>
    <s v="RE1"/>
    <x v="2"/>
    <s v="MOD APROPRIACAO IND - MOD                                             "/>
    <s v="MO"/>
    <s v="MOBR"/>
    <s v="HR"/>
    <s v="20170919"/>
    <s v="01"/>
    <n v="1.6667000000000001E-2"/>
    <n v="0"/>
    <n v="0.80266400000000004"/>
    <s v="678002   "/>
    <s v=" "/>
    <s v="06"/>
  </r>
  <r>
    <x v="80"/>
    <s v="RE1"/>
    <x v="2"/>
    <s v="MOD APROPRIACAO IND - MOD                                             "/>
    <s v="MO"/>
    <s v="MOBR"/>
    <s v="HR"/>
    <s v="20170921"/>
    <s v="01"/>
    <n v="0.25"/>
    <n v="0"/>
    <n v="12.039725000000001"/>
    <s v="678002   "/>
    <s v=" "/>
    <s v="06"/>
  </r>
  <r>
    <x v="80"/>
    <s v="RE1"/>
    <x v="4"/>
    <s v="MOD TERMO IMPRESSAO - MOD                                             "/>
    <s v="MO"/>
    <s v="MOBR"/>
    <s v="HR"/>
    <s v="20170919"/>
    <s v="01"/>
    <n v="1.6667000000000001E-2"/>
    <n v="0"/>
    <n v="1.7457E-2"/>
    <s v="678002   "/>
    <s v=" "/>
    <s v="06"/>
  </r>
  <r>
    <x v="80"/>
    <s v="RE1"/>
    <x v="3"/>
    <s v="MANUSEIO/ENVELOPAMENTO - BANKING - MOD                                "/>
    <s v="MO"/>
    <s v="MOBR"/>
    <s v="HR"/>
    <s v="20170921"/>
    <s v="01"/>
    <n v="0.25"/>
    <n v="0"/>
    <n v="18.168524999999999"/>
    <s v="678002   "/>
    <s v=" "/>
    <s v="06"/>
  </r>
  <r>
    <x v="81"/>
    <s v="PR0"/>
    <x v="0"/>
    <s v="MANUSEIO/PERSO-2006331-CARTAO ITAU POUPANCA MC DEBITO C/CHIP (AGENCIA)                              "/>
    <s v="PA"/>
    <s v="MPCC"/>
    <s v="PC"/>
    <s v="20170922"/>
    <s v="90"/>
    <n v="2978"/>
    <n v="0"/>
    <n v="4651.3155839999999"/>
    <s v="678178   "/>
    <s v=" "/>
    <s v="06"/>
  </r>
  <r>
    <x v="81"/>
    <s v="RE2"/>
    <x v="1"/>
    <s v="2006331-CARTAO ITAU POUPANCA MC DEBITO BIN 5899 C/CONVEGO M40-08S-030/V15-08S-010 6PN SILVER        "/>
    <s v="PI"/>
    <s v="CPGC"/>
    <s v="PC"/>
    <s v="20170922"/>
    <s v="99"/>
    <n v="2978"/>
    <n v="0"/>
    <n v="3778.3151130000001"/>
    <s v="678178   "/>
    <s v=" "/>
    <s v="06"/>
  </r>
  <r>
    <x v="81"/>
    <s v="RE1"/>
    <x v="2"/>
    <s v="MOD APROPRIACAO IND - MOD                                             "/>
    <s v="MO"/>
    <s v="MOBR"/>
    <s v="HR"/>
    <s v="20170921"/>
    <s v="01"/>
    <n v="2.516667"/>
    <n v="0"/>
    <n v="121.19991400000001"/>
    <s v="678178   "/>
    <s v=" "/>
    <s v="06"/>
  </r>
  <r>
    <x v="81"/>
    <s v="RE1"/>
    <x v="2"/>
    <s v="MOD APROPRIACAO IND - MOD                                             "/>
    <s v="MO"/>
    <s v="MOBR"/>
    <s v="HR"/>
    <s v="20170922"/>
    <s v="01"/>
    <n v="6.2"/>
    <n v="0"/>
    <n v="298.58517999999998"/>
    <s v="678178   "/>
    <s v=" "/>
    <s v="06"/>
  </r>
  <r>
    <x v="81"/>
    <s v="RE1"/>
    <x v="4"/>
    <s v="MOD TERMO IMPRESSAO - MOD                                             "/>
    <s v="MO"/>
    <s v="MOBR"/>
    <s v="HR"/>
    <s v="20170921"/>
    <s v="01"/>
    <n v="2.516667"/>
    <n v="0"/>
    <n v="2.6359569999999999"/>
    <s v="678178   "/>
    <s v=" "/>
    <s v="06"/>
  </r>
  <r>
    <x v="81"/>
    <s v="RE1"/>
    <x v="3"/>
    <s v="MANUSEIO/ENVELOPAMENTO - BANKING - MOD                                "/>
    <s v="MO"/>
    <s v="MOBR"/>
    <s v="HR"/>
    <s v="20170922"/>
    <s v="01"/>
    <n v="6.2"/>
    <n v="0"/>
    <n v="450.57942000000003"/>
    <s v="678178   "/>
    <s v=" "/>
    <s v="06"/>
  </r>
  <r>
    <x v="82"/>
    <s v="PR0"/>
    <x v="0"/>
    <s v="MANUSEIO/PERSO-2006331-CARTAO ITAU POUPANCA MC DEBITO C/CHIP (AGENCIA)                              "/>
    <s v="PA"/>
    <s v="MPCC"/>
    <s v="PC"/>
    <s v="20170922"/>
    <s v="90"/>
    <n v="3"/>
    <n v="0"/>
    <n v="34.834598"/>
    <s v="678178   "/>
    <s v=" "/>
    <s v="06"/>
  </r>
  <r>
    <x v="82"/>
    <s v="RE2"/>
    <x v="1"/>
    <s v="2006331-CARTAO ITAU POUPANCA MC DEBITO BIN 5899 C/CONVEGO M40-08S-030/V15-08S-010 6PN SILVER        "/>
    <s v="PI"/>
    <s v="CPGC"/>
    <s v="PC"/>
    <s v="20170922"/>
    <s v="99"/>
    <n v="3"/>
    <n v="0"/>
    <n v="3.8062269999999998"/>
    <s v="678178   "/>
    <s v=" "/>
    <s v="06"/>
  </r>
  <r>
    <x v="82"/>
    <s v="RE1"/>
    <x v="2"/>
    <s v="MOD APROPRIACAO IND - MOD                                             "/>
    <s v="MO"/>
    <s v="MOBR"/>
    <s v="HR"/>
    <s v="20170920"/>
    <s v="01"/>
    <n v="1.6667000000000001E-2"/>
    <n v="0"/>
    <n v="0.80266400000000004"/>
    <s v="678178   "/>
    <s v=" "/>
    <s v="06"/>
  </r>
  <r>
    <x v="82"/>
    <s v="RE1"/>
    <x v="2"/>
    <s v="MOD APROPRIACAO IND - MOD                                             "/>
    <s v="MO"/>
    <s v="MOBR"/>
    <s v="HR"/>
    <s v="20170922"/>
    <s v="01"/>
    <n v="0.25"/>
    <n v="0"/>
    <n v="12.039725000000001"/>
    <s v="678178   "/>
    <s v=" "/>
    <s v="06"/>
  </r>
  <r>
    <x v="82"/>
    <s v="RE1"/>
    <x v="4"/>
    <s v="MOD TERMO IMPRESSAO - MOD                                             "/>
    <s v="MO"/>
    <s v="MOBR"/>
    <s v="HR"/>
    <s v="20170920"/>
    <s v="01"/>
    <n v="1.6667000000000001E-2"/>
    <n v="0"/>
    <n v="1.7457E-2"/>
    <s v="678178   "/>
    <s v=" "/>
    <s v="06"/>
  </r>
  <r>
    <x v="82"/>
    <s v="RE1"/>
    <x v="3"/>
    <s v="MANUSEIO/ENVELOPAMENTO - BANKING - MOD                                "/>
    <s v="MO"/>
    <s v="MOBR"/>
    <s v="HR"/>
    <s v="20170922"/>
    <s v="01"/>
    <n v="0.25"/>
    <n v="0"/>
    <n v="18.168524999999999"/>
    <s v="678178   "/>
    <s v=" "/>
    <s v="06"/>
  </r>
  <r>
    <x v="83"/>
    <s v="PR0"/>
    <x v="0"/>
    <s v="MANUSEIO/PERSO-2006331-CARTAO ITAU POUPANCA MC DEBITO C/CHIP (AGENCIA)                              "/>
    <s v="PA"/>
    <s v="MPCC"/>
    <s v="PC"/>
    <s v="20170921"/>
    <s v="90"/>
    <n v="1"/>
    <n v="0"/>
    <n v="33.111057000000002"/>
    <s v="678288   "/>
    <s v=" "/>
    <s v="06"/>
  </r>
  <r>
    <x v="83"/>
    <s v="PR0"/>
    <x v="0"/>
    <s v="MANUSEIO/PERSO-2006331-CARTAO ITAU POUPANCA MC DEBITO C/CHIP (AGENCIA)                              "/>
    <s v="PA"/>
    <s v="MPCC"/>
    <s v="PC"/>
    <s v="20170922"/>
    <s v="90"/>
    <n v="3033"/>
    <n v="0"/>
    <n v="4735.3439820000003"/>
    <s v="678288   "/>
    <s v=" "/>
    <s v="06"/>
  </r>
  <r>
    <x v="83"/>
    <s v="RE2"/>
    <x v="1"/>
    <s v="2006331-CARTAO ITAU POUPANCA MC DEBITO BIN 5899 C/CONVEGO M40-08S-030/V15-08S-010 6PN SILVER        "/>
    <s v="PI"/>
    <s v="CPGC"/>
    <s v="PC"/>
    <s v="20170922"/>
    <s v="99"/>
    <n v="3033"/>
    <n v="0"/>
    <n v="3845.785973"/>
    <s v="678288   "/>
    <s v=" "/>
    <s v="06"/>
  </r>
  <r>
    <x v="83"/>
    <s v="RE2"/>
    <x v="1"/>
    <s v="2006331-CARTAO ITAU POUPANCA MC DEBITO BIN 5899 C/CONVEGO M40-08S-030/V15-08S-010 6PN SILVER        "/>
    <s v="PI"/>
    <s v="CPGC"/>
    <s v="PC"/>
    <s v="20170921"/>
    <s v="99"/>
    <n v="1"/>
    <n v="0"/>
    <n v="1.2625649999999999"/>
    <s v="678288   "/>
    <s v=" "/>
    <s v="06"/>
  </r>
  <r>
    <x v="83"/>
    <s v="RE1"/>
    <x v="2"/>
    <s v="MOD APROPRIACAO IND - MOD                                             "/>
    <s v="MO"/>
    <s v="MOBR"/>
    <s v="HR"/>
    <s v="20170921"/>
    <s v="01"/>
    <n v="1.6667000000000001E-2"/>
    <n v="0"/>
    <n v="0.80266400000000004"/>
    <s v="678288   "/>
    <s v=" "/>
    <s v="06"/>
  </r>
  <r>
    <x v="83"/>
    <s v="RE1"/>
    <x v="2"/>
    <s v="MOD APROPRIACAO IND - MOD                                             "/>
    <s v="MO"/>
    <s v="MOBR"/>
    <s v="HR"/>
    <s v="20170921"/>
    <s v="01"/>
    <n v="1.6667000000000001E-2"/>
    <n v="0"/>
    <n v="0.80266400000000004"/>
    <s v="678288   "/>
    <s v=" "/>
    <s v="06"/>
  </r>
  <r>
    <x v="83"/>
    <s v="RE1"/>
    <x v="2"/>
    <s v="MOD APROPRIACAO IND - MOD                                             "/>
    <s v="MO"/>
    <s v="MOBR"/>
    <s v="HR"/>
    <s v="20170921"/>
    <s v="01"/>
    <n v="0.25"/>
    <n v="0"/>
    <n v="12.039725000000001"/>
    <s v="678288   "/>
    <s v=" "/>
    <s v="06"/>
  </r>
  <r>
    <x v="83"/>
    <s v="RE1"/>
    <x v="2"/>
    <s v="MOD APROPRIACAO IND - MOD                                             "/>
    <s v="MO"/>
    <s v="MOBR"/>
    <s v="HR"/>
    <s v="20170922"/>
    <s v="01"/>
    <n v="2.5499999999999998"/>
    <n v="0"/>
    <n v="122.805195"/>
    <s v="678288   "/>
    <s v=" "/>
    <s v="06"/>
  </r>
  <r>
    <x v="83"/>
    <s v="RE1"/>
    <x v="2"/>
    <s v="MOD APROPRIACAO IND - MOD                                             "/>
    <s v="MO"/>
    <s v="MOBR"/>
    <s v="HR"/>
    <s v="20170922"/>
    <s v="01"/>
    <n v="1.6667000000000001E-2"/>
    <n v="0"/>
    <n v="0.80266400000000004"/>
    <s v="678288   "/>
    <s v=" "/>
    <s v="06"/>
  </r>
  <r>
    <x v="83"/>
    <s v="RE1"/>
    <x v="2"/>
    <s v="MOD APROPRIACAO IND - MOD                                             "/>
    <s v="MO"/>
    <s v="MOBR"/>
    <s v="HR"/>
    <s v="20170922"/>
    <s v="01"/>
    <n v="6.3166669999999998"/>
    <n v="0"/>
    <n v="304.203734"/>
    <s v="678288   "/>
    <s v=" "/>
    <s v="06"/>
  </r>
  <r>
    <x v="83"/>
    <s v="RE1"/>
    <x v="4"/>
    <s v="MOD TERMO IMPRESSAO - MOD                                             "/>
    <s v="MO"/>
    <s v="MOBR"/>
    <s v="HR"/>
    <s v="20170922"/>
    <s v="01"/>
    <n v="2.5499999999999998"/>
    <n v="0"/>
    <n v="2.6708699999999999"/>
    <s v="678288   "/>
    <s v=" "/>
    <s v="06"/>
  </r>
  <r>
    <x v="83"/>
    <s v="RE1"/>
    <x v="4"/>
    <s v="MOD TERMO IMPRESSAO - MOD                                             "/>
    <s v="MO"/>
    <s v="MOBR"/>
    <s v="HR"/>
    <s v="20170922"/>
    <s v="01"/>
    <n v="1.6667000000000001E-2"/>
    <n v="0"/>
    <n v="1.7457E-2"/>
    <s v="678288   "/>
    <s v=" "/>
    <s v="06"/>
  </r>
  <r>
    <x v="83"/>
    <s v="RE1"/>
    <x v="4"/>
    <s v="MOD TERMO IMPRESSAO - MOD                                             "/>
    <s v="MO"/>
    <s v="MOBR"/>
    <s v="HR"/>
    <s v="20170921"/>
    <s v="01"/>
    <n v="1.6667000000000001E-2"/>
    <n v="0"/>
    <n v="1.7457E-2"/>
    <s v="678288   "/>
    <s v=" "/>
    <s v="06"/>
  </r>
  <r>
    <x v="83"/>
    <s v="RE1"/>
    <x v="4"/>
    <s v="MOD TERMO IMPRESSAO - MOD                                             "/>
    <s v="MO"/>
    <s v="MOBR"/>
    <s v="HR"/>
    <s v="20170921"/>
    <s v="01"/>
    <n v="1.6667000000000001E-2"/>
    <n v="0"/>
    <n v="1.7457E-2"/>
    <s v="678288   "/>
    <s v=" "/>
    <s v="06"/>
  </r>
  <r>
    <x v="83"/>
    <s v="RE1"/>
    <x v="3"/>
    <s v="MANUSEIO/ENVELOPAMENTO - BANKING - MOD                                "/>
    <s v="MO"/>
    <s v="MOBR"/>
    <s v="HR"/>
    <s v="20170921"/>
    <s v="01"/>
    <n v="0.25"/>
    <n v="0"/>
    <n v="18.168524999999999"/>
    <s v="678288   "/>
    <s v=" "/>
    <s v="06"/>
  </r>
  <r>
    <x v="83"/>
    <s v="RE1"/>
    <x v="3"/>
    <s v="MANUSEIO/ENVELOPAMENTO - BANKING - MOD                                "/>
    <s v="MO"/>
    <s v="MOBR"/>
    <s v="HR"/>
    <s v="20170922"/>
    <s v="01"/>
    <n v="6.3166669999999998"/>
    <n v="0"/>
    <n v="459.058089"/>
    <s v="678288   "/>
    <s v=" "/>
    <s v="06"/>
  </r>
  <r>
    <x v="84"/>
    <s v="PR0"/>
    <x v="0"/>
    <s v="MANUSEIO/PERSO-2006331-CARTAO ITAU POUPANCA MC DEBITO C/CHIP (AGENCIA)                              "/>
    <s v="PA"/>
    <s v="MPCC"/>
    <s v="PC"/>
    <s v="20170922"/>
    <s v="90"/>
    <n v="7"/>
    <n v="0"/>
    <n v="41.91816"/>
    <s v="678288   "/>
    <s v=" "/>
    <s v="06"/>
  </r>
  <r>
    <x v="84"/>
    <s v="RE2"/>
    <x v="1"/>
    <s v="2006331-CARTAO ITAU POUPANCA MC DEBITO BIN 5899 C/CONVEGO M40-08S-030/V15-08S-010 6PN SILVER        "/>
    <s v="PI"/>
    <s v="CPGC"/>
    <s v="PC"/>
    <s v="20170922"/>
    <s v="99"/>
    <n v="7"/>
    <n v="0"/>
    <n v="8.8758660000000003"/>
    <s v="678288   "/>
    <s v=" "/>
    <s v="06"/>
  </r>
  <r>
    <x v="84"/>
    <s v="RE1"/>
    <x v="2"/>
    <s v="MOD APROPRIACAO IND - MOD                                             "/>
    <s v="MO"/>
    <s v="MOBR"/>
    <s v="HR"/>
    <s v="20170921"/>
    <s v="01"/>
    <n v="1.6667000000000001E-2"/>
    <n v="0"/>
    <n v="0.80266400000000004"/>
    <s v="678288   "/>
    <s v=" "/>
    <s v="06"/>
  </r>
  <r>
    <x v="84"/>
    <s v="RE1"/>
    <x v="2"/>
    <s v="MOD APROPRIACAO IND - MOD                                             "/>
    <s v="MO"/>
    <s v="MOBR"/>
    <s v="HR"/>
    <s v="20170922"/>
    <s v="01"/>
    <n v="0.26666699999999999"/>
    <n v="0"/>
    <n v="12.842389000000001"/>
    <s v="678288   "/>
    <s v=" "/>
    <s v="06"/>
  </r>
  <r>
    <x v="84"/>
    <s v="RE1"/>
    <x v="4"/>
    <s v="MOD TERMO IMPRESSAO - MOD                                             "/>
    <s v="MO"/>
    <s v="MOBR"/>
    <s v="HR"/>
    <s v="20170921"/>
    <s v="01"/>
    <n v="1.6667000000000001E-2"/>
    <n v="0"/>
    <n v="1.7457E-2"/>
    <s v="678288   "/>
    <s v=" "/>
    <s v="06"/>
  </r>
  <r>
    <x v="84"/>
    <s v="RE1"/>
    <x v="3"/>
    <s v="MANUSEIO/ENVELOPAMENTO - BANKING - MOD                                "/>
    <s v="MO"/>
    <s v="MOBR"/>
    <s v="HR"/>
    <s v="20170922"/>
    <s v="01"/>
    <n v="0.26666699999999999"/>
    <n v="0"/>
    <n v="19.379784000000001"/>
    <s v="678288   "/>
    <s v=" "/>
    <s v="06"/>
  </r>
  <r>
    <x v="85"/>
    <s v="PR0"/>
    <x v="0"/>
    <s v="MANUSEIO/PERSO-2006331-CARTAO ITAU POUPANCA MC DEBITO C/CHIP (AGENCIA)                              "/>
    <s v="PA"/>
    <s v="MPCC"/>
    <s v="PC"/>
    <s v="20170922"/>
    <s v="90"/>
    <n v="3223"/>
    <n v="0"/>
    <n v="5424.252133"/>
    <s v="678366   "/>
    <s v=" "/>
    <s v="06"/>
  </r>
  <r>
    <x v="85"/>
    <s v="RE2"/>
    <x v="1"/>
    <s v="2006331-CARTAO ITAU POUPANCA MC DEBITO BIN 5899 C/CONVEGO M40-08S-030/V15-08S-010 6PN SILVER        "/>
    <s v="PI"/>
    <s v="CPGC"/>
    <s v="PC"/>
    <s v="20170922"/>
    <s v="99"/>
    <n v="3223"/>
    <n v="0"/>
    <n v="4086.667011"/>
    <s v="678366   "/>
    <s v=" "/>
    <s v="06"/>
  </r>
  <r>
    <x v="85"/>
    <s v="RE1"/>
    <x v="2"/>
    <s v="MOD APROPRIACAO IND - MOD                                             "/>
    <s v="MO"/>
    <s v="MOBR"/>
    <s v="HR"/>
    <s v="20170922"/>
    <s v="01"/>
    <n v="2.7166670000000002"/>
    <n v="0"/>
    <n v="130.831694"/>
    <s v="678366   "/>
    <s v=" "/>
    <s v="06"/>
  </r>
  <r>
    <x v="85"/>
    <s v="RE1"/>
    <x v="2"/>
    <s v="MOD APROPRIACAO IND - MOD                                             "/>
    <s v="MO"/>
    <s v="MOBR"/>
    <s v="HR"/>
    <s v="20170922"/>
    <s v="01"/>
    <n v="1.6667000000000001E-2"/>
    <n v="0"/>
    <n v="0.80266400000000004"/>
    <s v="678366   "/>
    <s v=" "/>
    <s v="06"/>
  </r>
  <r>
    <x v="85"/>
    <s v="RE1"/>
    <x v="2"/>
    <s v="MOD APROPRIACAO IND - MOD                                             "/>
    <s v="MO"/>
    <s v="MOBR"/>
    <s v="HR"/>
    <s v="20170922"/>
    <s v="01"/>
    <n v="6.7"/>
    <n v="0"/>
    <n v="322.66462999999999"/>
    <s v="678366   "/>
    <s v=" "/>
    <s v="06"/>
  </r>
  <r>
    <x v="85"/>
    <s v="RE1"/>
    <x v="4"/>
    <s v="MOD TERMO IMPRESSAO - MOD                                             "/>
    <s v="MO"/>
    <s v="MOBR"/>
    <s v="HR"/>
    <s v="20170922"/>
    <s v="01"/>
    <n v="1.6667000000000001E-2"/>
    <n v="0"/>
    <n v="1.7457E-2"/>
    <s v="678366   "/>
    <s v=" "/>
    <s v="06"/>
  </r>
  <r>
    <x v="85"/>
    <s v="RE1"/>
    <x v="5"/>
    <s v="MOD EMBOSSING - MOD                                                   "/>
    <s v="MO"/>
    <s v="MOBR"/>
    <s v="HR"/>
    <s v="20170922"/>
    <s v="01"/>
    <n v="2.7166670000000002"/>
    <n v="0"/>
    <n v="396.35220700000002"/>
    <s v="678366   "/>
    <s v=" "/>
    <s v="06"/>
  </r>
  <r>
    <x v="85"/>
    <s v="RE1"/>
    <x v="3"/>
    <s v="MANUSEIO/ENVELOPAMENTO - BANKING - MOD                                "/>
    <s v="MO"/>
    <s v="MOBR"/>
    <s v="HR"/>
    <s v="20170922"/>
    <s v="01"/>
    <n v="6.7"/>
    <n v="0"/>
    <n v="486.91647"/>
    <s v="678366   "/>
    <s v=" "/>
    <s v="06"/>
  </r>
  <r>
    <x v="86"/>
    <s v="PR0"/>
    <x v="0"/>
    <s v="MANUSEIO/PERSO-2006331-CARTAO ITAU POUPANCA MC DEBITO C/CHIP (AGENCIA)                              "/>
    <s v="PA"/>
    <s v="MPCC"/>
    <s v="PC"/>
    <s v="20170922"/>
    <s v="90"/>
    <n v="1"/>
    <n v="0"/>
    <n v="32.296351999999999"/>
    <s v="678366   "/>
    <s v=" "/>
    <s v="06"/>
  </r>
  <r>
    <x v="86"/>
    <s v="RE2"/>
    <x v="1"/>
    <s v="2006331-CARTAO ITAU POUPANCA MC DEBITO BIN 5899 C/CONVEGO M40-08S-030/V15-08S-010 6PN SILVER        "/>
    <s v="PI"/>
    <s v="CPGC"/>
    <s v="PC"/>
    <s v="20170922"/>
    <s v="99"/>
    <n v="1"/>
    <n v="0"/>
    <n v="1.267981"/>
    <s v="678366   "/>
    <s v=" "/>
    <s v="06"/>
  </r>
  <r>
    <x v="86"/>
    <s v="RE1"/>
    <x v="2"/>
    <s v="MOD APROPRIACAO IND - MOD                                             "/>
    <s v="MO"/>
    <s v="MOBR"/>
    <s v="HR"/>
    <s v="20170922"/>
    <s v="01"/>
    <n v="1.6667000000000001E-2"/>
    <n v="0"/>
    <n v="0.80266400000000004"/>
    <s v="678366   "/>
    <s v=" "/>
    <s v="06"/>
  </r>
  <r>
    <x v="86"/>
    <s v="RE1"/>
    <x v="2"/>
    <s v="MOD APROPRIACAO IND - MOD                                             "/>
    <s v="MO"/>
    <s v="MOBR"/>
    <s v="HR"/>
    <s v="20170922"/>
    <s v="01"/>
    <n v="0.25"/>
    <n v="0"/>
    <n v="12.039725000000001"/>
    <s v="678366   "/>
    <s v=" "/>
    <s v="06"/>
  </r>
  <r>
    <x v="86"/>
    <s v="RE1"/>
    <x v="4"/>
    <s v="MOD TERMO IMPRESSAO - MOD                                             "/>
    <s v="MO"/>
    <s v="MOBR"/>
    <s v="HR"/>
    <s v="20170922"/>
    <s v="01"/>
    <n v="1.6667000000000001E-2"/>
    <n v="0"/>
    <n v="1.7457E-2"/>
    <s v="678366   "/>
    <s v=" "/>
    <s v="06"/>
  </r>
  <r>
    <x v="86"/>
    <s v="RE1"/>
    <x v="3"/>
    <s v="MANUSEIO/ENVELOPAMENTO - BANKING - MOD                                "/>
    <s v="MO"/>
    <s v="MOBR"/>
    <s v="HR"/>
    <s v="20170922"/>
    <s v="01"/>
    <n v="0.25"/>
    <n v="0"/>
    <n v="18.168524999999999"/>
    <s v="678366   "/>
    <s v=" "/>
    <s v="06"/>
  </r>
  <r>
    <x v="87"/>
    <s v="PR0"/>
    <x v="0"/>
    <s v="MANUSEIO/PERSO-2006331-CARTAO ITAU POUPANCA MC DEBITO C/CHIP (AGENCIA)                              "/>
    <s v="PA"/>
    <s v="MPCC"/>
    <s v="PC"/>
    <s v="20170926"/>
    <s v="90"/>
    <n v="3106"/>
    <n v="0"/>
    <n v="4838.4145959999996"/>
    <s v="678448   "/>
    <s v=" "/>
    <s v="06"/>
  </r>
  <r>
    <x v="87"/>
    <s v="RE2"/>
    <x v="1"/>
    <s v="2006331-CARTAO ITAU POUPANCA MC DEBITO BIN 5899 C/CONVEGO M40-08S-030/V15-08S-010 6PN SILVER        "/>
    <s v="PI"/>
    <s v="CPGC"/>
    <s v="PC"/>
    <s v="20170926"/>
    <s v="99"/>
    <n v="3106"/>
    <n v="0"/>
    <n v="3927.4512009999999"/>
    <s v="678448   "/>
    <s v=" "/>
    <s v="06"/>
  </r>
  <r>
    <x v="87"/>
    <s v="RE1"/>
    <x v="2"/>
    <s v="MOD APROPRIACAO IND - MOD                                             "/>
    <s v="MO"/>
    <s v="MOBR"/>
    <s v="HR"/>
    <s v="20170923"/>
    <s v="01"/>
    <n v="2.6166670000000001"/>
    <n v="0"/>
    <n v="126.015804"/>
    <s v="678448   "/>
    <s v=" "/>
    <s v="06"/>
  </r>
  <r>
    <x v="87"/>
    <s v="RE1"/>
    <x v="2"/>
    <s v="MOD APROPRIACAO IND - MOD                                             "/>
    <s v="MO"/>
    <s v="MOBR"/>
    <s v="HR"/>
    <s v="20170924"/>
    <s v="01"/>
    <n v="1.6667000000000001E-2"/>
    <n v="0"/>
    <n v="0.80266400000000004"/>
    <s v="678448   "/>
    <s v=" "/>
    <s v="06"/>
  </r>
  <r>
    <x v="87"/>
    <s v="RE1"/>
    <x v="2"/>
    <s v="MOD APROPRIACAO IND - MOD                                             "/>
    <s v="MO"/>
    <s v="MOBR"/>
    <s v="HR"/>
    <s v="20170926"/>
    <s v="01"/>
    <n v="6.4666670000000002"/>
    <n v="0"/>
    <n v="311.42756900000001"/>
    <s v="678448   "/>
    <s v=" "/>
    <s v="06"/>
  </r>
  <r>
    <x v="87"/>
    <s v="RE1"/>
    <x v="4"/>
    <s v="MOD TERMO IMPRESSAO - MOD                                             "/>
    <s v="MO"/>
    <s v="MOBR"/>
    <s v="HR"/>
    <s v="20170923"/>
    <s v="01"/>
    <n v="2.6166670000000001"/>
    <n v="0"/>
    <n v="2.7406969999999999"/>
    <s v="678448   "/>
    <s v=" "/>
    <s v="06"/>
  </r>
  <r>
    <x v="87"/>
    <s v="RE1"/>
    <x v="4"/>
    <s v="MOD TERMO IMPRESSAO - MOD                                             "/>
    <s v="MO"/>
    <s v="MOBR"/>
    <s v="HR"/>
    <s v="20170924"/>
    <s v="01"/>
    <n v="1.6667000000000001E-2"/>
    <n v="0"/>
    <n v="1.7457E-2"/>
    <s v="678448   "/>
    <s v=" "/>
    <s v="06"/>
  </r>
  <r>
    <x v="87"/>
    <s v="RE1"/>
    <x v="3"/>
    <s v="MANUSEIO/ENVELOPAMENTO - BANKING - MOD                                "/>
    <s v="MO"/>
    <s v="MOBR"/>
    <s v="HR"/>
    <s v="20170926"/>
    <s v="01"/>
    <n v="6.4666670000000002"/>
    <n v="0"/>
    <n v="469.959204"/>
    <s v="678448   "/>
    <s v=" "/>
    <s v="06"/>
  </r>
  <r>
    <x v="88"/>
    <s v="PR0"/>
    <x v="0"/>
    <s v="MANUSEIO/PERSO-2006331-CARTAO ITAU POUPANCA MC DEBITO C/CHIP (AGENCIA)                              "/>
    <s v="PA"/>
    <s v="MPCC"/>
    <s v="PC"/>
    <s v="20170928"/>
    <s v="90"/>
    <n v="3486"/>
    <n v="0"/>
    <n v="5418.6416790000003"/>
    <s v="678751   "/>
    <s v=" "/>
    <s v="06"/>
  </r>
  <r>
    <x v="88"/>
    <s v="RE2"/>
    <x v="1"/>
    <s v="2006331-CARTAO ITAU POUPANCA MC DEBITO BIN 5899 C/CONVEGO M40-08S-030/V15-08S-010 6PN SILVER        "/>
    <s v="PI"/>
    <s v="CPGC"/>
    <s v="PC"/>
    <s v="20170928"/>
    <s v="99"/>
    <n v="3486"/>
    <n v="0"/>
    <n v="4401.4715230000002"/>
    <s v="678751   "/>
    <s v=" "/>
    <s v="06"/>
  </r>
  <r>
    <x v="88"/>
    <s v="RE1"/>
    <x v="2"/>
    <s v="MOD APROPRIACAO IND - MOD                                             "/>
    <s v="MO"/>
    <s v="MOBR"/>
    <s v="HR"/>
    <s v="20170927"/>
    <s v="01"/>
    <n v="1.566667"/>
    <n v="0"/>
    <n v="75.448959000000002"/>
    <s v="678751   "/>
    <s v=" "/>
    <s v="06"/>
  </r>
  <r>
    <x v="88"/>
    <s v="RE1"/>
    <x v="2"/>
    <s v="MOD APROPRIACAO IND - MOD                                             "/>
    <s v="MO"/>
    <s v="MOBR"/>
    <s v="HR"/>
    <s v="20170927"/>
    <s v="01"/>
    <n v="1.3666670000000001"/>
    <n v="0"/>
    <n v="65.817178999999996"/>
    <s v="678751   "/>
    <s v=" "/>
    <s v="06"/>
  </r>
  <r>
    <x v="88"/>
    <s v="RE1"/>
    <x v="2"/>
    <s v="MOD APROPRIACAO IND - MOD                                             "/>
    <s v="MO"/>
    <s v="MOBR"/>
    <s v="HR"/>
    <s v="20170927"/>
    <s v="01"/>
    <n v="1.6667000000000001E-2"/>
    <n v="0"/>
    <n v="0.80266400000000004"/>
    <s v="678751   "/>
    <s v=" "/>
    <s v="06"/>
  </r>
  <r>
    <x v="88"/>
    <s v="RE1"/>
    <x v="2"/>
    <s v="MOD APROPRIACAO IND - MOD                                             "/>
    <s v="MO"/>
    <s v="MOBR"/>
    <s v="HR"/>
    <s v="20170928"/>
    <s v="01"/>
    <n v="7.2166670000000002"/>
    <n v="0"/>
    <n v="347.54674399999999"/>
    <s v="678751   "/>
    <s v=" "/>
    <s v="06"/>
  </r>
  <r>
    <x v="88"/>
    <s v="RE1"/>
    <x v="4"/>
    <s v="MOD TERMO IMPRESSAO - MOD                                             "/>
    <s v="MO"/>
    <s v="MOBR"/>
    <s v="HR"/>
    <s v="20170927"/>
    <s v="01"/>
    <n v="1.566667"/>
    <n v="0"/>
    <n v="1.640927"/>
    <s v="678751   "/>
    <s v=" "/>
    <s v="06"/>
  </r>
  <r>
    <x v="88"/>
    <s v="RE1"/>
    <x v="4"/>
    <s v="MOD TERMO IMPRESSAO - MOD                                             "/>
    <s v="MO"/>
    <s v="MOBR"/>
    <s v="HR"/>
    <s v="20170927"/>
    <s v="01"/>
    <n v="1.3666670000000001"/>
    <n v="0"/>
    <n v="1.4314469999999999"/>
    <s v="678751   "/>
    <s v=" "/>
    <s v="06"/>
  </r>
  <r>
    <x v="88"/>
    <s v="RE1"/>
    <x v="4"/>
    <s v="MOD TERMO IMPRESSAO - MOD                                             "/>
    <s v="MO"/>
    <s v="MOBR"/>
    <s v="HR"/>
    <s v="20170927"/>
    <s v="01"/>
    <n v="1.6667000000000001E-2"/>
    <n v="0"/>
    <n v="1.7457E-2"/>
    <s v="678751   "/>
    <s v=" "/>
    <s v="06"/>
  </r>
  <r>
    <x v="88"/>
    <s v="RE1"/>
    <x v="3"/>
    <s v="MANUSEIO/ENVELOPAMENTO - BANKING - MOD                                "/>
    <s v="MO"/>
    <s v="MOBR"/>
    <s v="HR"/>
    <s v="20170928"/>
    <s v="01"/>
    <n v="7.2166670000000002"/>
    <n v="0"/>
    <n v="524.46477900000002"/>
    <s v="678751   "/>
    <s v=" "/>
    <s v="06"/>
  </r>
  <r>
    <x v="89"/>
    <s v="PR0"/>
    <x v="0"/>
    <s v="MANUSEIO/PERSO-2006331-CARTAO ITAU POUPANCA MC DEBITO C/CHIP (AGENCIA)                              "/>
    <s v="PA"/>
    <s v="MPCC"/>
    <s v="PC"/>
    <s v="20170928"/>
    <s v="90"/>
    <n v="1"/>
    <n v="0"/>
    <n v="32.290984999999999"/>
    <s v="678751   "/>
    <s v=" "/>
    <s v="06"/>
  </r>
  <r>
    <x v="89"/>
    <s v="RE2"/>
    <x v="1"/>
    <s v="2006331-CARTAO ITAU POUPANCA MC DEBITO BIN 5899 C/CONVEGO M40-08S-030/V15-08S-010 6PN SILVER        "/>
    <s v="PI"/>
    <s v="CPGC"/>
    <s v="PC"/>
    <s v="20170928"/>
    <s v="99"/>
    <n v="1"/>
    <n v="0"/>
    <n v="1.2626139999999999"/>
    <s v="678751   "/>
    <s v=" "/>
    <s v="06"/>
  </r>
  <r>
    <x v="89"/>
    <s v="RE1"/>
    <x v="2"/>
    <s v="MOD APROPRIACAO IND - MOD                                             "/>
    <s v="MO"/>
    <s v="MOBR"/>
    <s v="HR"/>
    <s v="20170927"/>
    <s v="01"/>
    <n v="1.6667000000000001E-2"/>
    <n v="0"/>
    <n v="0.80266400000000004"/>
    <s v="678751   "/>
    <s v=" "/>
    <s v="06"/>
  </r>
  <r>
    <x v="89"/>
    <s v="RE1"/>
    <x v="2"/>
    <s v="MOD APROPRIACAO IND - MOD                                             "/>
    <s v="MO"/>
    <s v="MOBR"/>
    <s v="HR"/>
    <s v="20170928"/>
    <s v="01"/>
    <n v="0.25"/>
    <n v="0"/>
    <n v="12.039725000000001"/>
    <s v="678751   "/>
    <s v=" "/>
    <s v="06"/>
  </r>
  <r>
    <x v="89"/>
    <s v="RE1"/>
    <x v="4"/>
    <s v="MOD TERMO IMPRESSAO - MOD                                             "/>
    <s v="MO"/>
    <s v="MOBR"/>
    <s v="HR"/>
    <s v="20170927"/>
    <s v="01"/>
    <n v="1.6667000000000001E-2"/>
    <n v="0"/>
    <n v="1.7457E-2"/>
    <s v="678751   "/>
    <s v=" "/>
    <s v="06"/>
  </r>
  <r>
    <x v="89"/>
    <s v="RE1"/>
    <x v="3"/>
    <s v="MANUSEIO/ENVELOPAMENTO - BANKING - MOD                                "/>
    <s v="MO"/>
    <s v="MOBR"/>
    <s v="HR"/>
    <s v="20170928"/>
    <s v="01"/>
    <n v="0.25"/>
    <n v="0"/>
    <n v="18.168524999999999"/>
    <s v="678751   "/>
    <s v=" "/>
    <s v="06"/>
  </r>
  <r>
    <x v="90"/>
    <s v="PR0"/>
    <x v="0"/>
    <s v="MANUSEIO/PERSO-2006331-CARTAO ITAU POUPANCA MC DEBITO C/CHIP (AGENCIA)                              "/>
    <s v="PA"/>
    <s v="MPCC"/>
    <s v="PC"/>
    <s v="20170930"/>
    <s v="90"/>
    <n v="7133"/>
    <n v="0"/>
    <n v="11697.877796999999"/>
    <s v="678756   "/>
    <s v=" "/>
    <s v="06"/>
  </r>
  <r>
    <x v="90"/>
    <s v="RE2"/>
    <x v="6"/>
    <s v="2006331-CARTAO ITAU POUPANCA MC DEBITO BIN 5899 C/CONVEGO 72 RAW 6PN SILVER                         "/>
    <s v="PI"/>
    <s v="CPGC"/>
    <s v="PC"/>
    <s v="20170930"/>
    <s v="99"/>
    <n v="7133"/>
    <n v="0"/>
    <n v="9188.2185150000005"/>
    <s v="678756   "/>
    <s v=" "/>
    <s v="06"/>
  </r>
  <r>
    <x v="90"/>
    <s v="RE1"/>
    <x v="2"/>
    <s v="MOD APROPRIACAO IND - MOD                                             "/>
    <s v="MO"/>
    <s v="MOBR"/>
    <s v="HR"/>
    <s v="20170928"/>
    <s v="01"/>
    <n v="3.1666669999999999"/>
    <n v="0"/>
    <n v="152.503199"/>
    <s v="678756   "/>
    <s v=" "/>
    <s v="06"/>
  </r>
  <r>
    <x v="90"/>
    <s v="RE1"/>
    <x v="2"/>
    <s v="MOD APROPRIACAO IND - MOD                                             "/>
    <s v="MO"/>
    <s v="MOBR"/>
    <s v="HR"/>
    <s v="20170929"/>
    <s v="01"/>
    <n v="2.8333330000000001"/>
    <n v="0"/>
    <n v="136.45020099999999"/>
    <s v="678756   "/>
    <s v=" "/>
    <s v="06"/>
  </r>
  <r>
    <x v="90"/>
    <s v="RE1"/>
    <x v="2"/>
    <s v="MOD APROPRIACAO IND - MOD                                             "/>
    <s v="MO"/>
    <s v="MOBR"/>
    <s v="HR"/>
    <s v="20170930"/>
    <s v="01"/>
    <n v="3.3333000000000002E-2"/>
    <n v="0"/>
    <n v="1.605281"/>
    <s v="678756   "/>
    <s v=" "/>
    <s v="06"/>
  </r>
  <r>
    <x v="90"/>
    <s v="RE1"/>
    <x v="2"/>
    <s v="MOD APROPRIACAO IND - MOD                                             "/>
    <s v="MO"/>
    <s v="MOBR"/>
    <s v="HR"/>
    <s v="20170930"/>
    <s v="01"/>
    <n v="14.516667"/>
    <n v="0"/>
    <n v="699.10671400000001"/>
    <s v="678756   "/>
    <s v=" "/>
    <s v="06"/>
  </r>
  <r>
    <x v="90"/>
    <s v="RE1"/>
    <x v="4"/>
    <s v="MOD TERMO IMPRESSAO - MOD                                             "/>
    <s v="MO"/>
    <s v="MOBR"/>
    <s v="HR"/>
    <s v="20170929"/>
    <s v="01"/>
    <n v="2.8333330000000001"/>
    <n v="0"/>
    <n v="2.9676330000000002"/>
    <s v="678756   "/>
    <s v=" "/>
    <s v="06"/>
  </r>
  <r>
    <x v="90"/>
    <s v="RE1"/>
    <x v="4"/>
    <s v="MOD TERMO IMPRESSAO - MOD                                             "/>
    <s v="MO"/>
    <s v="MOBR"/>
    <s v="HR"/>
    <s v="20170930"/>
    <s v="01"/>
    <n v="3.3333000000000002E-2"/>
    <n v="0"/>
    <n v="3.4913E-2"/>
    <s v="678756   "/>
    <s v=" "/>
    <s v="06"/>
  </r>
  <r>
    <x v="90"/>
    <s v="RE1"/>
    <x v="5"/>
    <s v="MOD EMBOSSING - MOD                                                   "/>
    <s v="MO"/>
    <s v="MOBR"/>
    <s v="HR"/>
    <s v="20170928"/>
    <s v="01"/>
    <n v="3.1666669999999999"/>
    <n v="0"/>
    <n v="462.00563199999999"/>
    <s v="678756   "/>
    <s v=" "/>
    <s v="06"/>
  </r>
  <r>
    <x v="90"/>
    <s v="RE1"/>
    <x v="3"/>
    <s v="MANUSEIO/ENVELOPAMENTO - BANKING - MOD                                "/>
    <s v="MO"/>
    <s v="MOBR"/>
    <s v="HR"/>
    <s v="20170930"/>
    <s v="01"/>
    <n v="14.516667"/>
    <n v="0"/>
    <n v="1054.985709"/>
    <s v="678756   "/>
    <s v=" "/>
    <s v="06"/>
  </r>
  <r>
    <x v="91"/>
    <s v="PR0"/>
    <x v="0"/>
    <s v="MANUSEIO/PERSO-2006331-CARTAO ITAU POUPANCA MC DEBITO C/CHIP (AGENCIA)                              "/>
    <s v="PA"/>
    <s v="MPCC"/>
    <s v="PC"/>
    <s v="20170930"/>
    <s v="90"/>
    <n v="10000"/>
    <n v="0"/>
    <n v="16965.504270000001"/>
    <s v="678756   "/>
    <s v=" "/>
    <s v="06"/>
  </r>
  <r>
    <x v="91"/>
    <s v="RE2"/>
    <x v="6"/>
    <s v="2006331-CARTAO ITAU POUPANCA MC DEBITO BIN 5899 C/CONVEGO 72 RAW 6PN SILVER                         "/>
    <s v="PI"/>
    <s v="CPGC"/>
    <s v="PC"/>
    <s v="20170930"/>
    <s v="99"/>
    <n v="10000"/>
    <n v="0"/>
    <n v="12881.282090000001"/>
    <s v="678756   "/>
    <s v=" "/>
    <s v="06"/>
  </r>
  <r>
    <x v="91"/>
    <s v="RE1"/>
    <x v="2"/>
    <s v="MOD APROPRIACAO IND - MOD                                             "/>
    <s v="MO"/>
    <s v="MOBR"/>
    <s v="HR"/>
    <s v="20170930"/>
    <s v="01"/>
    <n v="1.6667000000000001E-2"/>
    <n v="0"/>
    <n v="0.80266400000000004"/>
    <s v="678756   "/>
    <s v=" "/>
    <s v="06"/>
  </r>
  <r>
    <x v="91"/>
    <s v="RE1"/>
    <x v="2"/>
    <s v="MOD APROPRIACAO IND - MOD                                             "/>
    <s v="MO"/>
    <s v="MOBR"/>
    <s v="HR"/>
    <s v="20170930"/>
    <s v="01"/>
    <n v="20.25"/>
    <n v="0"/>
    <n v="975.21772499999997"/>
    <s v="678756   "/>
    <s v=" "/>
    <s v="06"/>
  </r>
  <r>
    <x v="91"/>
    <s v="RE1"/>
    <x v="2"/>
    <s v="MOD APROPRIACAO IND - MOD                                             "/>
    <s v="MO"/>
    <s v="MOBR"/>
    <s v="HR"/>
    <s v="20170927"/>
    <s v="01"/>
    <n v="3.0333329999999998"/>
    <n v="0"/>
    <n v="146.08198100000001"/>
    <s v="678756   "/>
    <s v=" "/>
    <s v="06"/>
  </r>
  <r>
    <x v="91"/>
    <s v="RE1"/>
    <x v="2"/>
    <s v="MOD APROPRIACAO IND - MOD                                             "/>
    <s v="MO"/>
    <s v="MOBR"/>
    <s v="HR"/>
    <s v="20170928"/>
    <s v="01"/>
    <n v="5.4"/>
    <n v="0"/>
    <n v="260.05806000000001"/>
    <s v="678756   "/>
    <s v=" "/>
    <s v="06"/>
  </r>
  <r>
    <x v="91"/>
    <s v="RE1"/>
    <x v="4"/>
    <s v="MOD TERMO IMPRESSAO - MOD                                             "/>
    <s v="MO"/>
    <s v="MOBR"/>
    <s v="HR"/>
    <s v="20170930"/>
    <s v="01"/>
    <n v="1.6667000000000001E-2"/>
    <n v="0"/>
    <n v="1.7457E-2"/>
    <s v="678756   "/>
    <s v=" "/>
    <s v="06"/>
  </r>
  <r>
    <x v="91"/>
    <s v="RE1"/>
    <x v="5"/>
    <s v="MOD EMBOSSING - MOD                                                   "/>
    <s v="MO"/>
    <s v="MOBR"/>
    <s v="HR"/>
    <s v="20170927"/>
    <s v="01"/>
    <n v="3.0333329999999998"/>
    <n v="0"/>
    <n v="442.55266799999998"/>
    <s v="678756   "/>
    <s v=" "/>
    <s v="06"/>
  </r>
  <r>
    <x v="91"/>
    <s v="RE1"/>
    <x v="5"/>
    <s v="MOD EMBOSSING - MOD                                                   "/>
    <s v="MO"/>
    <s v="MOBR"/>
    <s v="HR"/>
    <s v="20170928"/>
    <s v="01"/>
    <n v="5.4"/>
    <n v="0"/>
    <n v="787.84109999999998"/>
    <s v="678756   "/>
    <s v=" "/>
    <s v="06"/>
  </r>
  <r>
    <x v="91"/>
    <s v="RE1"/>
    <x v="3"/>
    <s v="MANUSEIO/ENVELOPAMENTO - BANKING - MOD                                "/>
    <s v="MO"/>
    <s v="MOBR"/>
    <s v="HR"/>
    <s v="20170930"/>
    <s v="01"/>
    <n v="20.25"/>
    <n v="0"/>
    <n v="1471.650525"/>
    <s v="678756   "/>
    <s v=" "/>
    <s v="06"/>
  </r>
  <r>
    <x v="92"/>
    <s v="PR0"/>
    <x v="0"/>
    <s v="MANUSEIO/PERSO-2006331-CARTAO ITAU POUPANCA MC DEBITO C/CHIP (AGENCIA)                              "/>
    <s v="PA"/>
    <s v="MPCC"/>
    <s v="PC"/>
    <s v="20170929"/>
    <s v="90"/>
    <n v="3225"/>
    <n v="0"/>
    <n v="5014.5188070000004"/>
    <s v="678796   "/>
    <s v=" "/>
    <s v="06"/>
  </r>
  <r>
    <x v="92"/>
    <s v="RE2"/>
    <x v="1"/>
    <s v="2006331-CARTAO ITAU POUPANCA MC DEBITO BIN 5899 C/CONVEGO M40-08S-030/V15-08S-010 6PN SILVER        "/>
    <s v="PI"/>
    <s v="CPGC"/>
    <s v="PC"/>
    <s v="20170929"/>
    <s v="99"/>
    <n v="3225"/>
    <n v="0"/>
    <n v="4071.2605760000001"/>
    <s v="678796   "/>
    <s v=" "/>
    <s v="06"/>
  </r>
  <r>
    <x v="92"/>
    <s v="RE1"/>
    <x v="2"/>
    <s v="MOD APROPRIACAO IND - MOD                                             "/>
    <s v="MO"/>
    <s v="MOBR"/>
    <s v="HR"/>
    <s v="20170927"/>
    <s v="01"/>
    <n v="2.7"/>
    <n v="0"/>
    <n v="130.02903000000001"/>
    <s v="678796   "/>
    <s v=" "/>
    <s v="06"/>
  </r>
  <r>
    <x v="92"/>
    <s v="RE1"/>
    <x v="2"/>
    <s v="MOD APROPRIACAO IND - MOD                                             "/>
    <s v="MO"/>
    <s v="MOBR"/>
    <s v="HR"/>
    <s v="20170928"/>
    <s v="01"/>
    <n v="1.6667000000000001E-2"/>
    <n v="0"/>
    <n v="0.80266400000000004"/>
    <s v="678796   "/>
    <s v=" "/>
    <s v="06"/>
  </r>
  <r>
    <x v="92"/>
    <s v="RE1"/>
    <x v="2"/>
    <s v="MOD APROPRIACAO IND - MOD                                             "/>
    <s v="MO"/>
    <s v="MOBR"/>
    <s v="HR"/>
    <s v="20170929"/>
    <s v="01"/>
    <n v="6.7"/>
    <n v="0"/>
    <n v="322.66462999999999"/>
    <s v="678796   "/>
    <s v=" "/>
    <s v="06"/>
  </r>
  <r>
    <x v="92"/>
    <s v="RE1"/>
    <x v="4"/>
    <s v="MOD TERMO IMPRESSAO - MOD                                             "/>
    <s v="MO"/>
    <s v="MOBR"/>
    <s v="HR"/>
    <s v="20170928"/>
    <s v="01"/>
    <n v="1.6667000000000001E-2"/>
    <n v="0"/>
    <n v="1.7457E-2"/>
    <s v="678796   "/>
    <s v=" "/>
    <s v="06"/>
  </r>
  <r>
    <x v="92"/>
    <s v="RE1"/>
    <x v="4"/>
    <s v="MOD TERMO IMPRESSAO - MOD                                             "/>
    <s v="MO"/>
    <s v="MOBR"/>
    <s v="HR"/>
    <s v="20170927"/>
    <s v="01"/>
    <n v="2.7"/>
    <n v="0"/>
    <n v="2.8279800000000002"/>
    <s v="678796   "/>
    <s v=" "/>
    <s v="06"/>
  </r>
  <r>
    <x v="92"/>
    <s v="RE1"/>
    <x v="3"/>
    <s v="MANUSEIO/ENVELOPAMENTO - BANKING - MOD                                "/>
    <s v="MO"/>
    <s v="MOBR"/>
    <s v="HR"/>
    <s v="20170929"/>
    <s v="01"/>
    <n v="6.7"/>
    <n v="0"/>
    <n v="486.91647"/>
    <s v="678796   "/>
    <s v=" "/>
    <s v="06"/>
  </r>
  <r>
    <x v="93"/>
    <s v="PR0"/>
    <x v="0"/>
    <s v="MANUSEIO/PERSO-2006331-CARTAO ITAU POUPANCA MC DEBITO C/CHIP (AGENCIA)                              "/>
    <s v="PA"/>
    <s v="MPCC"/>
    <s v="PC"/>
    <s v="20170929"/>
    <s v="90"/>
    <n v="2"/>
    <n v="0"/>
    <n v="33.553184000000002"/>
    <s v="678796   "/>
    <s v=" "/>
    <s v="06"/>
  </r>
  <r>
    <x v="93"/>
    <s v="RE2"/>
    <x v="1"/>
    <s v="2006331-CARTAO ITAU POUPANCA MC DEBITO BIN 5899 C/CONVEGO M40-08S-030/V15-08S-010 6PN SILVER        "/>
    <s v="PI"/>
    <s v="CPGC"/>
    <s v="PC"/>
    <s v="20170929"/>
    <s v="99"/>
    <n v="2"/>
    <n v="0"/>
    <n v="2.524813"/>
    <s v="678796   "/>
    <s v=" "/>
    <s v="06"/>
  </r>
  <r>
    <x v="93"/>
    <s v="RE1"/>
    <x v="2"/>
    <s v="MOD APROPRIACAO IND - MOD                                             "/>
    <s v="MO"/>
    <s v="MOBR"/>
    <s v="HR"/>
    <s v="20170927"/>
    <s v="01"/>
    <n v="1.6667000000000001E-2"/>
    <n v="0"/>
    <n v="0.80266400000000004"/>
    <s v="678796   "/>
    <s v=" "/>
    <s v="06"/>
  </r>
  <r>
    <x v="93"/>
    <s v="RE1"/>
    <x v="2"/>
    <s v="MOD APROPRIACAO IND - MOD                                             "/>
    <s v="MO"/>
    <s v="MOBR"/>
    <s v="HR"/>
    <s v="20170929"/>
    <s v="01"/>
    <n v="0.25"/>
    <n v="0"/>
    <n v="12.039725000000001"/>
    <s v="678796   "/>
    <s v=" "/>
    <s v="06"/>
  </r>
  <r>
    <x v="93"/>
    <s v="RE1"/>
    <x v="4"/>
    <s v="MOD TERMO IMPRESSAO - MOD                                             "/>
    <s v="MO"/>
    <s v="MOBR"/>
    <s v="HR"/>
    <s v="20170927"/>
    <s v="01"/>
    <n v="1.6667000000000001E-2"/>
    <n v="0"/>
    <n v="1.7457E-2"/>
    <s v="678796   "/>
    <s v=" "/>
    <s v="06"/>
  </r>
  <r>
    <x v="93"/>
    <s v="RE1"/>
    <x v="3"/>
    <s v="MANUSEIO/ENVELOPAMENTO - BANKING - MOD                                "/>
    <s v="MO"/>
    <s v="MOBR"/>
    <s v="HR"/>
    <s v="20170929"/>
    <s v="01"/>
    <n v="0.25"/>
    <n v="0"/>
    <n v="18.168524999999999"/>
    <s v="678796   "/>
    <s v=" "/>
    <s v="06"/>
  </r>
  <r>
    <x v="94"/>
    <s v="PR0"/>
    <x v="0"/>
    <s v="MANUSEIO/PERSO-2006331-CARTAO ITAU POUPANCA MC DEBITO C/CHIP (AGENCIA)                              "/>
    <s v="PA"/>
    <s v="MPCC"/>
    <s v="PC"/>
    <s v="20170929"/>
    <s v="90"/>
    <n v="27"/>
    <n v="0"/>
    <n v="71.154993000000005"/>
    <s v="678802   "/>
    <s v=" "/>
    <s v="06"/>
  </r>
  <r>
    <x v="94"/>
    <s v="RE2"/>
    <x v="1"/>
    <s v="2006331-CARTAO ITAU POUPANCA MC DEBITO BIN 5899 C/CONVEGO M40-08S-030/V15-08S-010 6PN SILVER        "/>
    <s v="PI"/>
    <s v="CPGC"/>
    <s v="PC"/>
    <s v="20170929"/>
    <s v="99"/>
    <n v="27"/>
    <n v="0"/>
    <n v="34.084972"/>
    <s v="678802   "/>
    <s v=" "/>
    <s v="06"/>
  </r>
  <r>
    <x v="94"/>
    <s v="RE1"/>
    <x v="2"/>
    <s v="MOD APROPRIACAO IND - MOD                                             "/>
    <s v="MO"/>
    <s v="MOBR"/>
    <s v="HR"/>
    <s v="20170928"/>
    <s v="01"/>
    <n v="1.6667000000000001E-2"/>
    <n v="0"/>
    <n v="0.80266400000000004"/>
    <s v="678802   "/>
    <s v=" "/>
    <s v="06"/>
  </r>
  <r>
    <x v="94"/>
    <s v="RE1"/>
    <x v="2"/>
    <s v="MOD APROPRIACAO IND - MOD                                             "/>
    <s v="MO"/>
    <s v="MOBR"/>
    <s v="HR"/>
    <s v="20170929"/>
    <s v="01"/>
    <n v="0.3"/>
    <n v="0"/>
    <n v="14.44767"/>
    <s v="678802   "/>
    <s v=" "/>
    <s v="06"/>
  </r>
  <r>
    <x v="94"/>
    <s v="RE1"/>
    <x v="4"/>
    <s v="MOD TERMO IMPRESSAO - MOD                                             "/>
    <s v="MO"/>
    <s v="MOBR"/>
    <s v="HR"/>
    <s v="20170928"/>
    <s v="01"/>
    <n v="1.6667000000000001E-2"/>
    <n v="0"/>
    <n v="1.7457E-2"/>
    <s v="678802   "/>
    <s v=" "/>
    <s v="06"/>
  </r>
  <r>
    <x v="94"/>
    <s v="RE1"/>
    <x v="3"/>
    <s v="MANUSEIO/ENVELOPAMENTO - BANKING - MOD                                "/>
    <s v="MO"/>
    <s v="MOBR"/>
    <s v="HR"/>
    <s v="20170929"/>
    <s v="01"/>
    <n v="0.3"/>
    <n v="0"/>
    <n v="21.802230000000002"/>
    <s v="678802   "/>
    <s v=" "/>
    <s v="06"/>
  </r>
  <r>
    <x v="95"/>
    <s v="PR0"/>
    <x v="0"/>
    <s v="MANUSEIO/PERSO-2006331-CARTAO ITAU POUPANCA MC DEBITO C/CHIP (AGENCIA)                              "/>
    <s v="PA"/>
    <s v="MPCC"/>
    <s v="PC"/>
    <s v="20170928"/>
    <s v="90"/>
    <n v="1"/>
    <n v="0"/>
    <n v="193.886889"/>
    <s v="678922   "/>
    <s v=" "/>
    <s v="06"/>
  </r>
  <r>
    <x v="95"/>
    <s v="PR0"/>
    <x v="0"/>
    <s v="MANUSEIO/PERSO-2006331-CARTAO ITAU POUPANCA MC DEBITO C/CHIP (AGENCIA)                              "/>
    <s v="PA"/>
    <s v="MPCC"/>
    <s v="PC"/>
    <s v="20171002"/>
    <s v="90"/>
    <n v="2905"/>
    <n v="0"/>
    <n v="4460.0304299999998"/>
    <s v="678922   "/>
    <s v=" "/>
    <s v="06"/>
  </r>
  <r>
    <x v="95"/>
    <s v="RE2"/>
    <x v="1"/>
    <s v="2006331-CARTAO ITAU POUPANCA MC DEBITO BIN 5899 C/CONVEGO M40-08S-030/V15-08S-010 6PN SILVER        "/>
    <s v="PI"/>
    <s v="CPGC"/>
    <s v="PC"/>
    <s v="20171002"/>
    <s v="99"/>
    <n v="2905"/>
    <n v="0"/>
    <n v="3666.733033"/>
    <s v="678922   "/>
    <s v=" "/>
    <s v="06"/>
  </r>
  <r>
    <x v="95"/>
    <s v="RE2"/>
    <x v="1"/>
    <s v="2006331-CARTAO ITAU POUPANCA MC DEBITO BIN 5899 C/CONVEGO M40-08S-030/V15-08S-010 6PN SILVER        "/>
    <s v="PI"/>
    <s v="CPGC"/>
    <s v="PC"/>
    <s v="20170928"/>
    <s v="99"/>
    <n v="1"/>
    <n v="0"/>
    <n v="1.262408"/>
    <s v="678922   "/>
    <s v=" "/>
    <s v="06"/>
  </r>
  <r>
    <x v="95"/>
    <s v="RE1"/>
    <x v="2"/>
    <s v="MOD APROPRIACAO IND - MOD                                             "/>
    <s v="MO"/>
    <s v="MOBR"/>
    <s v="HR"/>
    <s v="20170928"/>
    <s v="01"/>
    <n v="1.6667000000000001E-2"/>
    <n v="0"/>
    <n v="0.80266400000000004"/>
    <s v="678922   "/>
    <s v=" "/>
    <s v="06"/>
  </r>
  <r>
    <x v="95"/>
    <s v="RE1"/>
    <x v="2"/>
    <s v="MOD APROPRIACAO IND - MOD                                             "/>
    <s v="MO"/>
    <s v="MOBR"/>
    <s v="HR"/>
    <s v="20170928"/>
    <s v="01"/>
    <n v="1.6667000000000001E-2"/>
    <n v="0"/>
    <n v="0.80266400000000004"/>
    <s v="678922   "/>
    <s v=" "/>
    <s v="06"/>
  </r>
  <r>
    <x v="95"/>
    <s v="RE1"/>
    <x v="2"/>
    <s v="MOD APROPRIACAO IND - MOD                                             "/>
    <s v="MO"/>
    <s v="MOBR"/>
    <s v="HR"/>
    <s v="20170928"/>
    <s v="01"/>
    <n v="0.25"/>
    <n v="0"/>
    <n v="12.039725000000001"/>
    <s v="678922   "/>
    <s v=" "/>
    <s v="06"/>
  </r>
  <r>
    <x v="95"/>
    <s v="RE1"/>
    <x v="2"/>
    <s v="MOD APROPRIACAO IND - MOD                                             "/>
    <s v="MO"/>
    <s v="MOBR"/>
    <s v="HR"/>
    <s v="20170928"/>
    <s v="01"/>
    <n v="0.25"/>
    <n v="0"/>
    <n v="12.039725000000001"/>
    <s v="678922   "/>
    <s v=" "/>
    <s v="06"/>
  </r>
  <r>
    <x v="95"/>
    <s v="RE1"/>
    <x v="2"/>
    <s v="MOD APROPRIACAO IND - MOD                                             "/>
    <s v="MO"/>
    <s v="MOBR"/>
    <s v="HR"/>
    <s v="20170928"/>
    <s v="01"/>
    <n v="2.15"/>
    <n v="0"/>
    <n v="103.541635"/>
    <s v="678922   "/>
    <s v=" "/>
    <s v="06"/>
  </r>
  <r>
    <x v="95"/>
    <s v="RE1"/>
    <x v="2"/>
    <s v="MOD APROPRIACAO IND - MOD                                             "/>
    <s v="MO"/>
    <s v="MOBR"/>
    <s v="HR"/>
    <s v="20170929"/>
    <s v="01"/>
    <n v="3.3333000000000002E-2"/>
    <n v="0"/>
    <n v="1.605281"/>
    <s v="678922   "/>
    <s v=" "/>
    <s v="06"/>
  </r>
  <r>
    <x v="95"/>
    <s v="RE1"/>
    <x v="2"/>
    <s v="MOD APROPRIACAO IND - MOD                                             "/>
    <s v="MO"/>
    <s v="MOBR"/>
    <s v="HR"/>
    <s v="20171002"/>
    <s v="01"/>
    <n v="6.0666669999999998"/>
    <n v="0"/>
    <n v="298.71176300000002"/>
    <s v="678922   "/>
    <s v=" "/>
    <s v="06"/>
  </r>
  <r>
    <x v="95"/>
    <s v="RE1"/>
    <x v="4"/>
    <s v="MOD TERMO IMPRESSAO - MOD                                             "/>
    <s v="MO"/>
    <s v="MOBR"/>
    <s v="HR"/>
    <s v="20170928"/>
    <s v="01"/>
    <n v="2.15"/>
    <n v="0"/>
    <n v="2.2519100000000001"/>
    <s v="678922   "/>
    <s v=" "/>
    <s v="06"/>
  </r>
  <r>
    <x v="95"/>
    <s v="RE1"/>
    <x v="4"/>
    <s v="MOD TERMO IMPRESSAO - MOD                                             "/>
    <s v="MO"/>
    <s v="MOBR"/>
    <s v="HR"/>
    <s v="20170929"/>
    <s v="01"/>
    <n v="3.3333000000000002E-2"/>
    <n v="0"/>
    <n v="3.4913E-2"/>
    <s v="678922   "/>
    <s v=" "/>
    <s v="06"/>
  </r>
  <r>
    <x v="95"/>
    <s v="RE1"/>
    <x v="5"/>
    <s v="MOD EMBOSSING - MOD                                                   "/>
    <s v="MO"/>
    <s v="MOBR"/>
    <s v="HR"/>
    <s v="20170928"/>
    <s v="01"/>
    <n v="0.25"/>
    <n v="0"/>
    <n v="36.474125000000001"/>
    <s v="678922   "/>
    <s v=" "/>
    <s v="06"/>
  </r>
  <r>
    <x v="95"/>
    <s v="RE1"/>
    <x v="5"/>
    <s v="MOD EMBOSSING - MOD                                                   "/>
    <s v="MO"/>
    <s v="MOBR"/>
    <s v="HR"/>
    <s v="20170928"/>
    <s v="01"/>
    <n v="1.6667000000000001E-2"/>
    <n v="0"/>
    <n v="2.431657"/>
    <s v="678922   "/>
    <s v=" "/>
    <s v="06"/>
  </r>
  <r>
    <x v="95"/>
    <s v="RE1"/>
    <x v="5"/>
    <s v="MOD EMBOSSING - MOD                                                   "/>
    <s v="MO"/>
    <s v="MOBR"/>
    <s v="HR"/>
    <s v="20170928"/>
    <s v="01"/>
    <n v="1.6667000000000001E-2"/>
    <n v="0"/>
    <n v="2.431657"/>
    <s v="678922   "/>
    <s v=" "/>
    <s v="06"/>
  </r>
  <r>
    <x v="95"/>
    <s v="RE1"/>
    <x v="3"/>
    <s v="MANUSEIO/ENVELOPAMENTO - BANKING - MOD                                "/>
    <s v="MO"/>
    <s v="MOBR"/>
    <s v="HR"/>
    <s v="20170928"/>
    <s v="01"/>
    <n v="0.25"/>
    <n v="0"/>
    <n v="18.168524999999999"/>
    <s v="678922   "/>
    <s v=" "/>
    <s v="06"/>
  </r>
  <r>
    <x v="95"/>
    <s v="RE1"/>
    <x v="3"/>
    <s v="MANUSEIO/ENVELOPAMENTO - BANKING - MOD                                "/>
    <s v="MO"/>
    <s v="MOBR"/>
    <s v="HR"/>
    <s v="20171002"/>
    <s v="01"/>
    <n v="6.0666669999999998"/>
    <n v="0"/>
    <n v="494.58563400000003"/>
    <s v="678922   "/>
    <s v=" "/>
    <s v="06"/>
  </r>
  <r>
    <x v="96"/>
    <s v="PR0"/>
    <x v="0"/>
    <s v="MANUSEIO/PERSO-2006331-CARTAO ITAU POUPANCA MC DEBITO C/CHIP (AGENCIA)                              "/>
    <s v="PA"/>
    <s v="MPCC"/>
    <s v="PC"/>
    <s v="20171002"/>
    <s v="90"/>
    <n v="4"/>
    <n v="0"/>
    <n v="38.559804"/>
    <s v="678922   "/>
    <s v=" "/>
    <s v="06"/>
  </r>
  <r>
    <x v="96"/>
    <s v="RE2"/>
    <x v="1"/>
    <s v="2006331-CARTAO ITAU POUPANCA MC DEBITO BIN 5899 C/CONVEGO M40-08S-030/V15-08S-010 6PN SILVER        "/>
    <s v="PI"/>
    <s v="CPGC"/>
    <s v="PC"/>
    <s v="20171002"/>
    <s v="99"/>
    <n v="4"/>
    <n v="0"/>
    <n v="5.0488580000000001"/>
    <s v="678922   "/>
    <s v=" "/>
    <s v="06"/>
  </r>
  <r>
    <x v="96"/>
    <s v="RE1"/>
    <x v="2"/>
    <s v="MOD APROPRIACAO IND - MOD                                             "/>
    <s v="MO"/>
    <s v="MOBR"/>
    <s v="HR"/>
    <s v="20170929"/>
    <s v="01"/>
    <n v="1.6667000000000001E-2"/>
    <n v="0"/>
    <n v="0.80266400000000004"/>
    <s v="678922   "/>
    <s v=" "/>
    <s v="06"/>
  </r>
  <r>
    <x v="96"/>
    <s v="RE1"/>
    <x v="2"/>
    <s v="MOD APROPRIACAO IND - MOD                                             "/>
    <s v="MO"/>
    <s v="MOBR"/>
    <s v="HR"/>
    <s v="20171002"/>
    <s v="01"/>
    <n v="0.25"/>
    <n v="0"/>
    <n v="12.30955"/>
    <s v="678922   "/>
    <s v=" "/>
    <s v="06"/>
  </r>
  <r>
    <x v="96"/>
    <s v="RE1"/>
    <x v="4"/>
    <s v="MOD TERMO IMPRESSAO - MOD                                             "/>
    <s v="MO"/>
    <s v="MOBR"/>
    <s v="HR"/>
    <s v="20170929"/>
    <s v="01"/>
    <n v="1.6667000000000001E-2"/>
    <n v="0"/>
    <n v="1.7457E-2"/>
    <s v="678922   "/>
    <s v=" "/>
    <s v="06"/>
  </r>
  <r>
    <x v="96"/>
    <s v="RE1"/>
    <x v="3"/>
    <s v="MANUSEIO/ENVELOPAMENTO - BANKING - MOD                                "/>
    <s v="MO"/>
    <s v="MOBR"/>
    <s v="HR"/>
    <s v="20171002"/>
    <s v="01"/>
    <n v="0.25"/>
    <n v="0"/>
    <n v="20.381274999999999"/>
    <s v="678922   "/>
    <s v=" "/>
    <s v="06"/>
  </r>
  <r>
    <x v="97"/>
    <s v="PR0"/>
    <x v="0"/>
    <s v="MANUSEIO/PERSO-2006331-CARTAO ITAU POUPANCA MC DEBITO C/CHIP (AGENCIA)                              "/>
    <s v="PA"/>
    <s v="MPCC"/>
    <s v="PC"/>
    <s v="20171002"/>
    <s v="90"/>
    <n v="2970"/>
    <n v="0"/>
    <n v="4923.4012089999997"/>
    <s v="679034   "/>
    <s v=" "/>
    <s v="06"/>
  </r>
  <r>
    <x v="97"/>
    <s v="RE2"/>
    <x v="1"/>
    <s v="2006331-CARTAO ITAU POUPANCA MC DEBITO BIN 5899 C/CONVEGO M40-08S-030/V15-08S-010 6PN SILVER        "/>
    <s v="PI"/>
    <s v="CPGC"/>
    <s v="PC"/>
    <s v="20171002"/>
    <s v="99"/>
    <n v="2970"/>
    <n v="0"/>
    <n v="3748.7769739999999"/>
    <s v="679034   "/>
    <s v=" "/>
    <s v="06"/>
  </r>
  <r>
    <x v="97"/>
    <s v="RE1"/>
    <x v="2"/>
    <s v="MOD APROPRIACAO IND - MOD                                             "/>
    <s v="MO"/>
    <s v="MOBR"/>
    <s v="HR"/>
    <s v="20171002"/>
    <s v="01"/>
    <n v="6.1833330000000002"/>
    <n v="0"/>
    <n v="304.456187"/>
    <s v="679034   "/>
    <s v=" "/>
    <s v="06"/>
  </r>
  <r>
    <x v="97"/>
    <s v="RE1"/>
    <x v="2"/>
    <s v="MOD APROPRIACAO IND - MOD                                             "/>
    <s v="MO"/>
    <s v="MOBR"/>
    <s v="HR"/>
    <s v="20170929"/>
    <s v="01"/>
    <n v="1.6666669999999999"/>
    <n v="0"/>
    <n v="80.264848999999998"/>
    <s v="679034   "/>
    <s v=" "/>
    <s v="06"/>
  </r>
  <r>
    <x v="97"/>
    <s v="RE1"/>
    <x v="2"/>
    <s v="MOD APROPRIACAO IND - MOD                                             "/>
    <s v="MO"/>
    <s v="MOBR"/>
    <s v="HR"/>
    <s v="20170929"/>
    <s v="01"/>
    <n v="0.85"/>
    <n v="0"/>
    <n v="40.935065000000002"/>
    <s v="679034   "/>
    <s v=" "/>
    <s v="06"/>
  </r>
  <r>
    <x v="97"/>
    <s v="RE1"/>
    <x v="2"/>
    <s v="MOD APROPRIACAO IND - MOD                                             "/>
    <s v="MO"/>
    <s v="MOBR"/>
    <s v="HR"/>
    <s v="20170930"/>
    <s v="01"/>
    <n v="1.6667000000000001E-2"/>
    <n v="0"/>
    <n v="0.80266400000000004"/>
    <s v="679034   "/>
    <s v=" "/>
    <s v="06"/>
  </r>
  <r>
    <x v="97"/>
    <s v="RE1"/>
    <x v="4"/>
    <s v="MOD TERMO IMPRESSAO - MOD                                             "/>
    <s v="MO"/>
    <s v="MOBR"/>
    <s v="HR"/>
    <s v="20170929"/>
    <s v="01"/>
    <n v="0.85"/>
    <n v="0"/>
    <n v="0.89029000000000003"/>
    <s v="679034   "/>
    <s v=" "/>
    <s v="06"/>
  </r>
  <r>
    <x v="97"/>
    <s v="RE1"/>
    <x v="4"/>
    <s v="MOD TERMO IMPRESSAO - MOD                                             "/>
    <s v="MO"/>
    <s v="MOBR"/>
    <s v="HR"/>
    <s v="20170930"/>
    <s v="01"/>
    <n v="1.6667000000000001E-2"/>
    <n v="0"/>
    <n v="1.7457E-2"/>
    <s v="679034   "/>
    <s v=" "/>
    <s v="06"/>
  </r>
  <r>
    <x v="97"/>
    <s v="RE1"/>
    <x v="5"/>
    <s v="MOD EMBOSSING - MOD                                                   "/>
    <s v="MO"/>
    <s v="MOBR"/>
    <s v="HR"/>
    <s v="20170929"/>
    <s v="01"/>
    <n v="1.6666669999999999"/>
    <n v="0"/>
    <n v="243.16088199999999"/>
    <s v="679034   "/>
    <s v=" "/>
    <s v="06"/>
  </r>
  <r>
    <x v="97"/>
    <s v="RE1"/>
    <x v="3"/>
    <s v="MANUSEIO/ENVELOPAMENTO - BANKING - MOD                                "/>
    <s v="MO"/>
    <s v="MOBR"/>
    <s v="HR"/>
    <s v="20171002"/>
    <s v="01"/>
    <n v="6.1833330000000002"/>
    <n v="0"/>
    <n v="504.09684099999998"/>
    <s v="679034   "/>
    <s v=" "/>
    <s v="06"/>
  </r>
  <r>
    <x v="98"/>
    <s v="PR0"/>
    <x v="0"/>
    <s v="MANUSEIO/PERSO-2006331-CARTAO ITAU POUPANCA MC DEBITO C/CHIP (AGENCIA)                              "/>
    <s v="PA"/>
    <s v="MPCC"/>
    <s v="PC"/>
    <s v="20171002"/>
    <s v="90"/>
    <n v="4"/>
    <n v="0"/>
    <n v="40.974004000000001"/>
    <s v="679034   "/>
    <s v=" "/>
    <s v="06"/>
  </r>
  <r>
    <x v="98"/>
    <s v="RE2"/>
    <x v="1"/>
    <s v="2006331-CARTAO ITAU POUPANCA MC DEBITO BIN 5899 C/CONVEGO M40-08S-030/V15-08S-010 6PN SILVER        "/>
    <s v="PI"/>
    <s v="CPGC"/>
    <s v="PC"/>
    <s v="20171002"/>
    <s v="99"/>
    <n v="4"/>
    <n v="0"/>
    <n v="5.0488580000000001"/>
    <s v="679034   "/>
    <s v=" "/>
    <s v="06"/>
  </r>
  <r>
    <x v="98"/>
    <s v="RE1"/>
    <x v="2"/>
    <s v="MOD APROPRIACAO IND - MOD                                             "/>
    <s v="MO"/>
    <s v="MOBR"/>
    <s v="HR"/>
    <s v="20170929"/>
    <s v="01"/>
    <n v="1.6667000000000001E-2"/>
    <n v="0"/>
    <n v="0.80266400000000004"/>
    <s v="679034   "/>
    <s v=" "/>
    <s v="06"/>
  </r>
  <r>
    <x v="98"/>
    <s v="RE1"/>
    <x v="2"/>
    <s v="MOD APROPRIACAO IND - MOD                                             "/>
    <s v="MO"/>
    <s v="MOBR"/>
    <s v="HR"/>
    <s v="20171002"/>
    <s v="01"/>
    <n v="0.25"/>
    <n v="0"/>
    <n v="12.30955"/>
    <s v="679034   "/>
    <s v=" "/>
    <s v="06"/>
  </r>
  <r>
    <x v="98"/>
    <s v="RE1"/>
    <x v="5"/>
    <s v="MOD EMBOSSING - MOD                                                   "/>
    <s v="MO"/>
    <s v="MOBR"/>
    <s v="HR"/>
    <s v="20170929"/>
    <s v="01"/>
    <n v="1.6667000000000001E-2"/>
    <n v="0"/>
    <n v="2.431657"/>
    <s v="679034   "/>
    <s v=" "/>
    <s v="06"/>
  </r>
  <r>
    <x v="98"/>
    <s v="RE1"/>
    <x v="3"/>
    <s v="MANUSEIO/ENVELOPAMENTO - BANKING - MOD                                "/>
    <s v="MO"/>
    <s v="MOBR"/>
    <s v="HR"/>
    <s v="20171002"/>
    <s v="01"/>
    <n v="0.25"/>
    <n v="0"/>
    <n v="20.381274999999999"/>
    <s v="679034   "/>
    <s v=" "/>
    <s v="06"/>
  </r>
  <r>
    <x v="99"/>
    <s v="PR0"/>
    <x v="0"/>
    <s v="MANUSEIO/PERSO-2006331-CARTAO ITAU POUPANCA MC DEBITO C/CHIP (AGENCIA)                              "/>
    <s v="PA"/>
    <s v="MPCC"/>
    <s v="PC"/>
    <s v="20171003"/>
    <s v="90"/>
    <n v="2890"/>
    <n v="0"/>
    <n v="4557.3173500000003"/>
    <s v="679156   "/>
    <s v=" "/>
    <s v="06"/>
  </r>
  <r>
    <x v="99"/>
    <s v="RE2"/>
    <x v="1"/>
    <s v="2006331-CARTAO ITAU POUPANCA MC DEBITO BIN 5899 C/CONVEGO M40-08S-030/V15-08S-010 6PN SILVER        "/>
    <s v="PI"/>
    <s v="CPGC"/>
    <s v="PC"/>
    <s v="20171003"/>
    <s v="99"/>
    <n v="2890"/>
    <n v="0"/>
    <n v="3647.7998160000002"/>
    <s v="679156   "/>
    <s v=" "/>
    <s v="06"/>
  </r>
  <r>
    <x v="99"/>
    <s v="RE1"/>
    <x v="2"/>
    <s v="MOD APROPRIACAO IND - MOD                                             "/>
    <s v="MO"/>
    <s v="MOBR"/>
    <s v="HR"/>
    <s v="20171001"/>
    <s v="01"/>
    <n v="1.6667000000000001E-2"/>
    <n v="0"/>
    <n v="0.82065299999999997"/>
    <s v="679156   "/>
    <s v=" "/>
    <s v="06"/>
  </r>
  <r>
    <x v="99"/>
    <s v="RE1"/>
    <x v="2"/>
    <s v="MOD APROPRIACAO IND - MOD                                             "/>
    <s v="MO"/>
    <s v="MOBR"/>
    <s v="HR"/>
    <s v="20171003"/>
    <s v="01"/>
    <n v="6.0333329999999998"/>
    <n v="0"/>
    <n v="297.07045699999998"/>
    <s v="679156   "/>
    <s v=" "/>
    <s v="06"/>
  </r>
  <r>
    <x v="99"/>
    <s v="RE1"/>
    <x v="2"/>
    <s v="MOD APROPRIACAO IND - MOD                                             "/>
    <s v="MO"/>
    <s v="MOBR"/>
    <s v="HR"/>
    <s v="20170930"/>
    <s v="01"/>
    <n v="2.4333330000000002"/>
    <n v="0"/>
    <n v="117.18664099999999"/>
    <s v="679156   "/>
    <s v=" "/>
    <s v="06"/>
  </r>
  <r>
    <x v="99"/>
    <s v="RE1"/>
    <x v="4"/>
    <s v="MOD TERMO IMPRESSAO - MOD                                             "/>
    <s v="MO"/>
    <s v="MOBR"/>
    <s v="HR"/>
    <s v="20170930"/>
    <s v="01"/>
    <n v="2.4333330000000002"/>
    <n v="0"/>
    <n v="2.548673"/>
    <s v="679156   "/>
    <s v=" "/>
    <s v="06"/>
  </r>
  <r>
    <x v="99"/>
    <s v="RE1"/>
    <x v="4"/>
    <s v="MOD TERMO IMPRESSAO - MOD                                             "/>
    <s v="MO"/>
    <s v="MOBR"/>
    <s v="HR"/>
    <s v="20171001"/>
    <s v="01"/>
    <n v="1.6667000000000001E-2"/>
    <n v="0"/>
    <n v="2.3033999999999999E-2"/>
    <s v="679156   "/>
    <s v=" "/>
    <s v="06"/>
  </r>
  <r>
    <x v="99"/>
    <s v="RE1"/>
    <x v="3"/>
    <s v="MANUSEIO/ENVELOPAMENTO - BANKING - MOD                                "/>
    <s v="MO"/>
    <s v="MOBR"/>
    <s v="HR"/>
    <s v="20171003"/>
    <s v="01"/>
    <n v="6.0333329999999998"/>
    <n v="0"/>
    <n v="491.86807599999997"/>
    <s v="679156   "/>
    <s v=" "/>
    <s v="06"/>
  </r>
  <r>
    <x v="100"/>
    <s v="PR0"/>
    <x v="0"/>
    <s v="MANUSEIO/PERSO-2006331-CARTAO ITAU POUPANCA MC DEBITO C/CHIP (AGENCIA)                              "/>
    <s v="PA"/>
    <s v="MPCC"/>
    <s v="PC"/>
    <s v="20171003"/>
    <s v="90"/>
    <n v="7"/>
    <n v="0"/>
    <n v="44.525879000000003"/>
    <s v="679156   "/>
    <s v=" "/>
    <s v="06"/>
  </r>
  <r>
    <x v="100"/>
    <s v="RE2"/>
    <x v="1"/>
    <s v="2006331-CARTAO ITAU POUPANCA MC DEBITO BIN 5899 C/CONVEGO M40-08S-030/V15-08S-010 6PN SILVER        "/>
    <s v="PI"/>
    <s v="CPGC"/>
    <s v="PC"/>
    <s v="20171003"/>
    <s v="99"/>
    <n v="7"/>
    <n v="0"/>
    <n v="8.8355010000000007"/>
    <s v="679156   "/>
    <s v=" "/>
    <s v="06"/>
  </r>
  <r>
    <x v="100"/>
    <s v="RE1"/>
    <x v="2"/>
    <s v="MOD APROPRIACAO IND - MOD                                             "/>
    <s v="MO"/>
    <s v="MOBR"/>
    <s v="HR"/>
    <s v="20171003"/>
    <s v="01"/>
    <n v="0.26666699999999999"/>
    <n v="0"/>
    <n v="13.130203"/>
    <s v="679156   "/>
    <s v=" "/>
    <s v="06"/>
  </r>
  <r>
    <x v="100"/>
    <s v="RE1"/>
    <x v="2"/>
    <s v="MOD APROPRIACAO IND - MOD                                             "/>
    <s v="MO"/>
    <s v="MOBR"/>
    <s v="HR"/>
    <s v="20170930"/>
    <s v="01"/>
    <n v="1.6667000000000001E-2"/>
    <n v="0"/>
    <n v="0.80266400000000004"/>
    <s v="679156   "/>
    <s v=" "/>
    <s v="06"/>
  </r>
  <r>
    <x v="100"/>
    <s v="RE1"/>
    <x v="4"/>
    <s v="MOD TERMO IMPRESSAO - MOD                                             "/>
    <s v="MO"/>
    <s v="MOBR"/>
    <s v="HR"/>
    <s v="20170930"/>
    <s v="01"/>
    <n v="1.6667000000000001E-2"/>
    <n v="0"/>
    <n v="1.7457E-2"/>
    <s v="679156   "/>
    <s v=" "/>
    <s v="06"/>
  </r>
  <r>
    <x v="100"/>
    <s v="RE1"/>
    <x v="3"/>
    <s v="MANUSEIO/ENVELOPAMENTO - BANKING - MOD                                "/>
    <s v="MO"/>
    <s v="MOBR"/>
    <s v="HR"/>
    <s v="20171003"/>
    <s v="01"/>
    <n v="0.26666699999999999"/>
    <n v="0"/>
    <n v="21.740054000000001"/>
    <s v="679156   "/>
    <s v=" "/>
    <s v="06"/>
  </r>
  <r>
    <x v="101"/>
    <s v="PR0"/>
    <x v="0"/>
    <s v="MANUSEIO/PERSO-2006331-CARTAO ITAU POUPANCA MC DEBITO C/CHIP (AGENCIA)                              "/>
    <s v="PA"/>
    <s v="MPCC"/>
    <s v="PC"/>
    <s v="20171004"/>
    <s v="90"/>
    <n v="3009"/>
    <n v="0"/>
    <n v="4746.2405550000003"/>
    <s v="679317   "/>
    <s v=" "/>
    <s v="06"/>
  </r>
  <r>
    <x v="101"/>
    <s v="RE2"/>
    <x v="1"/>
    <s v="2006331-CARTAO ITAU POUPANCA MC DEBITO BIN 5899 C/CONVEGO M40-08S-030/V15-08S-010 6PN SILVER        "/>
    <s v="PI"/>
    <s v="CPGC"/>
    <s v="PC"/>
    <s v="20171004"/>
    <s v="99"/>
    <n v="3009"/>
    <n v="0"/>
    <n v="3797.7089369999999"/>
    <s v="679317   "/>
    <s v=" "/>
    <s v="06"/>
  </r>
  <r>
    <x v="101"/>
    <s v="RE1"/>
    <x v="2"/>
    <s v="MOD APROPRIACAO IND - MOD                                             "/>
    <s v="MO"/>
    <s v="MOBR"/>
    <s v="HR"/>
    <s v="20171003"/>
    <s v="01"/>
    <n v="2.3666670000000001"/>
    <n v="0"/>
    <n v="116.530423"/>
    <s v="679317   "/>
    <s v=" "/>
    <s v="06"/>
  </r>
  <r>
    <x v="101"/>
    <s v="RE1"/>
    <x v="2"/>
    <s v="MOD APROPRIACAO IND - MOD                                             "/>
    <s v="MO"/>
    <s v="MOBR"/>
    <s v="HR"/>
    <s v="20171003"/>
    <s v="01"/>
    <n v="0.16666700000000001"/>
    <n v="0"/>
    <n v="8.2063830000000006"/>
    <s v="679317   "/>
    <s v=" "/>
    <s v="06"/>
  </r>
  <r>
    <x v="101"/>
    <s v="RE1"/>
    <x v="2"/>
    <s v="MOD APROPRIACAO IND - MOD                                             "/>
    <s v="MO"/>
    <s v="MOBR"/>
    <s v="HR"/>
    <s v="20171003"/>
    <s v="01"/>
    <n v="1.6667000000000001E-2"/>
    <n v="0"/>
    <n v="0.82065299999999997"/>
    <s v="679317   "/>
    <s v=" "/>
    <s v="06"/>
  </r>
  <r>
    <x v="101"/>
    <s v="RE1"/>
    <x v="2"/>
    <s v="MOD APROPRIACAO IND - MOD                                             "/>
    <s v="MO"/>
    <s v="MOBR"/>
    <s v="HR"/>
    <s v="20171004"/>
    <s v="01"/>
    <n v="6.266667"/>
    <n v="0"/>
    <n v="308.55940299999997"/>
    <s v="679317   "/>
    <s v=" "/>
    <s v="06"/>
  </r>
  <r>
    <x v="101"/>
    <s v="RE1"/>
    <x v="4"/>
    <s v="MOD TERMO IMPRESSAO - MOD                                             "/>
    <s v="MO"/>
    <s v="MOBR"/>
    <s v="HR"/>
    <s v="20171003"/>
    <s v="01"/>
    <n v="2.3666670000000001"/>
    <n v="0"/>
    <n v="3.270734"/>
    <s v="679317   "/>
    <s v=" "/>
    <s v="06"/>
  </r>
  <r>
    <x v="101"/>
    <s v="RE1"/>
    <x v="4"/>
    <s v="MOD TERMO IMPRESSAO - MOD                                             "/>
    <s v="MO"/>
    <s v="MOBR"/>
    <s v="HR"/>
    <s v="20171003"/>
    <s v="01"/>
    <n v="0.16666700000000001"/>
    <n v="0"/>
    <n v="0.23033400000000001"/>
    <s v="679317   "/>
    <s v=" "/>
    <s v="06"/>
  </r>
  <r>
    <x v="101"/>
    <s v="RE1"/>
    <x v="4"/>
    <s v="MOD TERMO IMPRESSAO - MOD                                             "/>
    <s v="MO"/>
    <s v="MOBR"/>
    <s v="HR"/>
    <s v="20171003"/>
    <s v="01"/>
    <n v="1.6667000000000001E-2"/>
    <n v="0"/>
    <n v="2.3033999999999999E-2"/>
    <s v="679317   "/>
    <s v=" "/>
    <s v="06"/>
  </r>
  <r>
    <x v="101"/>
    <s v="RE1"/>
    <x v="3"/>
    <s v="MANUSEIO/ENVELOPAMENTO - BANKING - MOD                                "/>
    <s v="MO"/>
    <s v="MOBR"/>
    <s v="HR"/>
    <s v="20171004"/>
    <s v="01"/>
    <n v="6.266667"/>
    <n v="0"/>
    <n v="510.89065399999998"/>
    <s v="679317   "/>
    <s v=" "/>
    <s v="06"/>
  </r>
  <r>
    <x v="102"/>
    <s v="PR0"/>
    <x v="0"/>
    <s v="MANUSEIO/PERSO-2006331-CARTAO ITAU POUPANCA MC DEBITO C/CHIP (AGENCIA)                              "/>
    <s v="PA"/>
    <s v="MPCC"/>
    <s v="PC"/>
    <s v="20171004"/>
    <s v="90"/>
    <n v="3"/>
    <n v="0"/>
    <n v="37.320861999999998"/>
    <s v="679317   "/>
    <s v=" "/>
    <s v="06"/>
  </r>
  <r>
    <x v="102"/>
    <s v="RE2"/>
    <x v="1"/>
    <s v="2006331-CARTAO ITAU POUPANCA MC DEBITO BIN 5899 C/CONVEGO M40-08S-030/V15-08S-010 6PN SILVER        "/>
    <s v="PI"/>
    <s v="CPGC"/>
    <s v="PC"/>
    <s v="20171004"/>
    <s v="99"/>
    <n v="3"/>
    <n v="0"/>
    <n v="3.7863500000000001"/>
    <s v="679317   "/>
    <s v=" "/>
    <s v="06"/>
  </r>
  <r>
    <x v="102"/>
    <s v="RE1"/>
    <x v="2"/>
    <s v="MOD APROPRIACAO IND - MOD                                             "/>
    <s v="MO"/>
    <s v="MOBR"/>
    <s v="HR"/>
    <s v="20171003"/>
    <s v="01"/>
    <n v="1.6667000000000001E-2"/>
    <n v="0"/>
    <n v="0.82065299999999997"/>
    <s v="679317   "/>
    <s v=" "/>
    <s v="06"/>
  </r>
  <r>
    <x v="102"/>
    <s v="RE1"/>
    <x v="2"/>
    <s v="MOD APROPRIACAO IND - MOD                                             "/>
    <s v="MO"/>
    <s v="MOBR"/>
    <s v="HR"/>
    <s v="20171004"/>
    <s v="01"/>
    <n v="0.25"/>
    <n v="0"/>
    <n v="12.30955"/>
    <s v="679317   "/>
    <s v=" "/>
    <s v="06"/>
  </r>
  <r>
    <x v="102"/>
    <s v="RE1"/>
    <x v="4"/>
    <s v="MOD TERMO IMPRESSAO - MOD                                             "/>
    <s v="MO"/>
    <s v="MOBR"/>
    <s v="HR"/>
    <s v="20171003"/>
    <s v="01"/>
    <n v="1.6667000000000001E-2"/>
    <n v="0"/>
    <n v="2.3033999999999999E-2"/>
    <s v="679317   "/>
    <s v=" "/>
    <s v="06"/>
  </r>
  <r>
    <x v="102"/>
    <s v="RE1"/>
    <x v="3"/>
    <s v="MANUSEIO/ENVELOPAMENTO - BANKING - MOD                                "/>
    <s v="MO"/>
    <s v="MOBR"/>
    <s v="HR"/>
    <s v="20171004"/>
    <s v="01"/>
    <n v="0.25"/>
    <n v="0"/>
    <n v="20.381274999999999"/>
    <s v="679317   "/>
    <s v=" "/>
    <s v="06"/>
  </r>
  <r>
    <x v="103"/>
    <s v="PR0"/>
    <x v="0"/>
    <s v="MANUSEIO/PERSO-2006331-CARTAO ITAU POUPANCA MC DEBITO C/CHIP (AGENCIA)                              "/>
    <s v="PA"/>
    <s v="MPCC"/>
    <s v="PC"/>
    <s v="20171006"/>
    <s v="90"/>
    <n v="3036"/>
    <n v="0"/>
    <n v="4787.6612830000004"/>
    <s v="679440   "/>
    <s v=" "/>
    <s v="06"/>
  </r>
  <r>
    <x v="103"/>
    <s v="RE2"/>
    <x v="1"/>
    <s v="2006331-CARTAO ITAU POUPANCA MC DEBITO BIN 5899 C/CONVEGO M40-08S-030/V15-08S-010 6PN SILVER        "/>
    <s v="PI"/>
    <s v="CPGC"/>
    <s v="PC"/>
    <s v="20171006"/>
    <s v="99"/>
    <n v="3036"/>
    <n v="0"/>
    <n v="3831.7478639999999"/>
    <s v="679440   "/>
    <s v=" "/>
    <s v="06"/>
  </r>
  <r>
    <x v="103"/>
    <s v="RE1"/>
    <x v="2"/>
    <s v="MOD APROPRIACAO IND - MOD                                             "/>
    <s v="MO"/>
    <s v="MOBR"/>
    <s v="HR"/>
    <s v="20171004"/>
    <s v="01"/>
    <n v="0.45"/>
    <n v="0"/>
    <n v="22.15719"/>
    <s v="679440   "/>
    <s v=" "/>
    <s v="06"/>
  </r>
  <r>
    <x v="103"/>
    <s v="RE1"/>
    <x v="2"/>
    <s v="MOD APROPRIACAO IND - MOD                                             "/>
    <s v="MO"/>
    <s v="MOBR"/>
    <s v="HR"/>
    <s v="20171005"/>
    <s v="01"/>
    <n v="2.1166670000000001"/>
    <n v="0"/>
    <n v="104.220873"/>
    <s v="679440   "/>
    <s v=" "/>
    <s v="06"/>
  </r>
  <r>
    <x v="103"/>
    <s v="RE1"/>
    <x v="2"/>
    <s v="MOD APROPRIACAO IND - MOD                                             "/>
    <s v="MO"/>
    <s v="MOBR"/>
    <s v="HR"/>
    <s v="20171006"/>
    <s v="01"/>
    <n v="6.3166669999999998"/>
    <n v="0"/>
    <n v="311.02131300000002"/>
    <s v="679440   "/>
    <s v=" "/>
    <s v="06"/>
  </r>
  <r>
    <x v="103"/>
    <s v="RE1"/>
    <x v="4"/>
    <s v="MOD TERMO IMPRESSAO - MOD                                             "/>
    <s v="MO"/>
    <s v="MOBR"/>
    <s v="HR"/>
    <s v="20171004"/>
    <s v="01"/>
    <n v="0.45"/>
    <n v="0"/>
    <n v="0.62190000000000001"/>
    <s v="679440   "/>
    <s v=" "/>
    <s v="06"/>
  </r>
  <r>
    <x v="103"/>
    <s v="RE1"/>
    <x v="4"/>
    <s v="MOD TERMO IMPRESSAO - MOD                                             "/>
    <s v="MO"/>
    <s v="MOBR"/>
    <s v="HR"/>
    <s v="20171005"/>
    <s v="01"/>
    <n v="2.1166670000000001"/>
    <n v="0"/>
    <n v="2.9252340000000001"/>
    <s v="679440   "/>
    <s v=" "/>
    <s v="06"/>
  </r>
  <r>
    <x v="103"/>
    <s v="RE1"/>
    <x v="3"/>
    <s v="MANUSEIO/ENVELOPAMENTO - BANKING - MOD                                "/>
    <s v="MO"/>
    <s v="MOBR"/>
    <s v="HR"/>
    <s v="20171006"/>
    <s v="01"/>
    <n v="6.3166669999999998"/>
    <n v="0"/>
    <n v="514.96690899999999"/>
    <s v="679440   "/>
    <s v=" "/>
    <s v="06"/>
  </r>
  <r>
    <x v="104"/>
    <s v="PR0"/>
    <x v="0"/>
    <s v="MANUSEIO/PERSO-2006331-CARTAO ITAU POUPANCA MC DEBITO C/CHIP (AGENCIA)                              "/>
    <s v="PA"/>
    <s v="MPCC"/>
    <s v="PC"/>
    <s v="20171006"/>
    <s v="90"/>
    <n v="4"/>
    <n v="0"/>
    <n v="38.582928000000003"/>
    <s v="679440   "/>
    <s v=" "/>
    <s v="06"/>
  </r>
  <r>
    <x v="104"/>
    <s v="RE2"/>
    <x v="1"/>
    <s v="2006331-CARTAO ITAU POUPANCA MC DEBITO BIN 5899 C/CONVEGO M40-08S-030/V15-08S-010 6PN SILVER        "/>
    <s v="PI"/>
    <s v="CPGC"/>
    <s v="PC"/>
    <s v="20171006"/>
    <s v="99"/>
    <n v="4"/>
    <n v="0"/>
    <n v="5.0484159999999996"/>
    <s v="679440   "/>
    <s v=" "/>
    <s v="06"/>
  </r>
  <r>
    <x v="104"/>
    <s v="RE1"/>
    <x v="2"/>
    <s v="MOD APROPRIACAO IND - MOD                                             "/>
    <s v="MO"/>
    <s v="MOBR"/>
    <s v="HR"/>
    <s v="20171006"/>
    <s v="01"/>
    <n v="1.6667000000000001E-2"/>
    <n v="0"/>
    <n v="0.82065299999999997"/>
    <s v="679440   "/>
    <s v=" "/>
    <s v="06"/>
  </r>
  <r>
    <x v="104"/>
    <s v="RE1"/>
    <x v="2"/>
    <s v="MOD APROPRIACAO IND - MOD                                             "/>
    <s v="MO"/>
    <s v="MOBR"/>
    <s v="HR"/>
    <s v="20171006"/>
    <s v="01"/>
    <n v="0.25"/>
    <n v="0"/>
    <n v="12.30955"/>
    <s v="679440   "/>
    <s v=" "/>
    <s v="06"/>
  </r>
  <r>
    <x v="104"/>
    <s v="RE1"/>
    <x v="4"/>
    <s v="MOD TERMO IMPRESSAO - MOD                                             "/>
    <s v="MO"/>
    <s v="MOBR"/>
    <s v="HR"/>
    <s v="20171006"/>
    <s v="01"/>
    <n v="1.6667000000000001E-2"/>
    <n v="0"/>
    <n v="2.3033999999999999E-2"/>
    <s v="679440   "/>
    <s v=" "/>
    <s v="06"/>
  </r>
  <r>
    <x v="104"/>
    <s v="RE1"/>
    <x v="3"/>
    <s v="MANUSEIO/ENVELOPAMENTO - BANKING - MOD                                "/>
    <s v="MO"/>
    <s v="MOBR"/>
    <s v="HR"/>
    <s v="20171006"/>
    <s v="01"/>
    <n v="0.25"/>
    <n v="0"/>
    <n v="20.381274999999999"/>
    <s v="679440   "/>
    <s v=" "/>
    <s v="06"/>
  </r>
  <r>
    <x v="105"/>
    <s v="PR0"/>
    <x v="0"/>
    <s v="MANUSEIO/PERSO-2006331-CARTAO ITAU POUPANCA MC DEBITO C/CHIP (AGENCIA)                              "/>
    <s v="PA"/>
    <s v="MPCC"/>
    <s v="PC"/>
    <s v="20171007"/>
    <s v="90"/>
    <n v="3194"/>
    <n v="0"/>
    <n v="5036.0441609999998"/>
    <s v="679566   "/>
    <s v=" "/>
    <s v="06"/>
  </r>
  <r>
    <x v="105"/>
    <s v="RE2"/>
    <x v="1"/>
    <s v="2006331-CARTAO ITAU POUPANCA MC DEBITO BIN 5899 C/CONVEGO M40-08S-030/V15-08S-010 6PN SILVER        "/>
    <s v="PI"/>
    <s v="CPGC"/>
    <s v="PC"/>
    <s v="20171007"/>
    <s v="99"/>
    <n v="3194"/>
    <n v="0"/>
    <n v="4031.1294210000001"/>
    <s v="679566   "/>
    <s v=" "/>
    <s v="06"/>
  </r>
  <r>
    <x v="105"/>
    <s v="RE1"/>
    <x v="2"/>
    <s v="MOD APROPRIACAO IND - MOD                                             "/>
    <s v="MO"/>
    <s v="MOBR"/>
    <s v="HR"/>
    <s v="20171005"/>
    <s v="01"/>
    <n v="2.7"/>
    <n v="0"/>
    <n v="132.94314"/>
    <s v="679566   "/>
    <s v=" "/>
    <s v="06"/>
  </r>
  <r>
    <x v="105"/>
    <s v="RE1"/>
    <x v="2"/>
    <s v="MOD APROPRIACAO IND - MOD                                             "/>
    <s v="MO"/>
    <s v="MOBR"/>
    <s v="HR"/>
    <s v="20171005"/>
    <s v="01"/>
    <n v="1.6667000000000001E-2"/>
    <n v="0"/>
    <n v="0.82065299999999997"/>
    <s v="679566   "/>
    <s v=" "/>
    <s v="06"/>
  </r>
  <r>
    <x v="105"/>
    <s v="RE1"/>
    <x v="2"/>
    <s v="MOD APROPRIACAO IND - MOD                                             "/>
    <s v="MO"/>
    <s v="MOBR"/>
    <s v="HR"/>
    <s v="20171007"/>
    <s v="01"/>
    <n v="6.6333330000000004"/>
    <n v="0"/>
    <n v="326.61337700000001"/>
    <s v="679566   "/>
    <s v=" "/>
    <s v="06"/>
  </r>
  <r>
    <x v="105"/>
    <s v="RE1"/>
    <x v="4"/>
    <s v="MOD TERMO IMPRESSAO - MOD                                             "/>
    <s v="MO"/>
    <s v="MOBR"/>
    <s v="HR"/>
    <s v="20171005"/>
    <s v="01"/>
    <n v="2.7"/>
    <n v="0"/>
    <n v="3.7313999999999998"/>
    <s v="679566   "/>
    <s v=" "/>
    <s v="06"/>
  </r>
  <r>
    <x v="105"/>
    <s v="RE1"/>
    <x v="4"/>
    <s v="MOD TERMO IMPRESSAO - MOD                                             "/>
    <s v="MO"/>
    <s v="MOBR"/>
    <s v="HR"/>
    <s v="20171005"/>
    <s v="01"/>
    <n v="1.6667000000000001E-2"/>
    <n v="0"/>
    <n v="2.3033999999999999E-2"/>
    <s v="679566   "/>
    <s v=" "/>
    <s v="06"/>
  </r>
  <r>
    <x v="105"/>
    <s v="RE1"/>
    <x v="3"/>
    <s v="MANUSEIO/ENVELOPAMENTO - BANKING - MOD                                "/>
    <s v="MO"/>
    <s v="MOBR"/>
    <s v="HR"/>
    <s v="20171007"/>
    <s v="01"/>
    <n v="6.6333330000000004"/>
    <n v="0"/>
    <n v="540.78313600000001"/>
    <s v="679566   "/>
    <s v=" "/>
    <s v="06"/>
  </r>
  <r>
    <x v="106"/>
    <s v="PR0"/>
    <x v="0"/>
    <s v="MANUSEIO/PERSO-2006331-CARTAO ITAU POUPANCA MC DEBITO C/CHIP (AGENCIA)                              "/>
    <s v="PA"/>
    <s v="MPCC"/>
    <s v="PC"/>
    <s v="20171007"/>
    <s v="90"/>
    <n v="4"/>
    <n v="0"/>
    <n v="38.582889000000002"/>
    <s v="679566   "/>
    <s v=" "/>
    <s v="06"/>
  </r>
  <r>
    <x v="106"/>
    <s v="RE2"/>
    <x v="1"/>
    <s v="2006331-CARTAO ITAU POUPANCA MC DEBITO BIN 5899 C/CONVEGO M40-08S-030/V15-08S-010 6PN SILVER        "/>
    <s v="PI"/>
    <s v="CPGC"/>
    <s v="PC"/>
    <s v="20171007"/>
    <s v="99"/>
    <n v="4"/>
    <n v="0"/>
    <n v="5.0483770000000003"/>
    <s v="679566   "/>
    <s v=" "/>
    <s v="06"/>
  </r>
  <r>
    <x v="106"/>
    <s v="RE1"/>
    <x v="2"/>
    <s v="MOD APROPRIACAO IND - MOD                                             "/>
    <s v="MO"/>
    <s v="MOBR"/>
    <s v="HR"/>
    <s v="20171005"/>
    <s v="01"/>
    <n v="1.6667000000000001E-2"/>
    <n v="0"/>
    <n v="0.82065299999999997"/>
    <s v="679566   "/>
    <s v=" "/>
    <s v="06"/>
  </r>
  <r>
    <x v="106"/>
    <s v="RE1"/>
    <x v="2"/>
    <s v="MOD APROPRIACAO IND - MOD                                             "/>
    <s v="MO"/>
    <s v="MOBR"/>
    <s v="HR"/>
    <s v="20171007"/>
    <s v="01"/>
    <n v="0.25"/>
    <n v="0"/>
    <n v="12.30955"/>
    <s v="679566   "/>
    <s v=" "/>
    <s v="06"/>
  </r>
  <r>
    <x v="106"/>
    <s v="RE1"/>
    <x v="4"/>
    <s v="MOD TERMO IMPRESSAO - MOD                                             "/>
    <s v="MO"/>
    <s v="MOBR"/>
    <s v="HR"/>
    <s v="20171005"/>
    <s v="01"/>
    <n v="1.6667000000000001E-2"/>
    <n v="0"/>
    <n v="2.3033999999999999E-2"/>
    <s v="679566   "/>
    <s v=" "/>
    <s v="06"/>
  </r>
  <r>
    <x v="106"/>
    <s v="RE1"/>
    <x v="3"/>
    <s v="MANUSEIO/ENVELOPAMENTO - BANKING - MOD                                "/>
    <s v="MO"/>
    <s v="MOBR"/>
    <s v="HR"/>
    <s v="20171007"/>
    <s v="01"/>
    <n v="0.25"/>
    <n v="0"/>
    <n v="20.381274999999999"/>
    <s v="679566   "/>
    <s v=" "/>
    <s v="06"/>
  </r>
  <r>
    <x v="107"/>
    <s v="PR0"/>
    <x v="0"/>
    <s v="MANUSEIO/PERSO-2006331-CARTAO ITAU POUPANCA MC DEBITO C/CHIP (AGENCIA)                              "/>
    <s v="PA"/>
    <s v="MPCC"/>
    <s v="PC"/>
    <s v="20171008"/>
    <s v="90"/>
    <n v="3131"/>
    <n v="0"/>
    <n v="4937.8940110000003"/>
    <s v="679680   "/>
    <s v=" "/>
    <s v="06"/>
  </r>
  <r>
    <x v="107"/>
    <s v="RE2"/>
    <x v="1"/>
    <s v="2006331-CARTAO ITAU POUPANCA MC DEBITO BIN 5899 C/CONVEGO M40-08S-030/V15-08S-010 6PN SILVER        "/>
    <s v="PI"/>
    <s v="CPGC"/>
    <s v="PC"/>
    <s v="20171008"/>
    <s v="99"/>
    <n v="3131"/>
    <n v="0"/>
    <n v="3951.6095989999999"/>
    <s v="679680   "/>
    <s v=" "/>
    <s v="06"/>
  </r>
  <r>
    <x v="107"/>
    <s v="RE1"/>
    <x v="2"/>
    <s v="MOD APROPRIACAO IND - MOD                                             "/>
    <s v="MO"/>
    <s v="MOBR"/>
    <s v="HR"/>
    <s v="20171006"/>
    <s v="01"/>
    <n v="2.2166670000000002"/>
    <n v="0"/>
    <n v="109.144693"/>
    <s v="679680   "/>
    <s v=" "/>
    <s v="06"/>
  </r>
  <r>
    <x v="107"/>
    <s v="RE1"/>
    <x v="2"/>
    <s v="MOD APROPRIACAO IND - MOD                                             "/>
    <s v="MO"/>
    <s v="MOBR"/>
    <s v="HR"/>
    <s v="20171006"/>
    <s v="01"/>
    <n v="0.43333300000000002"/>
    <n v="0"/>
    <n v="21.336537"/>
    <s v="679680   "/>
    <s v=" "/>
    <s v="06"/>
  </r>
  <r>
    <x v="107"/>
    <s v="RE1"/>
    <x v="2"/>
    <s v="MOD APROPRIACAO IND - MOD                                             "/>
    <s v="MO"/>
    <s v="MOBR"/>
    <s v="HR"/>
    <s v="20171008"/>
    <s v="01"/>
    <n v="6.516667"/>
    <n v="0"/>
    <n v="320.86895299999998"/>
    <s v="679680   "/>
    <s v=" "/>
    <s v="06"/>
  </r>
  <r>
    <x v="107"/>
    <s v="RE1"/>
    <x v="4"/>
    <s v="MOD TERMO IMPRESSAO - MOD                                             "/>
    <s v="MO"/>
    <s v="MOBR"/>
    <s v="HR"/>
    <s v="20171006"/>
    <s v="01"/>
    <n v="2.2166670000000002"/>
    <n v="0"/>
    <n v="3.063434"/>
    <s v="679680   "/>
    <s v=" "/>
    <s v="06"/>
  </r>
  <r>
    <x v="107"/>
    <s v="RE1"/>
    <x v="4"/>
    <s v="MOD TERMO IMPRESSAO - MOD                                             "/>
    <s v="MO"/>
    <s v="MOBR"/>
    <s v="HR"/>
    <s v="20171006"/>
    <s v="01"/>
    <n v="0.43333300000000002"/>
    <n v="0"/>
    <n v="0.59886600000000001"/>
    <s v="679680   "/>
    <s v=" "/>
    <s v="06"/>
  </r>
  <r>
    <x v="107"/>
    <s v="RE1"/>
    <x v="3"/>
    <s v="MANUSEIO/ENVELOPAMENTO - BANKING - MOD                                "/>
    <s v="MO"/>
    <s v="MOBR"/>
    <s v="HR"/>
    <s v="20171008"/>
    <s v="01"/>
    <n v="6.516667"/>
    <n v="0"/>
    <n v="531.271929"/>
    <s v="679680   "/>
    <s v=" "/>
    <s v="06"/>
  </r>
  <r>
    <x v="108"/>
    <s v="PR0"/>
    <x v="0"/>
    <s v="MANUSEIO/PERSO-2006331-CARTAO ITAU POUPANCA MC DEBITO C/CHIP (AGENCIA)                              "/>
    <s v="PA"/>
    <s v="MPCC"/>
    <s v="PC"/>
    <s v="20171008"/>
    <s v="90"/>
    <n v="6"/>
    <n v="0"/>
    <n v="43.286495000000002"/>
    <s v="679680   "/>
    <s v=" "/>
    <s v="06"/>
  </r>
  <r>
    <x v="108"/>
    <s v="RE2"/>
    <x v="1"/>
    <s v="2006331-CARTAO ITAU POUPANCA MC DEBITO BIN 5899 C/CONVEGO M40-08S-030/V15-08S-010 6PN SILVER        "/>
    <s v="PI"/>
    <s v="CPGC"/>
    <s v="PC"/>
    <s v="20171008"/>
    <s v="99"/>
    <n v="6"/>
    <n v="0"/>
    <n v="7.5725509999999998"/>
    <s v="679680   "/>
    <s v=" "/>
    <s v="06"/>
  </r>
  <r>
    <x v="108"/>
    <s v="RE1"/>
    <x v="2"/>
    <s v="MOD APROPRIACAO IND - MOD                                             "/>
    <s v="MO"/>
    <s v="MOBR"/>
    <s v="HR"/>
    <s v="20171006"/>
    <s v="01"/>
    <n v="1.6667000000000001E-2"/>
    <n v="0"/>
    <n v="0.82065299999999997"/>
    <s v="679680   "/>
    <s v=" "/>
    <s v="06"/>
  </r>
  <r>
    <x v="108"/>
    <s v="RE1"/>
    <x v="2"/>
    <s v="MOD APROPRIACAO IND - MOD                                             "/>
    <s v="MO"/>
    <s v="MOBR"/>
    <s v="HR"/>
    <s v="20171008"/>
    <s v="01"/>
    <n v="0.26666699999999999"/>
    <n v="0"/>
    <n v="13.130203"/>
    <s v="679680   "/>
    <s v=" "/>
    <s v="06"/>
  </r>
  <r>
    <x v="108"/>
    <s v="RE1"/>
    <x v="4"/>
    <s v="MOD TERMO IMPRESSAO - MOD                                             "/>
    <s v="MO"/>
    <s v="MOBR"/>
    <s v="HR"/>
    <s v="20171006"/>
    <s v="01"/>
    <n v="1.6667000000000001E-2"/>
    <n v="0"/>
    <n v="2.3033999999999999E-2"/>
    <s v="679680   "/>
    <s v=" "/>
    <s v="06"/>
  </r>
  <r>
    <x v="108"/>
    <s v="RE1"/>
    <x v="3"/>
    <s v="MANUSEIO/ENVELOPAMENTO - BANKING - MOD                                "/>
    <s v="MO"/>
    <s v="MOBR"/>
    <s v="HR"/>
    <s v="20171008"/>
    <s v="01"/>
    <n v="0.26666699999999999"/>
    <n v="0"/>
    <n v="21.740054000000001"/>
    <s v="679680   "/>
    <s v=" "/>
    <s v="06"/>
  </r>
  <r>
    <x v="109"/>
    <s v="PR0"/>
    <x v="0"/>
    <s v="MANUSEIO/PERSO-2006331-CARTAO ITAU POUPANCA MC DEBITO C/CHIP (AGENCIA)                              "/>
    <s v="PA"/>
    <s v="MPCC"/>
    <s v="PC"/>
    <s v="20171010"/>
    <s v="90"/>
    <n v="3145"/>
    <n v="0"/>
    <n v="5091.5915160000004"/>
    <s v="679728   "/>
    <s v=" "/>
    <s v="06"/>
  </r>
  <r>
    <x v="109"/>
    <s v="RE2"/>
    <x v="1"/>
    <s v="2006331-CARTAO ITAU POUPANCA MC DEBITO BIN 5899 C/CONVEGO M40-08S-030/V15-08S-010 6PN SILVER        "/>
    <s v="PI"/>
    <s v="CPGC"/>
    <s v="PC"/>
    <s v="20171010"/>
    <s v="99"/>
    <n v="3145"/>
    <n v="0"/>
    <n v="4101.4404290000002"/>
    <s v="679728   "/>
    <s v=" "/>
    <s v="06"/>
  </r>
  <r>
    <x v="109"/>
    <s v="RE1"/>
    <x v="2"/>
    <s v="MOD APROPRIACAO IND - MOD                                             "/>
    <s v="MO"/>
    <s v="MOBR"/>
    <s v="HR"/>
    <s v="20171007"/>
    <s v="01"/>
    <n v="1.816667"/>
    <n v="0"/>
    <n v="89.449413000000007"/>
    <s v="679728   "/>
    <s v=" "/>
    <s v="06"/>
  </r>
  <r>
    <x v="109"/>
    <s v="RE1"/>
    <x v="2"/>
    <s v="MOD APROPRIACAO IND - MOD                                             "/>
    <s v="MO"/>
    <s v="MOBR"/>
    <s v="HR"/>
    <s v="20171008"/>
    <s v="01"/>
    <n v="0.85"/>
    <n v="0"/>
    <n v="41.852469999999997"/>
    <s v="679728   "/>
    <s v=" "/>
    <s v="06"/>
  </r>
  <r>
    <x v="109"/>
    <s v="RE1"/>
    <x v="2"/>
    <s v="MOD APROPRIACAO IND - MOD                                             "/>
    <s v="MO"/>
    <s v="MOBR"/>
    <s v="HR"/>
    <s v="20171010"/>
    <s v="01"/>
    <n v="1.6667000000000001E-2"/>
    <n v="0"/>
    <n v="0.82065299999999997"/>
    <s v="679728   "/>
    <s v=" "/>
    <s v="06"/>
  </r>
  <r>
    <x v="109"/>
    <s v="RE1"/>
    <x v="2"/>
    <s v="MOD APROPRIACAO IND - MOD                                             "/>
    <s v="MO"/>
    <s v="MOBR"/>
    <s v="HR"/>
    <s v="20171010"/>
    <s v="01"/>
    <n v="6.5333329999999998"/>
    <n v="0"/>
    <n v="321.68955699999998"/>
    <s v="679728   "/>
    <s v=" "/>
    <s v="06"/>
  </r>
  <r>
    <x v="109"/>
    <s v="RE1"/>
    <x v="4"/>
    <s v="MOD TERMO IMPRESSAO - MOD                                             "/>
    <s v="MO"/>
    <s v="MOBR"/>
    <s v="HR"/>
    <s v="20171007"/>
    <s v="01"/>
    <n v="1.816667"/>
    <n v="0"/>
    <n v="2.510634"/>
    <s v="679728   "/>
    <s v=" "/>
    <s v="06"/>
  </r>
  <r>
    <x v="109"/>
    <s v="RE1"/>
    <x v="4"/>
    <s v="MOD TERMO IMPRESSAO - MOD                                             "/>
    <s v="MO"/>
    <s v="MOBR"/>
    <s v="HR"/>
    <s v="20171008"/>
    <s v="01"/>
    <n v="0.85"/>
    <n v="0"/>
    <n v="1.1747000000000001"/>
    <s v="679728   "/>
    <s v=" "/>
    <s v="06"/>
  </r>
  <r>
    <x v="109"/>
    <s v="RE1"/>
    <x v="4"/>
    <s v="MOD TERMO IMPRESSAO - MOD                                             "/>
    <s v="MO"/>
    <s v="MOBR"/>
    <s v="HR"/>
    <s v="20171010"/>
    <s v="01"/>
    <n v="1.6667000000000001E-2"/>
    <n v="0"/>
    <n v="2.3033999999999999E-2"/>
    <s v="679728   "/>
    <s v=" "/>
    <s v="06"/>
  </r>
  <r>
    <x v="109"/>
    <s v="RE1"/>
    <x v="3"/>
    <s v="MANUSEIO/ENVELOPAMENTO - BANKING - MOD                                "/>
    <s v="MO"/>
    <s v="MOBR"/>
    <s v="HR"/>
    <s v="20171010"/>
    <s v="01"/>
    <n v="6.5333329999999998"/>
    <n v="0"/>
    <n v="532.63062600000001"/>
    <s v="679728   "/>
    <s v=" "/>
    <s v="06"/>
  </r>
  <r>
    <x v="110"/>
    <s v="PR0"/>
    <x v="0"/>
    <s v="MANUSEIO/PERSO-2006331-CARTAO ITAU POUPANCA MC DEBITO C/CHIP (AGENCIA)                              "/>
    <s v="PA"/>
    <s v="MPCC"/>
    <s v="PC"/>
    <s v="20171010"/>
    <s v="90"/>
    <n v="1"/>
    <n v="0"/>
    <n v="34.906802999999996"/>
    <s v="679728   "/>
    <s v=" "/>
    <s v="06"/>
  </r>
  <r>
    <x v="110"/>
    <s v="RE2"/>
    <x v="1"/>
    <s v="2006331-CARTAO ITAU POUPANCA MC DEBITO BIN 5899 C/CONVEGO M40-08S-030/V15-08S-010 6PN SILVER        "/>
    <s v="PI"/>
    <s v="CPGC"/>
    <s v="PC"/>
    <s v="20171010"/>
    <s v="99"/>
    <n v="1"/>
    <n v="0"/>
    <n v="1.3722909999999999"/>
    <s v="679728   "/>
    <s v=" "/>
    <s v="06"/>
  </r>
  <r>
    <x v="110"/>
    <s v="RE1"/>
    <x v="2"/>
    <s v="MOD APROPRIACAO IND - MOD                                             "/>
    <s v="MO"/>
    <s v="MOBR"/>
    <s v="HR"/>
    <s v="20171007"/>
    <s v="01"/>
    <n v="1.6667000000000001E-2"/>
    <n v="0"/>
    <n v="0.82065299999999997"/>
    <s v="679728   "/>
    <s v=" "/>
    <s v="06"/>
  </r>
  <r>
    <x v="110"/>
    <s v="RE1"/>
    <x v="2"/>
    <s v="MOD APROPRIACAO IND - MOD                                             "/>
    <s v="MO"/>
    <s v="MOBR"/>
    <s v="HR"/>
    <s v="20171010"/>
    <s v="01"/>
    <n v="0.25"/>
    <n v="0"/>
    <n v="12.30955"/>
    <s v="679728   "/>
    <s v=" "/>
    <s v="06"/>
  </r>
  <r>
    <x v="110"/>
    <s v="RE1"/>
    <x v="4"/>
    <s v="MOD TERMO IMPRESSAO - MOD                                             "/>
    <s v="MO"/>
    <s v="MOBR"/>
    <s v="HR"/>
    <s v="20171007"/>
    <s v="01"/>
    <n v="1.6667000000000001E-2"/>
    <n v="0"/>
    <n v="2.3033999999999999E-2"/>
    <s v="679728   "/>
    <s v=" "/>
    <s v="06"/>
  </r>
  <r>
    <x v="110"/>
    <s v="RE1"/>
    <x v="3"/>
    <s v="MANUSEIO/ENVELOPAMENTO - BANKING - MOD                                "/>
    <s v="MO"/>
    <s v="MOBR"/>
    <s v="HR"/>
    <s v="20171010"/>
    <s v="01"/>
    <n v="0.25"/>
    <n v="0"/>
    <n v="20.381274999999999"/>
    <s v="679728   "/>
    <s v=" "/>
    <s v="06"/>
  </r>
  <r>
    <x v="111"/>
    <s v="PR0"/>
    <x v="0"/>
    <s v="MANUSEIO/PERSO-2006331-CARTAO ITAU POUPANCA MC DEBITO C/CHIP (AGENCIA)                              "/>
    <s v="PA"/>
    <s v="MPCC"/>
    <s v="PC"/>
    <s v="20171013"/>
    <s v="90"/>
    <n v="3251"/>
    <n v="0"/>
    <n v="5277.3715330000005"/>
    <s v="679944   "/>
    <s v=" "/>
    <s v="06"/>
  </r>
  <r>
    <x v="111"/>
    <s v="RE2"/>
    <x v="1"/>
    <s v="2006331-CARTAO ITAU POUPANCA MC DEBITO BIN 5899 C/CONVEGO M40-08S-030/V15-08S-010 6PN SILVER        "/>
    <s v="PI"/>
    <s v="CPGC"/>
    <s v="PC"/>
    <s v="20171013"/>
    <s v="99"/>
    <n v="3251"/>
    <n v="0"/>
    <n v="4255.5137080000004"/>
    <s v="679944   "/>
    <s v=" "/>
    <s v="06"/>
  </r>
  <r>
    <x v="111"/>
    <s v="RE1"/>
    <x v="2"/>
    <s v="MOD APROPRIACAO IND - MOD                                             "/>
    <s v="MO"/>
    <s v="MOBR"/>
    <s v="HR"/>
    <s v="20171010"/>
    <s v="01"/>
    <n v="2.3166669999999998"/>
    <n v="0"/>
    <n v="114.068513"/>
    <s v="679944   "/>
    <s v=" "/>
    <s v="06"/>
  </r>
  <r>
    <x v="111"/>
    <s v="RE1"/>
    <x v="2"/>
    <s v="MOD APROPRIACAO IND - MOD                                             "/>
    <s v="MO"/>
    <s v="MOBR"/>
    <s v="HR"/>
    <s v="20171013"/>
    <s v="01"/>
    <n v="0.43333300000000002"/>
    <n v="0"/>
    <n v="21.336537"/>
    <s v="679944   "/>
    <s v=" "/>
    <s v="06"/>
  </r>
  <r>
    <x v="111"/>
    <s v="RE1"/>
    <x v="2"/>
    <s v="MOD APROPRIACAO IND - MOD                                             "/>
    <s v="MO"/>
    <s v="MOBR"/>
    <s v="HR"/>
    <s v="20171013"/>
    <s v="01"/>
    <n v="6.75"/>
    <n v="0"/>
    <n v="332.35784999999998"/>
    <s v="679944   "/>
    <s v=" "/>
    <s v="06"/>
  </r>
  <r>
    <x v="111"/>
    <s v="RE1"/>
    <x v="4"/>
    <s v="MOD TERMO IMPRESSAO - MOD                                             "/>
    <s v="MO"/>
    <s v="MOBR"/>
    <s v="HR"/>
    <s v="20171010"/>
    <s v="01"/>
    <n v="2.3166669999999998"/>
    <n v="0"/>
    <n v="3.2016339999999999"/>
    <s v="679944   "/>
    <s v=" "/>
    <s v="06"/>
  </r>
  <r>
    <x v="111"/>
    <s v="RE1"/>
    <x v="4"/>
    <s v="MOD TERMO IMPRESSAO - MOD                                             "/>
    <s v="MO"/>
    <s v="MOBR"/>
    <s v="HR"/>
    <s v="20171013"/>
    <s v="01"/>
    <n v="0.43333300000000002"/>
    <n v="0"/>
    <n v="0.59886600000000001"/>
    <s v="679944   "/>
    <s v=" "/>
    <s v="06"/>
  </r>
  <r>
    <x v="111"/>
    <s v="RE1"/>
    <x v="3"/>
    <s v="MANUSEIO/ENVELOPAMENTO - BANKING - MOD                                "/>
    <s v="MO"/>
    <s v="MOBR"/>
    <s v="HR"/>
    <s v="20171013"/>
    <s v="01"/>
    <n v="6.75"/>
    <n v="0"/>
    <n v="550.29442500000005"/>
    <s v="679944   "/>
    <s v=" "/>
    <s v="06"/>
  </r>
  <r>
    <x v="112"/>
    <s v="PR0"/>
    <x v="0"/>
    <s v="MANUSEIO/PERSO-2006331-CARTAO ITAU POUPANCA MC DEBITO C/CHIP (AGENCIA)                              "/>
    <s v="PA"/>
    <s v="MPCC"/>
    <s v="PC"/>
    <s v="20171011"/>
    <s v="90"/>
    <n v="6"/>
    <n v="0"/>
    <n v="43.567836999999997"/>
    <s v="679944   "/>
    <s v=" "/>
    <s v="06"/>
  </r>
  <r>
    <x v="112"/>
    <s v="RE2"/>
    <x v="1"/>
    <s v="2006331-CARTAO ITAU POUPANCA MC DEBITO BIN 5899 C/CONVEGO M40-08S-030/V15-08S-010 6PN SILVER        "/>
    <s v="PI"/>
    <s v="CPGC"/>
    <s v="PC"/>
    <s v="20171011"/>
    <s v="99"/>
    <n v="6"/>
    <n v="0"/>
    <n v="7.8538930000000002"/>
    <s v="679944   "/>
    <s v=" "/>
    <s v="06"/>
  </r>
  <r>
    <x v="112"/>
    <s v="RE1"/>
    <x v="2"/>
    <s v="MOD APROPRIACAO IND - MOD                                             "/>
    <s v="MO"/>
    <s v="MOBR"/>
    <s v="HR"/>
    <s v="20171010"/>
    <s v="01"/>
    <n v="1.6667000000000001E-2"/>
    <n v="0"/>
    <n v="0.82065299999999997"/>
    <s v="679944   "/>
    <s v=" "/>
    <s v="06"/>
  </r>
  <r>
    <x v="112"/>
    <s v="RE1"/>
    <x v="2"/>
    <s v="MOD APROPRIACAO IND - MOD                                             "/>
    <s v="MO"/>
    <s v="MOBR"/>
    <s v="HR"/>
    <s v="20171011"/>
    <s v="01"/>
    <n v="0.26666699999999999"/>
    <n v="0"/>
    <n v="13.130203"/>
    <s v="679944   "/>
    <s v=" "/>
    <s v="06"/>
  </r>
  <r>
    <x v="112"/>
    <s v="RE1"/>
    <x v="4"/>
    <s v="MOD TERMO IMPRESSAO - MOD                                             "/>
    <s v="MO"/>
    <s v="MOBR"/>
    <s v="HR"/>
    <s v="20171010"/>
    <s v="01"/>
    <n v="1.6667000000000001E-2"/>
    <n v="0"/>
    <n v="2.3033999999999999E-2"/>
    <s v="679944   "/>
    <s v=" "/>
    <s v="06"/>
  </r>
  <r>
    <x v="112"/>
    <s v="RE1"/>
    <x v="3"/>
    <s v="MANUSEIO/ENVELOPAMENTO - BANKING - MOD                                "/>
    <s v="MO"/>
    <s v="MOBR"/>
    <s v="HR"/>
    <s v="20171011"/>
    <s v="01"/>
    <n v="0.26666699999999999"/>
    <n v="0"/>
    <n v="21.740054000000001"/>
    <s v="679944   "/>
    <s v=" "/>
    <s v="06"/>
  </r>
  <r>
    <x v="113"/>
    <s v="PR0"/>
    <x v="0"/>
    <s v="MANUSEIO/PERSO-2006331-CARTAO ITAU POUPANCA MC DEBITO C/CHIP (AGENCIA)                              "/>
    <s v="PA"/>
    <s v="MPCC"/>
    <s v="PC"/>
    <s v="20171014"/>
    <s v="90"/>
    <n v="1"/>
    <n v="0"/>
    <n v="34.845044999999999"/>
    <s v="680041   "/>
    <s v=" "/>
    <s v="06"/>
  </r>
  <r>
    <x v="113"/>
    <s v="RE2"/>
    <x v="1"/>
    <s v="2006331-CARTAO ITAU POUPANCA MC DEBITO BIN 5899 C/CONVEGO M40-08S-030/V15-08S-010 6PN SILVER        "/>
    <s v="PI"/>
    <s v="CPGC"/>
    <s v="PC"/>
    <s v="20171014"/>
    <s v="99"/>
    <n v="1"/>
    <n v="0"/>
    <n v="1.3105329999999999"/>
    <s v="680041   "/>
    <s v=" "/>
    <s v="06"/>
  </r>
  <r>
    <x v="113"/>
    <s v="RE1"/>
    <x v="2"/>
    <s v="MOD APROPRIACAO IND - MOD                                             "/>
    <s v="MO"/>
    <s v="MOBR"/>
    <s v="HR"/>
    <s v="20171011"/>
    <s v="01"/>
    <n v="1.6667000000000001E-2"/>
    <n v="0"/>
    <n v="0.82065299999999997"/>
    <s v="680041   "/>
    <s v=" "/>
    <s v="06"/>
  </r>
  <r>
    <x v="113"/>
    <s v="RE1"/>
    <x v="2"/>
    <s v="MOD APROPRIACAO IND - MOD                                             "/>
    <s v="MO"/>
    <s v="MOBR"/>
    <s v="HR"/>
    <s v="20171014"/>
    <s v="01"/>
    <n v="0.25"/>
    <n v="0"/>
    <n v="12.30955"/>
    <s v="680041   "/>
    <s v=" "/>
    <s v="06"/>
  </r>
  <r>
    <x v="113"/>
    <s v="RE1"/>
    <x v="4"/>
    <s v="MOD TERMO IMPRESSAO - MOD                                             "/>
    <s v="MO"/>
    <s v="MOBR"/>
    <s v="HR"/>
    <s v="20171011"/>
    <s v="01"/>
    <n v="1.6667000000000001E-2"/>
    <n v="0"/>
    <n v="2.3033999999999999E-2"/>
    <s v="680041   "/>
    <s v=" "/>
    <s v="06"/>
  </r>
  <r>
    <x v="113"/>
    <s v="RE1"/>
    <x v="3"/>
    <s v="MANUSEIO/ENVELOPAMENTO - BANKING - MOD                                "/>
    <s v="MO"/>
    <s v="MOBR"/>
    <s v="HR"/>
    <s v="20171014"/>
    <s v="01"/>
    <n v="0.25"/>
    <n v="0"/>
    <n v="20.381274999999999"/>
    <s v="680041   "/>
    <s v=" "/>
    <s v="06"/>
  </r>
  <r>
    <x v="114"/>
    <s v="PR0"/>
    <x v="0"/>
    <s v="MANUSEIO/PERSO-2006331-CARTAO ITAU POUPANCA MC DEBITO C/CHIP (AGENCIA)                              "/>
    <s v="PA"/>
    <s v="MPCC"/>
    <s v="PC"/>
    <s v="20171014"/>
    <s v="90"/>
    <n v="3284"/>
    <n v="0"/>
    <n v="5336.0542939999996"/>
    <s v="680041   "/>
    <s v=" "/>
    <s v="06"/>
  </r>
  <r>
    <x v="114"/>
    <s v="RE2"/>
    <x v="1"/>
    <s v="2006331-CARTAO ITAU POUPANCA MC DEBITO BIN 5899 C/CONVEGO M40-08S-030/V15-08S-010 6PN SILVER        "/>
    <s v="PI"/>
    <s v="CPGC"/>
    <s v="PC"/>
    <s v="20171014"/>
    <s v="99"/>
    <n v="3284"/>
    <n v="0"/>
    <n v="4303.7914979999996"/>
    <s v="680041   "/>
    <s v=" "/>
    <s v="06"/>
  </r>
  <r>
    <x v="114"/>
    <s v="RE1"/>
    <x v="2"/>
    <s v="MOD APROPRIACAO IND - MOD                                             "/>
    <s v="MO"/>
    <s v="MOBR"/>
    <s v="HR"/>
    <s v="20171011"/>
    <s v="01"/>
    <n v="2.766667"/>
    <n v="0"/>
    <n v="136.22570300000001"/>
    <s v="680041   "/>
    <s v=" "/>
    <s v="06"/>
  </r>
  <r>
    <x v="114"/>
    <s v="RE1"/>
    <x v="2"/>
    <s v="MOD APROPRIACAO IND - MOD                                             "/>
    <s v="MO"/>
    <s v="MOBR"/>
    <s v="HR"/>
    <s v="20171011"/>
    <s v="01"/>
    <n v="1.6667000000000001E-2"/>
    <n v="0"/>
    <n v="0.82065299999999997"/>
    <s v="680041   "/>
    <s v=" "/>
    <s v="06"/>
  </r>
  <r>
    <x v="114"/>
    <s v="RE1"/>
    <x v="2"/>
    <s v="MOD APROPRIACAO IND - MOD                                             "/>
    <s v="MO"/>
    <s v="MOBR"/>
    <s v="HR"/>
    <s v="20171014"/>
    <s v="01"/>
    <n v="6.8166669999999998"/>
    <n v="0"/>
    <n v="335.64041300000002"/>
    <s v="680041   "/>
    <s v=" "/>
    <s v="06"/>
  </r>
  <r>
    <x v="114"/>
    <s v="RE1"/>
    <x v="4"/>
    <s v="MOD TERMO IMPRESSAO - MOD                                             "/>
    <s v="MO"/>
    <s v="MOBR"/>
    <s v="HR"/>
    <s v="20171011"/>
    <s v="01"/>
    <n v="2.766667"/>
    <n v="0"/>
    <n v="3.823534"/>
    <s v="680041   "/>
    <s v=" "/>
    <s v="06"/>
  </r>
  <r>
    <x v="114"/>
    <s v="RE1"/>
    <x v="4"/>
    <s v="MOD TERMO IMPRESSAO - MOD                                             "/>
    <s v="MO"/>
    <s v="MOBR"/>
    <s v="HR"/>
    <s v="20171011"/>
    <s v="01"/>
    <n v="1.6667000000000001E-2"/>
    <n v="0"/>
    <n v="2.3033999999999999E-2"/>
    <s v="680041   "/>
    <s v=" "/>
    <s v="06"/>
  </r>
  <r>
    <x v="114"/>
    <s v="RE1"/>
    <x v="3"/>
    <s v="MANUSEIO/ENVELOPAMENTO - BANKING - MOD                                "/>
    <s v="MO"/>
    <s v="MOBR"/>
    <s v="HR"/>
    <s v="20171014"/>
    <s v="01"/>
    <n v="6.8166669999999998"/>
    <n v="0"/>
    <n v="555.72945900000002"/>
    <s v="680041   "/>
    <s v=" "/>
    <s v="06"/>
  </r>
  <r>
    <x v="115"/>
    <s v="PR0"/>
    <x v="0"/>
    <s v="MANUSEIO/PERSO-2006331-CARTAO ITAU POUPANCA MC DEBITO C/CHIP (AGENCIA)                              "/>
    <s v="PA"/>
    <s v="MPCC"/>
    <s v="PC"/>
    <s v="20171016"/>
    <s v="90"/>
    <n v="7"/>
    <n v="0"/>
    <n v="44.761324000000002"/>
    <s v="680041   "/>
    <s v=" "/>
    <s v="06"/>
  </r>
  <r>
    <x v="115"/>
    <s v="RE2"/>
    <x v="1"/>
    <s v="2006331-CARTAO ITAU POUPANCA MC DEBITO BIN 5899 C/CONVEGO M40-08S-030/V15-08S-010 6PN SILVER        "/>
    <s v="PI"/>
    <s v="CPGC"/>
    <s v="PC"/>
    <s v="20171016"/>
    <s v="99"/>
    <n v="7"/>
    <n v="0"/>
    <n v="9.0473800000000004"/>
    <s v="680041   "/>
    <s v=" "/>
    <s v="06"/>
  </r>
  <r>
    <x v="115"/>
    <s v="RE1"/>
    <x v="2"/>
    <s v="MOD APROPRIACAO IND - MOD                                             "/>
    <s v="MO"/>
    <s v="MOBR"/>
    <s v="HR"/>
    <s v="20171016"/>
    <s v="01"/>
    <n v="0.26666699999999999"/>
    <n v="0"/>
    <n v="13.130203"/>
    <s v="680041   "/>
    <s v=" "/>
    <s v="06"/>
  </r>
  <r>
    <x v="115"/>
    <s v="RE1"/>
    <x v="2"/>
    <s v="MOD APROPRIACAO IND - MOD                                             "/>
    <s v="MO"/>
    <s v="MOBR"/>
    <s v="HR"/>
    <s v="20171011"/>
    <s v="01"/>
    <n v="1.6667000000000001E-2"/>
    <n v="0"/>
    <n v="0.82065299999999997"/>
    <s v="680041   "/>
    <s v=" "/>
    <s v="06"/>
  </r>
  <r>
    <x v="115"/>
    <s v="RE1"/>
    <x v="4"/>
    <s v="MOD TERMO IMPRESSAO - MOD                                             "/>
    <s v="MO"/>
    <s v="MOBR"/>
    <s v="HR"/>
    <s v="20171011"/>
    <s v="01"/>
    <n v="1.6667000000000001E-2"/>
    <n v="0"/>
    <n v="2.3033999999999999E-2"/>
    <s v="680041   "/>
    <s v=" "/>
    <s v="06"/>
  </r>
  <r>
    <x v="115"/>
    <s v="RE1"/>
    <x v="3"/>
    <s v="MANUSEIO/ENVELOPAMENTO - BANKING - MOD                                "/>
    <s v="MO"/>
    <s v="MOBR"/>
    <s v="HR"/>
    <s v="20171016"/>
    <s v="01"/>
    <n v="0.26666699999999999"/>
    <n v="0"/>
    <n v="21.740054000000001"/>
    <s v="680041   "/>
    <s v=" "/>
    <s v="06"/>
  </r>
  <r>
    <x v="116"/>
    <s v="PR0"/>
    <x v="0"/>
    <s v="MANUSEIO/PERSO-2006331-CARTAO ITAU POUPANCA MC DEBITO C/CHIP (AGENCIA)                              "/>
    <s v="PA"/>
    <s v="MPCC"/>
    <s v="PC"/>
    <s v="20171016"/>
    <s v="90"/>
    <n v="2849"/>
    <n v="0"/>
    <n v="4582.6575249999996"/>
    <s v="680102   "/>
    <s v=" "/>
    <s v="06"/>
  </r>
  <r>
    <x v="116"/>
    <s v="RE2"/>
    <x v="1"/>
    <s v="2006331-CARTAO ITAU POUPANCA MC DEBITO BIN 5899 C/CONVEGO M40-08S-030/V15-08S-010 6PN SILVER        "/>
    <s v="PI"/>
    <s v="CPGC"/>
    <s v="PC"/>
    <s v="20171016"/>
    <s v="99"/>
    <n v="2849"/>
    <n v="0"/>
    <n v="3682.283723"/>
    <s v="680102   "/>
    <s v=" "/>
    <s v="06"/>
  </r>
  <r>
    <x v="116"/>
    <s v="RE1"/>
    <x v="2"/>
    <s v="MOD APROPRIACAO IND - MOD                                             "/>
    <s v="MO"/>
    <s v="MOBR"/>
    <s v="HR"/>
    <s v="20171013"/>
    <s v="01"/>
    <n v="2.4"/>
    <n v="0"/>
    <n v="118.17167999999999"/>
    <s v="680102   "/>
    <s v=" "/>
    <s v="06"/>
  </r>
  <r>
    <x v="116"/>
    <s v="RE1"/>
    <x v="2"/>
    <s v="MOD APROPRIACAO IND - MOD                                             "/>
    <s v="MO"/>
    <s v="MOBR"/>
    <s v="HR"/>
    <s v="20171013"/>
    <s v="01"/>
    <n v="1.6667000000000001E-2"/>
    <n v="0"/>
    <n v="0.82065299999999997"/>
    <s v="680102   "/>
    <s v=" "/>
    <s v="06"/>
  </r>
  <r>
    <x v="116"/>
    <s v="RE1"/>
    <x v="2"/>
    <s v="MOD APROPRIACAO IND - MOD                                             "/>
    <s v="MO"/>
    <s v="MOBR"/>
    <s v="HR"/>
    <s v="20171016"/>
    <s v="01"/>
    <n v="5.95"/>
    <n v="0"/>
    <n v="292.96728999999999"/>
    <s v="680102   "/>
    <s v=" "/>
    <s v="06"/>
  </r>
  <r>
    <x v="116"/>
    <s v="RE1"/>
    <x v="4"/>
    <s v="MOD TERMO IMPRESSAO - MOD                                             "/>
    <s v="MO"/>
    <s v="MOBR"/>
    <s v="HR"/>
    <s v="20171013"/>
    <s v="01"/>
    <n v="2.4"/>
    <n v="0"/>
    <n v="3.3168000000000002"/>
    <s v="680102   "/>
    <s v=" "/>
    <s v="06"/>
  </r>
  <r>
    <x v="116"/>
    <s v="RE1"/>
    <x v="4"/>
    <s v="MOD TERMO IMPRESSAO - MOD                                             "/>
    <s v="MO"/>
    <s v="MOBR"/>
    <s v="HR"/>
    <s v="20171013"/>
    <s v="01"/>
    <n v="1.6667000000000001E-2"/>
    <n v="0"/>
    <n v="2.3033999999999999E-2"/>
    <s v="680102   "/>
    <s v=" "/>
    <s v="06"/>
  </r>
  <r>
    <x v="116"/>
    <s v="RE1"/>
    <x v="3"/>
    <s v="MANUSEIO/ENVELOPAMENTO - BANKING - MOD                                "/>
    <s v="MO"/>
    <s v="MOBR"/>
    <s v="HR"/>
    <s v="20171016"/>
    <s v="01"/>
    <n v="5.95"/>
    <n v="0"/>
    <n v="485.07434499999999"/>
    <s v="680102   "/>
    <s v=" "/>
    <s v="06"/>
  </r>
  <r>
    <x v="117"/>
    <s v="PR0"/>
    <x v="0"/>
    <s v="MANUSEIO/PERSO-2006331-CARTAO ITAU POUPANCA MC DEBITO C/CHIP (AGENCIA)                              "/>
    <s v="PA"/>
    <s v="MPCC"/>
    <s v="PC"/>
    <s v="20171016"/>
    <s v="90"/>
    <n v="4"/>
    <n v="0"/>
    <n v="38.704444000000002"/>
    <s v="680102   "/>
    <s v=" "/>
    <s v="06"/>
  </r>
  <r>
    <x v="117"/>
    <s v="RE2"/>
    <x v="1"/>
    <s v="2006331-CARTAO ITAU POUPANCA MC DEBITO BIN 5899 C/CONVEGO M40-08S-030/V15-08S-010 6PN SILVER        "/>
    <s v="PI"/>
    <s v="CPGC"/>
    <s v="PC"/>
    <s v="20171016"/>
    <s v="99"/>
    <n v="4"/>
    <n v="0"/>
    <n v="5.1699320000000002"/>
    <s v="680102   "/>
    <s v=" "/>
    <s v="06"/>
  </r>
  <r>
    <x v="117"/>
    <s v="RE1"/>
    <x v="2"/>
    <s v="MOD APROPRIACAO IND - MOD                                             "/>
    <s v="MO"/>
    <s v="MOBR"/>
    <s v="HR"/>
    <s v="20171016"/>
    <s v="01"/>
    <n v="0.25"/>
    <n v="0"/>
    <n v="12.30955"/>
    <s v="680102   "/>
    <s v=" "/>
    <s v="06"/>
  </r>
  <r>
    <x v="117"/>
    <s v="RE1"/>
    <x v="2"/>
    <s v="MOD APROPRIACAO IND - MOD                                             "/>
    <s v="MO"/>
    <s v="MOBR"/>
    <s v="HR"/>
    <s v="20171013"/>
    <s v="01"/>
    <n v="1.6667000000000001E-2"/>
    <n v="0"/>
    <n v="0.82065299999999997"/>
    <s v="680102   "/>
    <s v=" "/>
    <s v="06"/>
  </r>
  <r>
    <x v="117"/>
    <s v="RE1"/>
    <x v="4"/>
    <s v="MOD TERMO IMPRESSAO - MOD                                             "/>
    <s v="MO"/>
    <s v="MOBR"/>
    <s v="HR"/>
    <s v="20171013"/>
    <s v="01"/>
    <n v="1.6667000000000001E-2"/>
    <n v="0"/>
    <n v="2.3033999999999999E-2"/>
    <s v="680102   "/>
    <s v=" "/>
    <s v="06"/>
  </r>
  <r>
    <x v="117"/>
    <s v="RE1"/>
    <x v="3"/>
    <s v="MANUSEIO/ENVELOPAMENTO - BANKING - MOD                                "/>
    <s v="MO"/>
    <s v="MOBR"/>
    <s v="HR"/>
    <s v="20171016"/>
    <s v="01"/>
    <n v="0.25"/>
    <n v="0"/>
    <n v="20.381274999999999"/>
    <s v="680102   "/>
    <s v=" "/>
    <s v="06"/>
  </r>
  <r>
    <x v="118"/>
    <s v="PR0"/>
    <x v="0"/>
    <s v="MANUSEIO/PERSO-2006331-CARTAO ITAU POUPANCA MC DEBITO C/CHIP (AGENCIA)                              "/>
    <s v="PA"/>
    <s v="MPCC"/>
    <s v="PC"/>
    <s v="20171017"/>
    <s v="90"/>
    <n v="3515"/>
    <n v="0"/>
    <n v="5944.1587140000001"/>
    <s v="680187   "/>
    <s v=" "/>
    <s v="06"/>
  </r>
  <r>
    <x v="118"/>
    <s v="RE2"/>
    <x v="1"/>
    <s v="2006331-CARTAO ITAU POUPANCA MC DEBITO BIN 5899 C/CONVEGO M40-08S-030/V15-08S-010 6PN SILVER        "/>
    <s v="PI"/>
    <s v="CPGC"/>
    <s v="PC"/>
    <s v="20171017"/>
    <s v="99"/>
    <n v="3515"/>
    <n v="0"/>
    <n v="4467.6696540000003"/>
    <s v="680187   "/>
    <s v=" "/>
    <s v="06"/>
  </r>
  <r>
    <x v="118"/>
    <s v="RE1"/>
    <x v="2"/>
    <s v="MOD APROPRIACAO IND - MOD                                             "/>
    <s v="MO"/>
    <s v="MOBR"/>
    <s v="HR"/>
    <s v="20171014"/>
    <s v="01"/>
    <n v="2.9666670000000002"/>
    <n v="0"/>
    <n v="146.07334299999999"/>
    <s v="680187   "/>
    <s v=" "/>
    <s v="06"/>
  </r>
  <r>
    <x v="118"/>
    <s v="RE1"/>
    <x v="2"/>
    <s v="MOD APROPRIACAO IND - MOD                                             "/>
    <s v="MO"/>
    <s v="MOBR"/>
    <s v="HR"/>
    <s v="20171015"/>
    <s v="01"/>
    <n v="1.6667000000000001E-2"/>
    <n v="0"/>
    <n v="0.82065299999999997"/>
    <s v="680187   "/>
    <s v=" "/>
    <s v="06"/>
  </r>
  <r>
    <x v="118"/>
    <s v="RE1"/>
    <x v="2"/>
    <s v="MOD APROPRIACAO IND - MOD                                             "/>
    <s v="MO"/>
    <s v="MOBR"/>
    <s v="HR"/>
    <s v="20171017"/>
    <s v="01"/>
    <n v="7.2833329999999998"/>
    <n v="0"/>
    <n v="358.61820699999998"/>
    <s v="680187   "/>
    <s v=" "/>
    <s v="06"/>
  </r>
  <r>
    <x v="118"/>
    <s v="RE1"/>
    <x v="4"/>
    <s v="MOD TERMO IMPRESSAO - MOD                                             "/>
    <s v="MO"/>
    <s v="MOBR"/>
    <s v="HR"/>
    <s v="20171015"/>
    <s v="01"/>
    <n v="1.6667000000000001E-2"/>
    <n v="0"/>
    <n v="2.3033999999999999E-2"/>
    <s v="680187   "/>
    <s v=" "/>
    <s v="06"/>
  </r>
  <r>
    <x v="118"/>
    <s v="RE1"/>
    <x v="5"/>
    <s v="MOD EMBOSSING - MOD                                                   "/>
    <s v="MO"/>
    <s v="MOBR"/>
    <s v="HR"/>
    <s v="20171014"/>
    <s v="01"/>
    <n v="2.9666670000000002"/>
    <n v="0"/>
    <n v="377.179372"/>
    <s v="680187   "/>
    <s v=" "/>
    <s v="06"/>
  </r>
  <r>
    <x v="118"/>
    <s v="RE1"/>
    <x v="3"/>
    <s v="MANUSEIO/ENVELOPAMENTO - BANKING - MOD                                "/>
    <s v="MO"/>
    <s v="MOBR"/>
    <s v="HR"/>
    <s v="20171017"/>
    <s v="01"/>
    <n v="7.2833329999999998"/>
    <n v="0"/>
    <n v="593.774451"/>
    <s v="680187   "/>
    <s v=" "/>
    <s v="06"/>
  </r>
  <r>
    <x v="119"/>
    <s v="PR0"/>
    <x v="0"/>
    <s v="MANUSEIO/PERSO-2006331-CARTAO ITAU POUPANCA MC DEBITO C/CHIP (AGENCIA)                              "/>
    <s v="PA"/>
    <s v="MPCC"/>
    <s v="PC"/>
    <s v="20171017"/>
    <s v="90"/>
    <n v="7"/>
    <n v="0"/>
    <n v="44.611151999999997"/>
    <s v="680187   "/>
    <s v=" "/>
    <s v="06"/>
  </r>
  <r>
    <x v="119"/>
    <s v="RE2"/>
    <x v="1"/>
    <s v="2006331-CARTAO ITAU POUPANCA MC DEBITO BIN 5899 C/CONVEGO M40-08S-030/V15-08S-010 6PN SILVER        "/>
    <s v="PI"/>
    <s v="CPGC"/>
    <s v="PC"/>
    <s v="20171017"/>
    <s v="99"/>
    <n v="7"/>
    <n v="0"/>
    <n v="8.8972079999999991"/>
    <s v="680187   "/>
    <s v=" "/>
    <s v="06"/>
  </r>
  <r>
    <x v="119"/>
    <s v="RE1"/>
    <x v="2"/>
    <s v="MOD APROPRIACAO IND - MOD                                             "/>
    <s v="MO"/>
    <s v="MOBR"/>
    <s v="HR"/>
    <s v="20171014"/>
    <s v="01"/>
    <n v="1.6667000000000001E-2"/>
    <n v="0"/>
    <n v="0.82065299999999997"/>
    <s v="680187   "/>
    <s v=" "/>
    <s v="06"/>
  </r>
  <r>
    <x v="119"/>
    <s v="RE1"/>
    <x v="2"/>
    <s v="MOD APROPRIACAO IND - MOD                                             "/>
    <s v="MO"/>
    <s v="MOBR"/>
    <s v="HR"/>
    <s v="20171017"/>
    <s v="01"/>
    <n v="0.26666699999999999"/>
    <n v="0"/>
    <n v="13.130203"/>
    <s v="680187   "/>
    <s v=" "/>
    <s v="06"/>
  </r>
  <r>
    <x v="119"/>
    <s v="RE1"/>
    <x v="4"/>
    <s v="MOD TERMO IMPRESSAO - MOD                                             "/>
    <s v="MO"/>
    <s v="MOBR"/>
    <s v="HR"/>
    <s v="20171014"/>
    <s v="01"/>
    <n v="1.6667000000000001E-2"/>
    <n v="0"/>
    <n v="2.3033999999999999E-2"/>
    <s v="680187   "/>
    <s v=" "/>
    <s v="06"/>
  </r>
  <r>
    <x v="119"/>
    <s v="RE1"/>
    <x v="3"/>
    <s v="MANUSEIO/ENVELOPAMENTO - BANKING - MOD                                "/>
    <s v="MO"/>
    <s v="MOBR"/>
    <s v="HR"/>
    <s v="20171017"/>
    <s v="01"/>
    <n v="0.26666699999999999"/>
    <n v="0"/>
    <n v="21.740054000000001"/>
    <s v="680187   "/>
    <s v=" "/>
    <s v="06"/>
  </r>
  <r>
    <x v="120"/>
    <s v="PR0"/>
    <x v="0"/>
    <s v="MANUSEIO/PERSO-2006331-CARTAO ITAU POUPANCA MC DEBITO C/CHIP (AGENCIA)                              "/>
    <s v="PA"/>
    <s v="MPCC"/>
    <s v="PC"/>
    <s v="20171018"/>
    <s v="90"/>
    <n v="3480"/>
    <n v="0"/>
    <n v="5903.3051050000004"/>
    <s v="680309   "/>
    <s v=" "/>
    <s v="06"/>
  </r>
  <r>
    <x v="120"/>
    <s v="RE2"/>
    <x v="1"/>
    <s v="2006331-CARTAO ITAU POUPANCA MC DEBITO BIN 5899 C/CONVEGO M40-08S-030/V15-08S-010 6PN SILVER        "/>
    <s v="PI"/>
    <s v="CPGC"/>
    <s v="PC"/>
    <s v="20171018"/>
    <s v="99"/>
    <n v="3480"/>
    <n v="0"/>
    <n v="4439.3168779999996"/>
    <s v="680309   "/>
    <s v=" "/>
    <s v="06"/>
  </r>
  <r>
    <x v="120"/>
    <s v="RE1"/>
    <x v="2"/>
    <s v="MOD APROPRIACAO IND - MOD                                             "/>
    <s v="MO"/>
    <s v="MOBR"/>
    <s v="HR"/>
    <s v="20171017"/>
    <s v="01"/>
    <n v="2.9333330000000002"/>
    <n v="0"/>
    <n v="144.43203700000001"/>
    <s v="680309   "/>
    <s v=" "/>
    <s v="06"/>
  </r>
  <r>
    <x v="120"/>
    <s v="RE1"/>
    <x v="2"/>
    <s v="MOD APROPRIACAO IND - MOD                                             "/>
    <s v="MO"/>
    <s v="MOBR"/>
    <s v="HR"/>
    <s v="20171017"/>
    <s v="01"/>
    <n v="1.6667000000000001E-2"/>
    <n v="0"/>
    <n v="0.82065299999999997"/>
    <s v="680309   "/>
    <s v=" "/>
    <s v="06"/>
  </r>
  <r>
    <x v="120"/>
    <s v="RE1"/>
    <x v="2"/>
    <s v="MOD APROPRIACAO IND - MOD                                             "/>
    <s v="MO"/>
    <s v="MOBR"/>
    <s v="HR"/>
    <s v="20171018"/>
    <s v="01"/>
    <n v="7.2166670000000002"/>
    <n v="0"/>
    <n v="355.33569299999999"/>
    <s v="680309   "/>
    <s v=" "/>
    <s v="06"/>
  </r>
  <r>
    <x v="120"/>
    <s v="RE1"/>
    <x v="5"/>
    <s v="MOD EMBOSSING - MOD                                                   "/>
    <s v="MO"/>
    <s v="MOBR"/>
    <s v="HR"/>
    <s v="20171017"/>
    <s v="01"/>
    <n v="2.9333330000000002"/>
    <n v="0"/>
    <n v="372.94131800000002"/>
    <s v="680309   "/>
    <s v=" "/>
    <s v="06"/>
  </r>
  <r>
    <x v="120"/>
    <s v="RE1"/>
    <x v="5"/>
    <s v="MOD EMBOSSING - MOD                                                   "/>
    <s v="MO"/>
    <s v="MOBR"/>
    <s v="HR"/>
    <s v="20171017"/>
    <s v="01"/>
    <n v="1.6667000000000001E-2"/>
    <n v="0"/>
    <n v="2.119027"/>
    <s v="680309   "/>
    <s v=" "/>
    <s v="06"/>
  </r>
  <r>
    <x v="120"/>
    <s v="RE1"/>
    <x v="3"/>
    <s v="MANUSEIO/ENVELOPAMENTO - BANKING - MOD                                "/>
    <s v="MO"/>
    <s v="MOBR"/>
    <s v="HR"/>
    <s v="20171018"/>
    <s v="01"/>
    <n v="7.2166670000000002"/>
    <n v="0"/>
    <n v="588.33949900000005"/>
    <s v="680309   "/>
    <s v=" "/>
    <s v="06"/>
  </r>
  <r>
    <x v="121"/>
    <s v="PR0"/>
    <x v="0"/>
    <s v="MANUSEIO/PERSO-2006331-CARTAO ITAU POUPANCA MC DEBITO C/CHIP (AGENCIA)                              "/>
    <s v="PA"/>
    <s v="MPCC"/>
    <s v="PC"/>
    <s v="20171018"/>
    <s v="90"/>
    <n v="3"/>
    <n v="0"/>
    <n v="39.457501999999998"/>
    <s v="680309   "/>
    <s v=" "/>
    <s v="06"/>
  </r>
  <r>
    <x v="121"/>
    <s v="RE2"/>
    <x v="1"/>
    <s v="2006331-CARTAO ITAU POUPANCA MC DEBITO BIN 5899 C/CONVEGO M40-08S-030/V15-08S-010 6PN SILVER        "/>
    <s v="PI"/>
    <s v="CPGC"/>
    <s v="PC"/>
    <s v="20171018"/>
    <s v="99"/>
    <n v="3"/>
    <n v="0"/>
    <n v="3.826997"/>
    <s v="680309   "/>
    <s v=" "/>
    <s v="06"/>
  </r>
  <r>
    <x v="121"/>
    <s v="RE1"/>
    <x v="2"/>
    <s v="MOD APROPRIACAO IND - MOD                                             "/>
    <s v="MO"/>
    <s v="MOBR"/>
    <s v="HR"/>
    <s v="20171017"/>
    <s v="01"/>
    <n v="1.6667000000000001E-2"/>
    <n v="0"/>
    <n v="0.82065299999999997"/>
    <s v="680309   "/>
    <s v=" "/>
    <s v="06"/>
  </r>
  <r>
    <x v="121"/>
    <s v="RE1"/>
    <x v="2"/>
    <s v="MOD APROPRIACAO IND - MOD                                             "/>
    <s v="MO"/>
    <s v="MOBR"/>
    <s v="HR"/>
    <s v="20171018"/>
    <s v="01"/>
    <n v="0.25"/>
    <n v="0"/>
    <n v="12.30955"/>
    <s v="680309   "/>
    <s v=" "/>
    <s v="06"/>
  </r>
  <r>
    <x v="121"/>
    <s v="RE1"/>
    <x v="5"/>
    <s v="MOD EMBOSSING - MOD                                                   "/>
    <s v="MO"/>
    <s v="MOBR"/>
    <s v="HR"/>
    <s v="20171017"/>
    <s v="01"/>
    <n v="1.6667000000000001E-2"/>
    <n v="0"/>
    <n v="2.119027"/>
    <s v="680309   "/>
    <s v=" "/>
    <s v="06"/>
  </r>
  <r>
    <x v="121"/>
    <s v="RE1"/>
    <x v="3"/>
    <s v="MANUSEIO/ENVELOPAMENTO - BANKING - MOD                                "/>
    <s v="MO"/>
    <s v="MOBR"/>
    <s v="HR"/>
    <s v="20171018"/>
    <s v="01"/>
    <n v="0.25"/>
    <n v="0"/>
    <n v="20.381274999999999"/>
    <s v="680309   "/>
    <s v=" "/>
    <s v="06"/>
  </r>
  <r>
    <x v="122"/>
    <s v="PR0"/>
    <x v="0"/>
    <s v="MANUSEIO/PERSO-2006331-CARTAO ITAU POUPANCA MC DEBITO C/CHIP (AGENCIA)                              "/>
    <s v="PA"/>
    <s v="MPCC"/>
    <s v="PC"/>
    <s v="20171019"/>
    <s v="90"/>
    <n v="1"/>
    <n v="0"/>
    <n v="34.815742999999998"/>
    <s v="680497   "/>
    <s v=" "/>
    <s v="06"/>
  </r>
  <r>
    <x v="122"/>
    <s v="RE2"/>
    <x v="1"/>
    <s v="2006331-CARTAO ITAU POUPANCA MC DEBITO BIN 5899 C/CONVEGO M40-08S-030/V15-08S-010 6PN SILVER        "/>
    <s v="PI"/>
    <s v="CPGC"/>
    <s v="PC"/>
    <s v="20171019"/>
    <s v="99"/>
    <n v="1"/>
    <n v="0"/>
    <n v="1.281231"/>
    <s v="680497   "/>
    <s v=" "/>
    <s v="06"/>
  </r>
  <r>
    <x v="122"/>
    <s v="RE1"/>
    <x v="2"/>
    <s v="MOD APROPRIACAO IND - MOD                                             "/>
    <s v="MO"/>
    <s v="MOBR"/>
    <s v="HR"/>
    <s v="20171018"/>
    <s v="01"/>
    <n v="1.6667000000000001E-2"/>
    <n v="0"/>
    <n v="0.82065299999999997"/>
    <s v="680497   "/>
    <s v=" "/>
    <s v="06"/>
  </r>
  <r>
    <x v="122"/>
    <s v="RE1"/>
    <x v="2"/>
    <s v="MOD APROPRIACAO IND - MOD                                             "/>
    <s v="MO"/>
    <s v="MOBR"/>
    <s v="HR"/>
    <s v="20171019"/>
    <s v="01"/>
    <n v="0.25"/>
    <n v="0"/>
    <n v="12.30955"/>
    <s v="680497   "/>
    <s v=" "/>
    <s v="06"/>
  </r>
  <r>
    <x v="122"/>
    <s v="RE1"/>
    <x v="4"/>
    <s v="MOD TERMO IMPRESSAO - MOD                                             "/>
    <s v="MO"/>
    <s v="MOBR"/>
    <s v="HR"/>
    <s v="20171018"/>
    <s v="01"/>
    <n v="1.6667000000000001E-2"/>
    <n v="0"/>
    <n v="2.3033999999999999E-2"/>
    <s v="680497   "/>
    <s v=" "/>
    <s v="06"/>
  </r>
  <r>
    <x v="122"/>
    <s v="RE1"/>
    <x v="3"/>
    <s v="MANUSEIO/ENVELOPAMENTO - BANKING - MOD                                "/>
    <s v="MO"/>
    <s v="MOBR"/>
    <s v="HR"/>
    <s v="20171019"/>
    <s v="01"/>
    <n v="0.25"/>
    <n v="0"/>
    <n v="20.381274999999999"/>
    <s v="680497   "/>
    <s v=" "/>
    <s v="06"/>
  </r>
  <r>
    <x v="123"/>
    <s v="PR0"/>
    <x v="0"/>
    <s v="MANUSEIO/PERSO-2006331-CARTAO ITAU POUPANCA MC DEBITO C/CHIP (AGENCIA)                              "/>
    <s v="PA"/>
    <s v="MPCC"/>
    <s v="PC"/>
    <s v="20171019"/>
    <s v="90"/>
    <n v="3479"/>
    <n v="0"/>
    <n v="5548.2272069999999"/>
    <s v="680497   "/>
    <s v=" "/>
    <s v="06"/>
  </r>
  <r>
    <x v="123"/>
    <s v="RE2"/>
    <x v="1"/>
    <s v="2006331-CARTAO ITAU POUPANCA MC DEBITO BIN 5899 C/CONVEGO M40-08S-030/V15-08S-010 6PN SILVER        "/>
    <s v="PI"/>
    <s v="CPGC"/>
    <s v="PC"/>
    <s v="20171019"/>
    <s v="99"/>
    <n v="3479"/>
    <n v="0"/>
    <n v="4457.4018569999998"/>
    <s v="680497   "/>
    <s v=" "/>
    <s v="06"/>
  </r>
  <r>
    <x v="123"/>
    <s v="RE1"/>
    <x v="2"/>
    <s v="MOD APROPRIACAO IND - MOD                                             "/>
    <s v="MO"/>
    <s v="MOBR"/>
    <s v="HR"/>
    <s v="20171018"/>
    <s v="01"/>
    <n v="0.3"/>
    <n v="0"/>
    <n v="14.771459999999999"/>
    <s v="680497   "/>
    <s v=" "/>
    <s v="06"/>
  </r>
  <r>
    <x v="123"/>
    <s v="RE1"/>
    <x v="2"/>
    <s v="MOD APROPRIACAO IND - MOD                                             "/>
    <s v="MO"/>
    <s v="MOBR"/>
    <s v="HR"/>
    <s v="20171018"/>
    <s v="01"/>
    <n v="2.6333329999999999"/>
    <n v="0"/>
    <n v="129.66057699999999"/>
    <s v="680497   "/>
    <s v=" "/>
    <s v="06"/>
  </r>
  <r>
    <x v="123"/>
    <s v="RE1"/>
    <x v="2"/>
    <s v="MOD APROPRIACAO IND - MOD                                             "/>
    <s v="MO"/>
    <s v="MOBR"/>
    <s v="HR"/>
    <s v="20171019"/>
    <s v="01"/>
    <n v="1.6667000000000001E-2"/>
    <n v="0"/>
    <n v="0.82065299999999997"/>
    <s v="680497   "/>
    <s v=" "/>
    <s v="06"/>
  </r>
  <r>
    <x v="123"/>
    <s v="RE1"/>
    <x v="2"/>
    <s v="MOD APROPRIACAO IND - MOD                                             "/>
    <s v="MO"/>
    <s v="MOBR"/>
    <s v="HR"/>
    <s v="20171019"/>
    <s v="01"/>
    <n v="7.2"/>
    <n v="0"/>
    <n v="354.51504"/>
    <s v="680497   "/>
    <s v=" "/>
    <s v="06"/>
  </r>
  <r>
    <x v="123"/>
    <s v="RE1"/>
    <x v="4"/>
    <s v="MOD TERMO IMPRESSAO - MOD                                             "/>
    <s v="MO"/>
    <s v="MOBR"/>
    <s v="HR"/>
    <s v="20171018"/>
    <s v="01"/>
    <n v="0.3"/>
    <n v="0"/>
    <n v="0.41460000000000002"/>
    <s v="680497   "/>
    <s v=" "/>
    <s v="06"/>
  </r>
  <r>
    <x v="123"/>
    <s v="RE1"/>
    <x v="4"/>
    <s v="MOD TERMO IMPRESSAO - MOD                                             "/>
    <s v="MO"/>
    <s v="MOBR"/>
    <s v="HR"/>
    <s v="20171018"/>
    <s v="01"/>
    <n v="2.6333329999999999"/>
    <n v="0"/>
    <n v="3.6392660000000001"/>
    <s v="680497   "/>
    <s v=" "/>
    <s v="06"/>
  </r>
  <r>
    <x v="123"/>
    <s v="RE1"/>
    <x v="4"/>
    <s v="MOD TERMO IMPRESSAO - MOD                                             "/>
    <s v="MO"/>
    <s v="MOBR"/>
    <s v="HR"/>
    <s v="20171019"/>
    <s v="01"/>
    <n v="1.6667000000000001E-2"/>
    <n v="0"/>
    <n v="2.3033999999999999E-2"/>
    <s v="680497   "/>
    <s v=" "/>
    <s v="06"/>
  </r>
  <r>
    <x v="123"/>
    <s v="RE1"/>
    <x v="3"/>
    <s v="MANUSEIO/ENVELOPAMENTO - BANKING - MOD                                "/>
    <s v="MO"/>
    <s v="MOBR"/>
    <s v="HR"/>
    <s v="20171019"/>
    <s v="01"/>
    <n v="7.2"/>
    <n v="0"/>
    <n v="586.98072000000002"/>
    <s v="680497   "/>
    <s v=" "/>
    <s v="06"/>
  </r>
  <r>
    <x v="124"/>
    <s v="PR0"/>
    <x v="0"/>
    <s v="MANUSEIO/PERSO-2006331-CARTAO ITAU POUPANCA MC DEBITO C/CHIP (AGENCIA)                              "/>
    <s v="PA"/>
    <s v="MPCC"/>
    <s v="PC"/>
    <s v="20171019"/>
    <s v="90"/>
    <n v="4"/>
    <n v="0"/>
    <n v="38.659435000000002"/>
    <s v="680497   "/>
    <s v=" "/>
    <s v="06"/>
  </r>
  <r>
    <x v="124"/>
    <s v="RE2"/>
    <x v="1"/>
    <s v="2006331-CARTAO ITAU POUPANCA MC DEBITO BIN 5899 C/CONVEGO M40-08S-030/V15-08S-010 6PN SILVER        "/>
    <s v="PI"/>
    <s v="CPGC"/>
    <s v="PC"/>
    <s v="20171019"/>
    <s v="99"/>
    <n v="4"/>
    <n v="0"/>
    <n v="5.1249229999999999"/>
    <s v="680497   "/>
    <s v=" "/>
    <s v="06"/>
  </r>
  <r>
    <x v="124"/>
    <s v="RE1"/>
    <x v="2"/>
    <s v="MOD APROPRIACAO IND - MOD                                             "/>
    <s v="MO"/>
    <s v="MOBR"/>
    <s v="HR"/>
    <s v="20171018"/>
    <s v="01"/>
    <n v="1.6667000000000001E-2"/>
    <n v="0"/>
    <n v="0.82065299999999997"/>
    <s v="680497   "/>
    <s v=" "/>
    <s v="06"/>
  </r>
  <r>
    <x v="124"/>
    <s v="RE1"/>
    <x v="2"/>
    <s v="MOD APROPRIACAO IND - MOD                                             "/>
    <s v="MO"/>
    <s v="MOBR"/>
    <s v="HR"/>
    <s v="20171019"/>
    <s v="01"/>
    <n v="0.25"/>
    <n v="0"/>
    <n v="12.30955"/>
    <s v="680497   "/>
    <s v=" "/>
    <s v="06"/>
  </r>
  <r>
    <x v="124"/>
    <s v="RE1"/>
    <x v="4"/>
    <s v="MOD TERMO IMPRESSAO - MOD                                             "/>
    <s v="MO"/>
    <s v="MOBR"/>
    <s v="HR"/>
    <s v="20171018"/>
    <s v="01"/>
    <n v="1.6667000000000001E-2"/>
    <n v="0"/>
    <n v="2.3033999999999999E-2"/>
    <s v="680497   "/>
    <s v=" "/>
    <s v="06"/>
  </r>
  <r>
    <x v="124"/>
    <s v="RE1"/>
    <x v="3"/>
    <s v="MANUSEIO/ENVELOPAMENTO - BANKING - MOD                                "/>
    <s v="MO"/>
    <s v="MOBR"/>
    <s v="HR"/>
    <s v="20171019"/>
    <s v="01"/>
    <n v="0.25"/>
    <n v="0"/>
    <n v="20.381274999999999"/>
    <s v="680497   "/>
    <s v=" "/>
    <s v="06"/>
  </r>
  <r>
    <x v="125"/>
    <s v="PR0"/>
    <x v="0"/>
    <s v="MANUSEIO/PERSO-2006331-CARTAO ITAU POUPANCA MC DEBITO C/CHIP (AGENCIA)                              "/>
    <s v="PA"/>
    <s v="MPCC"/>
    <s v="PC"/>
    <s v="20171020"/>
    <s v="90"/>
    <n v="2937"/>
    <n v="0"/>
    <n v="4691.3869290000002"/>
    <s v="680554   "/>
    <s v=" "/>
    <s v="06"/>
  </r>
  <r>
    <x v="125"/>
    <s v="RE2"/>
    <x v="1"/>
    <s v="2006331-CARTAO ITAU POUPANCA MC DEBITO BIN 5899 C/CONVEGO M40-08S-030/V15-08S-010 6PN SILVER        "/>
    <s v="PI"/>
    <s v="CPGC"/>
    <s v="PC"/>
    <s v="20171020"/>
    <s v="99"/>
    <n v="2937"/>
    <n v="0"/>
    <n v="3765.0008670000002"/>
    <s v="680554   "/>
    <s v=" "/>
    <s v="06"/>
  </r>
  <r>
    <x v="125"/>
    <s v="RE1"/>
    <x v="2"/>
    <s v="MOD APROPRIACAO IND - MOD                                             "/>
    <s v="MO"/>
    <s v="MOBR"/>
    <s v="HR"/>
    <s v="20171019"/>
    <s v="01"/>
    <n v="1.6333329999999999"/>
    <n v="0"/>
    <n v="80.422376999999997"/>
    <s v="680554   "/>
    <s v=" "/>
    <s v="06"/>
  </r>
  <r>
    <x v="125"/>
    <s v="RE1"/>
    <x v="2"/>
    <s v="MOD APROPRIACAO IND - MOD                                             "/>
    <s v="MO"/>
    <s v="MOBR"/>
    <s v="HR"/>
    <s v="20171019"/>
    <s v="01"/>
    <n v="0.85"/>
    <n v="0"/>
    <n v="41.852469999999997"/>
    <s v="680554   "/>
    <s v=" "/>
    <s v="06"/>
  </r>
  <r>
    <x v="125"/>
    <s v="RE1"/>
    <x v="2"/>
    <s v="MOD APROPRIACAO IND - MOD                                             "/>
    <s v="MO"/>
    <s v="MOBR"/>
    <s v="HR"/>
    <s v="20171020"/>
    <s v="01"/>
    <n v="1.6667000000000001E-2"/>
    <n v="0"/>
    <n v="0.82065299999999997"/>
    <s v="680554   "/>
    <s v=" "/>
    <s v="06"/>
  </r>
  <r>
    <x v="125"/>
    <s v="RE1"/>
    <x v="2"/>
    <s v="MOD APROPRIACAO IND - MOD                                             "/>
    <s v="MO"/>
    <s v="MOBR"/>
    <s v="HR"/>
    <s v="20171020"/>
    <s v="01"/>
    <n v="6.1166669999999996"/>
    <n v="0"/>
    <n v="301.17367300000001"/>
    <s v="680554   "/>
    <s v=" "/>
    <s v="06"/>
  </r>
  <r>
    <x v="125"/>
    <s v="RE1"/>
    <x v="4"/>
    <s v="MOD TERMO IMPRESSAO - MOD                                             "/>
    <s v="MO"/>
    <s v="MOBR"/>
    <s v="HR"/>
    <s v="20171019"/>
    <s v="01"/>
    <n v="1.6333329999999999"/>
    <n v="0"/>
    <n v="2.257266"/>
    <s v="680554   "/>
    <s v=" "/>
    <s v="06"/>
  </r>
  <r>
    <x v="125"/>
    <s v="RE1"/>
    <x v="4"/>
    <s v="MOD TERMO IMPRESSAO - MOD                                             "/>
    <s v="MO"/>
    <s v="MOBR"/>
    <s v="HR"/>
    <s v="20171019"/>
    <s v="01"/>
    <n v="0.85"/>
    <n v="0"/>
    <n v="1.1747000000000001"/>
    <s v="680554   "/>
    <s v=" "/>
    <s v="06"/>
  </r>
  <r>
    <x v="125"/>
    <s v="RE1"/>
    <x v="4"/>
    <s v="MOD TERMO IMPRESSAO - MOD                                             "/>
    <s v="MO"/>
    <s v="MOBR"/>
    <s v="HR"/>
    <s v="20171020"/>
    <s v="01"/>
    <n v="1.6667000000000001E-2"/>
    <n v="0"/>
    <n v="2.3033999999999999E-2"/>
    <s v="680554   "/>
    <s v=" "/>
    <s v="06"/>
  </r>
  <r>
    <x v="125"/>
    <s v="RE1"/>
    <x v="3"/>
    <s v="MANUSEIO/ENVELOPAMENTO - BANKING - MOD                                "/>
    <s v="MO"/>
    <s v="MOBR"/>
    <s v="HR"/>
    <s v="20171020"/>
    <s v="01"/>
    <n v="6.1166669999999996"/>
    <n v="0"/>
    <n v="498.66188899999997"/>
    <s v="680554   "/>
    <s v=" "/>
    <s v="06"/>
  </r>
  <r>
    <x v="126"/>
    <s v="PR0"/>
    <x v="0"/>
    <s v="MANUSEIO/PERSO-2006331-CARTAO ITAU POUPANCA MC DEBITO C/CHIP (AGENCIA)                              "/>
    <s v="PA"/>
    <s v="MPCC"/>
    <s v="PC"/>
    <s v="20171020"/>
    <s v="90"/>
    <n v="4"/>
    <n v="0"/>
    <n v="38.662194"/>
    <s v="680554   "/>
    <s v=" "/>
    <s v="06"/>
  </r>
  <r>
    <x v="126"/>
    <s v="RE2"/>
    <x v="1"/>
    <s v="2006331-CARTAO ITAU POUPANCA MC DEBITO BIN 5899 C/CONVEGO M40-08S-030/V15-08S-010 6PN SILVER        "/>
    <s v="PI"/>
    <s v="CPGC"/>
    <s v="PC"/>
    <s v="20171020"/>
    <s v="99"/>
    <n v="4"/>
    <n v="0"/>
    <n v="5.1276820000000001"/>
    <s v="680554   "/>
    <s v=" "/>
    <s v="06"/>
  </r>
  <r>
    <x v="126"/>
    <s v="RE1"/>
    <x v="2"/>
    <s v="MOD APROPRIACAO IND - MOD                                             "/>
    <s v="MO"/>
    <s v="MOBR"/>
    <s v="HR"/>
    <s v="20171019"/>
    <s v="01"/>
    <n v="1.6667000000000001E-2"/>
    <n v="0"/>
    <n v="0.82065299999999997"/>
    <s v="680554   "/>
    <s v=" "/>
    <s v="06"/>
  </r>
  <r>
    <x v="126"/>
    <s v="RE1"/>
    <x v="2"/>
    <s v="MOD APROPRIACAO IND - MOD                                             "/>
    <s v="MO"/>
    <s v="MOBR"/>
    <s v="HR"/>
    <s v="20171020"/>
    <s v="01"/>
    <n v="0.25"/>
    <n v="0"/>
    <n v="12.30955"/>
    <s v="680554   "/>
    <s v=" "/>
    <s v="06"/>
  </r>
  <r>
    <x v="126"/>
    <s v="RE1"/>
    <x v="4"/>
    <s v="MOD TERMO IMPRESSAO - MOD                                             "/>
    <s v="MO"/>
    <s v="MOBR"/>
    <s v="HR"/>
    <s v="20171019"/>
    <s v="01"/>
    <n v="1.6667000000000001E-2"/>
    <n v="0"/>
    <n v="2.3033999999999999E-2"/>
    <s v="680554   "/>
    <s v=" "/>
    <s v="06"/>
  </r>
  <r>
    <x v="126"/>
    <s v="RE1"/>
    <x v="3"/>
    <s v="MANUSEIO/ENVELOPAMENTO - BANKING - MOD                                "/>
    <s v="MO"/>
    <s v="MOBR"/>
    <s v="HR"/>
    <s v="20171020"/>
    <s v="01"/>
    <n v="0.25"/>
    <n v="0"/>
    <n v="20.381274999999999"/>
    <s v="680554   "/>
    <s v=" "/>
    <s v="06"/>
  </r>
  <r>
    <x v="127"/>
    <s v="PR0"/>
    <x v="0"/>
    <s v="MANUSEIO/PERSO-2006331-CARTAO ITAU POUPANCA MC DEBITO C/CHIP (AGENCIA)                              "/>
    <s v="PA"/>
    <s v="MPCC"/>
    <s v="PC"/>
    <s v="20171023"/>
    <s v="90"/>
    <n v="3038"/>
    <n v="0"/>
    <n v="4855.2191240000002"/>
    <s v="680709   "/>
    <s v=" "/>
    <s v="06"/>
  </r>
  <r>
    <x v="127"/>
    <s v="RE2"/>
    <x v="1"/>
    <s v="2006331-CARTAO ITAU POUPANCA MC DEBITO BIN 5899 C/CONVEGO M40-08S-030/V15-08S-010 6PN SILVER        "/>
    <s v="PI"/>
    <s v="CPGC"/>
    <s v="PC"/>
    <s v="20171023"/>
    <s v="99"/>
    <n v="3038"/>
    <n v="0"/>
    <n v="3896.282717"/>
    <s v="680709   "/>
    <s v=" "/>
    <s v="06"/>
  </r>
  <r>
    <x v="127"/>
    <s v="RE1"/>
    <x v="2"/>
    <s v="MOD APROPRIACAO IND - MOD                                             "/>
    <s v="MO"/>
    <s v="MOBR"/>
    <s v="HR"/>
    <s v="20171020"/>
    <s v="01"/>
    <n v="0.466667"/>
    <n v="0"/>
    <n v="22.977843"/>
    <s v="680709   "/>
    <s v=" "/>
    <s v="06"/>
  </r>
  <r>
    <x v="127"/>
    <s v="RE1"/>
    <x v="2"/>
    <s v="MOD APROPRIACAO IND - MOD                                             "/>
    <s v="MO"/>
    <s v="MOBR"/>
    <s v="HR"/>
    <s v="20171020"/>
    <s v="01"/>
    <n v="2.1"/>
    <n v="0"/>
    <n v="103.40022"/>
    <s v="680709   "/>
    <s v=" "/>
    <s v="06"/>
  </r>
  <r>
    <x v="127"/>
    <s v="RE1"/>
    <x v="2"/>
    <s v="MOD APROPRIACAO IND - MOD                                             "/>
    <s v="MO"/>
    <s v="MOBR"/>
    <s v="HR"/>
    <s v="20171021"/>
    <s v="01"/>
    <n v="1.6667000000000001E-2"/>
    <n v="0"/>
    <n v="0.82065299999999997"/>
    <s v="680709   "/>
    <s v=" "/>
    <s v="06"/>
  </r>
  <r>
    <x v="127"/>
    <s v="RE1"/>
    <x v="2"/>
    <s v="MOD APROPRIACAO IND - MOD                                             "/>
    <s v="MO"/>
    <s v="MOBR"/>
    <s v="HR"/>
    <s v="20171023"/>
    <s v="01"/>
    <n v="6.3333329999999997"/>
    <n v="0"/>
    <n v="311.84191700000002"/>
    <s v="680709   "/>
    <s v=" "/>
    <s v="06"/>
  </r>
  <r>
    <x v="127"/>
    <s v="RE1"/>
    <x v="4"/>
    <s v="MOD TERMO IMPRESSAO - MOD                                             "/>
    <s v="MO"/>
    <s v="MOBR"/>
    <s v="HR"/>
    <s v="20171020"/>
    <s v="01"/>
    <n v="0.466667"/>
    <n v="0"/>
    <n v="0.64493400000000001"/>
    <s v="680709   "/>
    <s v=" "/>
    <s v="06"/>
  </r>
  <r>
    <x v="127"/>
    <s v="RE1"/>
    <x v="4"/>
    <s v="MOD TERMO IMPRESSAO - MOD                                             "/>
    <s v="MO"/>
    <s v="MOBR"/>
    <s v="HR"/>
    <s v="20171020"/>
    <s v="01"/>
    <n v="2.1"/>
    <n v="0"/>
    <n v="2.9022000000000001"/>
    <s v="680709   "/>
    <s v=" "/>
    <s v="06"/>
  </r>
  <r>
    <x v="127"/>
    <s v="RE1"/>
    <x v="4"/>
    <s v="MOD TERMO IMPRESSAO - MOD                                             "/>
    <s v="MO"/>
    <s v="MOBR"/>
    <s v="HR"/>
    <s v="20171021"/>
    <s v="01"/>
    <n v="1.6667000000000001E-2"/>
    <n v="0"/>
    <n v="2.3033999999999999E-2"/>
    <s v="680709   "/>
    <s v=" "/>
    <s v="06"/>
  </r>
  <r>
    <x v="127"/>
    <s v="RE1"/>
    <x v="3"/>
    <s v="MANUSEIO/ENVELOPAMENTO - BANKING - MOD                                "/>
    <s v="MO"/>
    <s v="MOBR"/>
    <s v="HR"/>
    <s v="20171023"/>
    <s v="01"/>
    <n v="6.3333329999999997"/>
    <n v="0"/>
    <n v="516.32560599999999"/>
    <s v="680709   "/>
    <s v=" "/>
    <s v="06"/>
  </r>
  <r>
    <x v="128"/>
    <s v="PR0"/>
    <x v="0"/>
    <s v="MANUSEIO/PERSO-2006331-CARTAO ITAU POUPANCA MC DEBITO C/CHIP (AGENCIA)                              "/>
    <s v="PA"/>
    <s v="MPCC"/>
    <s v="PC"/>
    <s v="20171023"/>
    <s v="90"/>
    <n v="8"/>
    <n v="0"/>
    <n v="45.974069999999998"/>
    <s v="680709   "/>
    <s v=" "/>
    <s v="06"/>
  </r>
  <r>
    <x v="128"/>
    <s v="RE2"/>
    <x v="1"/>
    <s v="2006331-CARTAO ITAU POUPANCA MC DEBITO BIN 5899 C/CONVEGO M40-08S-030/V15-08S-010 6PN SILVER        "/>
    <s v="PI"/>
    <s v="CPGC"/>
    <s v="PC"/>
    <s v="20171023"/>
    <s v="99"/>
    <n v="8"/>
    <n v="0"/>
    <n v="10.260126"/>
    <s v="680709   "/>
    <s v=" "/>
    <s v="06"/>
  </r>
  <r>
    <x v="128"/>
    <s v="RE1"/>
    <x v="2"/>
    <s v="MOD APROPRIACAO IND - MOD                                             "/>
    <s v="MO"/>
    <s v="MOBR"/>
    <s v="HR"/>
    <s v="20171020"/>
    <s v="01"/>
    <n v="1.6667000000000001E-2"/>
    <n v="0"/>
    <n v="0.82065299999999997"/>
    <s v="680709   "/>
    <s v=" "/>
    <s v="06"/>
  </r>
  <r>
    <x v="128"/>
    <s v="RE1"/>
    <x v="2"/>
    <s v="MOD APROPRIACAO IND - MOD                                             "/>
    <s v="MO"/>
    <s v="MOBR"/>
    <s v="HR"/>
    <s v="20171023"/>
    <s v="01"/>
    <n v="0.26666699999999999"/>
    <n v="0"/>
    <n v="13.130203"/>
    <s v="680709   "/>
    <s v=" "/>
    <s v="06"/>
  </r>
  <r>
    <x v="128"/>
    <s v="RE1"/>
    <x v="4"/>
    <s v="MOD TERMO IMPRESSAO - MOD                                             "/>
    <s v="MO"/>
    <s v="MOBR"/>
    <s v="HR"/>
    <s v="20171020"/>
    <s v="01"/>
    <n v="1.6667000000000001E-2"/>
    <n v="0"/>
    <n v="2.3033999999999999E-2"/>
    <s v="680709   "/>
    <s v=" "/>
    <s v="06"/>
  </r>
  <r>
    <x v="128"/>
    <s v="RE1"/>
    <x v="3"/>
    <s v="MANUSEIO/ENVELOPAMENTO - BANKING - MOD                                "/>
    <s v="MO"/>
    <s v="MOBR"/>
    <s v="HR"/>
    <s v="20171023"/>
    <s v="01"/>
    <n v="0.26666699999999999"/>
    <n v="0"/>
    <n v="21.740054000000001"/>
    <s v="680709   "/>
    <s v=" "/>
    <s v="06"/>
  </r>
  <r>
    <x v="129"/>
    <s v="PR0"/>
    <x v="0"/>
    <s v="MANUSEIO/PERSO-2006331-CARTAO ITAU POUPANCA MC DEBITO C/CHIP (AGENCIA)                              "/>
    <s v="PA"/>
    <s v="MPCC"/>
    <s v="PC"/>
    <s v="20171024"/>
    <s v="90"/>
    <n v="4482"/>
    <n v="0"/>
    <n v="7145.7939489999999"/>
    <s v="680779   "/>
    <s v=" "/>
    <s v="06"/>
  </r>
  <r>
    <x v="129"/>
    <s v="RE2"/>
    <x v="1"/>
    <s v="2006331-CARTAO ITAU POUPANCA MC DEBITO BIN 5899 C/CONVEGO M40-08S-030/V15-08S-010 6PN SILVER        "/>
    <s v="PI"/>
    <s v="CPGC"/>
    <s v="PC"/>
    <s v="20171024"/>
    <s v="99"/>
    <n v="4482"/>
    <n v="0"/>
    <n v="5748.2353970000004"/>
    <s v="680779   "/>
    <s v=" "/>
    <s v="06"/>
  </r>
  <r>
    <x v="129"/>
    <s v="RE1"/>
    <x v="2"/>
    <s v="MOD APROPRIACAO IND - MOD                                             "/>
    <s v="MO"/>
    <s v="MOBR"/>
    <s v="HR"/>
    <s v="20171021"/>
    <s v="01"/>
    <n v="3.7833329999999998"/>
    <n v="0"/>
    <n v="186.28450699999999"/>
    <s v="680779   "/>
    <s v=" "/>
    <s v="06"/>
  </r>
  <r>
    <x v="129"/>
    <s v="RE1"/>
    <x v="2"/>
    <s v="MOD APROPRIACAO IND - MOD                                             "/>
    <s v="MO"/>
    <s v="MOBR"/>
    <s v="HR"/>
    <s v="20171024"/>
    <s v="01"/>
    <n v="1.6667000000000001E-2"/>
    <n v="0"/>
    <n v="0.82065299999999997"/>
    <s v="680779   "/>
    <s v=" "/>
    <s v="06"/>
  </r>
  <r>
    <x v="129"/>
    <s v="RE1"/>
    <x v="2"/>
    <s v="MOD APROPRIACAO IND - MOD                                             "/>
    <s v="MO"/>
    <s v="MOBR"/>
    <s v="HR"/>
    <s v="20171024"/>
    <s v="01"/>
    <n v="9.2166669999999993"/>
    <n v="0"/>
    <n v="453.812093"/>
    <s v="680779   "/>
    <s v=" "/>
    <s v="06"/>
  </r>
  <r>
    <x v="129"/>
    <s v="RE1"/>
    <x v="4"/>
    <s v="MOD TERMO IMPRESSAO - MOD                                             "/>
    <s v="MO"/>
    <s v="MOBR"/>
    <s v="HR"/>
    <s v="20171021"/>
    <s v="01"/>
    <n v="3.7833329999999998"/>
    <n v="0"/>
    <n v="5.2285659999999998"/>
    <s v="680779   "/>
    <s v=" "/>
    <s v="06"/>
  </r>
  <r>
    <x v="129"/>
    <s v="RE1"/>
    <x v="4"/>
    <s v="MOD TERMO IMPRESSAO - MOD                                             "/>
    <s v="MO"/>
    <s v="MOBR"/>
    <s v="HR"/>
    <s v="20171024"/>
    <s v="01"/>
    <n v="1.6667000000000001E-2"/>
    <n v="0"/>
    <n v="2.3033999999999999E-2"/>
    <s v="680779   "/>
    <s v=" "/>
    <s v="06"/>
  </r>
  <r>
    <x v="129"/>
    <s v="RE1"/>
    <x v="3"/>
    <s v="MANUSEIO/ENVELOPAMENTO - BANKING - MOD                                "/>
    <s v="MO"/>
    <s v="MOBR"/>
    <s v="HR"/>
    <s v="20171024"/>
    <s v="01"/>
    <n v="9.2166669999999993"/>
    <n v="0"/>
    <n v="751.38969899999995"/>
    <s v="680779   "/>
    <s v=" "/>
    <s v="06"/>
  </r>
  <r>
    <x v="130"/>
    <s v="PR0"/>
    <x v="0"/>
    <s v="MANUSEIO/PERSO-2006331-CARTAO ITAU POUPANCA MC DEBITO C/CHIP (AGENCIA)                              "/>
    <s v="PA"/>
    <s v="MPCC"/>
    <s v="PC"/>
    <s v="20171024"/>
    <s v="90"/>
    <n v="3"/>
    <n v="0"/>
    <n v="37.382058999999998"/>
    <s v="680779   "/>
    <s v=" "/>
    <s v="06"/>
  </r>
  <r>
    <x v="130"/>
    <s v="RE2"/>
    <x v="1"/>
    <s v="2006331-CARTAO ITAU POUPANCA MC DEBITO BIN 5899 C/CONVEGO M40-08S-030/V15-08S-010 6PN SILVER        "/>
    <s v="PI"/>
    <s v="CPGC"/>
    <s v="PC"/>
    <s v="20171024"/>
    <s v="99"/>
    <n v="3"/>
    <n v="0"/>
    <n v="3.8475470000000001"/>
    <s v="680779   "/>
    <s v=" "/>
    <s v="06"/>
  </r>
  <r>
    <x v="130"/>
    <s v="RE1"/>
    <x v="2"/>
    <s v="MOD APROPRIACAO IND - MOD                                             "/>
    <s v="MO"/>
    <s v="MOBR"/>
    <s v="HR"/>
    <s v="20171022"/>
    <s v="01"/>
    <n v="1.6667000000000001E-2"/>
    <n v="0"/>
    <n v="0.82065299999999997"/>
    <s v="680779   "/>
    <s v=" "/>
    <s v="06"/>
  </r>
  <r>
    <x v="130"/>
    <s v="RE1"/>
    <x v="2"/>
    <s v="MOD APROPRIACAO IND - MOD                                             "/>
    <s v="MO"/>
    <s v="MOBR"/>
    <s v="HR"/>
    <s v="20171024"/>
    <s v="01"/>
    <n v="0.25"/>
    <n v="0"/>
    <n v="12.30955"/>
    <s v="680779   "/>
    <s v=" "/>
    <s v="06"/>
  </r>
  <r>
    <x v="130"/>
    <s v="RE1"/>
    <x v="4"/>
    <s v="MOD TERMO IMPRESSAO - MOD                                             "/>
    <s v="MO"/>
    <s v="MOBR"/>
    <s v="HR"/>
    <s v="20171022"/>
    <s v="01"/>
    <n v="1.6667000000000001E-2"/>
    <n v="0"/>
    <n v="2.3033999999999999E-2"/>
    <s v="680779   "/>
    <s v=" "/>
    <s v="06"/>
  </r>
  <r>
    <x v="130"/>
    <s v="RE1"/>
    <x v="3"/>
    <s v="MANUSEIO/ENVELOPAMENTO - BANKING - MOD                                "/>
    <s v="MO"/>
    <s v="MOBR"/>
    <s v="HR"/>
    <s v="20171024"/>
    <s v="01"/>
    <n v="0.25"/>
    <n v="0"/>
    <n v="20.381274999999999"/>
    <s v="680779   "/>
    <s v=" "/>
    <s v="06"/>
  </r>
  <r>
    <x v="131"/>
    <s v="PR0"/>
    <x v="0"/>
    <s v="MANUSEIO/PERSO-2006331-CARTAO ITAU POUPANCA MC DEBITO C/CHIP (AGENCIA)                              "/>
    <s v="PA"/>
    <s v="MPCC"/>
    <s v="PC"/>
    <s v="20171025"/>
    <s v="90"/>
    <n v="3035"/>
    <n v="0"/>
    <n v="5145.3877549999997"/>
    <s v="680940   "/>
    <s v=" "/>
    <s v="06"/>
  </r>
  <r>
    <x v="131"/>
    <s v="RE2"/>
    <x v="1"/>
    <s v="2006331-CARTAO ITAU POUPANCA MC DEBITO BIN 5899 C/CONVEGO M40-08S-030/V15-08S-010 6PN SILVER        "/>
    <s v="PI"/>
    <s v="CPGC"/>
    <s v="PC"/>
    <s v="20171025"/>
    <s v="99"/>
    <n v="3035"/>
    <n v="0"/>
    <n v="3893.1012890000002"/>
    <s v="680940   "/>
    <s v=" "/>
    <s v="06"/>
  </r>
  <r>
    <x v="131"/>
    <s v="RE1"/>
    <x v="2"/>
    <s v="MOD APROPRIACAO IND - MOD                                             "/>
    <s v="MO"/>
    <s v="MOBR"/>
    <s v="HR"/>
    <s v="20171024"/>
    <s v="01"/>
    <n v="2.1166670000000001"/>
    <n v="0"/>
    <n v="104.220873"/>
    <s v="680940   "/>
    <s v=" "/>
    <s v="06"/>
  </r>
  <r>
    <x v="131"/>
    <s v="RE1"/>
    <x v="2"/>
    <s v="MOD APROPRIACAO IND - MOD                                             "/>
    <s v="MO"/>
    <s v="MOBR"/>
    <s v="HR"/>
    <s v="20171024"/>
    <s v="01"/>
    <n v="0.216667"/>
    <n v="0"/>
    <n v="10.668293"/>
    <s v="680940   "/>
    <s v=" "/>
    <s v="06"/>
  </r>
  <r>
    <x v="131"/>
    <s v="RE1"/>
    <x v="2"/>
    <s v="MOD APROPRIACAO IND - MOD                                             "/>
    <s v="MO"/>
    <s v="MOBR"/>
    <s v="HR"/>
    <s v="20171025"/>
    <s v="01"/>
    <n v="1.6667000000000001E-2"/>
    <n v="0"/>
    <n v="0.82065299999999997"/>
    <s v="680940   "/>
    <s v=" "/>
    <s v="06"/>
  </r>
  <r>
    <x v="131"/>
    <s v="RE1"/>
    <x v="2"/>
    <s v="MOD APROPRIACAO IND - MOD                                             "/>
    <s v="MO"/>
    <s v="MOBR"/>
    <s v="HR"/>
    <s v="20171025"/>
    <s v="01"/>
    <n v="0.216667"/>
    <n v="0"/>
    <n v="10.668293"/>
    <s v="680940   "/>
    <s v=" "/>
    <s v="06"/>
  </r>
  <r>
    <x v="131"/>
    <s v="RE1"/>
    <x v="2"/>
    <s v="MOD APROPRIACAO IND - MOD                                             "/>
    <s v="MO"/>
    <s v="MOBR"/>
    <s v="HR"/>
    <s v="20171025"/>
    <s v="01"/>
    <n v="1.6667000000000001E-2"/>
    <n v="0"/>
    <n v="0.82065299999999997"/>
    <s v="680940   "/>
    <s v=" "/>
    <s v="06"/>
  </r>
  <r>
    <x v="131"/>
    <s v="RE1"/>
    <x v="2"/>
    <s v="MOD APROPRIACAO IND - MOD                                             "/>
    <s v="MO"/>
    <s v="MOBR"/>
    <s v="HR"/>
    <s v="20171025"/>
    <s v="01"/>
    <n v="6.3166669999999998"/>
    <n v="0"/>
    <n v="311.02131300000002"/>
    <s v="680940   "/>
    <s v=" "/>
    <s v="06"/>
  </r>
  <r>
    <x v="131"/>
    <s v="RE1"/>
    <x v="4"/>
    <s v="MOD TERMO IMPRESSAO - MOD                                             "/>
    <s v="MO"/>
    <s v="MOBR"/>
    <s v="HR"/>
    <s v="20171025"/>
    <s v="01"/>
    <n v="0.216667"/>
    <n v="0"/>
    <n v="0.29943399999999998"/>
    <s v="680940   "/>
    <s v=" "/>
    <s v="06"/>
  </r>
  <r>
    <x v="131"/>
    <s v="RE1"/>
    <x v="4"/>
    <s v="MOD TERMO IMPRESSAO - MOD                                             "/>
    <s v="MO"/>
    <s v="MOBR"/>
    <s v="HR"/>
    <s v="20171025"/>
    <s v="01"/>
    <n v="1.6667000000000001E-2"/>
    <n v="0"/>
    <n v="2.3033999999999999E-2"/>
    <s v="680940   "/>
    <s v=" "/>
    <s v="06"/>
  </r>
  <r>
    <x v="131"/>
    <s v="RE1"/>
    <x v="5"/>
    <s v="MOD EMBOSSING - MOD                                                   "/>
    <s v="MO"/>
    <s v="MOBR"/>
    <s v="HR"/>
    <s v="20171024"/>
    <s v="01"/>
    <n v="2.1166670000000001"/>
    <n v="0"/>
    <n v="269.11113699999999"/>
    <s v="680940   "/>
    <s v=" "/>
    <s v="06"/>
  </r>
  <r>
    <x v="131"/>
    <s v="RE1"/>
    <x v="5"/>
    <s v="MOD EMBOSSING - MOD                                                   "/>
    <s v="MO"/>
    <s v="MOBR"/>
    <s v="HR"/>
    <s v="20171024"/>
    <s v="01"/>
    <n v="0.216667"/>
    <n v="0"/>
    <n v="27.546847"/>
    <s v="680940   "/>
    <s v=" "/>
    <s v="06"/>
  </r>
  <r>
    <x v="131"/>
    <s v="RE1"/>
    <x v="5"/>
    <s v="MOD EMBOSSING - MOD                                                   "/>
    <s v="MO"/>
    <s v="MOBR"/>
    <s v="HR"/>
    <s v="20171025"/>
    <s v="01"/>
    <n v="1.6667000000000001E-2"/>
    <n v="0"/>
    <n v="2.119027"/>
    <s v="680940   "/>
    <s v=" "/>
    <s v="06"/>
  </r>
  <r>
    <x v="131"/>
    <s v="RE1"/>
    <x v="3"/>
    <s v="MANUSEIO/ENVELOPAMENTO - BANKING - MOD                                "/>
    <s v="MO"/>
    <s v="MOBR"/>
    <s v="HR"/>
    <s v="20171025"/>
    <s v="01"/>
    <n v="6.3166669999999998"/>
    <n v="0"/>
    <n v="514.96690899999999"/>
    <s v="680940   "/>
    <s v=" "/>
    <s v="06"/>
  </r>
  <r>
    <x v="132"/>
    <s v="PR0"/>
    <x v="0"/>
    <s v="MANUSEIO/PERSO-2006331-CARTAO ITAU POUPANCA MC DEBITO C/CHIP (AGENCIA)                              "/>
    <s v="PA"/>
    <s v="MPCC"/>
    <s v="PC"/>
    <s v="20171026"/>
    <s v="90"/>
    <n v="5"/>
    <n v="0"/>
    <n v="44.224074000000002"/>
    <s v="680940   "/>
    <s v=" "/>
    <s v="06"/>
  </r>
  <r>
    <x v="132"/>
    <s v="RE2"/>
    <x v="1"/>
    <s v="2006331-CARTAO ITAU POUPANCA MC DEBITO BIN 5899 C/CONVEGO M40-08S-030/V15-08S-010 6PN SILVER        "/>
    <s v="PI"/>
    <s v="CPGC"/>
    <s v="PC"/>
    <s v="20171026"/>
    <s v="99"/>
    <n v="5"/>
    <n v="0"/>
    <n v="6.4141370000000002"/>
    <s v="680940   "/>
    <s v=" "/>
    <s v="06"/>
  </r>
  <r>
    <x v="132"/>
    <s v="RE1"/>
    <x v="2"/>
    <s v="MOD APROPRIACAO IND - MOD                                             "/>
    <s v="MO"/>
    <s v="MOBR"/>
    <s v="HR"/>
    <s v="20171024"/>
    <s v="01"/>
    <n v="1.6667000000000001E-2"/>
    <n v="0"/>
    <n v="0.82065299999999997"/>
    <s v="680940   "/>
    <s v=" "/>
    <s v="06"/>
  </r>
  <r>
    <x v="132"/>
    <s v="RE1"/>
    <x v="2"/>
    <s v="MOD APROPRIACAO IND - MOD                                             "/>
    <s v="MO"/>
    <s v="MOBR"/>
    <s v="HR"/>
    <s v="20171026"/>
    <s v="01"/>
    <n v="0.26666699999999999"/>
    <n v="0"/>
    <n v="13.130203"/>
    <s v="680940   "/>
    <s v=" "/>
    <s v="06"/>
  </r>
  <r>
    <x v="132"/>
    <s v="RE1"/>
    <x v="5"/>
    <s v="MOD EMBOSSING - MOD                                                   "/>
    <s v="MO"/>
    <s v="MOBR"/>
    <s v="HR"/>
    <s v="20171024"/>
    <s v="01"/>
    <n v="1.6667000000000001E-2"/>
    <n v="0"/>
    <n v="2.119027"/>
    <s v="680940   "/>
    <s v=" "/>
    <s v="06"/>
  </r>
  <r>
    <x v="132"/>
    <s v="RE1"/>
    <x v="3"/>
    <s v="MANUSEIO/ENVELOPAMENTO - BANKING - MOD                                "/>
    <s v="MO"/>
    <s v="MOBR"/>
    <s v="HR"/>
    <s v="20171026"/>
    <s v="01"/>
    <n v="0.26666699999999999"/>
    <n v="0"/>
    <n v="21.740054000000001"/>
    <s v="680940   "/>
    <s v=" "/>
    <s v="06"/>
  </r>
  <r>
    <x v="133"/>
    <s v="PR0"/>
    <x v="0"/>
    <s v="MANUSEIO/PERSO-2006331-CARTAO ITAU POUPANCA MC DEBITO C/CHIP (AGENCIA)                              "/>
    <s v="PA"/>
    <s v="MPCC"/>
    <s v="PC"/>
    <s v="20171026"/>
    <s v="90"/>
    <n v="1"/>
    <n v="0"/>
    <n v="34.817338999999997"/>
    <s v="681130   "/>
    <s v=" "/>
    <s v="06"/>
  </r>
  <r>
    <x v="133"/>
    <s v="RE2"/>
    <x v="1"/>
    <s v="2006331-CARTAO ITAU POUPANCA MC DEBITO BIN 5899 C/CONVEGO M40-08S-030/V15-08S-010 6PN SILVER        "/>
    <s v="PI"/>
    <s v="CPGC"/>
    <s v="PC"/>
    <s v="20171026"/>
    <s v="99"/>
    <n v="1"/>
    <n v="0"/>
    <n v="1.2828269999999999"/>
    <s v="681130   "/>
    <s v=" "/>
    <s v="06"/>
  </r>
  <r>
    <x v="133"/>
    <s v="RE1"/>
    <x v="2"/>
    <s v="MOD APROPRIACAO IND - MOD                                             "/>
    <s v="MO"/>
    <s v="MOBR"/>
    <s v="HR"/>
    <s v="20171025"/>
    <s v="01"/>
    <n v="1.6667000000000001E-2"/>
    <n v="0"/>
    <n v="0.82065299999999997"/>
    <s v="681130   "/>
    <s v=" "/>
    <s v="06"/>
  </r>
  <r>
    <x v="133"/>
    <s v="RE1"/>
    <x v="2"/>
    <s v="MOD APROPRIACAO IND - MOD                                             "/>
    <s v="MO"/>
    <s v="MOBR"/>
    <s v="HR"/>
    <s v="20171026"/>
    <s v="01"/>
    <n v="0.25"/>
    <n v="0"/>
    <n v="12.30955"/>
    <s v="681130   "/>
    <s v=" "/>
    <s v="06"/>
  </r>
  <r>
    <x v="133"/>
    <s v="RE1"/>
    <x v="4"/>
    <s v="MOD TERMO IMPRESSAO - MOD                                             "/>
    <s v="MO"/>
    <s v="MOBR"/>
    <s v="HR"/>
    <s v="20171025"/>
    <s v="01"/>
    <n v="1.6667000000000001E-2"/>
    <n v="0"/>
    <n v="2.3033999999999999E-2"/>
    <s v="681130   "/>
    <s v=" "/>
    <s v="06"/>
  </r>
  <r>
    <x v="133"/>
    <s v="RE1"/>
    <x v="3"/>
    <s v="MANUSEIO/ENVELOPAMENTO - BANKING - MOD                                "/>
    <s v="MO"/>
    <s v="MOBR"/>
    <s v="HR"/>
    <s v="20171026"/>
    <s v="01"/>
    <n v="0.25"/>
    <n v="0"/>
    <n v="20.381274999999999"/>
    <s v="681130   "/>
    <s v=" "/>
    <s v="06"/>
  </r>
  <r>
    <x v="134"/>
    <s v="PR0"/>
    <x v="0"/>
    <s v="MANUSEIO/PERSO-2006331-CARTAO ITAU POUPANCA MC DEBITO C/CHIP (AGENCIA)                              "/>
    <s v="PA"/>
    <s v="MPCC"/>
    <s v="PC"/>
    <s v="20171027"/>
    <s v="90"/>
    <n v="2918"/>
    <n v="0"/>
    <n v="4663.7115430000003"/>
    <s v="681130   "/>
    <s v=" "/>
    <s v="06"/>
  </r>
  <r>
    <x v="134"/>
    <s v="RE2"/>
    <x v="1"/>
    <s v="2006331-CARTAO ITAU POUPANCA MC DEBITO BIN 5899 C/CONVEGO M40-08S-030/V15-08S-010 6PN SILVER        "/>
    <s v="PI"/>
    <s v="CPGC"/>
    <s v="PC"/>
    <s v="20171027"/>
    <s v="99"/>
    <n v="2918"/>
    <n v="0"/>
    <n v="3743.3716680000002"/>
    <s v="681130   "/>
    <s v=" "/>
    <s v="06"/>
  </r>
  <r>
    <x v="134"/>
    <s v="RE1"/>
    <x v="2"/>
    <s v="MOD APROPRIACAO IND - MOD                                             "/>
    <s v="MO"/>
    <s v="MOBR"/>
    <s v="HR"/>
    <s v="20171025"/>
    <s v="01"/>
    <n v="0.71666700000000005"/>
    <n v="0"/>
    <n v="35.287393000000002"/>
    <s v="681130   "/>
    <s v=" "/>
    <s v="06"/>
  </r>
  <r>
    <x v="134"/>
    <s v="RE1"/>
    <x v="2"/>
    <s v="MOD APROPRIACAO IND - MOD                                             "/>
    <s v="MO"/>
    <s v="MOBR"/>
    <s v="HR"/>
    <s v="20171027"/>
    <s v="01"/>
    <n v="1.75"/>
    <n v="0"/>
    <n v="86.166849999999997"/>
    <s v="681130   "/>
    <s v=" "/>
    <s v="06"/>
  </r>
  <r>
    <x v="134"/>
    <s v="RE1"/>
    <x v="2"/>
    <s v="MOD APROPRIACAO IND - MOD                                             "/>
    <s v="MO"/>
    <s v="MOBR"/>
    <s v="HR"/>
    <s v="20171027"/>
    <s v="01"/>
    <n v="6.0833329999999997"/>
    <n v="0"/>
    <n v="299.53236700000002"/>
    <s v="681130   "/>
    <s v=" "/>
    <s v="06"/>
  </r>
  <r>
    <x v="134"/>
    <s v="RE1"/>
    <x v="4"/>
    <s v="MOD TERMO IMPRESSAO - MOD                                             "/>
    <s v="MO"/>
    <s v="MOBR"/>
    <s v="HR"/>
    <s v="20171025"/>
    <s v="01"/>
    <n v="0.71666700000000005"/>
    <n v="0"/>
    <n v="0.99043400000000004"/>
    <s v="681130   "/>
    <s v=" "/>
    <s v="06"/>
  </r>
  <r>
    <x v="134"/>
    <s v="RE1"/>
    <x v="4"/>
    <s v="MOD TERMO IMPRESSAO - MOD                                             "/>
    <s v="MO"/>
    <s v="MOBR"/>
    <s v="HR"/>
    <s v="20171027"/>
    <s v="01"/>
    <n v="1.75"/>
    <n v="0"/>
    <n v="2.4184999999999999"/>
    <s v="681130   "/>
    <s v=" "/>
    <s v="06"/>
  </r>
  <r>
    <x v="134"/>
    <s v="RE1"/>
    <x v="3"/>
    <s v="MANUSEIO/ENVELOPAMENTO - BANKING - MOD                                "/>
    <s v="MO"/>
    <s v="MOBR"/>
    <s v="HR"/>
    <s v="20171027"/>
    <s v="01"/>
    <n v="6.0833329999999997"/>
    <n v="0"/>
    <n v="495.94433099999998"/>
    <s v="681130   "/>
    <s v=" "/>
    <s v="06"/>
  </r>
  <r>
    <x v="135"/>
    <s v="PR0"/>
    <x v="0"/>
    <s v="MANUSEIO/PERSO-2006331-CARTAO ITAU POUPANCA MC DEBITO C/CHIP (AGENCIA)                              "/>
    <s v="PA"/>
    <s v="MPCC"/>
    <s v="PC"/>
    <s v="20171026"/>
    <s v="90"/>
    <n v="3"/>
    <n v="0"/>
    <n v="37.382993999999997"/>
    <s v="681130   "/>
    <s v=" "/>
    <s v="06"/>
  </r>
  <r>
    <x v="135"/>
    <s v="RE2"/>
    <x v="1"/>
    <s v="2006331-CARTAO ITAU POUPANCA MC DEBITO BIN 5899 C/CONVEGO M40-08S-030/V15-08S-010 6PN SILVER        "/>
    <s v="PI"/>
    <s v="CPGC"/>
    <s v="PC"/>
    <s v="20171026"/>
    <s v="99"/>
    <n v="3"/>
    <n v="0"/>
    <n v="3.8484820000000002"/>
    <s v="681130   "/>
    <s v=" "/>
    <s v="06"/>
  </r>
  <r>
    <x v="135"/>
    <s v="RE1"/>
    <x v="2"/>
    <s v="MOD APROPRIACAO IND - MOD                                             "/>
    <s v="MO"/>
    <s v="MOBR"/>
    <s v="HR"/>
    <s v="20171025"/>
    <s v="01"/>
    <n v="1.6667000000000001E-2"/>
    <n v="0"/>
    <n v="0.82065299999999997"/>
    <s v="681130   "/>
    <s v=" "/>
    <s v="06"/>
  </r>
  <r>
    <x v="135"/>
    <s v="RE1"/>
    <x v="2"/>
    <s v="MOD APROPRIACAO IND - MOD                                             "/>
    <s v="MO"/>
    <s v="MOBR"/>
    <s v="HR"/>
    <s v="20171026"/>
    <s v="01"/>
    <n v="0.25"/>
    <n v="0"/>
    <n v="12.30955"/>
    <s v="681130   "/>
    <s v=" "/>
    <s v="06"/>
  </r>
  <r>
    <x v="135"/>
    <s v="RE1"/>
    <x v="4"/>
    <s v="MOD TERMO IMPRESSAO - MOD                                             "/>
    <s v="MO"/>
    <s v="MOBR"/>
    <s v="HR"/>
    <s v="20171025"/>
    <s v="01"/>
    <n v="1.6667000000000001E-2"/>
    <n v="0"/>
    <n v="2.3033999999999999E-2"/>
    <s v="681130   "/>
    <s v=" "/>
    <s v="06"/>
  </r>
  <r>
    <x v="135"/>
    <s v="RE1"/>
    <x v="3"/>
    <s v="MANUSEIO/ENVELOPAMENTO - BANKING - MOD                                "/>
    <s v="MO"/>
    <s v="MOBR"/>
    <s v="HR"/>
    <s v="20171026"/>
    <s v="01"/>
    <n v="0.25"/>
    <n v="0"/>
    <n v="20.381274999999999"/>
    <s v="681130   "/>
    <s v=" "/>
    <s v="06"/>
  </r>
  <r>
    <x v="136"/>
    <s v="PR0"/>
    <x v="0"/>
    <s v="MANUSEIO/PERSO-2006331-CARTAO ITAU POUPANCA MC DEBITO C/CHIP (AGENCIA)                              "/>
    <s v="PA"/>
    <s v="MPCC"/>
    <s v="PC"/>
    <s v="20171030"/>
    <s v="90"/>
    <n v="761"/>
    <n v="0"/>
    <n v="1240.1825289999999"/>
    <s v="681137   "/>
    <s v=" "/>
    <s v="06"/>
  </r>
  <r>
    <x v="136"/>
    <s v="RE2"/>
    <x v="1"/>
    <s v="2006331-CARTAO ITAU POUPANCA MC DEBITO BIN 5899 C/CONVEGO M40-08S-030/V15-08S-010 6PN SILVER        "/>
    <s v="PI"/>
    <s v="CPGC"/>
    <s v="PC"/>
    <s v="20171030"/>
    <s v="99"/>
    <n v="761"/>
    <n v="0"/>
    <n v="976.26419199999998"/>
    <s v="681137   "/>
    <s v=" "/>
    <s v="06"/>
  </r>
  <r>
    <x v="136"/>
    <s v="RE1"/>
    <x v="2"/>
    <s v="MOD APROPRIACAO IND - MOD                                             "/>
    <s v="MO"/>
    <s v="MOBR"/>
    <s v="HR"/>
    <s v="20171026"/>
    <s v="01"/>
    <n v="0.65"/>
    <n v="0"/>
    <n v="32.004829999999998"/>
    <s v="681137   "/>
    <s v=" "/>
    <s v="06"/>
  </r>
  <r>
    <x v="136"/>
    <s v="RE1"/>
    <x v="2"/>
    <s v="MOD APROPRIACAO IND - MOD                                             "/>
    <s v="MO"/>
    <s v="MOBR"/>
    <s v="HR"/>
    <s v="20171030"/>
    <s v="01"/>
    <n v="1.766667"/>
    <n v="0"/>
    <n v="86.987503000000004"/>
    <s v="681137   "/>
    <s v=" "/>
    <s v="06"/>
  </r>
  <r>
    <x v="136"/>
    <s v="RE1"/>
    <x v="4"/>
    <s v="MOD TERMO IMPRESSAO - MOD                                             "/>
    <s v="MO"/>
    <s v="MOBR"/>
    <s v="HR"/>
    <s v="20171026"/>
    <s v="01"/>
    <n v="0.65"/>
    <n v="0"/>
    <n v="0.89829999999999999"/>
    <s v="681137   "/>
    <s v=" "/>
    <s v="06"/>
  </r>
  <r>
    <x v="136"/>
    <s v="RE1"/>
    <x v="3"/>
    <s v="MANUSEIO/ENVELOPAMENTO - BANKING - MOD                                "/>
    <s v="MO"/>
    <s v="MOBR"/>
    <s v="HR"/>
    <s v="20171030"/>
    <s v="01"/>
    <n v="1.766667"/>
    <n v="0"/>
    <n v="144.027704"/>
    <s v="681137   "/>
    <s v=" "/>
    <s v="06"/>
  </r>
  <r>
    <x v="137"/>
    <s v="PR0"/>
    <x v="0"/>
    <s v="MANUSEIO/PERSO-2006331-CARTAO ITAU POUPANCA MC DEBITO C/CHIP (AGENCIA)                              "/>
    <s v="PA"/>
    <s v="MPCC"/>
    <s v="PC"/>
    <s v="20171028"/>
    <s v="90"/>
    <n v="4910"/>
    <n v="0"/>
    <n v="7825.2967909999998"/>
    <s v="681253   "/>
    <s v=" "/>
    <s v="06"/>
  </r>
  <r>
    <x v="137"/>
    <s v="RE2"/>
    <x v="1"/>
    <s v="2006331-CARTAO ITAU POUPANCA MC DEBITO BIN 5899 C/CONVEGO M40-08S-030/V15-08S-010 6PN SILVER        "/>
    <s v="PI"/>
    <s v="CPGC"/>
    <s v="PC"/>
    <s v="20171028"/>
    <s v="99"/>
    <n v="4910"/>
    <n v="0"/>
    <n v="6298.8723639999998"/>
    <s v="681253   "/>
    <s v=" "/>
    <s v="06"/>
  </r>
  <r>
    <x v="137"/>
    <s v="RE1"/>
    <x v="2"/>
    <s v="MOD APROPRIACAO IND - MOD                                             "/>
    <s v="MO"/>
    <s v="MOBR"/>
    <s v="HR"/>
    <s v="20171027"/>
    <s v="01"/>
    <n v="4.1500000000000004"/>
    <n v="0"/>
    <n v="204.33852999999999"/>
    <s v="681253   "/>
    <s v=" "/>
    <s v="06"/>
  </r>
  <r>
    <x v="137"/>
    <s v="RE1"/>
    <x v="2"/>
    <s v="MOD APROPRIACAO IND - MOD                                             "/>
    <s v="MO"/>
    <s v="MOBR"/>
    <s v="HR"/>
    <s v="20171028"/>
    <s v="01"/>
    <n v="10.066667000000001"/>
    <n v="0"/>
    <n v="495.66456299999999"/>
    <s v="681253   "/>
    <s v=" "/>
    <s v="06"/>
  </r>
  <r>
    <x v="137"/>
    <s v="RE1"/>
    <x v="4"/>
    <s v="MOD TERMO IMPRESSAO - MOD                                             "/>
    <s v="MO"/>
    <s v="MOBR"/>
    <s v="HR"/>
    <s v="20171027"/>
    <s v="01"/>
    <n v="4.1500000000000004"/>
    <n v="0"/>
    <n v="5.7352999999999996"/>
    <s v="681253   "/>
    <s v=" "/>
    <s v="06"/>
  </r>
  <r>
    <x v="137"/>
    <s v="RE1"/>
    <x v="3"/>
    <s v="MANUSEIO/ENVELOPAMENTO - BANKING - MOD                                "/>
    <s v="MO"/>
    <s v="MOBR"/>
    <s v="HR"/>
    <s v="20171028"/>
    <s v="01"/>
    <n v="10.066667000000001"/>
    <n v="0"/>
    <n v="820.68603399999995"/>
    <s v="681253   "/>
    <s v=" "/>
    <s v="06"/>
  </r>
  <r>
    <x v="138"/>
    <s v="PR0"/>
    <x v="0"/>
    <s v="MANUSEIO/PERSO-2006331-CARTAO ITAU POUPANCA MC DEBITO C/CHIP (AGENCIA)                              "/>
    <s v="PA"/>
    <s v="MPCC"/>
    <s v="PC"/>
    <s v="20171028"/>
    <s v="90"/>
    <n v="1"/>
    <n v="0"/>
    <n v="34.817377999999998"/>
    <s v="681253   "/>
    <s v=" "/>
    <s v="06"/>
  </r>
  <r>
    <x v="138"/>
    <s v="RE2"/>
    <x v="1"/>
    <s v="2006331-CARTAO ITAU POUPANCA MC DEBITO BIN 5899 C/CONVEGO M40-08S-030/V15-08S-010 6PN SILVER        "/>
    <s v="PI"/>
    <s v="CPGC"/>
    <s v="PC"/>
    <s v="20171028"/>
    <s v="99"/>
    <n v="1"/>
    <n v="0"/>
    <n v="1.2828660000000001"/>
    <s v="681253   "/>
    <s v=" "/>
    <s v="06"/>
  </r>
  <r>
    <x v="138"/>
    <s v="RE1"/>
    <x v="2"/>
    <s v="MOD APROPRIACAO IND - MOD                                             "/>
    <s v="MO"/>
    <s v="MOBR"/>
    <s v="HR"/>
    <s v="20171026"/>
    <s v="01"/>
    <n v="1.6667000000000001E-2"/>
    <n v="0"/>
    <n v="0.82065299999999997"/>
    <s v="681253   "/>
    <s v=" "/>
    <s v="06"/>
  </r>
  <r>
    <x v="138"/>
    <s v="RE1"/>
    <x v="2"/>
    <s v="MOD APROPRIACAO IND - MOD                                             "/>
    <s v="MO"/>
    <s v="MOBR"/>
    <s v="HR"/>
    <s v="20171028"/>
    <s v="01"/>
    <n v="0.25"/>
    <n v="0"/>
    <n v="12.30955"/>
    <s v="681253   "/>
    <s v=" "/>
    <s v="06"/>
  </r>
  <r>
    <x v="138"/>
    <s v="RE1"/>
    <x v="4"/>
    <s v="MOD TERMO IMPRESSAO - MOD                                             "/>
    <s v="MO"/>
    <s v="MOBR"/>
    <s v="HR"/>
    <s v="20171026"/>
    <s v="01"/>
    <n v="1.6667000000000001E-2"/>
    <n v="0"/>
    <n v="2.3033999999999999E-2"/>
    <s v="681253   "/>
    <s v=" "/>
    <s v="06"/>
  </r>
  <r>
    <x v="138"/>
    <s v="RE1"/>
    <x v="3"/>
    <s v="MANUSEIO/ENVELOPAMENTO - BANKING - MOD                                "/>
    <s v="MO"/>
    <s v="MOBR"/>
    <s v="HR"/>
    <s v="20171028"/>
    <s v="01"/>
    <n v="0.25"/>
    <n v="0"/>
    <n v="20.381274999999999"/>
    <s v="681253   "/>
    <s v=" "/>
    <s v="06"/>
  </r>
  <r>
    <x v="139"/>
    <s v="PR0"/>
    <x v="0"/>
    <s v="MANUSEIO/PERSO-2006331-CARTAO ITAU POUPANCA MC DEBITO C/CHIP (AGENCIA)                              "/>
    <s v="PA"/>
    <s v="MPCC"/>
    <s v="PC"/>
    <s v="20171028"/>
    <s v="90"/>
    <n v="39"/>
    <n v="0"/>
    <n v="95.306821999999997"/>
    <s v="681257   "/>
    <s v=" "/>
    <s v="06"/>
  </r>
  <r>
    <x v="139"/>
    <s v="RE2"/>
    <x v="1"/>
    <s v="2006331-CARTAO ITAU POUPANCA MC DEBITO BIN 5899 C/CONVEGO M40-08S-030/V15-08S-010 6PN SILVER        "/>
    <s v="PI"/>
    <s v="CPGC"/>
    <s v="PC"/>
    <s v="20171028"/>
    <s v="99"/>
    <n v="39"/>
    <n v="0"/>
    <n v="50.031776000000001"/>
    <s v="681257   "/>
    <s v=" "/>
    <s v="06"/>
  </r>
  <r>
    <x v="139"/>
    <s v="RE1"/>
    <x v="2"/>
    <s v="MOD APROPRIACAO IND - MOD                                             "/>
    <s v="MO"/>
    <s v="MOBR"/>
    <s v="HR"/>
    <s v="20171028"/>
    <s v="01"/>
    <n v="3.3333000000000002E-2"/>
    <n v="0"/>
    <n v="1.641257"/>
    <s v="681257   "/>
    <s v=" "/>
    <s v="06"/>
  </r>
  <r>
    <x v="139"/>
    <s v="RE1"/>
    <x v="2"/>
    <s v="MOD APROPRIACAO IND - MOD                                             "/>
    <s v="MO"/>
    <s v="MOBR"/>
    <s v="HR"/>
    <s v="20171028"/>
    <s v="01"/>
    <n v="0.33333299999999999"/>
    <n v="0"/>
    <n v="16.412717000000001"/>
    <s v="681257   "/>
    <s v=" "/>
    <s v="06"/>
  </r>
  <r>
    <x v="139"/>
    <s v="RE1"/>
    <x v="4"/>
    <s v="MOD TERMO IMPRESSAO - MOD                                             "/>
    <s v="MO"/>
    <s v="MOBR"/>
    <s v="HR"/>
    <s v="20171028"/>
    <s v="01"/>
    <n v="3.3333000000000002E-2"/>
    <n v="0"/>
    <n v="4.6066000000000003E-2"/>
    <s v="681257   "/>
    <s v=" "/>
    <s v="06"/>
  </r>
  <r>
    <x v="139"/>
    <s v="RE1"/>
    <x v="3"/>
    <s v="MANUSEIO/ENVELOPAMENTO - BANKING - MOD                                "/>
    <s v="MO"/>
    <s v="MOBR"/>
    <s v="HR"/>
    <s v="20171028"/>
    <s v="01"/>
    <n v="0.33333299999999999"/>
    <n v="0"/>
    <n v="27.175006"/>
    <s v="681257   "/>
    <s v=" "/>
    <s v="06"/>
  </r>
  <r>
    <x v="140"/>
    <s v="PR0"/>
    <x v="0"/>
    <s v="MANUSEIO/PERSO-2006331-CARTAO ITAU POUPANCA MC DEBITO C/CHIP (AGENCIA)                              "/>
    <s v="PA"/>
    <s v="MPCC"/>
    <s v="PC"/>
    <s v="20171030"/>
    <s v="90"/>
    <n v="4236"/>
    <n v="0"/>
    <n v="6755.4472249999999"/>
    <s v="681315   "/>
    <s v=" "/>
    <s v="06"/>
  </r>
  <r>
    <x v="140"/>
    <s v="RE2"/>
    <x v="1"/>
    <s v="2006331-CARTAO ITAU POUPANCA MC DEBITO BIN 5899 C/CONVEGO M40-08S-030/V15-08S-010 6PN SILVER        "/>
    <s v="PI"/>
    <s v="CPGC"/>
    <s v="PC"/>
    <s v="20171030"/>
    <s v="99"/>
    <n v="4236"/>
    <n v="0"/>
    <n v="5434.2379989999999"/>
    <s v="681315   "/>
    <s v=" "/>
    <s v="06"/>
  </r>
  <r>
    <x v="140"/>
    <s v="RE1"/>
    <x v="2"/>
    <s v="MOD APROPRIACAO IND - MOD                                             "/>
    <s v="MO"/>
    <s v="MOBR"/>
    <s v="HR"/>
    <s v="20171028"/>
    <s v="01"/>
    <n v="3.5666669999999998"/>
    <n v="0"/>
    <n v="175.616263"/>
    <s v="681315   "/>
    <s v=" "/>
    <s v="06"/>
  </r>
  <r>
    <x v="140"/>
    <s v="RE1"/>
    <x v="2"/>
    <s v="MOD APROPRIACAO IND - MOD                                             "/>
    <s v="MO"/>
    <s v="MOBR"/>
    <s v="HR"/>
    <s v="20171028"/>
    <s v="01"/>
    <n v="1.6667000000000001E-2"/>
    <n v="0"/>
    <n v="0.82065299999999997"/>
    <s v="681315   "/>
    <s v=" "/>
    <s v="06"/>
  </r>
  <r>
    <x v="140"/>
    <s v="RE1"/>
    <x v="2"/>
    <s v="MOD APROPRIACAO IND - MOD                                             "/>
    <s v="MO"/>
    <s v="MOBR"/>
    <s v="HR"/>
    <s v="20171030"/>
    <s v="01"/>
    <n v="8.7166669999999993"/>
    <n v="0"/>
    <n v="429.192993"/>
    <s v="681315   "/>
    <s v=" "/>
    <s v="06"/>
  </r>
  <r>
    <x v="140"/>
    <s v="RE1"/>
    <x v="4"/>
    <s v="MOD TERMO IMPRESSAO - MOD                                             "/>
    <s v="MO"/>
    <s v="MOBR"/>
    <s v="HR"/>
    <s v="20171028"/>
    <s v="01"/>
    <n v="3.5666669999999998"/>
    <n v="0"/>
    <n v="4.9291340000000003"/>
    <s v="681315   "/>
    <s v=" "/>
    <s v="06"/>
  </r>
  <r>
    <x v="140"/>
    <s v="RE1"/>
    <x v="4"/>
    <s v="MOD TERMO IMPRESSAO - MOD                                             "/>
    <s v="MO"/>
    <s v="MOBR"/>
    <s v="HR"/>
    <s v="20171028"/>
    <s v="01"/>
    <n v="1.6667000000000001E-2"/>
    <n v="0"/>
    <n v="2.3033999999999999E-2"/>
    <s v="681315   "/>
    <s v=" "/>
    <s v="06"/>
  </r>
  <r>
    <x v="140"/>
    <s v="RE1"/>
    <x v="3"/>
    <s v="MANUSEIO/ENVELOPAMENTO - BANKING - MOD                                "/>
    <s v="MO"/>
    <s v="MOBR"/>
    <s v="HR"/>
    <s v="20171030"/>
    <s v="01"/>
    <n v="8.7166669999999993"/>
    <n v="0"/>
    <n v="710.62714900000003"/>
    <s v="681315   "/>
    <s v=" "/>
    <s v="06"/>
  </r>
  <r>
    <x v="141"/>
    <s v="PR0"/>
    <x v="0"/>
    <s v="MANUSEIO/PERSO-2006331-CARTAO ITAU POUPANCA MC DEBITO C/CHIP (AGENCIA)                              "/>
    <s v="PA"/>
    <s v="MPCC"/>
    <s v="PC"/>
    <s v="20171030"/>
    <s v="90"/>
    <n v="1"/>
    <n v="0"/>
    <n v="34.817382000000002"/>
    <s v="681315   "/>
    <s v=" "/>
    <s v="06"/>
  </r>
  <r>
    <x v="141"/>
    <s v="RE2"/>
    <x v="1"/>
    <s v="2006331-CARTAO ITAU POUPANCA MC DEBITO BIN 5899 C/CONVEGO M40-08S-030/V15-08S-010 6PN SILVER        "/>
    <s v="PI"/>
    <s v="CPGC"/>
    <s v="PC"/>
    <s v="20171030"/>
    <s v="99"/>
    <n v="1"/>
    <n v="0"/>
    <n v="1.28287"/>
    <s v="681315   "/>
    <s v=" "/>
    <s v="06"/>
  </r>
  <r>
    <x v="141"/>
    <s v="RE1"/>
    <x v="2"/>
    <s v="MOD APROPRIACAO IND - MOD                                             "/>
    <s v="MO"/>
    <s v="MOBR"/>
    <s v="HR"/>
    <s v="20171027"/>
    <s v="01"/>
    <n v="1.6667000000000001E-2"/>
    <n v="0"/>
    <n v="0.82065299999999997"/>
    <s v="681315   "/>
    <s v=" "/>
    <s v="06"/>
  </r>
  <r>
    <x v="141"/>
    <s v="RE1"/>
    <x v="2"/>
    <s v="MOD APROPRIACAO IND - MOD                                             "/>
    <s v="MO"/>
    <s v="MOBR"/>
    <s v="HR"/>
    <s v="20171030"/>
    <s v="01"/>
    <n v="0.25"/>
    <n v="0"/>
    <n v="12.30955"/>
    <s v="681315   "/>
    <s v=" "/>
    <s v="06"/>
  </r>
  <r>
    <x v="141"/>
    <s v="RE1"/>
    <x v="4"/>
    <s v="MOD TERMO IMPRESSAO - MOD                                             "/>
    <s v="MO"/>
    <s v="MOBR"/>
    <s v="HR"/>
    <s v="20171027"/>
    <s v="01"/>
    <n v="1.6667000000000001E-2"/>
    <n v="0"/>
    <n v="2.3033999999999999E-2"/>
    <s v="681315   "/>
    <s v=" "/>
    <s v="06"/>
  </r>
  <r>
    <x v="141"/>
    <s v="RE1"/>
    <x v="3"/>
    <s v="MANUSEIO/ENVELOPAMENTO - BANKING - MOD                                "/>
    <s v="MO"/>
    <s v="MOBR"/>
    <s v="HR"/>
    <s v="20171030"/>
    <s v="01"/>
    <n v="0.25"/>
    <n v="0"/>
    <n v="20.381274999999999"/>
    <s v="681315   "/>
    <s v=" "/>
    <s v="06"/>
  </r>
  <r>
    <x v="142"/>
    <s v="PR0"/>
    <x v="0"/>
    <s v="MANUSEIO/PERSO-2006331-CARTAO ITAU POUPANCA MC DEBITO C/CHIP (AGENCIA)                              "/>
    <s v="PA"/>
    <s v="MPCC"/>
    <s v="PC"/>
    <s v="20171031"/>
    <s v="90"/>
    <n v="3020"/>
    <n v="0"/>
    <n v="4824.978752"/>
    <s v="681406   "/>
    <s v=" "/>
    <s v="06"/>
  </r>
  <r>
    <x v="142"/>
    <s v="RE2"/>
    <x v="1"/>
    <s v="2006331-CARTAO ITAU POUPANCA MC DEBITO BIN 5899 C/CONVEGO M40-08S-030/V15-08S-010 6PN SILVER        "/>
    <s v="PI"/>
    <s v="CPGC"/>
    <s v="PC"/>
    <s v="20171031"/>
    <s v="99"/>
    <n v="3020"/>
    <n v="0"/>
    <n v="3874.2678839999999"/>
    <s v="681406   "/>
    <s v=" "/>
    <s v="06"/>
  </r>
  <r>
    <x v="142"/>
    <s v="RE1"/>
    <x v="2"/>
    <s v="MOD APROPRIACAO IND - MOD                                             "/>
    <s v="MO"/>
    <s v="MOBR"/>
    <s v="HR"/>
    <s v="20171028"/>
    <s v="01"/>
    <n v="2.5333329999999998"/>
    <n v="0"/>
    <n v="124.736757"/>
    <s v="681406   "/>
    <s v=" "/>
    <s v="06"/>
  </r>
  <r>
    <x v="142"/>
    <s v="RE1"/>
    <x v="2"/>
    <s v="MOD APROPRIACAO IND - MOD                                             "/>
    <s v="MO"/>
    <s v="MOBR"/>
    <s v="HR"/>
    <s v="20171029"/>
    <s v="01"/>
    <n v="1.6667000000000001E-2"/>
    <n v="0"/>
    <n v="0.82065299999999997"/>
    <s v="681406   "/>
    <s v=" "/>
    <s v="06"/>
  </r>
  <r>
    <x v="142"/>
    <s v="RE1"/>
    <x v="2"/>
    <s v="MOD APROPRIACAO IND - MOD                                             "/>
    <s v="MO"/>
    <s v="MOBR"/>
    <s v="HR"/>
    <s v="20171031"/>
    <s v="01"/>
    <n v="6.2833329999999998"/>
    <n v="0"/>
    <n v="309.38000699999998"/>
    <s v="681406   "/>
    <s v=" "/>
    <s v="06"/>
  </r>
  <r>
    <x v="142"/>
    <s v="RE1"/>
    <x v="4"/>
    <s v="MOD TERMO IMPRESSAO - MOD                                             "/>
    <s v="MO"/>
    <s v="MOBR"/>
    <s v="HR"/>
    <s v="20171028"/>
    <s v="01"/>
    <n v="2.5333329999999998"/>
    <n v="0"/>
    <n v="3.5010659999999998"/>
    <s v="681406   "/>
    <s v=" "/>
    <s v="06"/>
  </r>
  <r>
    <x v="142"/>
    <s v="RE1"/>
    <x v="4"/>
    <s v="MOD TERMO IMPRESSAO - MOD                                             "/>
    <s v="MO"/>
    <s v="MOBR"/>
    <s v="HR"/>
    <s v="20171029"/>
    <s v="01"/>
    <n v="1.6667000000000001E-2"/>
    <n v="0"/>
    <n v="2.3033999999999999E-2"/>
    <s v="681406   "/>
    <s v=" "/>
    <s v="06"/>
  </r>
  <r>
    <x v="142"/>
    <s v="RE1"/>
    <x v="3"/>
    <s v="MANUSEIO/ENVELOPAMENTO - BANKING - MOD                                "/>
    <s v="MO"/>
    <s v="MOBR"/>
    <s v="HR"/>
    <s v="20171031"/>
    <s v="01"/>
    <n v="6.2833329999999998"/>
    <n v="0"/>
    <n v="512.24935100000005"/>
    <s v="681406   "/>
    <s v=" "/>
    <s v="06"/>
  </r>
  <r>
    <x v="143"/>
    <s v="PR0"/>
    <x v="0"/>
    <s v="MANUSEIO/PERSO-2006331-CARTAO ITAU POUPANCA MC DEBITO C/CHIP (AGENCIA)                              "/>
    <s v="PA"/>
    <s v="MPCC"/>
    <s v="PC"/>
    <s v="20171031"/>
    <s v="90"/>
    <n v="3"/>
    <n v="0"/>
    <n v="37.383122"/>
    <s v="681406   "/>
    <s v=" "/>
    <s v="06"/>
  </r>
  <r>
    <x v="143"/>
    <s v="RE2"/>
    <x v="1"/>
    <s v="2006331-CARTAO ITAU POUPANCA MC DEBITO BIN 5899 C/CONVEGO M40-08S-030/V15-08S-010 6PN SILVER        "/>
    <s v="PI"/>
    <s v="CPGC"/>
    <s v="PC"/>
    <s v="20171031"/>
    <s v="99"/>
    <n v="3"/>
    <n v="0"/>
    <n v="3.8486099999999999"/>
    <s v="681406   "/>
    <s v=" "/>
    <s v="06"/>
  </r>
  <r>
    <x v="143"/>
    <s v="RE1"/>
    <x v="2"/>
    <s v="MOD APROPRIACAO IND - MOD                                             "/>
    <s v="MO"/>
    <s v="MOBR"/>
    <s v="HR"/>
    <s v="20171028"/>
    <s v="01"/>
    <n v="1.6667000000000001E-2"/>
    <n v="0"/>
    <n v="0.82065299999999997"/>
    <s v="681406   "/>
    <s v=" "/>
    <s v="06"/>
  </r>
  <r>
    <x v="143"/>
    <s v="RE1"/>
    <x v="2"/>
    <s v="MOD APROPRIACAO IND - MOD                                             "/>
    <s v="MO"/>
    <s v="MOBR"/>
    <s v="HR"/>
    <s v="20171031"/>
    <s v="01"/>
    <n v="0.25"/>
    <n v="0"/>
    <n v="12.30955"/>
    <s v="681406   "/>
    <s v=" "/>
    <s v="06"/>
  </r>
  <r>
    <x v="143"/>
    <s v="RE1"/>
    <x v="4"/>
    <s v="MOD TERMO IMPRESSAO - MOD                                             "/>
    <s v="MO"/>
    <s v="MOBR"/>
    <s v="HR"/>
    <s v="20171028"/>
    <s v="01"/>
    <n v="1.6667000000000001E-2"/>
    <n v="0"/>
    <n v="2.3033999999999999E-2"/>
    <s v="681406   "/>
    <s v=" "/>
    <s v="06"/>
  </r>
  <r>
    <x v="143"/>
    <s v="RE1"/>
    <x v="3"/>
    <s v="MANUSEIO/ENVELOPAMENTO - BANKING - MOD                                "/>
    <s v="MO"/>
    <s v="MOBR"/>
    <s v="HR"/>
    <s v="20171031"/>
    <s v="01"/>
    <n v="0.25"/>
    <n v="0"/>
    <n v="20.381274999999999"/>
    <s v="681406   "/>
    <s v=" "/>
    <s v="06"/>
  </r>
  <r>
    <x v="144"/>
    <s v="PR0"/>
    <x v="0"/>
    <s v="MANUSEIO/PERSO-2006331-CARTAO ITAU POUPANCA MC DEBITO C/CHIP (AGENCIA)                              "/>
    <s v="PA"/>
    <s v="MPCC"/>
    <s v="PC"/>
    <s v="20171103"/>
    <s v="90"/>
    <n v="2917"/>
    <n v="0"/>
    <n v="3742.1509970000002"/>
    <s v="681574   "/>
    <s v=" "/>
    <s v="06"/>
  </r>
  <r>
    <x v="144"/>
    <s v="RE2"/>
    <x v="1"/>
    <s v="2006331-CARTAO ITAU POUPANCA MC DEBITO BIN 5899 C/CONVEGO M40-08S-030/V15-08S-010 6PN SILVER        "/>
    <s v="PI"/>
    <s v="CPGC"/>
    <s v="PC"/>
    <s v="20171103"/>
    <s v="99"/>
    <n v="2917"/>
    <n v="0"/>
    <n v="3742.1509970000002"/>
    <s v="681574   "/>
    <s v=" "/>
    <s v="06"/>
  </r>
  <r>
    <x v="144"/>
    <s v="RE1"/>
    <x v="4"/>
    <s v="MOD TERMO IMPRESSAO - MOD                                             "/>
    <s v="MO"/>
    <s v="MOBR"/>
    <s v="HR"/>
    <s v="20171103"/>
    <s v="01"/>
    <n v="2.4666670000000002"/>
    <n v="0"/>
    <n v="0"/>
    <s v="681574   "/>
    <s v=" "/>
    <s v="06"/>
  </r>
  <r>
    <x v="144"/>
    <s v="RE1"/>
    <x v="3"/>
    <s v="MANUSEIO/ENVELOPAMENTO - BANKING - MOD                                "/>
    <s v="MO"/>
    <s v="MOBR"/>
    <s v="HR"/>
    <s v="20171103"/>
    <s v="01"/>
    <n v="6.0833329999999997"/>
    <n v="0"/>
    <n v="0"/>
    <s v="681574   "/>
    <s v=" "/>
    <s v="06"/>
  </r>
  <r>
    <x v="145"/>
    <s v="PR0"/>
    <x v="0"/>
    <s v="MANUSEIO/PERSO-2006331-CARTAO ITAU POUPANCA MC DEBITO C/CHIP (AGENCIA)                              "/>
    <s v="PA"/>
    <s v="MPCC"/>
    <s v="PC"/>
    <s v="20171103"/>
    <s v="90"/>
    <n v="2"/>
    <n v="0"/>
    <n v="3.40944"/>
    <s v="681574   "/>
    <s v=" "/>
    <s v="06"/>
  </r>
  <r>
    <x v="145"/>
    <s v="RE2"/>
    <x v="1"/>
    <s v="2006331-CARTAO ITAU POUPANCA MC DEBITO BIN 5899 C/CONVEGO M40-08S-030/V15-08S-010 6PN SILVER        "/>
    <s v="PI"/>
    <s v="CPGC"/>
    <s v="PC"/>
    <s v="20171103"/>
    <s v="99"/>
    <n v="2"/>
    <n v="0"/>
    <n v="2.565753"/>
    <s v="681574   "/>
    <s v=" "/>
    <s v="06"/>
  </r>
  <r>
    <x v="145"/>
    <s v="RE1"/>
    <x v="2"/>
    <s v="MOD APROPRIACAO IND - MOD                                             "/>
    <s v="MO"/>
    <s v="MOBR"/>
    <s v="HR"/>
    <s v="20171031"/>
    <s v="01"/>
    <n v="1.6667000000000001E-2"/>
    <n v="0"/>
    <n v="0.82065299999999997"/>
    <s v="681574   "/>
    <s v=" "/>
    <s v="06"/>
  </r>
  <r>
    <x v="145"/>
    <s v="RE1"/>
    <x v="4"/>
    <s v="MOD TERMO IMPRESSAO - MOD                                             "/>
    <s v="MO"/>
    <s v="MOBR"/>
    <s v="HR"/>
    <s v="20171031"/>
    <s v="01"/>
    <n v="1.6667000000000001E-2"/>
    <n v="0"/>
    <n v="2.3033999999999999E-2"/>
    <s v="681574   "/>
    <s v=" "/>
    <s v="06"/>
  </r>
  <r>
    <x v="145"/>
    <s v="RE1"/>
    <x v="3"/>
    <s v="MANUSEIO/ENVELOPAMENTO - BANKING - MOD                                "/>
    <s v="MO"/>
    <s v="MOBR"/>
    <s v="HR"/>
    <s v="20171103"/>
    <s v="01"/>
    <n v="0.25"/>
    <n v="0"/>
    <n v="0"/>
    <s v="681574   "/>
    <s v=" "/>
    <s v="06"/>
  </r>
  <r>
    <x v="146"/>
    <s v="PR0"/>
    <x v="0"/>
    <s v="MANUSEIO/PERSO-2006331-CARTAO ITAU POUPANCA MC DEBITO C/CHIP (AGENCIA)                              "/>
    <s v="PA"/>
    <s v="MPCC"/>
    <s v="PC"/>
    <s v="20171104"/>
    <s v="90"/>
    <n v="2560"/>
    <n v="0"/>
    <n v="3284.1650890000001"/>
    <s v="681645   "/>
    <s v=" "/>
    <s v="06"/>
  </r>
  <r>
    <x v="146"/>
    <s v="RE2"/>
    <x v="1"/>
    <s v="2006331-CARTAO ITAU POUPANCA MC DEBITO BIN 5899 C/CONVEGO M40-08S-030/V15-08S-010 6PN SILVER        "/>
    <s v="PI"/>
    <s v="CPGC"/>
    <s v="PC"/>
    <s v="20171104"/>
    <s v="99"/>
    <n v="2560"/>
    <n v="0"/>
    <n v="3284.1650890000001"/>
    <s v="681645   "/>
    <s v=" "/>
    <s v="06"/>
  </r>
  <r>
    <x v="146"/>
    <s v="RE1"/>
    <x v="4"/>
    <s v="MOD TERMO IMPRESSAO - MOD                                             "/>
    <s v="MO"/>
    <s v="MOBR"/>
    <s v="HR"/>
    <s v="20171101"/>
    <s v="01"/>
    <n v="1.6667000000000001E-2"/>
    <n v="0"/>
    <n v="0"/>
    <s v="681645   "/>
    <s v=" "/>
    <s v="06"/>
  </r>
  <r>
    <x v="146"/>
    <s v="RE1"/>
    <x v="5"/>
    <s v="MOD EMBOSSING - MOD                                                   "/>
    <s v="MO"/>
    <s v="MOBR"/>
    <s v="HR"/>
    <s v="20171101"/>
    <s v="01"/>
    <n v="2.15"/>
    <n v="0"/>
    <n v="0"/>
    <s v="681645   "/>
    <s v=" "/>
    <s v="06"/>
  </r>
  <r>
    <x v="146"/>
    <s v="RE1"/>
    <x v="3"/>
    <s v="MANUSEIO/ENVELOPAMENTO - BANKING - MOD                                "/>
    <s v="MO"/>
    <s v="MOBR"/>
    <s v="HR"/>
    <s v="20171104"/>
    <s v="01"/>
    <n v="5.3666669999999996"/>
    <n v="0"/>
    <n v="0"/>
    <s v="681645   "/>
    <s v=" "/>
    <s v="06"/>
  </r>
  <r>
    <x v="147"/>
    <s v="PR0"/>
    <x v="0"/>
    <s v="MANUSEIO/PERSO-2006331-CARTAO ITAU POUPANCA MC DEBITO C/CHIP (AGENCIA)                              "/>
    <s v="PA"/>
    <s v="MPCC"/>
    <s v="PC"/>
    <s v="20171104"/>
    <s v="90"/>
    <n v="4"/>
    <n v="0"/>
    <n v="5.1315080000000002"/>
    <s v="681645   "/>
    <s v=" "/>
    <s v="06"/>
  </r>
  <r>
    <x v="147"/>
    <s v="RE2"/>
    <x v="1"/>
    <s v="2006331-CARTAO ITAU POUPANCA MC DEBITO BIN 5899 C/CONVEGO M40-08S-030/V15-08S-010 6PN SILVER        "/>
    <s v="PI"/>
    <s v="CPGC"/>
    <s v="PC"/>
    <s v="20171104"/>
    <s v="99"/>
    <n v="4"/>
    <n v="0"/>
    <n v="5.1315080000000002"/>
    <s v="681645   "/>
    <s v=" "/>
    <s v="06"/>
  </r>
  <r>
    <x v="147"/>
    <s v="RE1"/>
    <x v="5"/>
    <s v="MOD EMBOSSING - MOD                                                   "/>
    <s v="MO"/>
    <s v="MOBR"/>
    <s v="HR"/>
    <s v="20171101"/>
    <s v="01"/>
    <n v="1.6667000000000001E-2"/>
    <n v="0"/>
    <n v="0"/>
    <s v="681645   "/>
    <s v=" "/>
    <s v="06"/>
  </r>
  <r>
    <x v="147"/>
    <s v="RE1"/>
    <x v="3"/>
    <s v="MANUSEIO/ENVELOPAMENTO - BANKING - MOD                                "/>
    <s v="MO"/>
    <s v="MOBR"/>
    <s v="HR"/>
    <s v="20171104"/>
    <s v="01"/>
    <n v="0.25"/>
    <n v="0"/>
    <n v="0"/>
    <s v="681645   "/>
    <s v=" "/>
    <s v="06"/>
  </r>
  <r>
    <x v="148"/>
    <s v="PR0"/>
    <x v="0"/>
    <s v="MANUSEIO/PERSO-2006331-CARTAO ITAU POUPANCA MC DEBITO C/CHIP (AGENCIA)                              "/>
    <s v="PA"/>
    <s v="MPCC"/>
    <s v="PC"/>
    <s v="20171106"/>
    <s v="90"/>
    <n v="3010"/>
    <n v="0"/>
    <n v="3870.5602869999998"/>
    <s v="681812   "/>
    <s v=" "/>
    <s v="06"/>
  </r>
  <r>
    <x v="148"/>
    <s v="RE2"/>
    <x v="1"/>
    <s v="2006331-CARTAO ITAU POUPANCA MC DEBITO BIN 5899 C/CONVEGO M40-08S-030/V15-08S-010 6PN SILVER        "/>
    <s v="PI"/>
    <s v="CPGC"/>
    <s v="PC"/>
    <s v="20171106"/>
    <s v="99"/>
    <n v="1278"/>
    <n v="0"/>
    <n v="1639.516791"/>
    <s v="681812   "/>
    <s v=" "/>
    <s v="06"/>
  </r>
  <r>
    <x v="148"/>
    <s v="RE2"/>
    <x v="6"/>
    <s v="2006331-CARTAO ITAU POUPANCA MC DEBITO BIN 5899 C/CONVEGO 72 RAW 6PN SILVER                         "/>
    <s v="PI"/>
    <s v="CPGC"/>
    <s v="PC"/>
    <s v="20171106"/>
    <s v="99"/>
    <n v="1732"/>
    <n v="0"/>
    <n v="2231.0434959999998"/>
    <s v="681812   "/>
    <s v=" "/>
    <s v="06"/>
  </r>
  <r>
    <x v="148"/>
    <s v="RE1"/>
    <x v="4"/>
    <s v="MOD TERMO IMPRESSAO - MOD                                             "/>
    <s v="MO"/>
    <s v="MOBR"/>
    <s v="HR"/>
    <s v="20171104"/>
    <s v="01"/>
    <n v="1.6667000000000001E-2"/>
    <n v="0"/>
    <n v="0"/>
    <s v="681812   "/>
    <s v=" "/>
    <s v="06"/>
  </r>
  <r>
    <x v="148"/>
    <s v="RE1"/>
    <x v="5"/>
    <s v="MOD EMBOSSING - MOD                                                   "/>
    <s v="MO"/>
    <s v="MOBR"/>
    <s v="HR"/>
    <s v="20171103"/>
    <s v="01"/>
    <n v="2.5333329999999998"/>
    <n v="0"/>
    <n v="0"/>
    <s v="681812   "/>
    <s v=" "/>
    <s v="06"/>
  </r>
  <r>
    <x v="148"/>
    <s v="RE1"/>
    <x v="3"/>
    <s v="MANUSEIO/ENVELOPAMENTO - BANKING - MOD                                "/>
    <s v="MO"/>
    <s v="MOBR"/>
    <s v="HR"/>
    <s v="20171106"/>
    <s v="01"/>
    <n v="6.266667"/>
    <n v="0"/>
    <n v="0"/>
    <s v="681812   "/>
    <s v=" "/>
    <s v="06"/>
  </r>
  <r>
    <x v="149"/>
    <s v="PR0"/>
    <x v="0"/>
    <s v="MANUSEIO/PERSO-2006331-CARTAO ITAU POUPANCA MC DEBITO C/CHIP (AGENCIA)                              "/>
    <s v="PA"/>
    <s v="MPCC"/>
    <s v="PC"/>
    <s v="20171106"/>
    <s v="90"/>
    <n v="4"/>
    <n v="0"/>
    <n v="5.1525249999999998"/>
    <s v="681812   "/>
    <s v=" "/>
    <s v="06"/>
  </r>
  <r>
    <x v="149"/>
    <s v="RE2"/>
    <x v="6"/>
    <s v="2006331-CARTAO ITAU POUPANCA MC DEBITO BIN 5899 C/CONVEGO 72 RAW 6PN SILVER                         "/>
    <s v="PI"/>
    <s v="CPGC"/>
    <s v="PC"/>
    <s v="20171106"/>
    <s v="99"/>
    <n v="4"/>
    <n v="0"/>
    <n v="5.1525249999999998"/>
    <s v="681812   "/>
    <s v=" "/>
    <s v="06"/>
  </r>
  <r>
    <x v="149"/>
    <s v="RE1"/>
    <x v="5"/>
    <s v="MOD EMBOSSING - MOD                                                   "/>
    <s v="MO"/>
    <s v="MOBR"/>
    <s v="HR"/>
    <s v="20171103"/>
    <s v="01"/>
    <n v="1.6667000000000001E-2"/>
    <n v="0"/>
    <n v="0"/>
    <s v="681812   "/>
    <s v=" "/>
    <s v="06"/>
  </r>
  <r>
    <x v="149"/>
    <s v="RE1"/>
    <x v="3"/>
    <s v="MANUSEIO/ENVELOPAMENTO - BANKING - MOD                                "/>
    <s v="MO"/>
    <s v="MOBR"/>
    <s v="HR"/>
    <s v="20171106"/>
    <s v="01"/>
    <n v="0.25"/>
    <n v="0"/>
    <n v="0"/>
    <s v="681812   "/>
    <s v=" "/>
    <s v="06"/>
  </r>
  <r>
    <x v="150"/>
    <s v="PR0"/>
    <x v="0"/>
    <s v="MANUSEIO/PERSO-2006331-CARTAO ITAU POUPANCA MC DEBITO C/CHIP (AGENCIA)                              "/>
    <s v="PA"/>
    <s v="MPCC"/>
    <s v="PC"/>
    <s v="20171107"/>
    <s v="90"/>
    <n v="3656"/>
    <n v="0"/>
    <n v="4709.4082099999996"/>
    <s v="681845   "/>
    <s v=" "/>
    <s v="06"/>
  </r>
  <r>
    <x v="150"/>
    <s v="RE2"/>
    <x v="6"/>
    <s v="2006331-CARTAO ITAU POUPANCA MC DEBITO BIN 5899 C/CONVEGO 72 RAW 6PN SILVER                         "/>
    <s v="PI"/>
    <s v="CPGC"/>
    <s v="PC"/>
    <s v="20171107"/>
    <s v="99"/>
    <n v="3656"/>
    <n v="0"/>
    <n v="4709.4082099999996"/>
    <s v="681845   "/>
    <s v=" "/>
    <s v="06"/>
  </r>
  <r>
    <x v="150"/>
    <s v="RE1"/>
    <x v="4"/>
    <s v="MOD TERMO IMPRESSAO - MOD                                             "/>
    <s v="MO"/>
    <s v="MOBR"/>
    <s v="HR"/>
    <s v="20171105"/>
    <s v="01"/>
    <n v="1.266667"/>
    <n v="0"/>
    <n v="0"/>
    <s v="681845   "/>
    <s v=" "/>
    <s v="06"/>
  </r>
  <r>
    <x v="150"/>
    <s v="RE1"/>
    <x v="5"/>
    <s v="MOD EMBOSSING - MOD                                                   "/>
    <s v="MO"/>
    <s v="MOBR"/>
    <s v="HR"/>
    <s v="20171105"/>
    <s v="01"/>
    <n v="1.6667000000000001E-2"/>
    <n v="0"/>
    <n v="0"/>
    <s v="681845   "/>
    <s v=" "/>
    <s v="06"/>
  </r>
  <r>
    <x v="150"/>
    <s v="RE1"/>
    <x v="5"/>
    <s v="MOD EMBOSSING - MOD                                                   "/>
    <s v="MO"/>
    <s v="MOBR"/>
    <s v="HR"/>
    <s v="20171104"/>
    <s v="01"/>
    <n v="1.816667"/>
    <n v="0"/>
    <n v="0"/>
    <s v="681845   "/>
    <s v=" "/>
    <s v="06"/>
  </r>
  <r>
    <x v="150"/>
    <s v="RE1"/>
    <x v="3"/>
    <s v="MANUSEIO/ENVELOPAMENTO - BANKING - MOD                                "/>
    <s v="MO"/>
    <s v="MOBR"/>
    <s v="HR"/>
    <s v="20171107"/>
    <s v="01"/>
    <n v="7.5666669999999998"/>
    <n v="0"/>
    <n v="0"/>
    <s v="681845   "/>
    <s v=" "/>
    <s v="06"/>
  </r>
  <r>
    <x v="151"/>
    <s v="PR0"/>
    <x v="0"/>
    <s v="MANUSEIO/PERSO-2006331-CARTAO ITAU POUPANCA MC DEBITO C/CHIP (AGENCIA)                              "/>
    <s v="PA"/>
    <s v="MPCC"/>
    <s v="PC"/>
    <s v="20171107"/>
    <s v="90"/>
    <n v="2"/>
    <n v="0"/>
    <n v="2.576263"/>
    <s v="681845   "/>
    <s v=" "/>
    <s v="06"/>
  </r>
  <r>
    <x v="151"/>
    <s v="RE2"/>
    <x v="6"/>
    <s v="2006331-CARTAO ITAU POUPANCA MC DEBITO BIN 5899 C/CONVEGO 72 RAW 6PN SILVER                         "/>
    <s v="PI"/>
    <s v="CPGC"/>
    <s v="PC"/>
    <s v="20171107"/>
    <s v="99"/>
    <n v="2"/>
    <n v="0"/>
    <n v="2.576263"/>
    <s v="681845   "/>
    <s v=" "/>
    <s v="06"/>
  </r>
  <r>
    <x v="151"/>
    <s v="RE1"/>
    <x v="5"/>
    <s v="MOD EMBOSSING - MOD                                                   "/>
    <s v="MO"/>
    <s v="MOBR"/>
    <s v="HR"/>
    <s v="20171104"/>
    <s v="01"/>
    <n v="1.6667000000000001E-2"/>
    <n v="0"/>
    <n v="0"/>
    <s v="681845   "/>
    <s v=" "/>
    <s v="06"/>
  </r>
  <r>
    <x v="151"/>
    <s v="RE1"/>
    <x v="3"/>
    <s v="MANUSEIO/ENVELOPAMENTO - BANKING - MOD                                "/>
    <s v="MO"/>
    <s v="MOBR"/>
    <s v="HR"/>
    <s v="20171107"/>
    <s v="01"/>
    <n v="0.25"/>
    <n v="0"/>
    <n v="0"/>
    <s v="681845   "/>
    <s v=" "/>
    <s v="06"/>
  </r>
  <r>
    <x v="152"/>
    <s v="PR0"/>
    <x v="0"/>
    <s v="MANUSEIO/PERSO-2006331-CARTAO ITAU POUPANCA MC DEBITO C/CHIP (AGENCIA)                              "/>
    <s v="PA"/>
    <s v="MPCC"/>
    <s v="PC"/>
    <s v="20171109"/>
    <s v="90"/>
    <n v="3610"/>
    <n v="0"/>
    <n v="4650.1541669999997"/>
    <s v="682046   "/>
    <s v=" "/>
    <s v="06"/>
  </r>
  <r>
    <x v="152"/>
    <s v="RE2"/>
    <x v="6"/>
    <s v="2006331-CARTAO ITAU POUPANCA MC DEBITO BIN 5899 C/CONVEGO 72 RAW 6PN SILVER                         "/>
    <s v="PI"/>
    <s v="CPGC"/>
    <s v="PC"/>
    <s v="20171109"/>
    <s v="99"/>
    <n v="3610"/>
    <n v="0"/>
    <n v="4650.1541669999997"/>
    <s v="682046   "/>
    <s v=" "/>
    <s v="06"/>
  </r>
  <r>
    <x v="152"/>
    <s v="RE1"/>
    <x v="4"/>
    <s v="MOD TERMO IMPRESSAO - MOD                                             "/>
    <s v="MO"/>
    <s v="MOBR"/>
    <s v="HR"/>
    <s v="20171108"/>
    <s v="01"/>
    <n v="3.05"/>
    <n v="0"/>
    <n v="0"/>
    <s v="682046   "/>
    <s v=" "/>
    <s v="06"/>
  </r>
  <r>
    <x v="152"/>
    <s v="RE1"/>
    <x v="3"/>
    <s v="MANUSEIO/ENVELOPAMENTO - BANKING - MOD                                "/>
    <s v="MO"/>
    <s v="MOBR"/>
    <s v="HR"/>
    <s v="20171109"/>
    <s v="01"/>
    <n v="7.4666670000000002"/>
    <n v="0"/>
    <n v="0"/>
    <s v="682046   "/>
    <s v=" "/>
    <s v="06"/>
  </r>
  <r>
    <x v="153"/>
    <s v="PR0"/>
    <x v="0"/>
    <s v="MANUSEIO/PERSO-2006331-CARTAO ITAU POUPANCA MC DEBITO C/CHIP (AGENCIA)                              "/>
    <s v="PA"/>
    <s v="MPCC"/>
    <s v="PC"/>
    <s v="20171109"/>
    <s v="90"/>
    <n v="4"/>
    <n v="0"/>
    <n v="5.1525249999999998"/>
    <s v="682046   "/>
    <s v=" "/>
    <s v="06"/>
  </r>
  <r>
    <x v="153"/>
    <s v="RE2"/>
    <x v="6"/>
    <s v="2006331-CARTAO ITAU POUPANCA MC DEBITO BIN 5899 C/CONVEGO 72 RAW 6PN SILVER                         "/>
    <s v="PI"/>
    <s v="CPGC"/>
    <s v="PC"/>
    <s v="20171109"/>
    <s v="99"/>
    <n v="4"/>
    <n v="0"/>
    <n v="5.1525249999999998"/>
    <s v="682046   "/>
    <s v=" "/>
    <s v="06"/>
  </r>
  <r>
    <x v="153"/>
    <s v="RE1"/>
    <x v="4"/>
    <s v="MOD TERMO IMPRESSAO - MOD                                             "/>
    <s v="MO"/>
    <s v="MOBR"/>
    <s v="HR"/>
    <s v="20171107"/>
    <s v="01"/>
    <n v="1.6667000000000001E-2"/>
    <n v="0"/>
    <n v="0"/>
    <s v="682046   "/>
    <s v=" "/>
    <s v="06"/>
  </r>
  <r>
    <x v="153"/>
    <s v="RE1"/>
    <x v="3"/>
    <s v="MANUSEIO/ENVELOPAMENTO - BANKING - MOD                                "/>
    <s v="MO"/>
    <s v="MOBR"/>
    <s v="HR"/>
    <s v="20171109"/>
    <s v="01"/>
    <n v="0.25"/>
    <n v="0"/>
    <n v="0"/>
    <s v="682046   "/>
    <s v=" "/>
    <s v="06"/>
  </r>
  <r>
    <x v="154"/>
    <s v="PR0"/>
    <x v="0"/>
    <s v="MANUSEIO/PERSO-2006331-CARTAO ITAU POUPANCA MC DEBITO C/CHIP (AGENCIA)                              "/>
    <s v="PA"/>
    <s v="MPCC"/>
    <s v="PC"/>
    <s v="20171110"/>
    <s v="90"/>
    <n v="3581"/>
    <n v="0"/>
    <n v="4612.798358"/>
    <s v="682163   "/>
    <s v=" "/>
    <s v="06"/>
  </r>
  <r>
    <x v="154"/>
    <s v="RE2"/>
    <x v="6"/>
    <s v="2006331-CARTAO ITAU POUPANCA MC DEBITO BIN 5899 C/CONVEGO 72 RAW 6PN SILVER                         "/>
    <s v="PI"/>
    <s v="CPGC"/>
    <s v="PC"/>
    <s v="20171110"/>
    <s v="99"/>
    <n v="3581"/>
    <n v="0"/>
    <n v="4612.798358"/>
    <s v="682163   "/>
    <s v=" "/>
    <s v="06"/>
  </r>
  <r>
    <x v="154"/>
    <s v="RE1"/>
    <x v="4"/>
    <s v="MOD TERMO IMPRESSAO - MOD                                             "/>
    <s v="MO"/>
    <s v="MOBR"/>
    <s v="HR"/>
    <s v="20171108"/>
    <s v="01"/>
    <n v="3.016667"/>
    <n v="0"/>
    <n v="0"/>
    <s v="682163   "/>
    <s v=" "/>
    <s v="06"/>
  </r>
  <r>
    <x v="154"/>
    <s v="RE1"/>
    <x v="4"/>
    <s v="MOD TERMO IMPRESSAO - MOD                                             "/>
    <s v="MO"/>
    <s v="MOBR"/>
    <s v="HR"/>
    <s v="20171108"/>
    <s v="01"/>
    <n v="1.6667000000000001E-2"/>
    <n v="0"/>
    <n v="0"/>
    <s v="682163   "/>
    <s v=" "/>
    <s v="06"/>
  </r>
  <r>
    <x v="154"/>
    <s v="RE1"/>
    <x v="3"/>
    <s v="MANUSEIO/ENVELOPAMENTO - BANKING - MOD                                "/>
    <s v="MO"/>
    <s v="MOBR"/>
    <s v="HR"/>
    <s v="20171110"/>
    <s v="01"/>
    <n v="7.4166670000000003"/>
    <n v="0"/>
    <n v="0"/>
    <s v="682163   "/>
    <s v=" "/>
    <s v="06"/>
  </r>
  <r>
    <x v="155"/>
    <s v="PR0"/>
    <x v="0"/>
    <s v="MANUSEIO/PERSO-2006331-CARTAO ITAU POUPANCA MC DEBITO C/CHIP (AGENCIA)                              "/>
    <s v="PA"/>
    <s v="MPCC"/>
    <s v="PC"/>
    <s v="20171110"/>
    <s v="90"/>
    <n v="3"/>
    <n v="0"/>
    <n v="3.8643939999999999"/>
    <s v="682163   "/>
    <s v=" "/>
    <s v="06"/>
  </r>
  <r>
    <x v="155"/>
    <s v="RE2"/>
    <x v="6"/>
    <s v="2006331-CARTAO ITAU POUPANCA MC DEBITO BIN 5899 C/CONVEGO 72 RAW 6PN SILVER                         "/>
    <s v="PI"/>
    <s v="CPGC"/>
    <s v="PC"/>
    <s v="20171110"/>
    <s v="99"/>
    <n v="3"/>
    <n v="0"/>
    <n v="3.8643939999999999"/>
    <s v="682163   "/>
    <s v=" "/>
    <s v="06"/>
  </r>
  <r>
    <x v="155"/>
    <s v="RE1"/>
    <x v="4"/>
    <s v="MOD TERMO IMPRESSAO - MOD                                             "/>
    <s v="MO"/>
    <s v="MOBR"/>
    <s v="HR"/>
    <s v="20171108"/>
    <s v="01"/>
    <n v="1.6667000000000001E-2"/>
    <n v="0"/>
    <n v="0"/>
    <s v="682163   "/>
    <s v=" "/>
    <s v="06"/>
  </r>
  <r>
    <x v="155"/>
    <s v="RE1"/>
    <x v="3"/>
    <s v="MANUSEIO/ENVELOPAMENTO - BANKING - MOD                                "/>
    <s v="MO"/>
    <s v="MOBR"/>
    <s v="HR"/>
    <s v="20171110"/>
    <s v="01"/>
    <n v="0.25"/>
    <n v="0"/>
    <n v="0"/>
    <s v="682163   "/>
    <s v=" "/>
    <s v="06"/>
  </r>
  <r>
    <x v="156"/>
    <s v="PR0"/>
    <x v="0"/>
    <s v="MANUSEIO/PERSO-2006331-CARTAO ITAU POUPANCA MC DEBITO C/CHIP (AGENCIA)                              "/>
    <s v="PA"/>
    <s v="MPCC"/>
    <s v="PC"/>
    <s v="20171111"/>
    <s v="90"/>
    <n v="3353"/>
    <n v="0"/>
    <n v="4319.1044110000003"/>
    <s v="682266   "/>
    <s v=" "/>
    <s v="06"/>
  </r>
  <r>
    <x v="156"/>
    <s v="RE2"/>
    <x v="6"/>
    <s v="2006331-CARTAO ITAU POUPANCA MC DEBITO BIN 5899 C/CONVEGO 72 RAW 6PN SILVER                         "/>
    <s v="PI"/>
    <s v="CPGC"/>
    <s v="PC"/>
    <s v="20171111"/>
    <s v="99"/>
    <n v="3353"/>
    <n v="0"/>
    <n v="4319.1044110000003"/>
    <s v="682266   "/>
    <s v=" "/>
    <s v="06"/>
  </r>
  <r>
    <x v="156"/>
    <s v="RE1"/>
    <x v="4"/>
    <s v="MOD TERMO IMPRESSAO - MOD                                             "/>
    <s v="MO"/>
    <s v="MOBR"/>
    <s v="HR"/>
    <s v="20171109"/>
    <s v="01"/>
    <n v="2.8166669999999998"/>
    <n v="0"/>
    <n v="0"/>
    <s v="682266   "/>
    <s v=" "/>
    <s v="06"/>
  </r>
  <r>
    <x v="156"/>
    <s v="RE1"/>
    <x v="4"/>
    <s v="MOD TERMO IMPRESSAO - MOD                                             "/>
    <s v="MO"/>
    <s v="MOBR"/>
    <s v="HR"/>
    <s v="20171109"/>
    <s v="01"/>
    <n v="1.6667000000000001E-2"/>
    <n v="0"/>
    <n v="0"/>
    <s v="682266   "/>
    <s v=" "/>
    <s v="06"/>
  </r>
  <r>
    <x v="156"/>
    <s v="RE1"/>
    <x v="3"/>
    <s v="MANUSEIO/ENVELOPAMENTO - BANKING - MOD                                "/>
    <s v="MO"/>
    <s v="MOBR"/>
    <s v="HR"/>
    <s v="20171111"/>
    <s v="01"/>
    <n v="6.95"/>
    <n v="0"/>
    <n v="0"/>
    <s v="682266   "/>
    <s v=" "/>
    <s v="06"/>
  </r>
  <r>
    <x v="157"/>
    <s v="PR0"/>
    <x v="0"/>
    <s v="MANUSEIO/PERSO-2006331-CARTAO ITAU POUPANCA MC DEBITO C/CHIP (AGENCIA)                              "/>
    <s v="PA"/>
    <s v="MPCC"/>
    <s v="PC"/>
    <s v="20171113"/>
    <s v="90"/>
    <n v="5"/>
    <n v="0"/>
    <n v="5.821707"/>
    <s v="682266   "/>
    <s v=" "/>
    <s v="06"/>
  </r>
  <r>
    <x v="157"/>
    <s v="RE2"/>
    <x v="6"/>
    <s v="2006331-CARTAO ITAU POUPANCA MC DEBITO BIN 5899 C/CONVEGO 72 RAW 6PN SILVER                         "/>
    <s v="PI"/>
    <s v="CPGC"/>
    <s v="PC"/>
    <s v="20171113"/>
    <s v="99"/>
    <n v="5"/>
    <n v="0"/>
    <n v="5.821707"/>
    <s v="682266   "/>
    <s v=" "/>
    <s v="06"/>
  </r>
  <r>
    <x v="157"/>
    <s v="RE1"/>
    <x v="4"/>
    <s v="MOD TERMO IMPRESSAO - MOD                                             "/>
    <s v="MO"/>
    <s v="MOBR"/>
    <s v="HR"/>
    <s v="20171109"/>
    <s v="01"/>
    <n v="1.6667000000000001E-2"/>
    <n v="0"/>
    <n v="0"/>
    <s v="682266   "/>
    <s v=" "/>
    <s v="06"/>
  </r>
  <r>
    <x v="157"/>
    <s v="RE1"/>
    <x v="3"/>
    <s v="MANUSEIO/ENVELOPAMENTO - BANKING - MOD                                "/>
    <s v="MO"/>
    <s v="MOBR"/>
    <s v="HR"/>
    <s v="20171113"/>
    <s v="01"/>
    <n v="0.26666699999999999"/>
    <n v="0"/>
    <n v="0"/>
    <s v="682266   "/>
    <s v=" "/>
    <s v="06"/>
  </r>
  <r>
    <x v="158"/>
    <s v="PR0"/>
    <x v="0"/>
    <s v="MANUSEIO/PERSO-2006331-CARTAO ITAU POUPANCA MC DEBITO C/CHIP (AGENCIA)                              "/>
    <s v="PA"/>
    <s v="MPCC"/>
    <s v="PC"/>
    <s v="20171113"/>
    <s v="90"/>
    <n v="3396"/>
    <n v="0"/>
    <n v="3954.1035280000001"/>
    <s v="682357   "/>
    <s v=" "/>
    <s v="06"/>
  </r>
  <r>
    <x v="158"/>
    <s v="RE2"/>
    <x v="6"/>
    <s v="2006331-CARTAO ITAU POUPANCA MC DEBITO BIN 5899 C/CONVEGO 72 RAW 6PN SILVER                         "/>
    <s v="PI"/>
    <s v="CPGC"/>
    <s v="PC"/>
    <s v="20171113"/>
    <s v="99"/>
    <n v="3396"/>
    <n v="0"/>
    <n v="3954.1035280000001"/>
    <s v="682357   "/>
    <s v=" "/>
    <s v="06"/>
  </r>
  <r>
    <x v="158"/>
    <s v="RE1"/>
    <x v="4"/>
    <s v="MOD TERMO IMPRESSAO - MOD                                             "/>
    <s v="MO"/>
    <s v="MOBR"/>
    <s v="HR"/>
    <s v="20171110"/>
    <s v="01"/>
    <n v="2.8666670000000001"/>
    <n v="0"/>
    <n v="0"/>
    <s v="682357   "/>
    <s v=" "/>
    <s v="06"/>
  </r>
  <r>
    <x v="158"/>
    <s v="RE1"/>
    <x v="3"/>
    <s v="MANUSEIO/ENVELOPAMENTO - BANKING - MOD                                "/>
    <s v="MO"/>
    <s v="MOBR"/>
    <s v="HR"/>
    <s v="20171113"/>
    <s v="01"/>
    <n v="7.05"/>
    <n v="0"/>
    <n v="0"/>
    <s v="682357   "/>
    <s v=" "/>
    <s v="06"/>
  </r>
  <r>
    <x v="159"/>
    <s v="PR0"/>
    <x v="0"/>
    <s v="MANUSEIO/PERSO-2006331-CARTAO ITAU POUPANCA MC DEBITO C/CHIP (AGENCIA)                              "/>
    <s v="PA"/>
    <s v="MPCC"/>
    <s v="PC"/>
    <s v="20171113"/>
    <s v="90"/>
    <n v="3"/>
    <n v="0"/>
    <n v="3.4930240000000001"/>
    <s v="682357   "/>
    <s v=" "/>
    <s v="06"/>
  </r>
  <r>
    <x v="159"/>
    <s v="RE2"/>
    <x v="6"/>
    <s v="2006331-CARTAO ITAU POUPANCA MC DEBITO BIN 5899 C/CONVEGO 72 RAW 6PN SILVER                         "/>
    <s v="PI"/>
    <s v="CPGC"/>
    <s v="PC"/>
    <s v="20171113"/>
    <s v="99"/>
    <n v="3"/>
    <n v="0"/>
    <n v="3.4930240000000001"/>
    <s v="682357   "/>
    <s v=" "/>
    <s v="06"/>
  </r>
  <r>
    <x v="159"/>
    <s v="RE1"/>
    <x v="4"/>
    <s v="MOD TERMO IMPRESSAO - MOD                                             "/>
    <s v="MO"/>
    <s v="MOBR"/>
    <s v="HR"/>
    <s v="20171110"/>
    <s v="01"/>
    <n v="1.6667000000000001E-2"/>
    <n v="0"/>
    <n v="0"/>
    <s v="682357   "/>
    <s v=" "/>
    <s v="06"/>
  </r>
  <r>
    <x v="159"/>
    <s v="RE1"/>
    <x v="3"/>
    <s v="MANUSEIO/ENVELOPAMENTO - BANKING - MOD                                "/>
    <s v="MO"/>
    <s v="MOBR"/>
    <s v="HR"/>
    <s v="20171113"/>
    <s v="01"/>
    <n v="0.25"/>
    <n v="0"/>
    <n v="0"/>
    <s v="682357   "/>
    <s v=" "/>
    <s v="06"/>
  </r>
  <r>
    <x v="160"/>
    <s v="PR0"/>
    <x v="0"/>
    <s v="MANUSEIO/PERSO-2006331-CARTAO ITAU POUPANCA MC DEBITO C/CHIP (AGENCIA)                              "/>
    <s v="PA"/>
    <s v="MPCC"/>
    <s v="PC"/>
    <s v="20171114"/>
    <s v="90"/>
    <n v="3301"/>
    <n v="0"/>
    <n v="3847.352801"/>
    <s v="682395   "/>
    <s v=" "/>
    <s v="06"/>
  </r>
  <r>
    <x v="160"/>
    <s v="RE2"/>
    <x v="6"/>
    <s v="2006331-CARTAO ITAU POUPANCA MC DEBITO BIN 5899 C/CONVEGO 72 RAW 6PN SILVER                         "/>
    <s v="PI"/>
    <s v="CPGC"/>
    <s v="PC"/>
    <s v="20171114"/>
    <s v="99"/>
    <n v="3301"/>
    <n v="0"/>
    <n v="3847.352801"/>
    <s v="682395   "/>
    <s v=" "/>
    <s v="06"/>
  </r>
  <r>
    <x v="160"/>
    <s v="RE1"/>
    <x v="4"/>
    <s v="MOD TERMO IMPRESSAO - MOD                                             "/>
    <s v="MO"/>
    <s v="MOBR"/>
    <s v="HR"/>
    <s v="20171114"/>
    <s v="01"/>
    <n v="2.7833329999999998"/>
    <n v="0"/>
    <n v="0"/>
    <s v="682395   "/>
    <s v=" "/>
    <s v="06"/>
  </r>
  <r>
    <x v="160"/>
    <s v="RE1"/>
    <x v="3"/>
    <s v="MANUSEIO/ENVELOPAMENTO - BANKING - MOD                                "/>
    <s v="MO"/>
    <s v="MOBR"/>
    <s v="HR"/>
    <s v="20171114"/>
    <s v="01"/>
    <n v="6.85"/>
    <n v="0"/>
    <n v="0"/>
    <s v="682395   "/>
    <s v=" "/>
    <s v="06"/>
  </r>
  <r>
    <x v="161"/>
    <s v="PR0"/>
    <x v="0"/>
    <s v="MANUSEIO/PERSO-2006331-CARTAO ITAU POUPANCA MC DEBITO C/CHIP (AGENCIA)                              "/>
    <s v="PA"/>
    <s v="MPCC"/>
    <s v="PC"/>
    <s v="20171114"/>
    <s v="90"/>
    <n v="1"/>
    <n v="0"/>
    <n v="1.165511"/>
    <s v="682395   "/>
    <s v=" "/>
    <s v="06"/>
  </r>
  <r>
    <x v="161"/>
    <s v="RE2"/>
    <x v="6"/>
    <s v="2006331-CARTAO ITAU POUPANCA MC DEBITO BIN 5899 C/CONVEGO 72 RAW 6PN SILVER                         "/>
    <s v="PI"/>
    <s v="CPGC"/>
    <s v="PC"/>
    <s v="20171114"/>
    <s v="99"/>
    <n v="1"/>
    <n v="0"/>
    <n v="1.165511"/>
    <s v="682395   "/>
    <s v=" "/>
    <s v="06"/>
  </r>
  <r>
    <x v="161"/>
    <s v="RE1"/>
    <x v="4"/>
    <s v="MOD TERMO IMPRESSAO - MOD                                             "/>
    <s v="MO"/>
    <s v="MOBR"/>
    <s v="HR"/>
    <s v="20171114"/>
    <s v="01"/>
    <n v="1.6667000000000001E-2"/>
    <n v="0"/>
    <n v="0"/>
    <s v="682395   "/>
    <s v=" "/>
    <s v="06"/>
  </r>
  <r>
    <x v="161"/>
    <s v="RE1"/>
    <x v="3"/>
    <s v="MANUSEIO/ENVELOPAMENTO - BANKING - MOD                                "/>
    <s v="MO"/>
    <s v="MOBR"/>
    <s v="HR"/>
    <s v="20171114"/>
    <s v="01"/>
    <n v="0.25"/>
    <n v="0"/>
    <n v="0"/>
    <s v="682395   "/>
    <s v=" "/>
    <s v="06"/>
  </r>
  <r>
    <x v="162"/>
    <s v="PR0"/>
    <x v="0"/>
    <s v="MANUSEIO/PERSO-2006331-CARTAO ITAU POUPANCA MC DEBITO C/CHIP (AGENCIA)                              "/>
    <s v="PA"/>
    <s v="MPCC"/>
    <s v="PC"/>
    <s v="20171114"/>
    <s v="90"/>
    <n v="1"/>
    <n v="0"/>
    <n v="1.1737649999999999"/>
    <s v="682600   "/>
    <s v=" "/>
    <s v="06"/>
  </r>
  <r>
    <x v="162"/>
    <s v="PR0"/>
    <x v="0"/>
    <s v="MANUSEIO/PERSO-2006331-CARTAO ITAU POUPANCA MC DEBITO C/CHIP (AGENCIA)                              "/>
    <s v="PA"/>
    <s v="MPCC"/>
    <s v="PC"/>
    <s v="20171114"/>
    <s v="90"/>
    <n v="1"/>
    <n v="0"/>
    <n v="1.1737649999999999"/>
    <s v="682600   "/>
    <s v=" "/>
    <s v="06"/>
  </r>
  <r>
    <x v="162"/>
    <s v="PR0"/>
    <x v="0"/>
    <s v="MANUSEIO/PERSO-2006331-CARTAO ITAU POUPANCA MC DEBITO C/CHIP (AGENCIA)                              "/>
    <s v="PA"/>
    <s v="MPCC"/>
    <s v="PC"/>
    <s v="20171116"/>
    <s v="90"/>
    <n v="3448"/>
    <n v="0"/>
    <n v="4047.1424980000002"/>
    <s v="682600   "/>
    <s v=" "/>
    <s v="06"/>
  </r>
  <r>
    <x v="162"/>
    <s v="RE2"/>
    <x v="6"/>
    <s v="2006331-CARTAO ITAU POUPANCA MC DEBITO BIN 5899 C/CONVEGO 72 RAW 6PN SILVER                         "/>
    <s v="PI"/>
    <s v="CPGC"/>
    <s v="PC"/>
    <s v="20171116"/>
    <s v="99"/>
    <n v="3448"/>
    <n v="0"/>
    <n v="4047.1424980000002"/>
    <s v="682600   "/>
    <s v=" "/>
    <s v="06"/>
  </r>
  <r>
    <x v="162"/>
    <s v="RE2"/>
    <x v="6"/>
    <s v="2006331-CARTAO ITAU POUPANCA MC DEBITO BIN 5899 C/CONVEGO 72 RAW 6PN SILVER                         "/>
    <s v="PI"/>
    <s v="CPGC"/>
    <s v="PC"/>
    <s v="20171114"/>
    <s v="99"/>
    <n v="1"/>
    <n v="0"/>
    <n v="1.1737649999999999"/>
    <s v="682600   "/>
    <s v=" "/>
    <s v="06"/>
  </r>
  <r>
    <x v="162"/>
    <s v="RE2"/>
    <x v="6"/>
    <s v="2006331-CARTAO ITAU POUPANCA MC DEBITO BIN 5899 C/CONVEGO 72 RAW 6PN SILVER                         "/>
    <s v="PI"/>
    <s v="CPGC"/>
    <s v="PC"/>
    <s v="20171114"/>
    <s v="99"/>
    <n v="1"/>
    <n v="0"/>
    <n v="1.1737649999999999"/>
    <s v="682600   "/>
    <s v=" "/>
    <s v="06"/>
  </r>
  <r>
    <x v="162"/>
    <s v="RE1"/>
    <x v="4"/>
    <s v="MOD TERMO IMPRESSAO - MOD                                             "/>
    <s v="MO"/>
    <s v="MOBR"/>
    <s v="HR"/>
    <s v="20171114"/>
    <s v="01"/>
    <n v="1.433333"/>
    <n v="0"/>
    <n v="0"/>
    <s v="682600   "/>
    <s v=" "/>
    <s v="06"/>
  </r>
  <r>
    <x v="162"/>
    <s v="RE1"/>
    <x v="4"/>
    <s v="MOD TERMO IMPRESSAO - MOD                                             "/>
    <s v="MO"/>
    <s v="MOBR"/>
    <s v="HR"/>
    <s v="20171115"/>
    <s v="01"/>
    <n v="1.4666669999999999"/>
    <n v="0"/>
    <n v="0"/>
    <s v="682600   "/>
    <s v=" "/>
    <s v="06"/>
  </r>
  <r>
    <x v="162"/>
    <s v="RE1"/>
    <x v="5"/>
    <s v="MOD EMBOSSING - MOD                                                   "/>
    <s v="MO"/>
    <s v="MOBR"/>
    <s v="HR"/>
    <s v="20171114"/>
    <s v="01"/>
    <n v="1.6667000000000001E-2"/>
    <n v="0"/>
    <n v="0"/>
    <s v="682600   "/>
    <s v=" "/>
    <s v="06"/>
  </r>
  <r>
    <x v="162"/>
    <s v="RE1"/>
    <x v="3"/>
    <s v="MANUSEIO/ENVELOPAMENTO - BANKING - MOD                                "/>
    <s v="MO"/>
    <s v="MOBR"/>
    <s v="HR"/>
    <s v="20171114"/>
    <s v="01"/>
    <n v="0.25"/>
    <n v="0"/>
    <n v="0"/>
    <s v="682600   "/>
    <s v=" "/>
    <s v="06"/>
  </r>
  <r>
    <x v="162"/>
    <s v="RE1"/>
    <x v="3"/>
    <s v="MANUSEIO/ENVELOPAMENTO - BANKING - MOD                                "/>
    <s v="MO"/>
    <s v="MOBR"/>
    <s v="HR"/>
    <s v="20171116"/>
    <s v="01"/>
    <n v="7.15"/>
    <n v="0"/>
    <n v="0"/>
    <s v="682600   "/>
    <s v=" "/>
    <s v="06"/>
  </r>
  <r>
    <x v="162"/>
    <s v="RE1"/>
    <x v="3"/>
    <s v="MANUSEIO/ENVELOPAMENTO - BANKING - MOD                                "/>
    <s v="MO"/>
    <s v="MOBR"/>
    <s v="HR"/>
    <s v="20171114"/>
    <s v="01"/>
    <n v="0.25"/>
    <n v="0"/>
    <n v="0"/>
    <s v="682600   "/>
    <s v=" "/>
    <s v="06"/>
  </r>
  <r>
    <x v="163"/>
    <s v="PR0"/>
    <x v="0"/>
    <s v="MANUSEIO/PERSO-2006331-CARTAO ITAU POUPANCA MC DEBITO C/CHIP (AGENCIA)                              "/>
    <s v="PA"/>
    <s v="MPCC"/>
    <s v="PC"/>
    <s v="20171116"/>
    <s v="90"/>
    <n v="4"/>
    <n v="0"/>
    <n v="4.6950609999999999"/>
    <s v="682600   "/>
    <s v=" "/>
    <s v="06"/>
  </r>
  <r>
    <x v="163"/>
    <s v="RE2"/>
    <x v="6"/>
    <s v="2006331-CARTAO ITAU POUPANCA MC DEBITO BIN 5899 C/CONVEGO 72 RAW 6PN SILVER                         "/>
    <s v="PI"/>
    <s v="CPGC"/>
    <s v="PC"/>
    <s v="20171116"/>
    <s v="99"/>
    <n v="4"/>
    <n v="0"/>
    <n v="4.6950609999999999"/>
    <s v="682600   "/>
    <s v=" "/>
    <s v="06"/>
  </r>
  <r>
    <x v="163"/>
    <s v="RE1"/>
    <x v="4"/>
    <s v="MOD TERMO IMPRESSAO - MOD                                             "/>
    <s v="MO"/>
    <s v="MOBR"/>
    <s v="HR"/>
    <s v="20171114"/>
    <s v="01"/>
    <n v="1.6667000000000001E-2"/>
    <n v="0"/>
    <n v="0"/>
    <s v="682600   "/>
    <s v=" "/>
    <s v="06"/>
  </r>
  <r>
    <x v="163"/>
    <s v="RE1"/>
    <x v="3"/>
    <s v="MANUSEIO/ENVELOPAMENTO - BANKING - MOD                                "/>
    <s v="MO"/>
    <s v="MOBR"/>
    <s v="HR"/>
    <s v="20171116"/>
    <s v="01"/>
    <n v="0.25"/>
    <n v="0"/>
    <n v="0"/>
    <s v="682600   "/>
    <s v=" "/>
    <s v="06"/>
  </r>
  <r>
    <x v="164"/>
    <s v="PR0"/>
    <x v="0"/>
    <s v="MANUSEIO/PERSO-2006331-CARTAO ITAU POUPANCA MC DEBITO C/CHIP (AGENCIA)                              "/>
    <s v="PA"/>
    <s v="MPCC"/>
    <s v="PC"/>
    <s v="20171118"/>
    <s v="90"/>
    <n v="3267"/>
    <n v="0"/>
    <n v="3583.2503889999998"/>
    <s v="682705   "/>
    <s v=" "/>
    <s v="06"/>
  </r>
  <r>
    <x v="164"/>
    <s v="RE2"/>
    <x v="6"/>
    <s v="2006331-CARTAO ITAU POUPANCA MC DEBITO BIN 5899 C/CONVEGO 72 RAW 6PN SILVER                         "/>
    <s v="PI"/>
    <s v="CPGC"/>
    <s v="PC"/>
    <s v="20171118"/>
    <s v="99"/>
    <n v="3267"/>
    <n v="0"/>
    <n v="3583.2503889999998"/>
    <s v="682705   "/>
    <s v=" "/>
    <s v="06"/>
  </r>
  <r>
    <x v="164"/>
    <s v="RE1"/>
    <x v="4"/>
    <s v="MOD TERMO IMPRESSAO - MOD                                             "/>
    <s v="MO"/>
    <s v="MOBR"/>
    <s v="HR"/>
    <s v="20171117"/>
    <s v="01"/>
    <n v="2.75"/>
    <n v="0"/>
    <n v="0"/>
    <s v="682705   "/>
    <s v=" "/>
    <s v="06"/>
  </r>
  <r>
    <x v="164"/>
    <s v="RE1"/>
    <x v="3"/>
    <s v="MANUSEIO/ENVELOPAMENTO - BANKING - MOD                                "/>
    <s v="MO"/>
    <s v="MOBR"/>
    <s v="HR"/>
    <s v="20171118"/>
    <s v="01"/>
    <n v="6.7833329999999998"/>
    <n v="0"/>
    <n v="0"/>
    <s v="682705   "/>
    <s v=" "/>
    <s v="06"/>
  </r>
  <r>
    <x v="165"/>
    <s v="PR0"/>
    <x v="0"/>
    <s v="MANUSEIO/PERSO-2006331-CARTAO ITAU POUPANCA MC DEBITO C/CHIP (AGENCIA)                              "/>
    <s v="PA"/>
    <s v="MPCC"/>
    <s v="PC"/>
    <s v="20171118"/>
    <s v="90"/>
    <n v="2"/>
    <n v="0"/>
    <n v="2.193603"/>
    <s v="682705   "/>
    <s v=" "/>
    <s v="06"/>
  </r>
  <r>
    <x v="165"/>
    <s v="RE2"/>
    <x v="6"/>
    <s v="2006331-CARTAO ITAU POUPANCA MC DEBITO BIN 5899 C/CONVEGO 72 RAW 6PN SILVER                         "/>
    <s v="PI"/>
    <s v="CPGC"/>
    <s v="PC"/>
    <s v="20171118"/>
    <s v="99"/>
    <n v="2"/>
    <n v="0"/>
    <n v="2.193603"/>
    <s v="682705   "/>
    <s v=" "/>
    <s v="06"/>
  </r>
  <r>
    <x v="165"/>
    <s v="RE1"/>
    <x v="4"/>
    <s v="MOD TERMO IMPRESSAO - MOD                                             "/>
    <s v="MO"/>
    <s v="MOBR"/>
    <s v="HR"/>
    <s v="20171116"/>
    <s v="01"/>
    <n v="1.6667000000000001E-2"/>
    <n v="0"/>
    <n v="0"/>
    <s v="682705   "/>
    <s v=" "/>
    <s v="06"/>
  </r>
  <r>
    <x v="165"/>
    <s v="RE1"/>
    <x v="3"/>
    <s v="MANUSEIO/ENVELOPAMENTO - BANKING - MOD                                "/>
    <s v="MO"/>
    <s v="MOBR"/>
    <s v="HR"/>
    <s v="20171118"/>
    <s v="01"/>
    <n v="0.25"/>
    <n v="0"/>
    <n v="0"/>
    <s v="682705   "/>
    <s v=" "/>
    <s v="06"/>
  </r>
  <r>
    <x v="166"/>
    <s v="PR0"/>
    <x v="0"/>
    <s v="MANUSEIO/PERSO-2006331-CARTAO ITAU POUPANCA MC DEBITO C/CHIP (AGENCIA)                              "/>
    <s v="PA"/>
    <s v="MPCC"/>
    <s v="PC"/>
    <s v="20171119"/>
    <s v="90"/>
    <n v="3268"/>
    <n v="0"/>
    <n v="3634.2902549999999"/>
    <s v="682820   "/>
    <s v=" "/>
    <s v="06"/>
  </r>
  <r>
    <x v="166"/>
    <s v="RE2"/>
    <x v="6"/>
    <s v="2006331-CARTAO ITAU POUPANCA MC DEBITO BIN 5899 C/CONVEGO 72 RAW 6PN SILVER                         "/>
    <s v="PI"/>
    <s v="CPGC"/>
    <s v="PC"/>
    <s v="20171119"/>
    <s v="99"/>
    <n v="3268"/>
    <n v="0"/>
    <n v="3634.2902549999999"/>
    <s v="682820   "/>
    <s v=" "/>
    <s v="06"/>
  </r>
  <r>
    <x v="166"/>
    <s v="RE1"/>
    <x v="4"/>
    <s v="MOD TERMO IMPRESSAO - MOD                                             "/>
    <s v="MO"/>
    <s v="MOBR"/>
    <s v="HR"/>
    <s v="20171117"/>
    <s v="01"/>
    <n v="0.86666699999999997"/>
    <n v="0"/>
    <n v="0"/>
    <s v="682820   "/>
    <s v=" "/>
    <s v="06"/>
  </r>
  <r>
    <x v="166"/>
    <s v="RE1"/>
    <x v="5"/>
    <s v="MOD EMBOSSING - MOD                                                   "/>
    <s v="MO"/>
    <s v="MOBR"/>
    <s v="HR"/>
    <s v="20171117"/>
    <s v="01"/>
    <n v="1.9"/>
    <n v="0"/>
    <n v="0"/>
    <s v="682820   "/>
    <s v=" "/>
    <s v="06"/>
  </r>
  <r>
    <x v="166"/>
    <s v="RE1"/>
    <x v="3"/>
    <s v="MANUSEIO/ENVELOPAMENTO - BANKING - MOD                                "/>
    <s v="MO"/>
    <s v="MOBR"/>
    <s v="HR"/>
    <s v="20171119"/>
    <s v="01"/>
    <n v="6.7833329999999998"/>
    <n v="0"/>
    <n v="0"/>
    <s v="682820   "/>
    <s v=" "/>
    <s v="06"/>
  </r>
  <r>
    <x v="167"/>
    <s v="PR0"/>
    <x v="0"/>
    <s v="MANUSEIO/PERSO-2006331-CARTAO ITAU POUPANCA MC DEBITO C/CHIP (AGENCIA)                              "/>
    <s v="PA"/>
    <s v="MPCC"/>
    <s v="PC"/>
    <s v="20171119"/>
    <s v="90"/>
    <n v="5"/>
    <n v="0"/>
    <n v="5.5604199999999997"/>
    <s v="682820   "/>
    <s v=" "/>
    <s v="06"/>
  </r>
  <r>
    <x v="167"/>
    <s v="RE2"/>
    <x v="6"/>
    <s v="2006331-CARTAO ITAU POUPANCA MC DEBITO BIN 5899 C/CONVEGO 72 RAW 6PN SILVER                         "/>
    <s v="PI"/>
    <s v="CPGC"/>
    <s v="PC"/>
    <s v="20171119"/>
    <s v="99"/>
    <n v="5"/>
    <n v="0"/>
    <n v="5.5604199999999997"/>
    <s v="682820   "/>
    <s v=" "/>
    <s v="06"/>
  </r>
  <r>
    <x v="167"/>
    <s v="RE1"/>
    <x v="5"/>
    <s v="MOD EMBOSSING - MOD                                                   "/>
    <s v="MO"/>
    <s v="MOBR"/>
    <s v="HR"/>
    <s v="20171117"/>
    <s v="01"/>
    <n v="1.6667000000000001E-2"/>
    <n v="0"/>
    <n v="0"/>
    <s v="682820   "/>
    <s v=" "/>
    <s v="06"/>
  </r>
  <r>
    <x v="167"/>
    <s v="RE1"/>
    <x v="3"/>
    <s v="MANUSEIO/ENVELOPAMENTO - BANKING - MOD                                "/>
    <s v="MO"/>
    <s v="MOBR"/>
    <s v="HR"/>
    <s v="20171119"/>
    <s v="01"/>
    <n v="0.26666699999999999"/>
    <n v="0"/>
    <n v="0"/>
    <s v="682820   "/>
    <s v=" "/>
    <s v="06"/>
  </r>
  <r>
    <x v="168"/>
    <s v="PR0"/>
    <x v="0"/>
    <s v="MANUSEIO/PERSO-2006331-CARTAO ITAU POUPANCA MC DEBITO C/CHIP (AGENCIA)                              "/>
    <s v="PA"/>
    <s v="MPCC"/>
    <s v="PC"/>
    <s v="20171119"/>
    <s v="90"/>
    <n v="3169"/>
    <n v="0"/>
    <n v="3524.1939480000001"/>
    <s v="682859   "/>
    <s v=" "/>
    <s v="06"/>
  </r>
  <r>
    <x v="168"/>
    <s v="RE2"/>
    <x v="6"/>
    <s v="2006331-CARTAO ITAU POUPANCA MC DEBITO BIN 5899 C/CONVEGO 72 RAW 6PN SILVER                         "/>
    <s v="PI"/>
    <s v="CPGC"/>
    <s v="PC"/>
    <s v="20171119"/>
    <s v="99"/>
    <n v="3169"/>
    <n v="0"/>
    <n v="3524.1939480000001"/>
    <s v="682859   "/>
    <s v=" "/>
    <s v="06"/>
  </r>
  <r>
    <x v="168"/>
    <s v="RE1"/>
    <x v="5"/>
    <s v="MOD EMBOSSING - MOD                                                   "/>
    <s v="MO"/>
    <s v="MOBR"/>
    <s v="HR"/>
    <s v="20171118"/>
    <s v="01"/>
    <n v="2.6666669999999999"/>
    <n v="0"/>
    <n v="0"/>
    <s v="682859   "/>
    <s v=" "/>
    <s v="06"/>
  </r>
  <r>
    <x v="168"/>
    <s v="RE1"/>
    <x v="5"/>
    <s v="MOD EMBOSSING - MOD                                                   "/>
    <s v="MO"/>
    <s v="MOBR"/>
    <s v="HR"/>
    <s v="20171118"/>
    <s v="01"/>
    <n v="1.6667000000000001E-2"/>
    <n v="0"/>
    <n v="0"/>
    <s v="682859   "/>
    <s v=" "/>
    <s v="06"/>
  </r>
  <r>
    <x v="168"/>
    <s v="RE1"/>
    <x v="3"/>
    <s v="MANUSEIO/ENVELOPAMENTO - BANKING - MOD                                "/>
    <s v="MO"/>
    <s v="MOBR"/>
    <s v="HR"/>
    <s v="20171119"/>
    <s v="01"/>
    <n v="6.5833329999999997"/>
    <n v="0"/>
    <n v="0"/>
    <s v="682859   "/>
    <s v=" "/>
    <s v="06"/>
  </r>
  <r>
    <x v="169"/>
    <s v="PR0"/>
    <x v="0"/>
    <s v="MANUSEIO/PERSO-2006331-CARTAO ITAU POUPANCA MC DEBITO C/CHIP (AGENCIA)                              "/>
    <s v="PA"/>
    <s v="MPCC"/>
    <s v="PC"/>
    <s v="20171119"/>
    <s v="90"/>
    <n v="4"/>
    <n v="0"/>
    <n v="4.4483360000000003"/>
    <s v="682859   "/>
    <s v=" "/>
    <s v="06"/>
  </r>
  <r>
    <x v="169"/>
    <s v="RE2"/>
    <x v="6"/>
    <s v="2006331-CARTAO ITAU POUPANCA MC DEBITO BIN 5899 C/CONVEGO 72 RAW 6PN SILVER                         "/>
    <s v="PI"/>
    <s v="CPGC"/>
    <s v="PC"/>
    <s v="20171119"/>
    <s v="99"/>
    <n v="4"/>
    <n v="0"/>
    <n v="4.4483360000000003"/>
    <s v="682859   "/>
    <s v=" "/>
    <s v="06"/>
  </r>
  <r>
    <x v="169"/>
    <s v="RE1"/>
    <x v="5"/>
    <s v="MOD EMBOSSING - MOD                                                   "/>
    <s v="MO"/>
    <s v="MOBR"/>
    <s v="HR"/>
    <s v="20171118"/>
    <s v="01"/>
    <n v="1.6667000000000001E-2"/>
    <n v="0"/>
    <n v="0"/>
    <s v="682859   "/>
    <s v=" "/>
    <s v="06"/>
  </r>
  <r>
    <x v="169"/>
    <s v="RE1"/>
    <x v="3"/>
    <s v="MANUSEIO/ENVELOPAMENTO - BANKING - MOD                                "/>
    <s v="MO"/>
    <s v="MOBR"/>
    <s v="HR"/>
    <s v="20171119"/>
    <s v="01"/>
    <n v="0.25"/>
    <n v="0"/>
    <n v="0"/>
    <s v="682859   "/>
    <s v=" "/>
    <s v="06"/>
  </r>
  <r>
    <x v="170"/>
    <s v="PR0"/>
    <x v="0"/>
    <s v="MANUSEIO/PERSO-2006331-CARTAO ITAU POUPANCA MC DEBITO C/CHIP (AGENCIA)                              "/>
    <s v="PA"/>
    <s v="MPCC"/>
    <s v="PC"/>
    <s v="20171122"/>
    <s v="90"/>
    <n v="1716"/>
    <n v="0"/>
    <n v="1972.2832969999999"/>
    <s v="683023   "/>
    <s v=" "/>
    <s v="06"/>
  </r>
  <r>
    <x v="170"/>
    <s v="RE2"/>
    <x v="6"/>
    <s v="2006331-CARTAO ITAU POUPANCA MC DEBITO BIN 5899 C/CONVEGO 72 RAW 6PN SILVER                         "/>
    <s v="PI"/>
    <s v="CPGC"/>
    <s v="PC"/>
    <s v="20171122"/>
    <s v="99"/>
    <n v="1716"/>
    <n v="0"/>
    <n v="1972.2832969999999"/>
    <s v="683023   "/>
    <s v=" "/>
    <s v="06"/>
  </r>
  <r>
    <x v="170"/>
    <s v="RE1"/>
    <x v="4"/>
    <s v="MOD TERMO IMPRESSAO - MOD                                             "/>
    <s v="MO"/>
    <s v="MOBR"/>
    <s v="HR"/>
    <s v="20171122"/>
    <s v="01"/>
    <n v="3.3333000000000002E-2"/>
    <n v="0"/>
    <n v="0"/>
    <s v="683023   "/>
    <s v=" "/>
    <s v="06"/>
  </r>
  <r>
    <x v="170"/>
    <s v="RE1"/>
    <x v="5"/>
    <s v="MOD EMBOSSING - MOD                                                   "/>
    <s v="MO"/>
    <s v="MOBR"/>
    <s v="HR"/>
    <s v="20171121"/>
    <s v="01"/>
    <n v="1.4166669999999999"/>
    <n v="0"/>
    <n v="0"/>
    <s v="683023   "/>
    <s v=" "/>
    <s v="06"/>
  </r>
  <r>
    <x v="170"/>
    <s v="RE1"/>
    <x v="3"/>
    <s v="MANUSEIO/ENVELOPAMENTO - BANKING - MOD                                "/>
    <s v="MO"/>
    <s v="MOBR"/>
    <s v="HR"/>
    <s v="20171122"/>
    <s v="01"/>
    <n v="3.6833330000000002"/>
    <n v="0"/>
    <n v="0"/>
    <s v="683023   "/>
    <s v=" "/>
    <s v="06"/>
  </r>
  <r>
    <x v="171"/>
    <s v="PR0"/>
    <x v="0"/>
    <s v="MANUSEIO/PERSO-2006331-CARTAO ITAU POUPANCA MC DEBITO C/CHIP (AGENCIA)                              "/>
    <s v="PA"/>
    <s v="MPCC"/>
    <s v="PC"/>
    <s v="20171122"/>
    <s v="90"/>
    <n v="3"/>
    <n v="0"/>
    <n v="3.448048"/>
    <s v="683023   "/>
    <s v=" "/>
    <s v="06"/>
  </r>
  <r>
    <x v="171"/>
    <s v="RE2"/>
    <x v="6"/>
    <s v="2006331-CARTAO ITAU POUPANCA MC DEBITO BIN 5899 C/CONVEGO 72 RAW 6PN SILVER                         "/>
    <s v="PI"/>
    <s v="CPGC"/>
    <s v="PC"/>
    <s v="20171122"/>
    <s v="99"/>
    <n v="3"/>
    <n v="0"/>
    <n v="3.448048"/>
    <s v="683023   "/>
    <s v=" "/>
    <s v="06"/>
  </r>
  <r>
    <x v="171"/>
    <s v="RE1"/>
    <x v="5"/>
    <s v="MOD EMBOSSING - MOD                                                   "/>
    <s v="MO"/>
    <s v="MOBR"/>
    <s v="HR"/>
    <s v="20171121"/>
    <s v="01"/>
    <n v="1.6667000000000001E-2"/>
    <n v="0"/>
    <n v="0"/>
    <s v="683023   "/>
    <s v=" "/>
    <s v="06"/>
  </r>
  <r>
    <x v="171"/>
    <s v="RE1"/>
    <x v="3"/>
    <s v="MANUSEIO/ENVELOPAMENTO - BANKING - MOD                                "/>
    <s v="MO"/>
    <s v="MOBR"/>
    <s v="HR"/>
    <s v="20171122"/>
    <s v="01"/>
    <n v="0.25"/>
    <n v="0"/>
    <n v="0"/>
    <s v="683023   "/>
    <s v=" "/>
    <s v="06"/>
  </r>
  <r>
    <x v="172"/>
    <s v="PR0"/>
    <x v="0"/>
    <s v="MANUSEIO/PERSO-2006331-CARTAO ITAU POUPANCA MC DEBITO C/CHIP (AGENCIA)                              "/>
    <s v="PA"/>
    <s v="MPCC"/>
    <s v="PC"/>
    <s v="20171124"/>
    <s v="90"/>
    <n v="3553"/>
    <n v="0"/>
    <n v="4083.4629"/>
    <s v="683128   "/>
    <s v=" "/>
    <s v="06"/>
  </r>
  <r>
    <x v="172"/>
    <s v="RE2"/>
    <x v="6"/>
    <s v="2006331-CARTAO ITAU POUPANCA MC DEBITO BIN 5899 C/CONVEGO 72 RAW 6PN SILVER                         "/>
    <s v="PI"/>
    <s v="CPGC"/>
    <s v="PC"/>
    <s v="20171124"/>
    <s v="99"/>
    <n v="3553"/>
    <n v="0"/>
    <n v="4083.4629"/>
    <s v="683128   "/>
    <s v=" "/>
    <s v="06"/>
  </r>
  <r>
    <x v="172"/>
    <s v="RE1"/>
    <x v="4"/>
    <s v="MOD TERMO IMPRESSAO - MOD                                             "/>
    <s v="MO"/>
    <s v="MOBR"/>
    <s v="HR"/>
    <s v="20171122"/>
    <s v="01"/>
    <n v="3"/>
    <n v="0"/>
    <n v="0"/>
    <s v="683128   "/>
    <s v=" "/>
    <s v="06"/>
  </r>
  <r>
    <x v="172"/>
    <s v="RE1"/>
    <x v="4"/>
    <s v="MOD TERMO IMPRESSAO - MOD                                             "/>
    <s v="MO"/>
    <s v="MOBR"/>
    <s v="HR"/>
    <s v="20171123"/>
    <s v="01"/>
    <n v="1.6667000000000001E-2"/>
    <n v="0"/>
    <n v="0"/>
    <s v="683128   "/>
    <s v=" "/>
    <s v="06"/>
  </r>
  <r>
    <x v="172"/>
    <s v="RE1"/>
    <x v="3"/>
    <s v="MANUSEIO/ENVELOPAMENTO - BANKING - MOD                                "/>
    <s v="MO"/>
    <s v="MOBR"/>
    <s v="HR"/>
    <s v="20171124"/>
    <s v="01"/>
    <n v="7.35"/>
    <n v="0"/>
    <n v="0"/>
    <s v="683128   "/>
    <s v=" "/>
    <s v="06"/>
  </r>
  <r>
    <x v="173"/>
    <s v="PR0"/>
    <x v="0"/>
    <s v="MANUSEIO/PERSO-2006331-CARTAO ITAU POUPANCA MC DEBITO C/CHIP (AGENCIA)                              "/>
    <s v="PA"/>
    <s v="MPCC"/>
    <s v="PC"/>
    <s v="20171124"/>
    <s v="90"/>
    <n v="2"/>
    <n v="0"/>
    <n v="2.2986"/>
    <s v="683128   "/>
    <s v=" "/>
    <s v="06"/>
  </r>
  <r>
    <x v="173"/>
    <s v="RE2"/>
    <x v="6"/>
    <s v="2006331-CARTAO ITAU POUPANCA MC DEBITO BIN 5899 C/CONVEGO 72 RAW 6PN SILVER                         "/>
    <s v="PI"/>
    <s v="CPGC"/>
    <s v="PC"/>
    <s v="20171124"/>
    <s v="99"/>
    <n v="2"/>
    <n v="0"/>
    <n v="2.2986"/>
    <s v="683128   "/>
    <s v=" "/>
    <s v="06"/>
  </r>
  <r>
    <x v="173"/>
    <s v="RE1"/>
    <x v="4"/>
    <s v="MOD TERMO IMPRESSAO - MOD                                             "/>
    <s v="MO"/>
    <s v="MOBR"/>
    <s v="HR"/>
    <s v="20171122"/>
    <s v="01"/>
    <n v="1.6667000000000001E-2"/>
    <n v="0"/>
    <n v="0"/>
    <s v="683128   "/>
    <s v=" "/>
    <s v="06"/>
  </r>
  <r>
    <x v="173"/>
    <s v="RE1"/>
    <x v="3"/>
    <s v="MANUSEIO/ENVELOPAMENTO - BANKING - MOD                                "/>
    <s v="MO"/>
    <s v="MOBR"/>
    <s v="HR"/>
    <s v="20171124"/>
    <s v="01"/>
    <n v="0.25"/>
    <n v="0"/>
    <n v="0"/>
    <s v="683128   "/>
    <s v=" "/>
    <s v="06"/>
  </r>
  <r>
    <x v="174"/>
    <s v="PR0"/>
    <x v="0"/>
    <s v="MANUSEIO/PERSO-2006331-CARTAO ITAU POUPANCA MC DEBITO C/CHIP (AGENCIA)                              "/>
    <s v="PA"/>
    <s v="MPCC"/>
    <s v="PC"/>
    <s v="20171125"/>
    <s v="90"/>
    <n v="2906"/>
    <n v="0"/>
    <n v="3339.8658"/>
    <s v="683198   "/>
    <s v=" "/>
    <s v="06"/>
  </r>
  <r>
    <x v="174"/>
    <s v="RE2"/>
    <x v="6"/>
    <s v="2006331-CARTAO ITAU POUPANCA MC DEBITO BIN 5899 C/CONVEGO 72 RAW 6PN SILVER                         "/>
    <s v="PI"/>
    <s v="CPGC"/>
    <s v="PC"/>
    <s v="20171125"/>
    <s v="99"/>
    <n v="2906"/>
    <n v="0"/>
    <n v="3339.8658"/>
    <s v="683198   "/>
    <s v=" "/>
    <s v="06"/>
  </r>
  <r>
    <x v="174"/>
    <s v="RE1"/>
    <x v="4"/>
    <s v="MOD TERMO IMPRESSAO - MOD                                             "/>
    <s v="MO"/>
    <s v="MOBR"/>
    <s v="HR"/>
    <s v="20171124"/>
    <s v="01"/>
    <n v="1.6667000000000001E-2"/>
    <n v="0"/>
    <n v="0"/>
    <s v="683198   "/>
    <s v=" "/>
    <s v="06"/>
  </r>
  <r>
    <x v="174"/>
    <s v="RE1"/>
    <x v="4"/>
    <s v="MOD TERMO IMPRESSAO - MOD                                             "/>
    <s v="MO"/>
    <s v="MOBR"/>
    <s v="HR"/>
    <s v="20171124"/>
    <s v="01"/>
    <n v="2.4500000000000002"/>
    <n v="0"/>
    <n v="0"/>
    <s v="683198   "/>
    <s v=" "/>
    <s v="06"/>
  </r>
  <r>
    <x v="174"/>
    <s v="RE1"/>
    <x v="3"/>
    <s v="MANUSEIO/ENVELOPAMENTO - BANKING - MOD                                "/>
    <s v="MO"/>
    <s v="MOBR"/>
    <s v="HR"/>
    <s v="20171125"/>
    <s v="01"/>
    <n v="6.0666669999999998"/>
    <n v="0"/>
    <n v="0"/>
    <s v="683198   "/>
    <s v=" "/>
    <s v="06"/>
  </r>
  <r>
    <x v="175"/>
    <s v="PR0"/>
    <x v="0"/>
    <s v="MANUSEIO/PERSO-2006331-CARTAO ITAU POUPANCA MC DEBITO C/CHIP (AGENCIA)                              "/>
    <s v="PA"/>
    <s v="MPCC"/>
    <s v="PC"/>
    <s v="20171125"/>
    <s v="90"/>
    <n v="4"/>
    <n v="0"/>
    <n v="4.5972"/>
    <s v="683198   "/>
    <s v=" "/>
    <s v="06"/>
  </r>
  <r>
    <x v="175"/>
    <s v="RE2"/>
    <x v="6"/>
    <s v="2006331-CARTAO ITAU POUPANCA MC DEBITO BIN 5899 C/CONVEGO 72 RAW 6PN SILVER                         "/>
    <s v="PI"/>
    <s v="CPGC"/>
    <s v="PC"/>
    <s v="20171125"/>
    <s v="99"/>
    <n v="4"/>
    <n v="0"/>
    <n v="4.5972"/>
    <s v="683198   "/>
    <s v=" "/>
    <s v="06"/>
  </r>
  <r>
    <x v="175"/>
    <s v="RE1"/>
    <x v="4"/>
    <s v="MOD TERMO IMPRESSAO - MOD                                             "/>
    <s v="MO"/>
    <s v="MOBR"/>
    <s v="HR"/>
    <s v="20171123"/>
    <s v="01"/>
    <n v="1.6667000000000001E-2"/>
    <n v="0"/>
    <n v="0"/>
    <s v="683198   "/>
    <s v=" "/>
    <s v="06"/>
  </r>
  <r>
    <x v="175"/>
    <s v="RE1"/>
    <x v="3"/>
    <s v="MANUSEIO/ENVELOPAMENTO - BANKING - MOD                                "/>
    <s v="MO"/>
    <s v="MOBR"/>
    <s v="HR"/>
    <s v="20171125"/>
    <s v="01"/>
    <n v="0.25"/>
    <n v="0"/>
    <n v="0"/>
    <s v="683198   "/>
    <s v=" "/>
    <s v="06"/>
  </r>
  <r>
    <x v="176"/>
    <s v="PR0"/>
    <x v="0"/>
    <s v="MANUSEIO/PERSO-2006331-CARTAO ITAU POUPANCA MC DEBITO C/CHIP (AGENCIA)                              "/>
    <s v="PA"/>
    <s v="MPCC"/>
    <s v="PC"/>
    <s v="20171127"/>
    <s v="90"/>
    <n v="2828"/>
    <n v="0"/>
    <n v="3250.2204000000002"/>
    <s v="683355   "/>
    <s v=" "/>
    <s v="06"/>
  </r>
  <r>
    <x v="176"/>
    <s v="RE2"/>
    <x v="6"/>
    <s v="2006331-CARTAO ITAU POUPANCA MC DEBITO BIN 5899 C/CONVEGO 72 RAW 6PN SILVER                         "/>
    <s v="PI"/>
    <s v="CPGC"/>
    <s v="PC"/>
    <s v="20171127"/>
    <s v="99"/>
    <n v="2828"/>
    <n v="0"/>
    <n v="3250.2204000000002"/>
    <s v="683355   "/>
    <s v=" "/>
    <s v="06"/>
  </r>
  <r>
    <x v="176"/>
    <s v="RE1"/>
    <x v="4"/>
    <s v="MOD TERMO IMPRESSAO - MOD                                             "/>
    <s v="MO"/>
    <s v="MOBR"/>
    <s v="HR"/>
    <s v="20171125"/>
    <s v="01"/>
    <n v="2.3833329999999999"/>
    <n v="0"/>
    <n v="0"/>
    <s v="683355   "/>
    <s v=" "/>
    <s v="06"/>
  </r>
  <r>
    <x v="176"/>
    <s v="RE1"/>
    <x v="4"/>
    <s v="MOD TERMO IMPRESSAO - MOD                                             "/>
    <s v="MO"/>
    <s v="MOBR"/>
    <s v="HR"/>
    <s v="20171126"/>
    <s v="01"/>
    <n v="1.6667000000000001E-2"/>
    <n v="0"/>
    <n v="0"/>
    <s v="683355   "/>
    <s v=" "/>
    <s v="06"/>
  </r>
  <r>
    <x v="176"/>
    <s v="RE1"/>
    <x v="3"/>
    <s v="MANUSEIO/ENVELOPAMENTO - BANKING - MOD                                "/>
    <s v="MO"/>
    <s v="MOBR"/>
    <s v="HR"/>
    <s v="20171127"/>
    <s v="01"/>
    <n v="5.9"/>
    <n v="0"/>
    <n v="0"/>
    <s v="683355   "/>
    <s v=" "/>
    <s v="06"/>
  </r>
  <r>
    <x v="177"/>
    <s v="PR0"/>
    <x v="0"/>
    <s v="MANUSEIO/PERSO-2006331-CARTAO ITAU POUPANCA MC DEBITO C/CHIP (AGENCIA)                              "/>
    <s v="PA"/>
    <s v="MPCC"/>
    <s v="PC"/>
    <s v="20171127"/>
    <s v="90"/>
    <n v="4"/>
    <n v="0"/>
    <n v="4.5972"/>
    <s v="683355   "/>
    <s v=" "/>
    <s v="06"/>
  </r>
  <r>
    <x v="177"/>
    <s v="RE2"/>
    <x v="6"/>
    <s v="2006331-CARTAO ITAU POUPANCA MC DEBITO BIN 5899 C/CONVEGO 72 RAW 6PN SILVER                         "/>
    <s v="PI"/>
    <s v="CPGC"/>
    <s v="PC"/>
    <s v="20171127"/>
    <s v="99"/>
    <n v="4"/>
    <n v="0"/>
    <n v="4.5972"/>
    <s v="683355   "/>
    <s v=" "/>
    <s v="06"/>
  </r>
  <r>
    <x v="177"/>
    <s v="RE1"/>
    <x v="4"/>
    <s v="MOD TERMO IMPRESSAO - MOD                                             "/>
    <s v="MO"/>
    <s v="MOBR"/>
    <s v="HR"/>
    <s v="20171124"/>
    <s v="01"/>
    <n v="1.6667000000000001E-2"/>
    <n v="0"/>
    <n v="0"/>
    <s v="683355   "/>
    <s v=" "/>
    <s v="06"/>
  </r>
  <r>
    <x v="177"/>
    <s v="RE1"/>
    <x v="3"/>
    <s v="MANUSEIO/ENVELOPAMENTO - BANKING - MOD                                "/>
    <s v="MO"/>
    <s v="MOBR"/>
    <s v="HR"/>
    <s v="20171127"/>
    <s v="01"/>
    <n v="0.25"/>
    <n v="0"/>
    <n v="0"/>
    <s v="683355   "/>
    <s v=" "/>
    <s v="06"/>
  </r>
  <r>
    <x v="178"/>
    <s v="PR0"/>
    <x v="0"/>
    <s v="MANUSEIO/PERSO-2006331-CARTAO ITAU POUPANCA MC DEBITO C/CHIP (AGENCIA)                              "/>
    <s v="PA"/>
    <s v="MPCC"/>
    <s v="PC"/>
    <s v="20171128"/>
    <s v="90"/>
    <n v="2774"/>
    <n v="0"/>
    <n v="3188.1581999999999"/>
    <s v="683386   "/>
    <s v=" "/>
    <s v="06"/>
  </r>
  <r>
    <x v="178"/>
    <s v="RE2"/>
    <x v="6"/>
    <s v="2006331-CARTAO ITAU POUPANCA MC DEBITO BIN 5899 C/CONVEGO 72 RAW 6PN SILVER                         "/>
    <s v="PI"/>
    <s v="CPGC"/>
    <s v="PC"/>
    <s v="20171128"/>
    <s v="99"/>
    <n v="2774"/>
    <n v="0"/>
    <n v="3188.1581999999999"/>
    <s v="683386   "/>
    <s v=" "/>
    <s v="06"/>
  </r>
  <r>
    <x v="178"/>
    <s v="RE1"/>
    <x v="4"/>
    <s v="MOD TERMO IMPRESSAO - MOD                                             "/>
    <s v="MO"/>
    <s v="MOBR"/>
    <s v="HR"/>
    <s v="20171125"/>
    <s v="01"/>
    <n v="2.3333330000000001"/>
    <n v="0"/>
    <n v="0"/>
    <s v="683386   "/>
    <s v=" "/>
    <s v="06"/>
  </r>
  <r>
    <x v="178"/>
    <s v="RE1"/>
    <x v="4"/>
    <s v="MOD TERMO IMPRESSAO - MOD                                             "/>
    <s v="MO"/>
    <s v="MOBR"/>
    <s v="HR"/>
    <s v="20171126"/>
    <s v="01"/>
    <n v="1.6667000000000001E-2"/>
    <n v="0"/>
    <n v="0"/>
    <s v="683386   "/>
    <s v=" "/>
    <s v="06"/>
  </r>
  <r>
    <x v="178"/>
    <s v="RE1"/>
    <x v="3"/>
    <s v="MANUSEIO/ENVELOPAMENTO - BANKING - MOD                                "/>
    <s v="MO"/>
    <s v="MOBR"/>
    <s v="HR"/>
    <s v="20171128"/>
    <s v="01"/>
    <n v="5.8"/>
    <n v="0"/>
    <n v="0"/>
    <s v="683386   "/>
    <s v=" "/>
    <s v="06"/>
  </r>
  <r>
    <x v="179"/>
    <s v="PR0"/>
    <x v="0"/>
    <s v="MANUSEIO/PERSO-2006331-CARTAO ITAU POUPANCA MC DEBITO C/CHIP (AGENCIA)                              "/>
    <s v="PA"/>
    <s v="MPCC"/>
    <s v="PC"/>
    <s v="20171128"/>
    <s v="90"/>
    <n v="7"/>
    <n v="0"/>
    <n v="8.0450999999999997"/>
    <s v="683386   "/>
    <s v=" "/>
    <s v="06"/>
  </r>
  <r>
    <x v="179"/>
    <s v="RE2"/>
    <x v="6"/>
    <s v="2006331-CARTAO ITAU POUPANCA MC DEBITO BIN 5899 C/CONVEGO 72 RAW 6PN SILVER                         "/>
    <s v="PI"/>
    <s v="CPGC"/>
    <s v="PC"/>
    <s v="20171128"/>
    <s v="99"/>
    <n v="7"/>
    <n v="0"/>
    <n v="8.0450999999999997"/>
    <s v="683386   "/>
    <s v=" "/>
    <s v="06"/>
  </r>
  <r>
    <x v="179"/>
    <s v="RE1"/>
    <x v="4"/>
    <s v="MOD TERMO IMPRESSAO - MOD                                             "/>
    <s v="MO"/>
    <s v="MOBR"/>
    <s v="HR"/>
    <s v="20171125"/>
    <s v="01"/>
    <n v="1.6667000000000001E-2"/>
    <n v="0"/>
    <n v="0"/>
    <s v="683386   "/>
    <s v=" "/>
    <s v="06"/>
  </r>
  <r>
    <x v="179"/>
    <s v="RE1"/>
    <x v="3"/>
    <s v="MANUSEIO/ENVELOPAMENTO - BANKING - MOD                                "/>
    <s v="MO"/>
    <s v="MOBR"/>
    <s v="HR"/>
    <s v="20171128"/>
    <s v="01"/>
    <n v="0.26666699999999999"/>
    <n v="0"/>
    <n v="0"/>
    <s v="683386   "/>
    <s v=" "/>
    <s v="06"/>
  </r>
  <r>
    <x v="180"/>
    <s v="PR0"/>
    <x v="0"/>
    <s v="MANUSEIO/PERSO-2006331-CARTAO ITAU POUPANCA MC DEBITO C/CHIP (AGENCIA)                              "/>
    <s v="PA"/>
    <s v="MPCC"/>
    <s v="PC"/>
    <s v="20171128"/>
    <s v="90"/>
    <n v="28"/>
    <n v="0"/>
    <n v="32.180399999999999"/>
    <s v="683391   "/>
    <s v=" "/>
    <s v="06"/>
  </r>
  <r>
    <x v="180"/>
    <s v="RE2"/>
    <x v="6"/>
    <s v="2006331-CARTAO ITAU POUPANCA MC DEBITO BIN 5899 C/CONVEGO 72 RAW 6PN SILVER                         "/>
    <s v="PI"/>
    <s v="CPGC"/>
    <s v="PC"/>
    <s v="20171128"/>
    <s v="99"/>
    <n v="28"/>
    <n v="0"/>
    <n v="32.180399999999999"/>
    <s v="683391   "/>
    <s v=" "/>
    <s v="06"/>
  </r>
  <r>
    <x v="180"/>
    <s v="RE1"/>
    <x v="4"/>
    <s v="MOD TERMO IMPRESSAO - MOD                                             "/>
    <s v="MO"/>
    <s v="MOBR"/>
    <s v="HR"/>
    <s v="20171126"/>
    <s v="01"/>
    <n v="1.6667000000000001E-2"/>
    <n v="0"/>
    <n v="0"/>
    <s v="683391   "/>
    <s v=" "/>
    <s v="06"/>
  </r>
  <r>
    <x v="180"/>
    <s v="RE1"/>
    <x v="3"/>
    <s v="MANUSEIO/ENVELOPAMENTO - BANKING - MOD                                "/>
    <s v="MO"/>
    <s v="MOBR"/>
    <s v="HR"/>
    <s v="20171128"/>
    <s v="01"/>
    <n v="0.3"/>
    <n v="0"/>
    <n v="0"/>
    <s v="683391   "/>
    <s v=" "/>
    <s v="06"/>
  </r>
  <r>
    <x v="181"/>
    <s v="RE1"/>
    <x v="4"/>
    <s v="MOD TERMO IMPRESSAO - MOD                                             "/>
    <s v="MO"/>
    <s v="MOBR"/>
    <s v="HR"/>
    <s v="20171128"/>
    <s v="01"/>
    <n v="1.6667000000000001E-2"/>
    <n v="0"/>
    <n v="0"/>
    <s v="683588   "/>
    <s v=" "/>
    <s v="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C4:D186" firstHeaderRow="1" firstDataRow="1" firstDataCol="1" rowPageCount="1" colPageCount="1"/>
  <pivotFields count="15">
    <pivotField axis="axisRow" showAll="0">
      <items count="456">
        <item m="1" x="409"/>
        <item m="1" x="237"/>
        <item m="1" x="434"/>
        <item m="1" x="411"/>
        <item m="1" x="428"/>
        <item m="1" x="394"/>
        <item m="1" x="303"/>
        <item m="1" x="412"/>
        <item m="1" x="444"/>
        <item m="1" x="441"/>
        <item m="1" x="311"/>
        <item m="1" x="198"/>
        <item m="1" x="233"/>
        <item m="1" x="223"/>
        <item m="1" x="318"/>
        <item m="1" x="299"/>
        <item m="1" x="451"/>
        <item m="1" x="209"/>
        <item m="1" x="452"/>
        <item m="1" x="182"/>
        <item m="1" x="430"/>
        <item m="1" x="268"/>
        <item m="1" x="395"/>
        <item m="1" x="401"/>
        <item m="1" x="274"/>
        <item m="1" x="192"/>
        <item m="1" x="419"/>
        <item m="1" x="234"/>
        <item m="1" x="414"/>
        <item m="1" x="263"/>
        <item m="1" x="356"/>
        <item m="1" x="386"/>
        <item m="1" x="205"/>
        <item m="1" x="353"/>
        <item m="1" x="217"/>
        <item m="1" x="302"/>
        <item m="1" x="225"/>
        <item m="1" x="266"/>
        <item m="1" x="349"/>
        <item m="1" x="204"/>
        <item m="1" x="306"/>
        <item m="1" x="219"/>
        <item m="1" x="235"/>
        <item m="1" x="371"/>
        <item m="1" x="194"/>
        <item m="1" x="320"/>
        <item m="1" x="212"/>
        <item m="1" x="315"/>
        <item m="1" x="362"/>
        <item m="1" x="202"/>
        <item m="1" x="230"/>
        <item m="1" x="278"/>
        <item m="1" x="332"/>
        <item m="1" x="256"/>
        <item m="1" x="257"/>
        <item m="1" x="316"/>
        <item m="1" x="373"/>
        <item m="1" x="403"/>
        <item m="1" x="195"/>
        <item m="1" x="258"/>
        <item m="1" x="390"/>
        <item m="1" x="221"/>
        <item m="1" x="309"/>
        <item m="1" x="231"/>
        <item m="1" x="350"/>
        <item m="1" x="388"/>
        <item m="1" x="293"/>
        <item m="1" x="251"/>
        <item m="1" x="384"/>
        <item m="1" x="440"/>
        <item m="1" x="410"/>
        <item m="1" x="214"/>
        <item m="1" x="185"/>
        <item m="1" x="215"/>
        <item m="1" x="334"/>
        <item m="1" x="416"/>
        <item m="1" x="368"/>
        <item m="1" x="397"/>
        <item m="1" x="325"/>
        <item m="1" x="186"/>
        <item m="1" x="28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m="1" x="347"/>
        <item m="1" x="326"/>
        <item m="1" x="206"/>
        <item m="1" x="348"/>
        <item m="1" x="187"/>
        <item m="1" x="247"/>
        <item m="1" x="294"/>
        <item m="1" x="298"/>
        <item m="1" x="208"/>
        <item m="1" x="393"/>
        <item m="1" x="252"/>
        <item m="1" x="374"/>
        <item m="1" x="327"/>
        <item m="1" x="443"/>
        <item m="1" x="227"/>
        <item m="1" x="358"/>
        <item m="1" x="363"/>
        <item m="1" x="191"/>
        <item m="1" x="253"/>
        <item m="1" x="228"/>
        <item m="1" x="216"/>
        <item m="1" x="280"/>
        <item m="1" x="417"/>
        <item m="1" x="254"/>
        <item m="1" x="260"/>
        <item m="1" x="289"/>
        <item m="1" x="295"/>
        <item m="1" x="281"/>
        <item m="1" x="285"/>
        <item m="1" x="369"/>
        <item m="1" x="424"/>
        <item m="1" x="354"/>
        <item m="1" x="359"/>
        <item m="1" x="238"/>
        <item m="1" x="300"/>
        <item m="1" x="271"/>
        <item m="1" x="312"/>
        <item m="1" x="447"/>
        <item m="1" x="241"/>
        <item m="1" x="304"/>
        <item m="1" x="210"/>
        <item m="1" x="328"/>
        <item m="1" x="381"/>
        <item m="1" x="229"/>
        <item m="1" x="239"/>
        <item m="1" x="341"/>
        <item m="1" x="413"/>
        <item m="1" x="429"/>
        <item m="1" x="282"/>
        <item m="1" x="224"/>
        <item m="1" x="445"/>
        <item m="1" x="396"/>
        <item m="1" x="345"/>
        <item m="1" x="286"/>
        <item m="1" x="240"/>
        <item m="1" x="453"/>
        <item m="1" x="404"/>
        <item m="1" x="355"/>
        <item m="1" x="301"/>
        <item m="1" x="242"/>
        <item m="1" x="183"/>
        <item m="1" x="406"/>
        <item m="1" x="360"/>
        <item m="1" x="305"/>
        <item m="1" x="255"/>
        <item m="1" x="199"/>
        <item m="1" x="418"/>
        <item m="1" x="370"/>
        <item m="1" x="319"/>
        <item m="1" x="261"/>
        <item m="1" x="203"/>
        <item m="1" x="425"/>
        <item m="1" x="375"/>
        <item m="1" x="323"/>
        <item m="1" x="269"/>
        <item m="1" x="211"/>
        <item m="1" x="435"/>
        <item m="1" x="248"/>
        <item m="1" x="313"/>
        <item m="1" x="200"/>
        <item m="1" x="262"/>
        <item m="1" x="290"/>
        <item m="1" x="352"/>
        <item m="1" x="193"/>
        <item m="1" x="201"/>
        <item m="1" x="376"/>
        <item m="1" x="405"/>
        <item m="1" x="184"/>
        <item m="1" x="436"/>
        <item m="1" x="389"/>
        <item m="1" x="265"/>
        <item m="1" x="329"/>
        <item m="1" x="402"/>
        <item m="1" x="454"/>
        <item m="1" x="336"/>
        <item m="1" x="275"/>
        <item m="1" x="342"/>
        <item m="1" x="357"/>
        <item m="1" x="407"/>
        <item m="1" x="283"/>
        <item m="1" x="287"/>
        <item m="1" x="324"/>
        <item m="1" x="379"/>
        <item m="1" x="398"/>
        <item m="1" x="448"/>
        <item m="1" x="188"/>
        <item m="1" x="226"/>
        <item m="1" x="267"/>
        <item m="1" x="207"/>
        <item m="1" x="431"/>
        <item m="1" x="382"/>
        <item m="1" x="337"/>
        <item m="1" x="276"/>
        <item m="1" x="218"/>
        <item m="1" x="442"/>
        <item m="1" x="391"/>
        <item m="1" x="361"/>
        <item m="1" x="330"/>
        <item m="1" x="426"/>
        <item m="1" x="277"/>
        <item m="1" x="343"/>
        <item m="1" x="296"/>
        <item m="1" x="420"/>
        <item m="1" x="331"/>
        <item m="1" x="249"/>
        <item m="1" x="314"/>
        <item m="1" x="377"/>
        <item m="1" x="270"/>
        <item m="1" x="335"/>
        <item m="1" x="365"/>
        <item m="1" x="421"/>
        <item m="1" x="408"/>
        <item m="1" x="189"/>
        <item m="1" x="321"/>
        <item m="1" x="291"/>
        <item m="1" x="338"/>
        <item m="1" x="392"/>
        <item m="1" x="383"/>
        <item m="1" x="387"/>
        <item m="1" x="322"/>
        <item m="1" x="264"/>
        <item m="1" x="366"/>
        <item m="1" x="372"/>
        <item m="1" x="422"/>
        <item m="1" x="427"/>
        <item m="1" x="399"/>
        <item m="1" x="297"/>
        <item m="1" x="250"/>
        <item m="1" x="317"/>
        <item m="1" x="243"/>
        <item m="1" x="307"/>
        <item m="1" x="333"/>
        <item m="1" x="439"/>
        <item m="1" x="449"/>
        <item m="1" x="220"/>
        <item m="1" x="279"/>
        <item m="1" x="446"/>
        <item m="1" x="364"/>
        <item m="1" x="415"/>
        <item m="1" x="288"/>
        <item m="1" x="292"/>
        <item m="1" x="400"/>
        <item m="1" x="450"/>
        <item m="1" x="437"/>
        <item m="1" x="346"/>
        <item m="1" x="351"/>
        <item m="1" x="245"/>
        <item m="1" x="310"/>
        <item m="1" x="367"/>
        <item m="1" x="432"/>
        <item m="1" x="213"/>
        <item m="1" x="222"/>
        <item m="1" x="190"/>
        <item m="1" x="196"/>
        <item m="1" x="272"/>
        <item m="1" x="339"/>
        <item m="1" x="244"/>
        <item m="1" x="308"/>
        <item m="1" x="273"/>
        <item m="1" x="340"/>
        <item m="1" x="385"/>
        <item m="1" x="438"/>
        <item m="1" x="197"/>
        <item m="1" x="259"/>
        <item m="1" x="423"/>
        <item m="1" x="232"/>
        <item m="1" x="378"/>
        <item m="1" x="380"/>
        <item m="1" x="246"/>
        <item m="1" x="344"/>
        <item m="1" x="433"/>
        <item m="1" x="236"/>
        <item t="default"/>
      </items>
    </pivotField>
    <pivotField showAll="0"/>
    <pivotField axis="axisPage" multipleItemSelectionAllowed="1" showAll="0">
      <items count="15">
        <item h="1" m="1" x="11"/>
        <item h="1" m="1" x="9"/>
        <item h="1" m="1" x="13"/>
        <item h="1" m="1" x="7"/>
        <item h="1" m="1" x="10"/>
        <item x="1"/>
        <item x="6"/>
        <item h="1" x="2"/>
        <item h="1" x="4"/>
        <item h="1" x="5"/>
        <item h="1" x="0"/>
        <item h="1" x="3"/>
        <item h="1" m="1" x="12"/>
        <item h="1" m="1"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4" showAll="0"/>
    <pivotField showAll="0"/>
    <pivotField showAll="0"/>
    <pivotField showAll="0"/>
  </pivotFields>
  <rowFields count="1">
    <field x="0"/>
  </rowFields>
  <rowItems count="182"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 t="grand">
      <x/>
    </i>
  </rowItems>
  <colItems count="1">
    <i/>
  </colItems>
  <pageFields count="1">
    <pageField fld="2" hier="-1"/>
  </pageFields>
  <dataFields count="1">
    <dataField name="Soma de Qtd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onsulta de DADOSADV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Numero OP" tableColumnId="1"/>
      <queryTableField id="2" name="Item OP" tableColumnId="2"/>
      <queryTableField id="3" name="Sequencia OP" tableColumnId="3"/>
      <queryTableField id="11" dataBound="0" tableColumnId="11"/>
      <queryTableField id="4" name="Cod Produto" tableColumnId="4"/>
      <queryTableField id="5" name="Qtde OP" tableColumnId="5"/>
      <queryTableField id="6" name="Qtde Produzida" tableColumnId="6"/>
      <queryTableField id="12" dataBound="0" tableColumnId="12"/>
      <queryTableField id="7" name="Qtde Perdida" tableColumnId="7"/>
      <queryTableField id="8" name="Emissao OP" tableColumnId="8"/>
      <queryTableField id="9" name="Situacao OP" tableColumnId="9"/>
      <queryTableField id="10" name="Data Real Fim OP" tableColumnId="10"/>
    </queryTableFields>
  </queryTableRefresh>
</queryTable>
</file>

<file path=xl/queryTables/queryTable2.xml><?xml version="1.0" encoding="utf-8"?>
<queryTable xmlns="http://schemas.openxmlformats.org/spreadsheetml/2006/main" name="Consulta de DADOSADV" connectionId="2" autoFormatId="16" applyNumberFormats="0" applyBorderFormats="0" applyFontFormats="0" applyPatternFormats="0" applyAlignmentFormats="0" applyWidthHeightFormats="0">
  <queryTableRefresh nextId="17">
    <queryTableFields count="15">
      <queryTableField id="1" name="Ordem Producao" tableColumnId="1"/>
      <queryTableField id="2" name="Mov" tableColumnId="2"/>
      <queryTableField id="3" name="Cod Produto" tableColumnId="3"/>
      <queryTableField id="4" name="Descr Prod" tableColumnId="4"/>
      <queryTableField id="5" name="Tipo" tableColumnId="5"/>
      <queryTableField id="6" name="Grupo" tableColumnId="6"/>
      <queryTableField id="7" name="UM" tableColumnId="7"/>
      <queryTableField id="8" name="Emissao" tableColumnId="8"/>
      <queryTableField id="9" name="Almox" tableColumnId="9"/>
      <queryTableField id="10" name="Qtde" tableColumnId="10"/>
      <queryTableField id="11" name="Qtd Perda" tableColumnId="11"/>
      <queryTableField id="12" name="Custo Total" tableColumnId="12"/>
      <queryTableField id="13" name="Doc" tableColumnId="13"/>
      <queryTableField id="14" name="Estorno" tableColumnId="14"/>
      <queryTableField id="16" name="Filial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ela_Consulta_de_DADOSADV" displayName="Tabela_Consulta_de_DADOSADV" ref="A4:L136" tableType="queryTable" totalsRowShown="0" headerRowDxfId="18">
  <autoFilter ref="A4:L136"/>
  <sortState ref="A5:L136">
    <sortCondition ref="D4:D15"/>
  </sortState>
  <tableColumns count="12">
    <tableColumn id="1" uniqueName="1" name="Numero OP" queryTableFieldId="1"/>
    <tableColumn id="2" uniqueName="2" name="Item OP" queryTableFieldId="2"/>
    <tableColumn id="3" uniqueName="3" name="Sequencia OP" queryTableFieldId="3"/>
    <tableColumn id="11" uniqueName="11" name="OP" queryTableFieldId="11" dataDxfId="17">
      <calculatedColumnFormula>Tabela_Consulta_de_DADOSADV[[#This Row],[Numero OP]]&amp;Tabela_Consulta_de_DADOSADV[[#This Row],[Item OP]]&amp;Tabela_Consulta_de_DADOSADV[[#This Row],[Sequencia OP]]</calculatedColumnFormula>
    </tableColumn>
    <tableColumn id="4" uniqueName="4" name="Cod Produto" queryTableFieldId="4"/>
    <tableColumn id="5" uniqueName="5" name="Qtde OP" queryTableFieldId="5"/>
    <tableColumn id="6" uniqueName="6" name="Qtde Produzida" queryTableFieldId="6"/>
    <tableColumn id="12" uniqueName="12" name="Saldo a entregar" queryTableFieldId="12" dataDxfId="16">
      <calculatedColumnFormula>Tabela_Consulta_de_DADOSADV[[#This Row],[Qtde OP]]-Tabela_Consulta_de_DADOSADV[[#This Row],[Qtde Produzida]]</calculatedColumnFormula>
    </tableColumn>
    <tableColumn id="7" uniqueName="7" name="Qtde Perdida" queryTableFieldId="7"/>
    <tableColumn id="8" uniqueName="8" name="Emissao OP" queryTableFieldId="8"/>
    <tableColumn id="9" uniqueName="9" name="Situacao OP" queryTableFieldId="9"/>
    <tableColumn id="10" uniqueName="10" name="Data Real Fim OP" queryTableFieldId="10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ela_Consulta_de_DADOSADV3" displayName="Tabela_Consulta_de_DADOSADV3" ref="A8:O11" tableType="queryTable" totalsRowShown="0" dataDxfId="15">
  <autoFilter ref="A8:O11"/>
  <tableColumns count="15">
    <tableColumn id="1" uniqueName="1" name="Ordem Producao" queryTableFieldId="1" dataDxfId="14"/>
    <tableColumn id="2" uniqueName="2" name="Mov" queryTableFieldId="2" dataDxfId="13"/>
    <tableColumn id="3" uniqueName="3" name="Cod Produto" queryTableFieldId="3" dataDxfId="12"/>
    <tableColumn id="4" uniqueName="4" name="Descr Prod" queryTableFieldId="4" dataDxfId="11"/>
    <tableColumn id="5" uniqueName="5" name="Tipo" queryTableFieldId="5" dataDxfId="10"/>
    <tableColumn id="6" uniqueName="6" name="Grupo" queryTableFieldId="6" dataDxfId="9"/>
    <tableColumn id="7" uniqueName="7" name="UM" queryTableFieldId="7" dataDxfId="8"/>
    <tableColumn id="8" uniqueName="8" name="Emissao" queryTableFieldId="8" dataDxfId="7"/>
    <tableColumn id="9" uniqueName="9" name="Almox" queryTableFieldId="9" dataDxfId="6"/>
    <tableColumn id="10" uniqueName="10" name="Qtde" queryTableFieldId="10" dataDxfId="5"/>
    <tableColumn id="11" uniqueName="11" name="Qtd Perda" queryTableFieldId="11" dataDxfId="4"/>
    <tableColumn id="12" uniqueName="12" name="Custo Total" queryTableFieldId="12" dataDxfId="3"/>
    <tableColumn id="13" uniqueName="13" name="Doc" queryTableFieldId="13" dataDxfId="2"/>
    <tableColumn id="14" uniqueName="14" name="Estorno" queryTableFieldId="14" dataDxfId="1"/>
    <tableColumn id="15" uniqueName="15" name="Filial" queryTableFieldId="16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5"/>
  <sheetViews>
    <sheetView zoomScale="85" zoomScaleNormal="85" workbookViewId="0">
      <pane ySplit="4" topLeftCell="A5" activePane="bottomLeft" state="frozen"/>
      <selection pane="bottomLeft" activeCell="P81" sqref="P81"/>
    </sheetView>
  </sheetViews>
  <sheetFormatPr defaultRowHeight="15" x14ac:dyDescent="0.25"/>
  <cols>
    <col min="1" max="1" width="16.140625" customWidth="1"/>
    <col min="2" max="2" width="13.28515625" customWidth="1"/>
    <col min="3" max="3" width="13.5703125" customWidth="1"/>
    <col min="4" max="4" width="12.42578125" style="1" customWidth="1"/>
    <col min="5" max="5" width="10.85546875" customWidth="1"/>
    <col min="6" max="6" width="13.42578125" customWidth="1"/>
    <col min="7" max="7" width="19.42578125" customWidth="1"/>
    <col min="8" max="8" width="20.28515625" style="1" customWidth="1"/>
    <col min="9" max="9" width="17.28515625" customWidth="1"/>
    <col min="10" max="10" width="16.28515625" customWidth="1"/>
    <col min="11" max="11" width="10.5703125" customWidth="1"/>
    <col min="12" max="12" width="20.42578125" customWidth="1"/>
    <col min="13" max="13" width="3.28515625" customWidth="1"/>
  </cols>
  <sheetData>
    <row r="1" spans="1:15" ht="15.75" thickBot="1" x14ac:dyDescent="0.3">
      <c r="A1" s="6" t="s">
        <v>10</v>
      </c>
      <c r="C1" s="10" t="s">
        <v>75</v>
      </c>
      <c r="F1" s="7" t="s">
        <v>11</v>
      </c>
      <c r="G1" s="2">
        <v>20170231</v>
      </c>
    </row>
    <row r="3" spans="1:15" x14ac:dyDescent="0.25">
      <c r="G3" s="12">
        <f>SUBTOTAL(9,G4:G1000015)</f>
        <v>1665393</v>
      </c>
      <c r="I3" s="12">
        <f>SUBTOTAL(9,I4:I1000015)</f>
        <v>69558</v>
      </c>
    </row>
    <row r="4" spans="1:15" x14ac:dyDescent="0.25">
      <c r="A4" s="4" t="s">
        <v>0</v>
      </c>
      <c r="B4" s="4" t="s">
        <v>1</v>
      </c>
      <c r="C4" s="4" t="s">
        <v>2</v>
      </c>
      <c r="D4" s="4" t="s">
        <v>12</v>
      </c>
      <c r="E4" s="4" t="s">
        <v>3</v>
      </c>
      <c r="F4" s="4" t="s">
        <v>4</v>
      </c>
      <c r="G4" s="4" t="s">
        <v>5</v>
      </c>
      <c r="H4" s="4" t="s">
        <v>13</v>
      </c>
      <c r="I4" s="4" t="s">
        <v>6</v>
      </c>
      <c r="J4" s="4" t="s">
        <v>7</v>
      </c>
      <c r="K4" s="4" t="s">
        <v>8</v>
      </c>
      <c r="L4" s="4" t="s">
        <v>9</v>
      </c>
      <c r="N4" t="s">
        <v>45</v>
      </c>
      <c r="O4" t="s">
        <v>44</v>
      </c>
    </row>
    <row r="5" spans="1:15" x14ac:dyDescent="0.25">
      <c r="A5" s="1" t="s">
        <v>82</v>
      </c>
      <c r="B5" s="1" t="s">
        <v>29</v>
      </c>
      <c r="C5" s="1" t="s">
        <v>41</v>
      </c>
      <c r="D5" s="3" t="str">
        <f>Tabela_Consulta_de_DADOSADV[[#This Row],[Numero OP]]&amp;Tabela_Consulta_de_DADOSADV[[#This Row],[Item OP]]&amp;Tabela_Consulta_de_DADOSADV[[#This Row],[Sequencia OP]]</f>
        <v>01245001001</v>
      </c>
      <c r="E5" s="1" t="s">
        <v>76</v>
      </c>
      <c r="F5" s="1">
        <v>14400</v>
      </c>
      <c r="G5" s="1">
        <v>13432</v>
      </c>
      <c r="H5" s="3">
        <f>Tabela_Consulta_de_DADOSADV[[#This Row],[Qtde OP]]-Tabela_Consulta_de_DADOSADV[[#This Row],[Qtde Produzida]]</f>
        <v>968</v>
      </c>
      <c r="I5" s="1">
        <v>322</v>
      </c>
      <c r="J5" s="1" t="s">
        <v>83</v>
      </c>
      <c r="K5" s="1" t="s">
        <v>42</v>
      </c>
      <c r="L5" s="1" t="s">
        <v>84</v>
      </c>
      <c r="N5" s="1" t="str">
        <f>LEFT(Tabela_Consulta_de_DADOSADV[[#This Row],[Data Real Fim OP]],4)</f>
        <v>2016</v>
      </c>
      <c r="O5" t="str">
        <f>RIGHT(LEFT(Tabela_Consulta_de_DADOSADV[[#This Row],[Data Real Fim OP]],6),2)</f>
        <v>03</v>
      </c>
    </row>
    <row r="6" spans="1:15" x14ac:dyDescent="0.25">
      <c r="A6" s="1" t="s">
        <v>82</v>
      </c>
      <c r="B6" s="1" t="s">
        <v>49</v>
      </c>
      <c r="C6" s="1" t="s">
        <v>41</v>
      </c>
      <c r="D6" s="3" t="str">
        <f>Tabela_Consulta_de_DADOSADV[[#This Row],[Numero OP]]&amp;Tabela_Consulta_de_DADOSADV[[#This Row],[Item OP]]&amp;Tabela_Consulta_de_DADOSADV[[#This Row],[Sequencia OP]]</f>
        <v>01245002001</v>
      </c>
      <c r="E6" s="1" t="s">
        <v>76</v>
      </c>
      <c r="F6" s="1">
        <v>14400</v>
      </c>
      <c r="G6" s="1">
        <v>13652</v>
      </c>
      <c r="H6" s="3">
        <f>Tabela_Consulta_de_DADOSADV[[#This Row],[Qtde OP]]-Tabela_Consulta_de_DADOSADV[[#This Row],[Qtde Produzida]]</f>
        <v>748</v>
      </c>
      <c r="I6" s="1">
        <v>748</v>
      </c>
      <c r="J6" s="1" t="s">
        <v>83</v>
      </c>
      <c r="K6" s="1" t="s">
        <v>42</v>
      </c>
      <c r="L6" s="1" t="s">
        <v>85</v>
      </c>
      <c r="N6" s="1" t="str">
        <f>LEFT(Tabela_Consulta_de_DADOSADV[[#This Row],[Data Real Fim OP]],4)</f>
        <v>2016</v>
      </c>
      <c r="O6" s="1" t="str">
        <f>RIGHT(LEFT(Tabela_Consulta_de_DADOSADV[[#This Row],[Data Real Fim OP]],6),2)</f>
        <v>03</v>
      </c>
    </row>
    <row r="7" spans="1:15" x14ac:dyDescent="0.25">
      <c r="A7" s="1" t="s">
        <v>82</v>
      </c>
      <c r="B7" s="1" t="s">
        <v>50</v>
      </c>
      <c r="C7" s="1" t="s">
        <v>41</v>
      </c>
      <c r="D7" s="3" t="str">
        <f>Tabela_Consulta_de_DADOSADV[[#This Row],[Numero OP]]&amp;Tabela_Consulta_de_DADOSADV[[#This Row],[Item OP]]&amp;Tabela_Consulta_de_DADOSADV[[#This Row],[Sequencia OP]]</f>
        <v>01245003001</v>
      </c>
      <c r="E7" s="1" t="s">
        <v>76</v>
      </c>
      <c r="F7" s="1">
        <v>14400</v>
      </c>
      <c r="G7" s="1">
        <v>14027</v>
      </c>
      <c r="H7" s="3">
        <f>Tabela_Consulta_de_DADOSADV[[#This Row],[Qtde OP]]-Tabela_Consulta_de_DADOSADV[[#This Row],[Qtde Produzida]]</f>
        <v>373</v>
      </c>
      <c r="I7" s="1">
        <v>373</v>
      </c>
      <c r="J7" s="1" t="s">
        <v>83</v>
      </c>
      <c r="K7" s="1" t="s">
        <v>42</v>
      </c>
      <c r="L7" s="1" t="s">
        <v>85</v>
      </c>
      <c r="N7" s="1" t="str">
        <f>LEFT(Tabela_Consulta_de_DADOSADV[[#This Row],[Data Real Fim OP]],4)</f>
        <v>2016</v>
      </c>
      <c r="O7" s="1" t="str">
        <f>RIGHT(LEFT(Tabela_Consulta_de_DADOSADV[[#This Row],[Data Real Fim OP]],6),2)</f>
        <v>03</v>
      </c>
    </row>
    <row r="8" spans="1:15" x14ac:dyDescent="0.25">
      <c r="A8" s="1" t="s">
        <v>82</v>
      </c>
      <c r="B8" s="1" t="s">
        <v>52</v>
      </c>
      <c r="C8" s="1" t="s">
        <v>41</v>
      </c>
      <c r="D8" s="3" t="str">
        <f>Tabela_Consulta_de_DADOSADV[[#This Row],[Numero OP]]&amp;Tabela_Consulta_de_DADOSADV[[#This Row],[Item OP]]&amp;Tabela_Consulta_de_DADOSADV[[#This Row],[Sequencia OP]]</f>
        <v>01245004001</v>
      </c>
      <c r="E8" s="1" t="s">
        <v>76</v>
      </c>
      <c r="F8" s="1">
        <v>14400</v>
      </c>
      <c r="G8" s="1">
        <v>13691</v>
      </c>
      <c r="H8" s="3">
        <f>Tabela_Consulta_de_DADOSADV[[#This Row],[Qtde OP]]-Tabela_Consulta_de_DADOSADV[[#This Row],[Qtde Produzida]]</f>
        <v>709</v>
      </c>
      <c r="I8" s="1">
        <v>709</v>
      </c>
      <c r="J8" s="1" t="s">
        <v>83</v>
      </c>
      <c r="K8" s="1" t="s">
        <v>42</v>
      </c>
      <c r="L8" s="1" t="s">
        <v>85</v>
      </c>
      <c r="N8" s="1" t="str">
        <f>LEFT(Tabela_Consulta_de_DADOSADV[[#This Row],[Data Real Fim OP]],4)</f>
        <v>2016</v>
      </c>
      <c r="O8" s="1" t="str">
        <f>RIGHT(LEFT(Tabela_Consulta_de_DADOSADV[[#This Row],[Data Real Fim OP]],6),2)</f>
        <v>03</v>
      </c>
    </row>
    <row r="9" spans="1:15" x14ac:dyDescent="0.25">
      <c r="A9" s="1" t="s">
        <v>82</v>
      </c>
      <c r="B9" s="1" t="s">
        <v>51</v>
      </c>
      <c r="C9" s="1" t="s">
        <v>41</v>
      </c>
      <c r="D9" s="3" t="str">
        <f>Tabela_Consulta_de_DADOSADV[[#This Row],[Numero OP]]&amp;Tabela_Consulta_de_DADOSADV[[#This Row],[Item OP]]&amp;Tabela_Consulta_de_DADOSADV[[#This Row],[Sequencia OP]]</f>
        <v>01245005001</v>
      </c>
      <c r="E9" s="1" t="s">
        <v>76</v>
      </c>
      <c r="F9" s="1">
        <v>14400</v>
      </c>
      <c r="G9" s="1">
        <v>13789</v>
      </c>
      <c r="H9" s="3">
        <f>Tabela_Consulta_de_DADOSADV[[#This Row],[Qtde OP]]-Tabela_Consulta_de_DADOSADV[[#This Row],[Qtde Produzida]]</f>
        <v>611</v>
      </c>
      <c r="I9" s="1">
        <v>611</v>
      </c>
      <c r="J9" s="1" t="s">
        <v>83</v>
      </c>
      <c r="K9" s="1" t="s">
        <v>42</v>
      </c>
      <c r="L9" s="1" t="s">
        <v>85</v>
      </c>
      <c r="N9" s="1" t="str">
        <f>LEFT(Tabela_Consulta_de_DADOSADV[[#This Row],[Data Real Fim OP]],4)</f>
        <v>2016</v>
      </c>
      <c r="O9" s="1" t="str">
        <f>RIGHT(LEFT(Tabela_Consulta_de_DADOSADV[[#This Row],[Data Real Fim OP]],6),2)</f>
        <v>03</v>
      </c>
    </row>
    <row r="10" spans="1:15" x14ac:dyDescent="0.25">
      <c r="A10" s="1" t="s">
        <v>82</v>
      </c>
      <c r="B10" s="1" t="s">
        <v>40</v>
      </c>
      <c r="C10" s="1" t="s">
        <v>41</v>
      </c>
      <c r="D10" s="3" t="str">
        <f>Tabela_Consulta_de_DADOSADV[[#This Row],[Numero OP]]&amp;Tabela_Consulta_de_DADOSADV[[#This Row],[Item OP]]&amp;Tabela_Consulta_de_DADOSADV[[#This Row],[Sequencia OP]]</f>
        <v>01245006001</v>
      </c>
      <c r="E10" s="1" t="s">
        <v>76</v>
      </c>
      <c r="F10" s="1">
        <v>14400</v>
      </c>
      <c r="G10" s="1">
        <v>13942</v>
      </c>
      <c r="H10" s="3">
        <f>Tabela_Consulta_de_DADOSADV[[#This Row],[Qtde OP]]-Tabela_Consulta_de_DADOSADV[[#This Row],[Qtde Produzida]]</f>
        <v>458</v>
      </c>
      <c r="I10" s="1">
        <v>458</v>
      </c>
      <c r="J10" s="1" t="s">
        <v>83</v>
      </c>
      <c r="K10" s="1" t="s">
        <v>42</v>
      </c>
      <c r="L10" s="1" t="s">
        <v>85</v>
      </c>
      <c r="N10" s="1" t="str">
        <f>LEFT(Tabela_Consulta_de_DADOSADV[[#This Row],[Data Real Fim OP]],4)</f>
        <v>2016</v>
      </c>
      <c r="O10" s="1" t="str">
        <f>RIGHT(LEFT(Tabela_Consulta_de_DADOSADV[[#This Row],[Data Real Fim OP]],6),2)</f>
        <v>03</v>
      </c>
    </row>
    <row r="11" spans="1:15" x14ac:dyDescent="0.25">
      <c r="A11" s="1" t="s">
        <v>82</v>
      </c>
      <c r="B11" s="1" t="s">
        <v>48</v>
      </c>
      <c r="C11" s="1" t="s">
        <v>41</v>
      </c>
      <c r="D11" s="3" t="str">
        <f>Tabela_Consulta_de_DADOSADV[[#This Row],[Numero OP]]&amp;Tabela_Consulta_de_DADOSADV[[#This Row],[Item OP]]&amp;Tabela_Consulta_de_DADOSADV[[#This Row],[Sequencia OP]]</f>
        <v>01245007001</v>
      </c>
      <c r="E11" s="1" t="s">
        <v>76</v>
      </c>
      <c r="F11" s="1">
        <v>14400</v>
      </c>
      <c r="G11" s="1">
        <v>14041</v>
      </c>
      <c r="H11" s="3">
        <f>Tabela_Consulta_de_DADOSADV[[#This Row],[Qtde OP]]-Tabela_Consulta_de_DADOSADV[[#This Row],[Qtde Produzida]]</f>
        <v>359</v>
      </c>
      <c r="I11" s="1">
        <v>359</v>
      </c>
      <c r="J11" s="1" t="s">
        <v>83</v>
      </c>
      <c r="K11" s="1" t="s">
        <v>42</v>
      </c>
      <c r="L11" s="1" t="s">
        <v>85</v>
      </c>
      <c r="N11" s="1" t="str">
        <f>LEFT(Tabela_Consulta_de_DADOSADV[[#This Row],[Data Real Fim OP]],4)</f>
        <v>2016</v>
      </c>
      <c r="O11" s="1" t="str">
        <f>RIGHT(LEFT(Tabela_Consulta_de_DADOSADV[[#This Row],[Data Real Fim OP]],6),2)</f>
        <v>03</v>
      </c>
    </row>
    <row r="12" spans="1:15" x14ac:dyDescent="0.25">
      <c r="A12" s="1" t="s">
        <v>82</v>
      </c>
      <c r="B12" s="1" t="s">
        <v>54</v>
      </c>
      <c r="C12" s="1" t="s">
        <v>41</v>
      </c>
      <c r="D12" s="3" t="str">
        <f>Tabela_Consulta_de_DADOSADV[[#This Row],[Numero OP]]&amp;Tabela_Consulta_de_DADOSADV[[#This Row],[Item OP]]&amp;Tabela_Consulta_de_DADOSADV[[#This Row],[Sequencia OP]]</f>
        <v>01245008001</v>
      </c>
      <c r="E12" s="1" t="s">
        <v>76</v>
      </c>
      <c r="F12" s="1">
        <v>14400</v>
      </c>
      <c r="G12" s="1">
        <v>13706</v>
      </c>
      <c r="H12" s="3">
        <f>Tabela_Consulta_de_DADOSADV[[#This Row],[Qtde OP]]-Tabela_Consulta_de_DADOSADV[[#This Row],[Qtde Produzida]]</f>
        <v>694</v>
      </c>
      <c r="I12" s="1">
        <v>694</v>
      </c>
      <c r="J12" s="1" t="s">
        <v>83</v>
      </c>
      <c r="K12" s="1" t="s">
        <v>42</v>
      </c>
      <c r="L12" s="1" t="s">
        <v>86</v>
      </c>
      <c r="N12" s="1" t="str">
        <f>LEFT(Tabela_Consulta_de_DADOSADV[[#This Row],[Data Real Fim OP]],4)</f>
        <v>2016</v>
      </c>
      <c r="O12" s="1" t="str">
        <f>RIGHT(LEFT(Tabela_Consulta_de_DADOSADV[[#This Row],[Data Real Fim OP]],6),2)</f>
        <v>03</v>
      </c>
    </row>
    <row r="13" spans="1:15" x14ac:dyDescent="0.25">
      <c r="A13" s="1" t="s">
        <v>82</v>
      </c>
      <c r="B13" s="1" t="s">
        <v>56</v>
      </c>
      <c r="C13" s="1" t="s">
        <v>41</v>
      </c>
      <c r="D13" s="3" t="str">
        <f>Tabela_Consulta_de_DADOSADV[[#This Row],[Numero OP]]&amp;Tabela_Consulta_de_DADOSADV[[#This Row],[Item OP]]&amp;Tabela_Consulta_de_DADOSADV[[#This Row],[Sequencia OP]]</f>
        <v>01245009001</v>
      </c>
      <c r="E13" s="1" t="s">
        <v>76</v>
      </c>
      <c r="F13" s="1">
        <v>14400</v>
      </c>
      <c r="G13" s="1">
        <v>13711</v>
      </c>
      <c r="H13" s="3">
        <f>Tabela_Consulta_de_DADOSADV[[#This Row],[Qtde OP]]-Tabela_Consulta_de_DADOSADV[[#This Row],[Qtde Produzida]]</f>
        <v>689</v>
      </c>
      <c r="I13" s="1">
        <v>0</v>
      </c>
      <c r="J13" s="1" t="s">
        <v>83</v>
      </c>
      <c r="K13" s="1" t="s">
        <v>42</v>
      </c>
      <c r="L13" s="1" t="s">
        <v>87</v>
      </c>
      <c r="N13" s="1" t="str">
        <f>LEFT(Tabela_Consulta_de_DADOSADV[[#This Row],[Data Real Fim OP]],4)</f>
        <v>2016</v>
      </c>
      <c r="O13" s="1" t="str">
        <f>RIGHT(LEFT(Tabela_Consulta_de_DADOSADV[[#This Row],[Data Real Fim OP]],6),2)</f>
        <v>03</v>
      </c>
    </row>
    <row r="14" spans="1:15" x14ac:dyDescent="0.25">
      <c r="A14" s="1" t="s">
        <v>82</v>
      </c>
      <c r="B14" s="1" t="s">
        <v>55</v>
      </c>
      <c r="C14" s="1" t="s">
        <v>41</v>
      </c>
      <c r="D14" s="3" t="str">
        <f>Tabela_Consulta_de_DADOSADV[[#This Row],[Numero OP]]&amp;Tabela_Consulta_de_DADOSADV[[#This Row],[Item OP]]&amp;Tabela_Consulta_de_DADOSADV[[#This Row],[Sequencia OP]]</f>
        <v>01245010001</v>
      </c>
      <c r="E14" s="1" t="s">
        <v>76</v>
      </c>
      <c r="F14" s="1">
        <v>14400</v>
      </c>
      <c r="G14" s="1">
        <v>13722</v>
      </c>
      <c r="H14" s="3">
        <f>Tabela_Consulta_de_DADOSADV[[#This Row],[Qtde OP]]-Tabela_Consulta_de_DADOSADV[[#This Row],[Qtde Produzida]]</f>
        <v>678</v>
      </c>
      <c r="I14" s="1">
        <v>678</v>
      </c>
      <c r="J14" s="1" t="s">
        <v>83</v>
      </c>
      <c r="K14" s="1" t="s">
        <v>42</v>
      </c>
      <c r="L14" s="1" t="s">
        <v>85</v>
      </c>
      <c r="N14" s="1" t="str">
        <f>LEFT(Tabela_Consulta_de_DADOSADV[[#This Row],[Data Real Fim OP]],4)</f>
        <v>2016</v>
      </c>
      <c r="O14" s="1" t="str">
        <f>RIGHT(LEFT(Tabela_Consulta_de_DADOSADV[[#This Row],[Data Real Fim OP]],6),2)</f>
        <v>03</v>
      </c>
    </row>
    <row r="15" spans="1:15" x14ac:dyDescent="0.25">
      <c r="A15" s="1" t="s">
        <v>82</v>
      </c>
      <c r="B15" s="1" t="s">
        <v>53</v>
      </c>
      <c r="C15" s="1" t="s">
        <v>41</v>
      </c>
      <c r="D15" s="3" t="str">
        <f>Tabela_Consulta_de_DADOSADV[[#This Row],[Numero OP]]&amp;Tabela_Consulta_de_DADOSADV[[#This Row],[Item OP]]&amp;Tabela_Consulta_de_DADOSADV[[#This Row],[Sequencia OP]]</f>
        <v>01245011001</v>
      </c>
      <c r="E15" s="1" t="s">
        <v>76</v>
      </c>
      <c r="F15" s="1">
        <v>14400</v>
      </c>
      <c r="G15" s="1">
        <v>13932</v>
      </c>
      <c r="H15" s="3">
        <f>Tabela_Consulta_de_DADOSADV[[#This Row],[Qtde OP]]-Tabela_Consulta_de_DADOSADV[[#This Row],[Qtde Produzida]]</f>
        <v>468</v>
      </c>
      <c r="I15" s="1">
        <v>468</v>
      </c>
      <c r="J15" s="1" t="s">
        <v>83</v>
      </c>
      <c r="K15" s="1" t="s">
        <v>42</v>
      </c>
      <c r="L15" s="1" t="s">
        <v>85</v>
      </c>
      <c r="N15" s="1" t="str">
        <f>LEFT(Tabela_Consulta_de_DADOSADV[[#This Row],[Data Real Fim OP]],4)</f>
        <v>2016</v>
      </c>
      <c r="O15" s="1" t="str">
        <f>RIGHT(LEFT(Tabela_Consulta_de_DADOSADV[[#This Row],[Data Real Fim OP]],6),2)</f>
        <v>03</v>
      </c>
    </row>
    <row r="16" spans="1:15" x14ac:dyDescent="0.25">
      <c r="A16" s="1" t="s">
        <v>82</v>
      </c>
      <c r="B16" s="1" t="s">
        <v>57</v>
      </c>
      <c r="C16" s="1" t="s">
        <v>41</v>
      </c>
      <c r="D16" s="3" t="str">
        <f>Tabela_Consulta_de_DADOSADV[[#This Row],[Numero OP]]&amp;Tabela_Consulta_de_DADOSADV[[#This Row],[Item OP]]&amp;Tabela_Consulta_de_DADOSADV[[#This Row],[Sequencia OP]]</f>
        <v>01245012001</v>
      </c>
      <c r="E16" s="1" t="s">
        <v>76</v>
      </c>
      <c r="F16" s="1">
        <v>1440</v>
      </c>
      <c r="G16" s="1">
        <v>1081</v>
      </c>
      <c r="H16" s="3">
        <f>Tabela_Consulta_de_DADOSADV[[#This Row],[Qtde OP]]-Tabela_Consulta_de_DADOSADV[[#This Row],[Qtde Produzida]]</f>
        <v>359</v>
      </c>
      <c r="I16" s="1">
        <v>71</v>
      </c>
      <c r="J16" s="1" t="s">
        <v>83</v>
      </c>
      <c r="K16" s="1" t="s">
        <v>42</v>
      </c>
      <c r="L16" s="1" t="s">
        <v>85</v>
      </c>
      <c r="N16" s="1" t="str">
        <f>LEFT(Tabela_Consulta_de_DADOSADV[[#This Row],[Data Real Fim OP]],4)</f>
        <v>2016</v>
      </c>
      <c r="O16" s="1" t="str">
        <f>RIGHT(LEFT(Tabela_Consulta_de_DADOSADV[[#This Row],[Data Real Fim OP]],6),2)</f>
        <v>03</v>
      </c>
    </row>
    <row r="17" spans="1:15" x14ac:dyDescent="0.25">
      <c r="A17" s="1" t="s">
        <v>88</v>
      </c>
      <c r="B17" s="1" t="s">
        <v>29</v>
      </c>
      <c r="C17" s="1" t="s">
        <v>41</v>
      </c>
      <c r="D17" s="3" t="str">
        <f>Tabela_Consulta_de_DADOSADV[[#This Row],[Numero OP]]&amp;Tabela_Consulta_de_DADOSADV[[#This Row],[Item OP]]&amp;Tabela_Consulta_de_DADOSADV[[#This Row],[Sequencia OP]]</f>
        <v>01829101001</v>
      </c>
      <c r="E17" s="1" t="s">
        <v>76</v>
      </c>
      <c r="F17" s="1">
        <v>14400</v>
      </c>
      <c r="G17" s="1">
        <v>12848</v>
      </c>
      <c r="H17" s="3">
        <f>Tabela_Consulta_de_DADOSADV[[#This Row],[Qtde OP]]-Tabela_Consulta_de_DADOSADV[[#This Row],[Qtde Produzida]]</f>
        <v>1552</v>
      </c>
      <c r="I17" s="1">
        <v>213</v>
      </c>
      <c r="J17" s="1" t="s">
        <v>89</v>
      </c>
      <c r="K17" s="1" t="s">
        <v>42</v>
      </c>
      <c r="L17" s="1" t="s">
        <v>90</v>
      </c>
      <c r="N17" s="1" t="str">
        <f>LEFT(Tabela_Consulta_de_DADOSADV[[#This Row],[Data Real Fim OP]],4)</f>
        <v>2016</v>
      </c>
      <c r="O17" s="1" t="str">
        <f>RIGHT(LEFT(Tabela_Consulta_de_DADOSADV[[#This Row],[Data Real Fim OP]],6),2)</f>
        <v>09</v>
      </c>
    </row>
    <row r="18" spans="1:15" x14ac:dyDescent="0.25">
      <c r="A18" s="1" t="s">
        <v>88</v>
      </c>
      <c r="B18" s="1" t="s">
        <v>49</v>
      </c>
      <c r="C18" s="1" t="s">
        <v>41</v>
      </c>
      <c r="D18" s="3" t="str">
        <f>Tabela_Consulta_de_DADOSADV[[#This Row],[Numero OP]]&amp;Tabela_Consulta_de_DADOSADV[[#This Row],[Item OP]]&amp;Tabela_Consulta_de_DADOSADV[[#This Row],[Sequencia OP]]</f>
        <v>01829102001</v>
      </c>
      <c r="E18" s="1" t="s">
        <v>76</v>
      </c>
      <c r="F18" s="1">
        <v>14400</v>
      </c>
      <c r="G18" s="1">
        <v>13417</v>
      </c>
      <c r="H18" s="3">
        <f>Tabela_Consulta_de_DADOSADV[[#This Row],[Qtde OP]]-Tabela_Consulta_de_DADOSADV[[#This Row],[Qtde Produzida]]</f>
        <v>983</v>
      </c>
      <c r="I18" s="1">
        <v>983</v>
      </c>
      <c r="J18" s="1" t="s">
        <v>89</v>
      </c>
      <c r="K18" s="1" t="s">
        <v>42</v>
      </c>
      <c r="L18" s="1" t="s">
        <v>91</v>
      </c>
      <c r="N18" s="1" t="str">
        <f>LEFT(Tabela_Consulta_de_DADOSADV[[#This Row],[Data Real Fim OP]],4)</f>
        <v>2016</v>
      </c>
      <c r="O18" s="1" t="str">
        <f>RIGHT(LEFT(Tabela_Consulta_de_DADOSADV[[#This Row],[Data Real Fim OP]],6),2)</f>
        <v>08</v>
      </c>
    </row>
    <row r="19" spans="1:15" x14ac:dyDescent="0.25">
      <c r="A19" s="1" t="s">
        <v>88</v>
      </c>
      <c r="B19" s="1" t="s">
        <v>50</v>
      </c>
      <c r="C19" s="1" t="s">
        <v>41</v>
      </c>
      <c r="D19" s="3" t="str">
        <f>Tabela_Consulta_de_DADOSADV[[#This Row],[Numero OP]]&amp;Tabela_Consulta_de_DADOSADV[[#This Row],[Item OP]]&amp;Tabela_Consulta_de_DADOSADV[[#This Row],[Sequencia OP]]</f>
        <v>01829103001</v>
      </c>
      <c r="E19" s="1" t="s">
        <v>76</v>
      </c>
      <c r="F19" s="1">
        <v>14400</v>
      </c>
      <c r="G19" s="1">
        <v>13997</v>
      </c>
      <c r="H19" s="3">
        <f>Tabela_Consulta_de_DADOSADV[[#This Row],[Qtde OP]]-Tabela_Consulta_de_DADOSADV[[#This Row],[Qtde Produzida]]</f>
        <v>403</v>
      </c>
      <c r="I19" s="1">
        <v>403</v>
      </c>
      <c r="J19" s="1" t="s">
        <v>89</v>
      </c>
      <c r="K19" s="1" t="s">
        <v>42</v>
      </c>
      <c r="L19" s="1" t="s">
        <v>92</v>
      </c>
      <c r="N19" s="1" t="str">
        <f>LEFT(Tabela_Consulta_de_DADOSADV[[#This Row],[Data Real Fim OP]],4)</f>
        <v>2016</v>
      </c>
      <c r="O19" s="1" t="str">
        <f>RIGHT(LEFT(Tabela_Consulta_de_DADOSADV[[#This Row],[Data Real Fim OP]],6),2)</f>
        <v>07</v>
      </c>
    </row>
    <row r="20" spans="1:15" x14ac:dyDescent="0.25">
      <c r="A20" s="1" t="s">
        <v>88</v>
      </c>
      <c r="B20" s="1" t="s">
        <v>52</v>
      </c>
      <c r="C20" s="1" t="s">
        <v>41</v>
      </c>
      <c r="D20" s="3" t="str">
        <f>Tabela_Consulta_de_DADOSADV[[#This Row],[Numero OP]]&amp;Tabela_Consulta_de_DADOSADV[[#This Row],[Item OP]]&amp;Tabela_Consulta_de_DADOSADV[[#This Row],[Sequencia OP]]</f>
        <v>01829104001</v>
      </c>
      <c r="E20" s="1" t="s">
        <v>76</v>
      </c>
      <c r="F20" s="1">
        <v>14400</v>
      </c>
      <c r="G20" s="1">
        <v>14113</v>
      </c>
      <c r="H20" s="3">
        <f>Tabela_Consulta_de_DADOSADV[[#This Row],[Qtde OP]]-Tabela_Consulta_de_DADOSADV[[#This Row],[Qtde Produzida]]</f>
        <v>287</v>
      </c>
      <c r="I20" s="1">
        <v>287</v>
      </c>
      <c r="J20" s="1" t="s">
        <v>89</v>
      </c>
      <c r="K20" s="1" t="s">
        <v>42</v>
      </c>
      <c r="L20" s="1" t="s">
        <v>92</v>
      </c>
      <c r="N20" s="1" t="str">
        <f>LEFT(Tabela_Consulta_de_DADOSADV[[#This Row],[Data Real Fim OP]],4)</f>
        <v>2016</v>
      </c>
      <c r="O20" s="1" t="str">
        <f>RIGHT(LEFT(Tabela_Consulta_de_DADOSADV[[#This Row],[Data Real Fim OP]],6),2)</f>
        <v>07</v>
      </c>
    </row>
    <row r="21" spans="1:15" x14ac:dyDescent="0.25">
      <c r="A21" s="1" t="s">
        <v>88</v>
      </c>
      <c r="B21" s="1" t="s">
        <v>51</v>
      </c>
      <c r="C21" s="1" t="s">
        <v>41</v>
      </c>
      <c r="D21" s="3" t="str">
        <f>Tabela_Consulta_de_DADOSADV[[#This Row],[Numero OP]]&amp;Tabela_Consulta_de_DADOSADV[[#This Row],[Item OP]]&amp;Tabela_Consulta_de_DADOSADV[[#This Row],[Sequencia OP]]</f>
        <v>01829105001</v>
      </c>
      <c r="E21" s="1" t="s">
        <v>76</v>
      </c>
      <c r="F21" s="1">
        <v>14400</v>
      </c>
      <c r="G21" s="1">
        <v>13506</v>
      </c>
      <c r="H21" s="3">
        <f>Tabela_Consulta_de_DADOSADV[[#This Row],[Qtde OP]]-Tabela_Consulta_de_DADOSADV[[#This Row],[Qtde Produzida]]</f>
        <v>894</v>
      </c>
      <c r="I21" s="1">
        <v>894</v>
      </c>
      <c r="J21" s="1" t="s">
        <v>89</v>
      </c>
      <c r="K21" s="1" t="s">
        <v>42</v>
      </c>
      <c r="L21" s="1" t="s">
        <v>93</v>
      </c>
      <c r="N21" s="1" t="str">
        <f>LEFT(Tabela_Consulta_de_DADOSADV[[#This Row],[Data Real Fim OP]],4)</f>
        <v>2016</v>
      </c>
      <c r="O21" s="1" t="str">
        <f>RIGHT(LEFT(Tabela_Consulta_de_DADOSADV[[#This Row],[Data Real Fim OP]],6),2)</f>
        <v>08</v>
      </c>
    </row>
    <row r="22" spans="1:15" x14ac:dyDescent="0.25">
      <c r="A22" s="1" t="s">
        <v>88</v>
      </c>
      <c r="B22" s="1" t="s">
        <v>40</v>
      </c>
      <c r="C22" s="1" t="s">
        <v>41</v>
      </c>
      <c r="D22" s="3" t="str">
        <f>Tabela_Consulta_de_DADOSADV[[#This Row],[Numero OP]]&amp;Tabela_Consulta_de_DADOSADV[[#This Row],[Item OP]]&amp;Tabela_Consulta_de_DADOSADV[[#This Row],[Sequencia OP]]</f>
        <v>01829106001</v>
      </c>
      <c r="E22" s="1" t="s">
        <v>76</v>
      </c>
      <c r="F22" s="1">
        <v>14400</v>
      </c>
      <c r="G22" s="1">
        <v>13934</v>
      </c>
      <c r="H22" s="3">
        <f>Tabela_Consulta_de_DADOSADV[[#This Row],[Qtde OP]]-Tabela_Consulta_de_DADOSADV[[#This Row],[Qtde Produzida]]</f>
        <v>466</v>
      </c>
      <c r="I22" s="1">
        <v>466</v>
      </c>
      <c r="J22" s="1" t="s">
        <v>89</v>
      </c>
      <c r="K22" s="1" t="s">
        <v>42</v>
      </c>
      <c r="L22" s="1" t="s">
        <v>93</v>
      </c>
      <c r="N22" s="1" t="str">
        <f>LEFT(Tabela_Consulta_de_DADOSADV[[#This Row],[Data Real Fim OP]],4)</f>
        <v>2016</v>
      </c>
      <c r="O22" s="1" t="str">
        <f>RIGHT(LEFT(Tabela_Consulta_de_DADOSADV[[#This Row],[Data Real Fim OP]],6),2)</f>
        <v>08</v>
      </c>
    </row>
    <row r="23" spans="1:15" x14ac:dyDescent="0.25">
      <c r="A23" s="1" t="s">
        <v>88</v>
      </c>
      <c r="B23" s="1" t="s">
        <v>48</v>
      </c>
      <c r="C23" s="1" t="s">
        <v>41</v>
      </c>
      <c r="D23" s="3" t="str">
        <f>Tabela_Consulta_de_DADOSADV[[#This Row],[Numero OP]]&amp;Tabela_Consulta_de_DADOSADV[[#This Row],[Item OP]]&amp;Tabela_Consulta_de_DADOSADV[[#This Row],[Sequencia OP]]</f>
        <v>01829107001</v>
      </c>
      <c r="E23" s="1" t="s">
        <v>76</v>
      </c>
      <c r="F23" s="1">
        <v>14400</v>
      </c>
      <c r="G23" s="1">
        <v>13629</v>
      </c>
      <c r="H23" s="3">
        <f>Tabela_Consulta_de_DADOSADV[[#This Row],[Qtde OP]]-Tabela_Consulta_de_DADOSADV[[#This Row],[Qtde Produzida]]</f>
        <v>771</v>
      </c>
      <c r="I23" s="1">
        <v>771</v>
      </c>
      <c r="J23" s="1" t="s">
        <v>89</v>
      </c>
      <c r="K23" s="1" t="s">
        <v>42</v>
      </c>
      <c r="L23" s="1" t="s">
        <v>94</v>
      </c>
      <c r="N23" s="1" t="str">
        <f>LEFT(Tabela_Consulta_de_DADOSADV[[#This Row],[Data Real Fim OP]],4)</f>
        <v>2016</v>
      </c>
      <c r="O23" s="1" t="str">
        <f>RIGHT(LEFT(Tabela_Consulta_de_DADOSADV[[#This Row],[Data Real Fim OP]],6),2)</f>
        <v>08</v>
      </c>
    </row>
    <row r="24" spans="1:15" x14ac:dyDescent="0.25">
      <c r="A24" s="1" t="s">
        <v>88</v>
      </c>
      <c r="B24" s="1" t="s">
        <v>54</v>
      </c>
      <c r="C24" s="1" t="s">
        <v>41</v>
      </c>
      <c r="D24" s="3" t="str">
        <f>Tabela_Consulta_de_DADOSADV[[#This Row],[Numero OP]]&amp;Tabela_Consulta_de_DADOSADV[[#This Row],[Item OP]]&amp;Tabela_Consulta_de_DADOSADV[[#This Row],[Sequencia OP]]</f>
        <v>01829108001</v>
      </c>
      <c r="E24" s="1" t="s">
        <v>76</v>
      </c>
      <c r="F24" s="1">
        <v>14400</v>
      </c>
      <c r="G24" s="1">
        <v>14005</v>
      </c>
      <c r="H24" s="3">
        <f>Tabela_Consulta_de_DADOSADV[[#This Row],[Qtde OP]]-Tabela_Consulta_de_DADOSADV[[#This Row],[Qtde Produzida]]</f>
        <v>395</v>
      </c>
      <c r="I24" s="1">
        <v>395</v>
      </c>
      <c r="J24" s="1" t="s">
        <v>89</v>
      </c>
      <c r="K24" s="1" t="s">
        <v>42</v>
      </c>
      <c r="L24" s="1" t="s">
        <v>94</v>
      </c>
      <c r="N24" s="1" t="str">
        <f>LEFT(Tabela_Consulta_de_DADOSADV[[#This Row],[Data Real Fim OP]],4)</f>
        <v>2016</v>
      </c>
      <c r="O24" s="1" t="str">
        <f>RIGHT(LEFT(Tabela_Consulta_de_DADOSADV[[#This Row],[Data Real Fim OP]],6),2)</f>
        <v>08</v>
      </c>
    </row>
    <row r="25" spans="1:15" x14ac:dyDescent="0.25">
      <c r="A25" s="1" t="s">
        <v>88</v>
      </c>
      <c r="B25" s="1" t="s">
        <v>56</v>
      </c>
      <c r="C25" s="1" t="s">
        <v>41</v>
      </c>
      <c r="D25" s="3" t="str">
        <f>Tabela_Consulta_de_DADOSADV[[#This Row],[Numero OP]]&amp;Tabela_Consulta_de_DADOSADV[[#This Row],[Item OP]]&amp;Tabela_Consulta_de_DADOSADV[[#This Row],[Sequencia OP]]</f>
        <v>01829109001</v>
      </c>
      <c r="E25" s="1" t="s">
        <v>76</v>
      </c>
      <c r="F25" s="1">
        <v>14400</v>
      </c>
      <c r="G25" s="1">
        <v>13785</v>
      </c>
      <c r="H25" s="3">
        <f>Tabela_Consulta_de_DADOSADV[[#This Row],[Qtde OP]]-Tabela_Consulta_de_DADOSADV[[#This Row],[Qtde Produzida]]</f>
        <v>615</v>
      </c>
      <c r="I25" s="1">
        <v>615</v>
      </c>
      <c r="J25" s="1" t="s">
        <v>89</v>
      </c>
      <c r="K25" s="1" t="s">
        <v>42</v>
      </c>
      <c r="L25" s="1" t="s">
        <v>95</v>
      </c>
      <c r="N25" s="1" t="str">
        <f>LEFT(Tabela_Consulta_de_DADOSADV[[#This Row],[Data Real Fim OP]],4)</f>
        <v>2016</v>
      </c>
      <c r="O25" s="1" t="str">
        <f>RIGHT(LEFT(Tabela_Consulta_de_DADOSADV[[#This Row],[Data Real Fim OP]],6),2)</f>
        <v>08</v>
      </c>
    </row>
    <row r="26" spans="1:15" x14ac:dyDescent="0.25">
      <c r="A26" s="1" t="s">
        <v>88</v>
      </c>
      <c r="B26" s="1" t="s">
        <v>55</v>
      </c>
      <c r="C26" s="1" t="s">
        <v>41</v>
      </c>
      <c r="D26" s="3" t="str">
        <f>Tabela_Consulta_de_DADOSADV[[#This Row],[Numero OP]]&amp;Tabela_Consulta_de_DADOSADV[[#This Row],[Item OP]]&amp;Tabela_Consulta_de_DADOSADV[[#This Row],[Sequencia OP]]</f>
        <v>01829110001</v>
      </c>
      <c r="E26" s="1" t="s">
        <v>76</v>
      </c>
      <c r="F26" s="1">
        <v>14400</v>
      </c>
      <c r="G26" s="1">
        <v>13939</v>
      </c>
      <c r="H26" s="3">
        <f>Tabela_Consulta_de_DADOSADV[[#This Row],[Qtde OP]]-Tabela_Consulta_de_DADOSADV[[#This Row],[Qtde Produzida]]</f>
        <v>461</v>
      </c>
      <c r="I26" s="1">
        <v>461</v>
      </c>
      <c r="J26" s="1" t="s">
        <v>89</v>
      </c>
      <c r="K26" s="1" t="s">
        <v>42</v>
      </c>
      <c r="L26" s="1" t="s">
        <v>96</v>
      </c>
      <c r="N26" s="1" t="str">
        <f>LEFT(Tabela_Consulta_de_DADOSADV[[#This Row],[Data Real Fim OP]],4)</f>
        <v>2016</v>
      </c>
      <c r="O26" s="1" t="str">
        <f>RIGHT(LEFT(Tabela_Consulta_de_DADOSADV[[#This Row],[Data Real Fim OP]],6),2)</f>
        <v>08</v>
      </c>
    </row>
    <row r="27" spans="1:15" x14ac:dyDescent="0.25">
      <c r="A27" s="1" t="s">
        <v>88</v>
      </c>
      <c r="B27" s="1" t="s">
        <v>53</v>
      </c>
      <c r="C27" s="1" t="s">
        <v>41</v>
      </c>
      <c r="D27" s="3" t="str">
        <f>Tabela_Consulta_de_DADOSADV[[#This Row],[Numero OP]]&amp;Tabela_Consulta_de_DADOSADV[[#This Row],[Item OP]]&amp;Tabela_Consulta_de_DADOSADV[[#This Row],[Sequencia OP]]</f>
        <v>01829111001</v>
      </c>
      <c r="E27" s="1" t="s">
        <v>76</v>
      </c>
      <c r="F27" s="1">
        <v>7200</v>
      </c>
      <c r="G27" s="1">
        <v>6437</v>
      </c>
      <c r="H27" s="3">
        <f>Tabela_Consulta_de_DADOSADV[[#This Row],[Qtde OP]]-Tabela_Consulta_de_DADOSADV[[#This Row],[Qtde Produzida]]</f>
        <v>763</v>
      </c>
      <c r="I27" s="1">
        <v>283</v>
      </c>
      <c r="J27" s="1" t="s">
        <v>89</v>
      </c>
      <c r="K27" s="1" t="s">
        <v>42</v>
      </c>
      <c r="L27" s="1" t="s">
        <v>91</v>
      </c>
      <c r="N27" s="1" t="str">
        <f>LEFT(Tabela_Consulta_de_DADOSADV[[#This Row],[Data Real Fim OP]],4)</f>
        <v>2016</v>
      </c>
      <c r="O27" s="1" t="str">
        <f>RIGHT(LEFT(Tabela_Consulta_de_DADOSADV[[#This Row],[Data Real Fim OP]],6),2)</f>
        <v>08</v>
      </c>
    </row>
    <row r="28" spans="1:15" x14ac:dyDescent="0.25">
      <c r="A28" s="1" t="s">
        <v>88</v>
      </c>
      <c r="B28" s="1" t="s">
        <v>57</v>
      </c>
      <c r="C28" s="1" t="s">
        <v>41</v>
      </c>
      <c r="D28" s="3" t="str">
        <f>Tabela_Consulta_de_DADOSADV[[#This Row],[Numero OP]]&amp;Tabela_Consulta_de_DADOSADV[[#This Row],[Item OP]]&amp;Tabela_Consulta_de_DADOSADV[[#This Row],[Sequencia OP]]</f>
        <v>01829112001</v>
      </c>
      <c r="E28" s="1" t="s">
        <v>76</v>
      </c>
      <c r="F28" s="1">
        <v>14400</v>
      </c>
      <c r="G28" s="1">
        <v>13866</v>
      </c>
      <c r="H28" s="3">
        <f>Tabela_Consulta_de_DADOSADV[[#This Row],[Qtde OP]]-Tabela_Consulta_de_DADOSADV[[#This Row],[Qtde Produzida]]</f>
        <v>534</v>
      </c>
      <c r="I28" s="1">
        <v>534</v>
      </c>
      <c r="J28" s="1" t="s">
        <v>97</v>
      </c>
      <c r="K28" s="1" t="s">
        <v>42</v>
      </c>
      <c r="L28" s="1" t="s">
        <v>91</v>
      </c>
      <c r="N28" s="1" t="str">
        <f>LEFT(Tabela_Consulta_de_DADOSADV[[#This Row],[Data Real Fim OP]],4)</f>
        <v>2016</v>
      </c>
      <c r="O28" s="1" t="str">
        <f>RIGHT(LEFT(Tabela_Consulta_de_DADOSADV[[#This Row],[Data Real Fim OP]],6),2)</f>
        <v>08</v>
      </c>
    </row>
    <row r="29" spans="1:15" x14ac:dyDescent="0.25">
      <c r="A29" s="1" t="s">
        <v>88</v>
      </c>
      <c r="B29" s="1" t="s">
        <v>58</v>
      </c>
      <c r="C29" s="1" t="s">
        <v>41</v>
      </c>
      <c r="D29" s="3" t="str">
        <f>Tabela_Consulta_de_DADOSADV[[#This Row],[Numero OP]]&amp;Tabela_Consulta_de_DADOSADV[[#This Row],[Item OP]]&amp;Tabela_Consulta_de_DADOSADV[[#This Row],[Sequencia OP]]</f>
        <v>01829113001</v>
      </c>
      <c r="E29" s="1" t="s">
        <v>76</v>
      </c>
      <c r="F29" s="1">
        <v>14400</v>
      </c>
      <c r="G29" s="1">
        <v>13844</v>
      </c>
      <c r="H29" s="3">
        <f>Tabela_Consulta_de_DADOSADV[[#This Row],[Qtde OP]]-Tabela_Consulta_de_DADOSADV[[#This Row],[Qtde Produzida]]</f>
        <v>556</v>
      </c>
      <c r="I29" s="1">
        <v>556</v>
      </c>
      <c r="J29" s="1" t="s">
        <v>97</v>
      </c>
      <c r="K29" s="1" t="s">
        <v>42</v>
      </c>
      <c r="L29" s="1" t="s">
        <v>91</v>
      </c>
      <c r="N29" s="1" t="str">
        <f>LEFT(Tabela_Consulta_de_DADOSADV[[#This Row],[Data Real Fim OP]],4)</f>
        <v>2016</v>
      </c>
      <c r="O29" s="1" t="str">
        <f>RIGHT(LEFT(Tabela_Consulta_de_DADOSADV[[#This Row],[Data Real Fim OP]],6),2)</f>
        <v>08</v>
      </c>
    </row>
    <row r="30" spans="1:15" x14ac:dyDescent="0.25">
      <c r="A30" s="1" t="s">
        <v>88</v>
      </c>
      <c r="B30" s="1" t="s">
        <v>59</v>
      </c>
      <c r="C30" s="1" t="s">
        <v>41</v>
      </c>
      <c r="D30" s="3" t="str">
        <f>Tabela_Consulta_de_DADOSADV[[#This Row],[Numero OP]]&amp;Tabela_Consulta_de_DADOSADV[[#This Row],[Item OP]]&amp;Tabela_Consulta_de_DADOSADV[[#This Row],[Sequencia OP]]</f>
        <v>01829114001</v>
      </c>
      <c r="E30" s="1" t="s">
        <v>76</v>
      </c>
      <c r="F30" s="1">
        <v>14400</v>
      </c>
      <c r="G30" s="1">
        <v>13718</v>
      </c>
      <c r="H30" s="3">
        <f>Tabela_Consulta_de_DADOSADV[[#This Row],[Qtde OP]]-Tabela_Consulta_de_DADOSADV[[#This Row],[Qtde Produzida]]</f>
        <v>682</v>
      </c>
      <c r="I30" s="1">
        <v>682</v>
      </c>
      <c r="J30" s="1" t="s">
        <v>97</v>
      </c>
      <c r="K30" s="1" t="s">
        <v>42</v>
      </c>
      <c r="L30" s="1" t="s">
        <v>91</v>
      </c>
      <c r="N30" s="1" t="str">
        <f>LEFT(Tabela_Consulta_de_DADOSADV[[#This Row],[Data Real Fim OP]],4)</f>
        <v>2016</v>
      </c>
      <c r="O30" s="1" t="str">
        <f>RIGHT(LEFT(Tabela_Consulta_de_DADOSADV[[#This Row],[Data Real Fim OP]],6),2)</f>
        <v>08</v>
      </c>
    </row>
    <row r="31" spans="1:15" x14ac:dyDescent="0.25">
      <c r="A31" s="1" t="s">
        <v>88</v>
      </c>
      <c r="B31" s="1" t="s">
        <v>60</v>
      </c>
      <c r="C31" s="1" t="s">
        <v>41</v>
      </c>
      <c r="D31" s="3" t="str">
        <f>Tabela_Consulta_de_DADOSADV[[#This Row],[Numero OP]]&amp;Tabela_Consulta_de_DADOSADV[[#This Row],[Item OP]]&amp;Tabela_Consulta_de_DADOSADV[[#This Row],[Sequencia OP]]</f>
        <v>01829115001</v>
      </c>
      <c r="E31" s="1" t="s">
        <v>76</v>
      </c>
      <c r="F31" s="1">
        <v>14400</v>
      </c>
      <c r="G31" s="1">
        <v>13734</v>
      </c>
      <c r="H31" s="3">
        <f>Tabela_Consulta_de_DADOSADV[[#This Row],[Qtde OP]]-Tabela_Consulta_de_DADOSADV[[#This Row],[Qtde Produzida]]</f>
        <v>666</v>
      </c>
      <c r="I31" s="1">
        <v>666</v>
      </c>
      <c r="J31" s="1" t="s">
        <v>97</v>
      </c>
      <c r="K31" s="1" t="s">
        <v>42</v>
      </c>
      <c r="L31" s="1" t="s">
        <v>91</v>
      </c>
      <c r="N31" s="1" t="str">
        <f>LEFT(Tabela_Consulta_de_DADOSADV[[#This Row],[Data Real Fim OP]],4)</f>
        <v>2016</v>
      </c>
      <c r="O31" s="1" t="str">
        <f>RIGHT(LEFT(Tabela_Consulta_de_DADOSADV[[#This Row],[Data Real Fim OP]],6),2)</f>
        <v>08</v>
      </c>
    </row>
    <row r="32" spans="1:15" x14ac:dyDescent="0.25">
      <c r="A32" s="1" t="s">
        <v>88</v>
      </c>
      <c r="B32" s="1" t="s">
        <v>61</v>
      </c>
      <c r="C32" s="1" t="s">
        <v>41</v>
      </c>
      <c r="D32" s="3" t="str">
        <f>Tabela_Consulta_de_DADOSADV[[#This Row],[Numero OP]]&amp;Tabela_Consulta_de_DADOSADV[[#This Row],[Item OP]]&amp;Tabela_Consulta_de_DADOSADV[[#This Row],[Sequencia OP]]</f>
        <v>01829116001</v>
      </c>
      <c r="E32" s="1" t="s">
        <v>76</v>
      </c>
      <c r="F32" s="1">
        <v>14400</v>
      </c>
      <c r="G32" s="1">
        <v>13248</v>
      </c>
      <c r="H32" s="3">
        <f>Tabela_Consulta_de_DADOSADV[[#This Row],[Qtde OP]]-Tabela_Consulta_de_DADOSADV[[#This Row],[Qtde Produzida]]</f>
        <v>1152</v>
      </c>
      <c r="I32" s="1">
        <v>1152</v>
      </c>
      <c r="J32" s="1" t="s">
        <v>97</v>
      </c>
      <c r="K32" s="1" t="s">
        <v>42</v>
      </c>
      <c r="L32" s="1" t="s">
        <v>95</v>
      </c>
      <c r="N32" s="1" t="str">
        <f>LEFT(Tabela_Consulta_de_DADOSADV[[#This Row],[Data Real Fim OP]],4)</f>
        <v>2016</v>
      </c>
      <c r="O32" s="1" t="str">
        <f>RIGHT(LEFT(Tabela_Consulta_de_DADOSADV[[#This Row],[Data Real Fim OP]],6),2)</f>
        <v>08</v>
      </c>
    </row>
    <row r="33" spans="1:15" x14ac:dyDescent="0.25">
      <c r="A33" s="1" t="s">
        <v>88</v>
      </c>
      <c r="B33" s="1" t="s">
        <v>62</v>
      </c>
      <c r="C33" s="1" t="s">
        <v>41</v>
      </c>
      <c r="D33" s="3" t="str">
        <f>Tabela_Consulta_de_DADOSADV[[#This Row],[Numero OP]]&amp;Tabela_Consulta_de_DADOSADV[[#This Row],[Item OP]]&amp;Tabela_Consulta_de_DADOSADV[[#This Row],[Sequencia OP]]</f>
        <v>01829117001</v>
      </c>
      <c r="E33" s="1" t="s">
        <v>76</v>
      </c>
      <c r="F33" s="1">
        <v>14400</v>
      </c>
      <c r="G33" s="1">
        <v>14040</v>
      </c>
      <c r="H33" s="3">
        <f>Tabela_Consulta_de_DADOSADV[[#This Row],[Qtde OP]]-Tabela_Consulta_de_DADOSADV[[#This Row],[Qtde Produzida]]</f>
        <v>360</v>
      </c>
      <c r="I33" s="1">
        <v>360</v>
      </c>
      <c r="J33" s="1" t="s">
        <v>97</v>
      </c>
      <c r="K33" s="1" t="s">
        <v>42</v>
      </c>
      <c r="L33" s="1" t="s">
        <v>98</v>
      </c>
      <c r="N33" s="1" t="str">
        <f>LEFT(Tabela_Consulta_de_DADOSADV[[#This Row],[Data Real Fim OP]],4)</f>
        <v>2016</v>
      </c>
      <c r="O33" s="1" t="str">
        <f>RIGHT(LEFT(Tabela_Consulta_de_DADOSADV[[#This Row],[Data Real Fim OP]],6),2)</f>
        <v>09</v>
      </c>
    </row>
    <row r="34" spans="1:15" x14ac:dyDescent="0.25">
      <c r="A34" s="1" t="s">
        <v>88</v>
      </c>
      <c r="B34" s="1" t="s">
        <v>63</v>
      </c>
      <c r="C34" s="1" t="s">
        <v>41</v>
      </c>
      <c r="D34" s="3" t="str">
        <f>Tabela_Consulta_de_DADOSADV[[#This Row],[Numero OP]]&amp;Tabela_Consulta_de_DADOSADV[[#This Row],[Item OP]]&amp;Tabela_Consulta_de_DADOSADV[[#This Row],[Sequencia OP]]</f>
        <v>01829118001</v>
      </c>
      <c r="E34" s="1" t="s">
        <v>76</v>
      </c>
      <c r="F34" s="1">
        <v>14400</v>
      </c>
      <c r="G34" s="1">
        <v>13811</v>
      </c>
      <c r="H34" s="3">
        <f>Tabela_Consulta_de_DADOSADV[[#This Row],[Qtde OP]]-Tabela_Consulta_de_DADOSADV[[#This Row],[Qtde Produzida]]</f>
        <v>589</v>
      </c>
      <c r="I34" s="1">
        <v>589</v>
      </c>
      <c r="J34" s="1" t="s">
        <v>97</v>
      </c>
      <c r="K34" s="1" t="s">
        <v>42</v>
      </c>
      <c r="L34" s="1" t="s">
        <v>99</v>
      </c>
      <c r="N34" s="1" t="str">
        <f>LEFT(Tabela_Consulta_de_DADOSADV[[#This Row],[Data Real Fim OP]],4)</f>
        <v>2016</v>
      </c>
      <c r="O34" s="1" t="str">
        <f>RIGHT(LEFT(Tabela_Consulta_de_DADOSADV[[#This Row],[Data Real Fim OP]],6),2)</f>
        <v>09</v>
      </c>
    </row>
    <row r="35" spans="1:15" x14ac:dyDescent="0.25">
      <c r="A35" s="1" t="s">
        <v>88</v>
      </c>
      <c r="B35" s="1" t="s">
        <v>64</v>
      </c>
      <c r="C35" s="1" t="s">
        <v>41</v>
      </c>
      <c r="D35" s="3" t="str">
        <f>Tabela_Consulta_de_DADOSADV[[#This Row],[Numero OP]]&amp;Tabela_Consulta_de_DADOSADV[[#This Row],[Item OP]]&amp;Tabela_Consulta_de_DADOSADV[[#This Row],[Sequencia OP]]</f>
        <v>01829119001</v>
      </c>
      <c r="E35" s="1" t="s">
        <v>76</v>
      </c>
      <c r="F35" s="1">
        <v>14400</v>
      </c>
      <c r="G35" s="1">
        <v>13762</v>
      </c>
      <c r="H35" s="3">
        <f>Tabela_Consulta_de_DADOSADV[[#This Row],[Qtde OP]]-Tabela_Consulta_de_DADOSADV[[#This Row],[Qtde Produzida]]</f>
        <v>638</v>
      </c>
      <c r="I35" s="1">
        <v>163</v>
      </c>
      <c r="J35" s="1" t="s">
        <v>97</v>
      </c>
      <c r="K35" s="1" t="s">
        <v>42</v>
      </c>
      <c r="L35" s="1" t="s">
        <v>90</v>
      </c>
      <c r="N35" s="1" t="str">
        <f>LEFT(Tabela_Consulta_de_DADOSADV[[#This Row],[Data Real Fim OP]],4)</f>
        <v>2016</v>
      </c>
      <c r="O35" s="1" t="str">
        <f>RIGHT(LEFT(Tabela_Consulta_de_DADOSADV[[#This Row],[Data Real Fim OP]],6),2)</f>
        <v>09</v>
      </c>
    </row>
    <row r="36" spans="1:15" x14ac:dyDescent="0.25">
      <c r="A36" s="1" t="s">
        <v>88</v>
      </c>
      <c r="B36" s="1" t="s">
        <v>65</v>
      </c>
      <c r="C36" s="1" t="s">
        <v>41</v>
      </c>
      <c r="D36" s="3" t="str">
        <f>Tabela_Consulta_de_DADOSADV[[#This Row],[Numero OP]]&amp;Tabela_Consulta_de_DADOSADV[[#This Row],[Item OP]]&amp;Tabela_Consulta_de_DADOSADV[[#This Row],[Sequencia OP]]</f>
        <v>01829120001</v>
      </c>
      <c r="E36" s="1" t="s">
        <v>76</v>
      </c>
      <c r="F36" s="1">
        <v>14400</v>
      </c>
      <c r="G36" s="1">
        <v>13971</v>
      </c>
      <c r="H36" s="3">
        <f>Tabela_Consulta_de_DADOSADV[[#This Row],[Qtde OP]]-Tabela_Consulta_de_DADOSADV[[#This Row],[Qtde Produzida]]</f>
        <v>429</v>
      </c>
      <c r="I36" s="1">
        <v>102</v>
      </c>
      <c r="J36" s="1" t="s">
        <v>97</v>
      </c>
      <c r="K36" s="1" t="s">
        <v>42</v>
      </c>
      <c r="L36" s="1" t="s">
        <v>90</v>
      </c>
      <c r="N36" s="1" t="str">
        <f>LEFT(Tabela_Consulta_de_DADOSADV[[#This Row],[Data Real Fim OP]],4)</f>
        <v>2016</v>
      </c>
      <c r="O36" s="1" t="str">
        <f>RIGHT(LEFT(Tabela_Consulta_de_DADOSADV[[#This Row],[Data Real Fim OP]],6),2)</f>
        <v>09</v>
      </c>
    </row>
    <row r="37" spans="1:15" x14ac:dyDescent="0.25">
      <c r="A37" s="1" t="s">
        <v>88</v>
      </c>
      <c r="B37" s="1" t="s">
        <v>66</v>
      </c>
      <c r="C37" s="1" t="s">
        <v>41</v>
      </c>
      <c r="D37" s="3" t="str">
        <f>Tabela_Consulta_de_DADOSADV[[#This Row],[Numero OP]]&amp;Tabela_Consulta_de_DADOSADV[[#This Row],[Item OP]]&amp;Tabela_Consulta_de_DADOSADV[[#This Row],[Sequencia OP]]</f>
        <v>01829121001</v>
      </c>
      <c r="E37" s="1" t="s">
        <v>76</v>
      </c>
      <c r="F37" s="1">
        <v>14400</v>
      </c>
      <c r="G37" s="1">
        <v>13463</v>
      </c>
      <c r="H37" s="3">
        <f>Tabela_Consulta_de_DADOSADV[[#This Row],[Qtde OP]]-Tabela_Consulta_de_DADOSADV[[#This Row],[Qtde Produzida]]</f>
        <v>937</v>
      </c>
      <c r="I37" s="1">
        <v>937</v>
      </c>
      <c r="J37" s="1" t="s">
        <v>97</v>
      </c>
      <c r="K37" s="1" t="s">
        <v>42</v>
      </c>
      <c r="L37" s="1" t="s">
        <v>98</v>
      </c>
      <c r="N37" s="1" t="str">
        <f>LEFT(Tabela_Consulta_de_DADOSADV[[#This Row],[Data Real Fim OP]],4)</f>
        <v>2016</v>
      </c>
      <c r="O37" s="1" t="str">
        <f>RIGHT(LEFT(Tabela_Consulta_de_DADOSADV[[#This Row],[Data Real Fim OP]],6),2)</f>
        <v>09</v>
      </c>
    </row>
    <row r="38" spans="1:15" x14ac:dyDescent="0.25">
      <c r="A38" s="1" t="s">
        <v>88</v>
      </c>
      <c r="B38" s="1" t="s">
        <v>67</v>
      </c>
      <c r="C38" s="1" t="s">
        <v>41</v>
      </c>
      <c r="D38" s="3" t="str">
        <f>Tabela_Consulta_de_DADOSADV[[#This Row],[Numero OP]]&amp;Tabela_Consulta_de_DADOSADV[[#This Row],[Item OP]]&amp;Tabela_Consulta_de_DADOSADV[[#This Row],[Sequencia OP]]</f>
        <v>01829122001</v>
      </c>
      <c r="E38" s="1" t="s">
        <v>76</v>
      </c>
      <c r="F38" s="1">
        <v>14400</v>
      </c>
      <c r="G38" s="1">
        <v>13772</v>
      </c>
      <c r="H38" s="3">
        <f>Tabela_Consulta_de_DADOSADV[[#This Row],[Qtde OP]]-Tabela_Consulta_de_DADOSADV[[#This Row],[Qtde Produzida]]</f>
        <v>628</v>
      </c>
      <c r="I38" s="1">
        <v>628</v>
      </c>
      <c r="J38" s="1" t="s">
        <v>97</v>
      </c>
      <c r="K38" s="1" t="s">
        <v>42</v>
      </c>
      <c r="L38" s="1" t="s">
        <v>98</v>
      </c>
      <c r="N38" s="1" t="str">
        <f>LEFT(Tabela_Consulta_de_DADOSADV[[#This Row],[Data Real Fim OP]],4)</f>
        <v>2016</v>
      </c>
      <c r="O38" s="1" t="str">
        <f>RIGHT(LEFT(Tabela_Consulta_de_DADOSADV[[#This Row],[Data Real Fim OP]],6),2)</f>
        <v>09</v>
      </c>
    </row>
    <row r="39" spans="1:15" x14ac:dyDescent="0.25">
      <c r="A39" s="1" t="s">
        <v>88</v>
      </c>
      <c r="B39" s="1" t="s">
        <v>68</v>
      </c>
      <c r="C39" s="1" t="s">
        <v>41</v>
      </c>
      <c r="D39" s="3" t="str">
        <f>Tabela_Consulta_de_DADOSADV[[#This Row],[Numero OP]]&amp;Tabela_Consulta_de_DADOSADV[[#This Row],[Item OP]]&amp;Tabela_Consulta_de_DADOSADV[[#This Row],[Sequencia OP]]</f>
        <v>01829123001</v>
      </c>
      <c r="E39" s="1" t="s">
        <v>76</v>
      </c>
      <c r="F39" s="1">
        <v>9600</v>
      </c>
      <c r="G39" s="1">
        <v>8673</v>
      </c>
      <c r="H39" s="3">
        <f>Tabela_Consulta_de_DADOSADV[[#This Row],[Qtde OP]]-Tabela_Consulta_de_DADOSADV[[#This Row],[Qtde Produzida]]</f>
        <v>927</v>
      </c>
      <c r="I39" s="1">
        <v>591</v>
      </c>
      <c r="J39" s="1" t="s">
        <v>97</v>
      </c>
      <c r="K39" s="1" t="s">
        <v>42</v>
      </c>
      <c r="L39" s="1" t="s">
        <v>100</v>
      </c>
      <c r="N39" s="1" t="str">
        <f>LEFT(Tabela_Consulta_de_DADOSADV[[#This Row],[Data Real Fim OP]],4)</f>
        <v>2016</v>
      </c>
      <c r="O39" s="1" t="str">
        <f>RIGHT(LEFT(Tabela_Consulta_de_DADOSADV[[#This Row],[Data Real Fim OP]],6),2)</f>
        <v>09</v>
      </c>
    </row>
    <row r="40" spans="1:15" x14ac:dyDescent="0.25">
      <c r="A40" s="1" t="s">
        <v>88</v>
      </c>
      <c r="B40" s="1" t="s">
        <v>69</v>
      </c>
      <c r="C40" s="1" t="s">
        <v>41</v>
      </c>
      <c r="D40" s="3" t="str">
        <f>Tabela_Consulta_de_DADOSADV[[#This Row],[Numero OP]]&amp;Tabela_Consulta_de_DADOSADV[[#This Row],[Item OP]]&amp;Tabela_Consulta_de_DADOSADV[[#This Row],[Sequencia OP]]</f>
        <v>01829124001</v>
      </c>
      <c r="E40" s="1" t="s">
        <v>76</v>
      </c>
      <c r="F40" s="1">
        <v>14400</v>
      </c>
      <c r="G40" s="1">
        <v>13846</v>
      </c>
      <c r="H40" s="3">
        <f>Tabela_Consulta_de_DADOSADV[[#This Row],[Qtde OP]]-Tabela_Consulta_de_DADOSADV[[#This Row],[Qtde Produzida]]</f>
        <v>554</v>
      </c>
      <c r="I40" s="1">
        <v>554</v>
      </c>
      <c r="J40" s="1" t="s">
        <v>91</v>
      </c>
      <c r="K40" s="1" t="s">
        <v>42</v>
      </c>
      <c r="L40" s="1" t="s">
        <v>101</v>
      </c>
      <c r="N40" s="1" t="str">
        <f>LEFT(Tabela_Consulta_de_DADOSADV[[#This Row],[Data Real Fim OP]],4)</f>
        <v>2016</v>
      </c>
      <c r="O40" s="1" t="str">
        <f>RIGHT(LEFT(Tabela_Consulta_de_DADOSADV[[#This Row],[Data Real Fim OP]],6),2)</f>
        <v>09</v>
      </c>
    </row>
    <row r="41" spans="1:15" x14ac:dyDescent="0.25">
      <c r="A41" s="1" t="s">
        <v>88</v>
      </c>
      <c r="B41" s="1" t="s">
        <v>102</v>
      </c>
      <c r="C41" s="1" t="s">
        <v>41</v>
      </c>
      <c r="D41" s="3" t="str">
        <f>Tabela_Consulta_de_DADOSADV[[#This Row],[Numero OP]]&amp;Tabela_Consulta_de_DADOSADV[[#This Row],[Item OP]]&amp;Tabela_Consulta_de_DADOSADV[[#This Row],[Sequencia OP]]</f>
        <v>01829125001</v>
      </c>
      <c r="E41" s="1" t="s">
        <v>76</v>
      </c>
      <c r="F41" s="1">
        <v>14400</v>
      </c>
      <c r="G41" s="1">
        <v>13954</v>
      </c>
      <c r="H41" s="3">
        <f>Tabela_Consulta_de_DADOSADV[[#This Row],[Qtde OP]]-Tabela_Consulta_de_DADOSADV[[#This Row],[Qtde Produzida]]</f>
        <v>446</v>
      </c>
      <c r="I41" s="1">
        <v>446</v>
      </c>
      <c r="J41" s="1" t="s">
        <v>91</v>
      </c>
      <c r="K41" s="1" t="s">
        <v>42</v>
      </c>
      <c r="L41" s="1" t="s">
        <v>103</v>
      </c>
      <c r="N41" s="1" t="str">
        <f>LEFT(Tabela_Consulta_de_DADOSADV[[#This Row],[Data Real Fim OP]],4)</f>
        <v>2016</v>
      </c>
      <c r="O41" s="1" t="str">
        <f>RIGHT(LEFT(Tabela_Consulta_de_DADOSADV[[#This Row],[Data Real Fim OP]],6),2)</f>
        <v>09</v>
      </c>
    </row>
    <row r="42" spans="1:15" x14ac:dyDescent="0.25">
      <c r="A42" s="1" t="s">
        <v>88</v>
      </c>
      <c r="B42" s="1" t="s">
        <v>104</v>
      </c>
      <c r="C42" s="1" t="s">
        <v>41</v>
      </c>
      <c r="D42" s="3" t="str">
        <f>Tabela_Consulta_de_DADOSADV[[#This Row],[Numero OP]]&amp;Tabela_Consulta_de_DADOSADV[[#This Row],[Item OP]]&amp;Tabela_Consulta_de_DADOSADV[[#This Row],[Sequencia OP]]</f>
        <v>01829126001</v>
      </c>
      <c r="E42" s="1" t="s">
        <v>76</v>
      </c>
      <c r="F42" s="1">
        <v>14400</v>
      </c>
      <c r="G42" s="1">
        <v>13793</v>
      </c>
      <c r="H42" s="3">
        <f>Tabela_Consulta_de_DADOSADV[[#This Row],[Qtde OP]]-Tabela_Consulta_de_DADOSADV[[#This Row],[Qtde Produzida]]</f>
        <v>607</v>
      </c>
      <c r="I42" s="1">
        <v>94</v>
      </c>
      <c r="J42" s="1" t="s">
        <v>91</v>
      </c>
      <c r="K42" s="1" t="s">
        <v>42</v>
      </c>
      <c r="L42" s="1" t="s">
        <v>105</v>
      </c>
      <c r="N42" s="1" t="str">
        <f>LEFT(Tabela_Consulta_de_DADOSADV[[#This Row],[Data Real Fim OP]],4)</f>
        <v>2016</v>
      </c>
      <c r="O42" s="1" t="str">
        <f>RIGHT(LEFT(Tabela_Consulta_de_DADOSADV[[#This Row],[Data Real Fim OP]],6),2)</f>
        <v>09</v>
      </c>
    </row>
    <row r="43" spans="1:15" x14ac:dyDescent="0.25">
      <c r="A43" s="1" t="s">
        <v>88</v>
      </c>
      <c r="B43" s="1" t="s">
        <v>106</v>
      </c>
      <c r="C43" s="1" t="s">
        <v>41</v>
      </c>
      <c r="D43" s="3" t="str">
        <f>Tabela_Consulta_de_DADOSADV[[#This Row],[Numero OP]]&amp;Tabela_Consulta_de_DADOSADV[[#This Row],[Item OP]]&amp;Tabela_Consulta_de_DADOSADV[[#This Row],[Sequencia OP]]</f>
        <v>01829127001</v>
      </c>
      <c r="E43" s="1" t="s">
        <v>76</v>
      </c>
      <c r="F43" s="1">
        <v>14400</v>
      </c>
      <c r="G43" s="1">
        <v>13726</v>
      </c>
      <c r="H43" s="3">
        <f>Tabela_Consulta_de_DADOSADV[[#This Row],[Qtde OP]]-Tabela_Consulta_de_DADOSADV[[#This Row],[Qtde Produzida]]</f>
        <v>674</v>
      </c>
      <c r="I43" s="1">
        <v>56</v>
      </c>
      <c r="J43" s="1" t="s">
        <v>91</v>
      </c>
      <c r="K43" s="1" t="s">
        <v>42</v>
      </c>
      <c r="L43" s="1" t="s">
        <v>105</v>
      </c>
      <c r="N43" s="1" t="str">
        <f>LEFT(Tabela_Consulta_de_DADOSADV[[#This Row],[Data Real Fim OP]],4)</f>
        <v>2016</v>
      </c>
      <c r="O43" s="1" t="str">
        <f>RIGHT(LEFT(Tabela_Consulta_de_DADOSADV[[#This Row],[Data Real Fim OP]],6),2)</f>
        <v>09</v>
      </c>
    </row>
    <row r="44" spans="1:15" x14ac:dyDescent="0.25">
      <c r="A44" s="1" t="s">
        <v>88</v>
      </c>
      <c r="B44" s="1" t="s">
        <v>107</v>
      </c>
      <c r="C44" s="1" t="s">
        <v>41</v>
      </c>
      <c r="D44" s="3" t="str">
        <f>Tabela_Consulta_de_DADOSADV[[#This Row],[Numero OP]]&amp;Tabela_Consulta_de_DADOSADV[[#This Row],[Item OP]]&amp;Tabela_Consulta_de_DADOSADV[[#This Row],[Sequencia OP]]</f>
        <v>01829128001</v>
      </c>
      <c r="E44" s="1" t="s">
        <v>76</v>
      </c>
      <c r="F44" s="1">
        <v>14400</v>
      </c>
      <c r="G44" s="1">
        <v>14024</v>
      </c>
      <c r="H44" s="3">
        <f>Tabela_Consulta_de_DADOSADV[[#This Row],[Qtde OP]]-Tabela_Consulta_de_DADOSADV[[#This Row],[Qtde Produzida]]</f>
        <v>376</v>
      </c>
      <c r="I44" s="1">
        <v>52</v>
      </c>
      <c r="J44" s="1" t="s">
        <v>91</v>
      </c>
      <c r="K44" s="1" t="s">
        <v>42</v>
      </c>
      <c r="L44" s="1" t="s">
        <v>105</v>
      </c>
      <c r="N44" s="1" t="str">
        <f>LEFT(Tabela_Consulta_de_DADOSADV[[#This Row],[Data Real Fim OP]],4)</f>
        <v>2016</v>
      </c>
      <c r="O44" s="1" t="str">
        <f>RIGHT(LEFT(Tabela_Consulta_de_DADOSADV[[#This Row],[Data Real Fim OP]],6),2)</f>
        <v>09</v>
      </c>
    </row>
    <row r="45" spans="1:15" x14ac:dyDescent="0.25">
      <c r="A45" s="1" t="s">
        <v>88</v>
      </c>
      <c r="B45" s="1" t="s">
        <v>108</v>
      </c>
      <c r="C45" s="1" t="s">
        <v>41</v>
      </c>
      <c r="D45" s="3" t="str">
        <f>Tabela_Consulta_de_DADOSADV[[#This Row],[Numero OP]]&amp;Tabela_Consulta_de_DADOSADV[[#This Row],[Item OP]]&amp;Tabela_Consulta_de_DADOSADV[[#This Row],[Sequencia OP]]</f>
        <v>01829129001</v>
      </c>
      <c r="E45" s="1" t="s">
        <v>76</v>
      </c>
      <c r="F45" s="1">
        <v>14400</v>
      </c>
      <c r="G45" s="1">
        <v>13795</v>
      </c>
      <c r="H45" s="3">
        <f>Tabela_Consulta_de_DADOSADV[[#This Row],[Qtde OP]]-Tabela_Consulta_de_DADOSADV[[#This Row],[Qtde Produzida]]</f>
        <v>605</v>
      </c>
      <c r="I45" s="1">
        <v>108</v>
      </c>
      <c r="J45" s="1" t="s">
        <v>91</v>
      </c>
      <c r="K45" s="1" t="s">
        <v>42</v>
      </c>
      <c r="L45" s="1" t="s">
        <v>105</v>
      </c>
      <c r="N45" s="1" t="str">
        <f>LEFT(Tabela_Consulta_de_DADOSADV[[#This Row],[Data Real Fim OP]],4)</f>
        <v>2016</v>
      </c>
      <c r="O45" s="1" t="str">
        <f>RIGHT(LEFT(Tabela_Consulta_de_DADOSADV[[#This Row],[Data Real Fim OP]],6),2)</f>
        <v>09</v>
      </c>
    </row>
    <row r="46" spans="1:15" x14ac:dyDescent="0.25">
      <c r="A46" s="1" t="s">
        <v>88</v>
      </c>
      <c r="B46" s="1" t="s">
        <v>109</v>
      </c>
      <c r="C46" s="1" t="s">
        <v>41</v>
      </c>
      <c r="D46" s="3" t="str">
        <f>Tabela_Consulta_de_DADOSADV[[#This Row],[Numero OP]]&amp;Tabela_Consulta_de_DADOSADV[[#This Row],[Item OP]]&amp;Tabela_Consulta_de_DADOSADV[[#This Row],[Sequencia OP]]</f>
        <v>01829130001</v>
      </c>
      <c r="E46" s="1" t="s">
        <v>76</v>
      </c>
      <c r="F46" s="1">
        <v>14400</v>
      </c>
      <c r="G46" s="1">
        <v>13802</v>
      </c>
      <c r="H46" s="3">
        <f>Tabela_Consulta_de_DADOSADV[[#This Row],[Qtde OP]]-Tabela_Consulta_de_DADOSADV[[#This Row],[Qtde Produzida]]</f>
        <v>598</v>
      </c>
      <c r="I46" s="1">
        <v>598</v>
      </c>
      <c r="J46" s="1" t="s">
        <v>91</v>
      </c>
      <c r="K46" s="1" t="s">
        <v>42</v>
      </c>
      <c r="L46" s="1" t="s">
        <v>103</v>
      </c>
      <c r="N46" s="1" t="str">
        <f>LEFT(Tabela_Consulta_de_DADOSADV[[#This Row],[Data Real Fim OP]],4)</f>
        <v>2016</v>
      </c>
      <c r="O46" s="1" t="str">
        <f>RIGHT(LEFT(Tabela_Consulta_de_DADOSADV[[#This Row],[Data Real Fim OP]],6),2)</f>
        <v>09</v>
      </c>
    </row>
    <row r="47" spans="1:15" x14ac:dyDescent="0.25">
      <c r="A47" s="1" t="s">
        <v>88</v>
      </c>
      <c r="B47" s="1" t="s">
        <v>110</v>
      </c>
      <c r="C47" s="1" t="s">
        <v>41</v>
      </c>
      <c r="D47" s="3" t="str">
        <f>Tabela_Consulta_de_DADOSADV[[#This Row],[Numero OP]]&amp;Tabela_Consulta_de_DADOSADV[[#This Row],[Item OP]]&amp;Tabela_Consulta_de_DADOSADV[[#This Row],[Sequencia OP]]</f>
        <v>01829131001</v>
      </c>
      <c r="E47" s="1" t="s">
        <v>76</v>
      </c>
      <c r="F47" s="1">
        <v>7200</v>
      </c>
      <c r="G47" s="1">
        <v>6522</v>
      </c>
      <c r="H47" s="3">
        <f>Tabela_Consulta_de_DADOSADV[[#This Row],[Qtde OP]]-Tabela_Consulta_de_DADOSADV[[#This Row],[Qtde Produzida]]</f>
        <v>678</v>
      </c>
      <c r="I47" s="1">
        <v>150</v>
      </c>
      <c r="J47" s="1" t="s">
        <v>91</v>
      </c>
      <c r="K47" s="1" t="s">
        <v>42</v>
      </c>
      <c r="L47" s="1" t="s">
        <v>101</v>
      </c>
      <c r="N47" s="1" t="str">
        <f>LEFT(Tabela_Consulta_de_DADOSADV[[#This Row],[Data Real Fim OP]],4)</f>
        <v>2016</v>
      </c>
      <c r="O47" s="1" t="str">
        <f>RIGHT(LEFT(Tabela_Consulta_de_DADOSADV[[#This Row],[Data Real Fim OP]],6),2)</f>
        <v>09</v>
      </c>
    </row>
    <row r="48" spans="1:15" x14ac:dyDescent="0.25">
      <c r="A48" s="1" t="s">
        <v>88</v>
      </c>
      <c r="B48" s="1" t="s">
        <v>111</v>
      </c>
      <c r="C48" s="1" t="s">
        <v>41</v>
      </c>
      <c r="D48" s="3" t="str">
        <f>Tabela_Consulta_de_DADOSADV[[#This Row],[Numero OP]]&amp;Tabela_Consulta_de_DADOSADV[[#This Row],[Item OP]]&amp;Tabela_Consulta_de_DADOSADV[[#This Row],[Sequencia OP]]</f>
        <v>01829132001</v>
      </c>
      <c r="E48" s="1" t="s">
        <v>76</v>
      </c>
      <c r="F48" s="1">
        <v>14400</v>
      </c>
      <c r="G48" s="1">
        <v>13706</v>
      </c>
      <c r="H48" s="3">
        <f>Tabela_Consulta_de_DADOSADV[[#This Row],[Qtde OP]]-Tabela_Consulta_de_DADOSADV[[#This Row],[Qtde Produzida]]</f>
        <v>694</v>
      </c>
      <c r="I48" s="1">
        <v>694</v>
      </c>
      <c r="J48" s="1" t="s">
        <v>90</v>
      </c>
      <c r="K48" s="1" t="s">
        <v>42</v>
      </c>
      <c r="L48" s="1" t="s">
        <v>112</v>
      </c>
      <c r="N48" s="1" t="str">
        <f>LEFT(Tabela_Consulta_de_DADOSADV[[#This Row],[Data Real Fim OP]],4)</f>
        <v>2016</v>
      </c>
      <c r="O48" s="1" t="str">
        <f>RIGHT(LEFT(Tabela_Consulta_de_DADOSADV[[#This Row],[Data Real Fim OP]],6),2)</f>
        <v>09</v>
      </c>
    </row>
    <row r="49" spans="1:15" x14ac:dyDescent="0.25">
      <c r="A49" s="1" t="s">
        <v>88</v>
      </c>
      <c r="B49" s="1" t="s">
        <v>113</v>
      </c>
      <c r="C49" s="1" t="s">
        <v>41</v>
      </c>
      <c r="D49" s="3" t="str">
        <f>Tabela_Consulta_de_DADOSADV[[#This Row],[Numero OP]]&amp;Tabela_Consulta_de_DADOSADV[[#This Row],[Item OP]]&amp;Tabela_Consulta_de_DADOSADV[[#This Row],[Sequencia OP]]</f>
        <v>01829133001</v>
      </c>
      <c r="E49" s="1" t="s">
        <v>76</v>
      </c>
      <c r="F49" s="1">
        <v>14400</v>
      </c>
      <c r="G49" s="1">
        <v>13478</v>
      </c>
      <c r="H49" s="3">
        <f>Tabela_Consulta_de_DADOSADV[[#This Row],[Qtde OP]]-Tabela_Consulta_de_DADOSADV[[#This Row],[Qtde Produzida]]</f>
        <v>922</v>
      </c>
      <c r="I49" s="1">
        <v>922</v>
      </c>
      <c r="J49" s="1" t="s">
        <v>90</v>
      </c>
      <c r="K49" s="1" t="s">
        <v>42</v>
      </c>
      <c r="L49" s="1" t="s">
        <v>112</v>
      </c>
      <c r="N49" s="1" t="str">
        <f>LEFT(Tabela_Consulta_de_DADOSADV[[#This Row],[Data Real Fim OP]],4)</f>
        <v>2016</v>
      </c>
      <c r="O49" s="1" t="str">
        <f>RIGHT(LEFT(Tabela_Consulta_de_DADOSADV[[#This Row],[Data Real Fim OP]],6),2)</f>
        <v>09</v>
      </c>
    </row>
    <row r="50" spans="1:15" x14ac:dyDescent="0.25">
      <c r="A50" s="1" t="s">
        <v>88</v>
      </c>
      <c r="B50" s="1" t="s">
        <v>114</v>
      </c>
      <c r="C50" s="1" t="s">
        <v>41</v>
      </c>
      <c r="D50" s="3" t="str">
        <f>Tabela_Consulta_de_DADOSADV[[#This Row],[Numero OP]]&amp;Tabela_Consulta_de_DADOSADV[[#This Row],[Item OP]]&amp;Tabela_Consulta_de_DADOSADV[[#This Row],[Sequencia OP]]</f>
        <v>01829134001</v>
      </c>
      <c r="E50" s="1" t="s">
        <v>76</v>
      </c>
      <c r="F50" s="1">
        <v>14400</v>
      </c>
      <c r="G50" s="1">
        <v>13813</v>
      </c>
      <c r="H50" s="3">
        <f>Tabela_Consulta_de_DADOSADV[[#This Row],[Qtde OP]]-Tabela_Consulta_de_DADOSADV[[#This Row],[Qtde Produzida]]</f>
        <v>587</v>
      </c>
      <c r="I50" s="1">
        <v>587</v>
      </c>
      <c r="J50" s="1" t="s">
        <v>90</v>
      </c>
      <c r="K50" s="1" t="s">
        <v>42</v>
      </c>
      <c r="L50" s="1" t="s">
        <v>112</v>
      </c>
      <c r="N50" s="1" t="str">
        <f>LEFT(Tabela_Consulta_de_DADOSADV[[#This Row],[Data Real Fim OP]],4)</f>
        <v>2016</v>
      </c>
      <c r="O50" s="1" t="str">
        <f>RIGHT(LEFT(Tabela_Consulta_de_DADOSADV[[#This Row],[Data Real Fim OP]],6),2)</f>
        <v>09</v>
      </c>
    </row>
    <row r="51" spans="1:15" x14ac:dyDescent="0.25">
      <c r="A51" s="1" t="s">
        <v>88</v>
      </c>
      <c r="B51" s="1" t="s">
        <v>115</v>
      </c>
      <c r="C51" s="1" t="s">
        <v>41</v>
      </c>
      <c r="D51" s="3" t="str">
        <f>Tabela_Consulta_de_DADOSADV[[#This Row],[Numero OP]]&amp;Tabela_Consulta_de_DADOSADV[[#This Row],[Item OP]]&amp;Tabela_Consulta_de_DADOSADV[[#This Row],[Sequencia OP]]</f>
        <v>01829135001</v>
      </c>
      <c r="E51" s="1" t="s">
        <v>76</v>
      </c>
      <c r="F51" s="1">
        <v>14400</v>
      </c>
      <c r="G51" s="1">
        <v>13555</v>
      </c>
      <c r="H51" s="3">
        <f>Tabela_Consulta_de_DADOSADV[[#This Row],[Qtde OP]]-Tabela_Consulta_de_DADOSADV[[#This Row],[Qtde Produzida]]</f>
        <v>845</v>
      </c>
      <c r="I51" s="1">
        <v>845</v>
      </c>
      <c r="J51" s="1" t="s">
        <v>90</v>
      </c>
      <c r="K51" s="1" t="s">
        <v>42</v>
      </c>
      <c r="L51" s="1" t="s">
        <v>116</v>
      </c>
      <c r="N51" s="1" t="str">
        <f>LEFT(Tabela_Consulta_de_DADOSADV[[#This Row],[Data Real Fim OP]],4)</f>
        <v>2016</v>
      </c>
      <c r="O51" s="1" t="str">
        <f>RIGHT(LEFT(Tabela_Consulta_de_DADOSADV[[#This Row],[Data Real Fim OP]],6),2)</f>
        <v>09</v>
      </c>
    </row>
    <row r="52" spans="1:15" x14ac:dyDescent="0.25">
      <c r="A52" s="1" t="s">
        <v>88</v>
      </c>
      <c r="B52" s="1" t="s">
        <v>117</v>
      </c>
      <c r="C52" s="1" t="s">
        <v>41</v>
      </c>
      <c r="D52" s="3" t="str">
        <f>Tabela_Consulta_de_DADOSADV[[#This Row],[Numero OP]]&amp;Tabela_Consulta_de_DADOSADV[[#This Row],[Item OP]]&amp;Tabela_Consulta_de_DADOSADV[[#This Row],[Sequencia OP]]</f>
        <v>01829136001</v>
      </c>
      <c r="E52" s="1" t="s">
        <v>76</v>
      </c>
      <c r="F52" s="1">
        <v>14400</v>
      </c>
      <c r="G52" s="1">
        <v>13255</v>
      </c>
      <c r="H52" s="3">
        <f>Tabela_Consulta_de_DADOSADV[[#This Row],[Qtde OP]]-Tabela_Consulta_de_DADOSADV[[#This Row],[Qtde Produzida]]</f>
        <v>1145</v>
      </c>
      <c r="I52" s="1">
        <v>1145</v>
      </c>
      <c r="J52" s="1" t="s">
        <v>90</v>
      </c>
      <c r="K52" s="1" t="s">
        <v>42</v>
      </c>
      <c r="L52" s="1" t="s">
        <v>118</v>
      </c>
      <c r="N52" s="1" t="str">
        <f>LEFT(Tabela_Consulta_de_DADOSADV[[#This Row],[Data Real Fim OP]],4)</f>
        <v>2016</v>
      </c>
      <c r="O52" s="1" t="str">
        <f>RIGHT(LEFT(Tabela_Consulta_de_DADOSADV[[#This Row],[Data Real Fim OP]],6),2)</f>
        <v>10</v>
      </c>
    </row>
    <row r="53" spans="1:15" x14ac:dyDescent="0.25">
      <c r="A53" s="1" t="s">
        <v>88</v>
      </c>
      <c r="B53" s="1" t="s">
        <v>119</v>
      </c>
      <c r="C53" s="1" t="s">
        <v>41</v>
      </c>
      <c r="D53" s="3" t="str">
        <f>Tabela_Consulta_de_DADOSADV[[#This Row],[Numero OP]]&amp;Tabela_Consulta_de_DADOSADV[[#This Row],[Item OP]]&amp;Tabela_Consulta_de_DADOSADV[[#This Row],[Sequencia OP]]</f>
        <v>01829137001</v>
      </c>
      <c r="E53" s="1" t="s">
        <v>76</v>
      </c>
      <c r="F53" s="1">
        <v>14400</v>
      </c>
      <c r="G53" s="1">
        <v>13526</v>
      </c>
      <c r="H53" s="3">
        <f>Tabela_Consulta_de_DADOSADV[[#This Row],[Qtde OP]]-Tabela_Consulta_de_DADOSADV[[#This Row],[Qtde Produzida]]</f>
        <v>874</v>
      </c>
      <c r="I53" s="1">
        <v>874</v>
      </c>
      <c r="J53" s="1" t="s">
        <v>90</v>
      </c>
      <c r="K53" s="1" t="s">
        <v>42</v>
      </c>
      <c r="L53" s="1" t="s">
        <v>120</v>
      </c>
      <c r="N53" s="1" t="str">
        <f>LEFT(Tabela_Consulta_de_DADOSADV[[#This Row],[Data Real Fim OP]],4)</f>
        <v>2016</v>
      </c>
      <c r="O53" s="1" t="str">
        <f>RIGHT(LEFT(Tabela_Consulta_de_DADOSADV[[#This Row],[Data Real Fim OP]],6),2)</f>
        <v>10</v>
      </c>
    </row>
    <row r="54" spans="1:15" x14ac:dyDescent="0.25">
      <c r="A54" s="1" t="s">
        <v>88</v>
      </c>
      <c r="B54" s="1" t="s">
        <v>121</v>
      </c>
      <c r="C54" s="1" t="s">
        <v>41</v>
      </c>
      <c r="D54" s="3" t="str">
        <f>Tabela_Consulta_de_DADOSADV[[#This Row],[Numero OP]]&amp;Tabela_Consulta_de_DADOSADV[[#This Row],[Item OP]]&amp;Tabela_Consulta_de_DADOSADV[[#This Row],[Sequencia OP]]</f>
        <v>01829138001</v>
      </c>
      <c r="E54" s="1" t="s">
        <v>76</v>
      </c>
      <c r="F54" s="1">
        <v>14400</v>
      </c>
      <c r="G54" s="1">
        <v>13715</v>
      </c>
      <c r="H54" s="3">
        <f>Tabela_Consulta_de_DADOSADV[[#This Row],[Qtde OP]]-Tabela_Consulta_de_DADOSADV[[#This Row],[Qtde Produzida]]</f>
        <v>685</v>
      </c>
      <c r="I54" s="1">
        <v>685</v>
      </c>
      <c r="J54" s="1" t="s">
        <v>90</v>
      </c>
      <c r="K54" s="1" t="s">
        <v>42</v>
      </c>
      <c r="L54" s="1" t="s">
        <v>122</v>
      </c>
      <c r="N54" s="1" t="str">
        <f>LEFT(Tabela_Consulta_de_DADOSADV[[#This Row],[Data Real Fim OP]],4)</f>
        <v>2016</v>
      </c>
      <c r="O54" s="1" t="str">
        <f>RIGHT(LEFT(Tabela_Consulta_de_DADOSADV[[#This Row],[Data Real Fim OP]],6),2)</f>
        <v>10</v>
      </c>
    </row>
    <row r="55" spans="1:15" x14ac:dyDescent="0.25">
      <c r="A55" s="1" t="s">
        <v>88</v>
      </c>
      <c r="B55" s="1" t="s">
        <v>123</v>
      </c>
      <c r="C55" s="1" t="s">
        <v>41</v>
      </c>
      <c r="D55" s="3" t="str">
        <f>Tabela_Consulta_de_DADOSADV[[#This Row],[Numero OP]]&amp;Tabela_Consulta_de_DADOSADV[[#This Row],[Item OP]]&amp;Tabela_Consulta_de_DADOSADV[[#This Row],[Sequencia OP]]</f>
        <v>01829139001</v>
      </c>
      <c r="E55" s="1" t="s">
        <v>76</v>
      </c>
      <c r="F55" s="1">
        <v>14400</v>
      </c>
      <c r="G55" s="1">
        <v>13571</v>
      </c>
      <c r="H55" s="3">
        <f>Tabela_Consulta_de_DADOSADV[[#This Row],[Qtde OP]]-Tabela_Consulta_de_DADOSADV[[#This Row],[Qtde Produzida]]</f>
        <v>829</v>
      </c>
      <c r="I55" s="1">
        <v>829</v>
      </c>
      <c r="J55" s="1" t="s">
        <v>90</v>
      </c>
      <c r="K55" s="1" t="s">
        <v>42</v>
      </c>
      <c r="L55" s="1" t="s">
        <v>124</v>
      </c>
      <c r="N55" s="1" t="str">
        <f>LEFT(Tabela_Consulta_de_DADOSADV[[#This Row],[Data Real Fim OP]],4)</f>
        <v>2016</v>
      </c>
      <c r="O55" s="1" t="str">
        <f>RIGHT(LEFT(Tabela_Consulta_de_DADOSADV[[#This Row],[Data Real Fim OP]],6),2)</f>
        <v>10</v>
      </c>
    </row>
    <row r="56" spans="1:15" x14ac:dyDescent="0.25">
      <c r="A56" s="1" t="s">
        <v>88</v>
      </c>
      <c r="B56" s="1" t="s">
        <v>125</v>
      </c>
      <c r="C56" s="1" t="s">
        <v>41</v>
      </c>
      <c r="D56" s="3" t="str">
        <f>Tabela_Consulta_de_DADOSADV[[#This Row],[Numero OP]]&amp;Tabela_Consulta_de_DADOSADV[[#This Row],[Item OP]]&amp;Tabela_Consulta_de_DADOSADV[[#This Row],[Sequencia OP]]</f>
        <v>01829140001</v>
      </c>
      <c r="E56" s="1" t="s">
        <v>76</v>
      </c>
      <c r="F56" s="1">
        <v>14400</v>
      </c>
      <c r="G56" s="1">
        <v>13634</v>
      </c>
      <c r="H56" s="3">
        <f>Tabela_Consulta_de_DADOSADV[[#This Row],[Qtde OP]]-Tabela_Consulta_de_DADOSADV[[#This Row],[Qtde Produzida]]</f>
        <v>766</v>
      </c>
      <c r="I56" s="1">
        <v>766</v>
      </c>
      <c r="J56" s="1" t="s">
        <v>90</v>
      </c>
      <c r="K56" s="1" t="s">
        <v>42</v>
      </c>
      <c r="L56" s="1" t="s">
        <v>126</v>
      </c>
      <c r="N56" s="1" t="str">
        <f>LEFT(Tabela_Consulta_de_DADOSADV[[#This Row],[Data Real Fim OP]],4)</f>
        <v>2016</v>
      </c>
      <c r="O56" s="1" t="str">
        <f>RIGHT(LEFT(Tabela_Consulta_de_DADOSADV[[#This Row],[Data Real Fim OP]],6),2)</f>
        <v>10</v>
      </c>
    </row>
    <row r="57" spans="1:15" x14ac:dyDescent="0.25">
      <c r="A57" s="1" t="s">
        <v>88</v>
      </c>
      <c r="B57" s="1" t="s">
        <v>127</v>
      </c>
      <c r="C57" s="1" t="s">
        <v>41</v>
      </c>
      <c r="D57" s="3" t="str">
        <f>Tabela_Consulta_de_DADOSADV[[#This Row],[Numero OP]]&amp;Tabela_Consulta_de_DADOSADV[[#This Row],[Item OP]]&amp;Tabela_Consulta_de_DADOSADV[[#This Row],[Sequencia OP]]</f>
        <v>01829141001</v>
      </c>
      <c r="E57" s="1" t="s">
        <v>76</v>
      </c>
      <c r="F57" s="1">
        <v>14400</v>
      </c>
      <c r="G57" s="1">
        <v>13500</v>
      </c>
      <c r="H57" s="3">
        <f>Tabela_Consulta_de_DADOSADV[[#This Row],[Qtde OP]]-Tabela_Consulta_de_DADOSADV[[#This Row],[Qtde Produzida]]</f>
        <v>900</v>
      </c>
      <c r="I57" s="1">
        <v>900</v>
      </c>
      <c r="J57" s="1" t="s">
        <v>90</v>
      </c>
      <c r="K57" s="1" t="s">
        <v>42</v>
      </c>
      <c r="L57" s="1" t="s">
        <v>122</v>
      </c>
      <c r="N57" s="1" t="str">
        <f>LEFT(Tabela_Consulta_de_DADOSADV[[#This Row],[Data Real Fim OP]],4)</f>
        <v>2016</v>
      </c>
      <c r="O57" s="1" t="str">
        <f>RIGHT(LEFT(Tabela_Consulta_de_DADOSADV[[#This Row],[Data Real Fim OP]],6),2)</f>
        <v>10</v>
      </c>
    </row>
    <row r="58" spans="1:15" x14ac:dyDescent="0.25">
      <c r="A58" s="1" t="s">
        <v>88</v>
      </c>
      <c r="B58" s="1" t="s">
        <v>128</v>
      </c>
      <c r="C58" s="1" t="s">
        <v>41</v>
      </c>
      <c r="D58" s="3" t="str">
        <f>Tabela_Consulta_de_DADOSADV[[#This Row],[Numero OP]]&amp;Tabela_Consulta_de_DADOSADV[[#This Row],[Item OP]]&amp;Tabela_Consulta_de_DADOSADV[[#This Row],[Sequencia OP]]</f>
        <v>01829142001</v>
      </c>
      <c r="E58" s="1" t="s">
        <v>76</v>
      </c>
      <c r="F58" s="1">
        <v>14400</v>
      </c>
      <c r="G58" s="1">
        <v>13403</v>
      </c>
      <c r="H58" s="3">
        <f>Tabela_Consulta_de_DADOSADV[[#This Row],[Qtde OP]]-Tabela_Consulta_de_DADOSADV[[#This Row],[Qtde Produzida]]</f>
        <v>997</v>
      </c>
      <c r="I58" s="1">
        <v>997</v>
      </c>
      <c r="J58" s="1" t="s">
        <v>90</v>
      </c>
      <c r="K58" s="1" t="s">
        <v>42</v>
      </c>
      <c r="L58" s="1" t="s">
        <v>122</v>
      </c>
      <c r="N58" s="1" t="str">
        <f>LEFT(Tabela_Consulta_de_DADOSADV[[#This Row],[Data Real Fim OP]],4)</f>
        <v>2016</v>
      </c>
      <c r="O58" s="1" t="str">
        <f>RIGHT(LEFT(Tabela_Consulta_de_DADOSADV[[#This Row],[Data Real Fim OP]],6),2)</f>
        <v>10</v>
      </c>
    </row>
    <row r="59" spans="1:15" x14ac:dyDescent="0.25">
      <c r="A59" s="1" t="s">
        <v>88</v>
      </c>
      <c r="B59" s="1" t="s">
        <v>129</v>
      </c>
      <c r="C59" s="1" t="s">
        <v>41</v>
      </c>
      <c r="D59" s="3" t="str">
        <f>Tabela_Consulta_de_DADOSADV[[#This Row],[Numero OP]]&amp;Tabela_Consulta_de_DADOSADV[[#This Row],[Item OP]]&amp;Tabela_Consulta_de_DADOSADV[[#This Row],[Sequencia OP]]</f>
        <v>01829143001</v>
      </c>
      <c r="E59" s="1" t="s">
        <v>76</v>
      </c>
      <c r="F59" s="1">
        <v>3840</v>
      </c>
      <c r="G59" s="1">
        <v>2895</v>
      </c>
      <c r="H59" s="3">
        <f>Tabela_Consulta_de_DADOSADV[[#This Row],[Qtde OP]]-Tabela_Consulta_de_DADOSADV[[#This Row],[Qtde Produzida]]</f>
        <v>945</v>
      </c>
      <c r="I59" s="1">
        <v>177</v>
      </c>
      <c r="J59" s="1" t="s">
        <v>90</v>
      </c>
      <c r="K59" s="1" t="s">
        <v>42</v>
      </c>
      <c r="L59" s="1" t="s">
        <v>130</v>
      </c>
      <c r="N59" s="1" t="str">
        <f>LEFT(Tabela_Consulta_de_DADOSADV[[#This Row],[Data Real Fim OP]],4)</f>
        <v>2016</v>
      </c>
      <c r="O59" s="1" t="str">
        <f>RIGHT(LEFT(Tabela_Consulta_de_DADOSADV[[#This Row],[Data Real Fim OP]],6),2)</f>
        <v>10</v>
      </c>
    </row>
    <row r="60" spans="1:15" x14ac:dyDescent="0.25">
      <c r="A60" s="1" t="s">
        <v>88</v>
      </c>
      <c r="B60" s="1" t="s">
        <v>131</v>
      </c>
      <c r="C60" s="1" t="s">
        <v>41</v>
      </c>
      <c r="D60" s="3" t="str">
        <f>Tabela_Consulta_de_DADOSADV[[#This Row],[Numero OP]]&amp;Tabela_Consulta_de_DADOSADV[[#This Row],[Item OP]]&amp;Tabela_Consulta_de_DADOSADV[[#This Row],[Sequencia OP]]</f>
        <v>01829144001</v>
      </c>
      <c r="E60" s="1" t="s">
        <v>76</v>
      </c>
      <c r="F60" s="1">
        <v>14400</v>
      </c>
      <c r="G60" s="1">
        <v>13881</v>
      </c>
      <c r="H60" s="3">
        <f>Tabela_Consulta_de_DADOSADV[[#This Row],[Qtde OP]]-Tabela_Consulta_de_DADOSADV[[#This Row],[Qtde Produzida]]</f>
        <v>519</v>
      </c>
      <c r="I60" s="1">
        <v>519</v>
      </c>
      <c r="J60" s="1" t="s">
        <v>132</v>
      </c>
      <c r="K60" s="1" t="s">
        <v>42</v>
      </c>
      <c r="L60" s="1" t="s">
        <v>133</v>
      </c>
      <c r="N60" s="1" t="str">
        <f>LEFT(Tabela_Consulta_de_DADOSADV[[#This Row],[Data Real Fim OP]],4)</f>
        <v>2017</v>
      </c>
      <c r="O60" s="1" t="str">
        <f>RIGHT(LEFT(Tabela_Consulta_de_DADOSADV[[#This Row],[Data Real Fim OP]],6),2)</f>
        <v>01</v>
      </c>
    </row>
    <row r="61" spans="1:15" x14ac:dyDescent="0.25">
      <c r="A61" s="1" t="s">
        <v>88</v>
      </c>
      <c r="B61" s="1" t="s">
        <v>134</v>
      </c>
      <c r="C61" s="1" t="s">
        <v>41</v>
      </c>
      <c r="D61" s="3" t="str">
        <f>Tabela_Consulta_de_DADOSADV[[#This Row],[Numero OP]]&amp;Tabela_Consulta_de_DADOSADV[[#This Row],[Item OP]]&amp;Tabela_Consulta_de_DADOSADV[[#This Row],[Sequencia OP]]</f>
        <v>01829145001</v>
      </c>
      <c r="E61" s="1" t="s">
        <v>76</v>
      </c>
      <c r="F61" s="1">
        <v>14400</v>
      </c>
      <c r="G61" s="1">
        <v>14026</v>
      </c>
      <c r="H61" s="3">
        <f>Tabela_Consulta_de_DADOSADV[[#This Row],[Qtde OP]]-Tabela_Consulta_de_DADOSADV[[#This Row],[Qtde Produzida]]</f>
        <v>374</v>
      </c>
      <c r="I61" s="1">
        <v>374</v>
      </c>
      <c r="J61" s="1" t="s">
        <v>132</v>
      </c>
      <c r="K61" s="1" t="s">
        <v>42</v>
      </c>
      <c r="L61" s="1" t="s">
        <v>133</v>
      </c>
      <c r="N61" s="1" t="str">
        <f>LEFT(Tabela_Consulta_de_DADOSADV[[#This Row],[Data Real Fim OP]],4)</f>
        <v>2017</v>
      </c>
      <c r="O61" s="1" t="str">
        <f>RIGHT(LEFT(Tabela_Consulta_de_DADOSADV[[#This Row],[Data Real Fim OP]],6),2)</f>
        <v>01</v>
      </c>
    </row>
    <row r="62" spans="1:15" x14ac:dyDescent="0.25">
      <c r="A62" s="1" t="s">
        <v>88</v>
      </c>
      <c r="B62" s="1" t="s">
        <v>135</v>
      </c>
      <c r="C62" s="1" t="s">
        <v>41</v>
      </c>
      <c r="D62" s="3" t="str">
        <f>Tabela_Consulta_de_DADOSADV[[#This Row],[Numero OP]]&amp;Tabela_Consulta_de_DADOSADV[[#This Row],[Item OP]]&amp;Tabela_Consulta_de_DADOSADV[[#This Row],[Sequencia OP]]</f>
        <v>01829146001</v>
      </c>
      <c r="E62" s="1" t="s">
        <v>76</v>
      </c>
      <c r="F62" s="1">
        <v>14400</v>
      </c>
      <c r="G62" s="1">
        <v>13869</v>
      </c>
      <c r="H62" s="3">
        <f>Tabela_Consulta_de_DADOSADV[[#This Row],[Qtde OP]]-Tabela_Consulta_de_DADOSADV[[#This Row],[Qtde Produzida]]</f>
        <v>531</v>
      </c>
      <c r="I62" s="1">
        <v>531</v>
      </c>
      <c r="J62" s="1" t="s">
        <v>132</v>
      </c>
      <c r="K62" s="1" t="s">
        <v>42</v>
      </c>
      <c r="L62" s="1" t="s">
        <v>136</v>
      </c>
      <c r="N62" s="1" t="str">
        <f>LEFT(Tabela_Consulta_de_DADOSADV[[#This Row],[Data Real Fim OP]],4)</f>
        <v>2017</v>
      </c>
      <c r="O62" s="1" t="str">
        <f>RIGHT(LEFT(Tabela_Consulta_de_DADOSADV[[#This Row],[Data Real Fim OP]],6),2)</f>
        <v>01</v>
      </c>
    </row>
    <row r="63" spans="1:15" x14ac:dyDescent="0.25">
      <c r="A63" s="1" t="s">
        <v>88</v>
      </c>
      <c r="B63" s="1" t="s">
        <v>137</v>
      </c>
      <c r="C63" s="1" t="s">
        <v>41</v>
      </c>
      <c r="D63" s="3" t="str">
        <f>Tabela_Consulta_de_DADOSADV[[#This Row],[Numero OP]]&amp;Tabela_Consulta_de_DADOSADV[[#This Row],[Item OP]]&amp;Tabela_Consulta_de_DADOSADV[[#This Row],[Sequencia OP]]</f>
        <v>01829147001</v>
      </c>
      <c r="E63" s="1" t="s">
        <v>76</v>
      </c>
      <c r="F63" s="1">
        <v>14400</v>
      </c>
      <c r="G63" s="1">
        <v>13711</v>
      </c>
      <c r="H63" s="3">
        <f>Tabela_Consulta_de_DADOSADV[[#This Row],[Qtde OP]]-Tabela_Consulta_de_DADOSADV[[#This Row],[Qtde Produzida]]</f>
        <v>689</v>
      </c>
      <c r="I63" s="1">
        <v>689</v>
      </c>
      <c r="J63" s="1" t="s">
        <v>132</v>
      </c>
      <c r="K63" s="1" t="s">
        <v>42</v>
      </c>
      <c r="L63" s="1" t="s">
        <v>136</v>
      </c>
      <c r="N63" s="1" t="str">
        <f>LEFT(Tabela_Consulta_de_DADOSADV[[#This Row],[Data Real Fim OP]],4)</f>
        <v>2017</v>
      </c>
      <c r="O63" s="1" t="str">
        <f>RIGHT(LEFT(Tabela_Consulta_de_DADOSADV[[#This Row],[Data Real Fim OP]],6),2)</f>
        <v>01</v>
      </c>
    </row>
    <row r="64" spans="1:15" x14ac:dyDescent="0.25">
      <c r="A64" s="1" t="s">
        <v>88</v>
      </c>
      <c r="B64" s="1" t="s">
        <v>138</v>
      </c>
      <c r="C64" s="1" t="s">
        <v>41</v>
      </c>
      <c r="D64" s="3" t="str">
        <f>Tabela_Consulta_de_DADOSADV[[#This Row],[Numero OP]]&amp;Tabela_Consulta_de_DADOSADV[[#This Row],[Item OP]]&amp;Tabela_Consulta_de_DADOSADV[[#This Row],[Sequencia OP]]</f>
        <v>01829148001</v>
      </c>
      <c r="E64" s="1" t="s">
        <v>76</v>
      </c>
      <c r="F64" s="1">
        <v>14400</v>
      </c>
      <c r="G64" s="1">
        <v>13726</v>
      </c>
      <c r="H64" s="3">
        <f>Tabela_Consulta_de_DADOSADV[[#This Row],[Qtde OP]]-Tabela_Consulta_de_DADOSADV[[#This Row],[Qtde Produzida]]</f>
        <v>674</v>
      </c>
      <c r="I64" s="1">
        <v>674</v>
      </c>
      <c r="J64" s="1" t="s">
        <v>132</v>
      </c>
      <c r="K64" s="1" t="s">
        <v>42</v>
      </c>
      <c r="L64" s="1" t="s">
        <v>139</v>
      </c>
      <c r="N64" s="1" t="str">
        <f>LEFT(Tabela_Consulta_de_DADOSADV[[#This Row],[Data Real Fim OP]],4)</f>
        <v>2017</v>
      </c>
      <c r="O64" s="1" t="str">
        <f>RIGHT(LEFT(Tabela_Consulta_de_DADOSADV[[#This Row],[Data Real Fim OP]],6),2)</f>
        <v>01</v>
      </c>
    </row>
    <row r="65" spans="1:15" x14ac:dyDescent="0.25">
      <c r="A65" s="1" t="s">
        <v>88</v>
      </c>
      <c r="B65" s="1" t="s">
        <v>140</v>
      </c>
      <c r="C65" s="1" t="s">
        <v>41</v>
      </c>
      <c r="D65" s="3" t="str">
        <f>Tabela_Consulta_de_DADOSADV[[#This Row],[Numero OP]]&amp;Tabela_Consulta_de_DADOSADV[[#This Row],[Item OP]]&amp;Tabela_Consulta_de_DADOSADV[[#This Row],[Sequencia OP]]</f>
        <v>01829149001</v>
      </c>
      <c r="E65" s="1" t="s">
        <v>76</v>
      </c>
      <c r="F65" s="1">
        <v>14400</v>
      </c>
      <c r="G65" s="1">
        <v>13949</v>
      </c>
      <c r="H65" s="3">
        <f>Tabela_Consulta_de_DADOSADV[[#This Row],[Qtde OP]]-Tabela_Consulta_de_DADOSADV[[#This Row],[Qtde Produzida]]</f>
        <v>451</v>
      </c>
      <c r="I65" s="1">
        <v>451</v>
      </c>
      <c r="J65" s="1" t="s">
        <v>132</v>
      </c>
      <c r="K65" s="1" t="s">
        <v>42</v>
      </c>
      <c r="L65" s="1" t="s">
        <v>139</v>
      </c>
      <c r="N65" s="1" t="str">
        <f>LEFT(Tabela_Consulta_de_DADOSADV[[#This Row],[Data Real Fim OP]],4)</f>
        <v>2017</v>
      </c>
      <c r="O65" s="1" t="str">
        <f>RIGHT(LEFT(Tabela_Consulta_de_DADOSADV[[#This Row],[Data Real Fim OP]],6),2)</f>
        <v>01</v>
      </c>
    </row>
    <row r="66" spans="1:15" x14ac:dyDescent="0.25">
      <c r="A66" s="1" t="s">
        <v>88</v>
      </c>
      <c r="B66" s="1" t="s">
        <v>141</v>
      </c>
      <c r="C66" s="1" t="s">
        <v>41</v>
      </c>
      <c r="D66" s="3" t="str">
        <f>Tabela_Consulta_de_DADOSADV[[#This Row],[Numero OP]]&amp;Tabela_Consulta_de_DADOSADV[[#This Row],[Item OP]]&amp;Tabela_Consulta_de_DADOSADV[[#This Row],[Sequencia OP]]</f>
        <v>01829150001</v>
      </c>
      <c r="E66" s="1" t="s">
        <v>76</v>
      </c>
      <c r="F66" s="1">
        <v>14400</v>
      </c>
      <c r="G66" s="1">
        <v>13817</v>
      </c>
      <c r="H66" s="3">
        <f>Tabela_Consulta_de_DADOSADV[[#This Row],[Qtde OP]]-Tabela_Consulta_de_DADOSADV[[#This Row],[Qtde Produzida]]</f>
        <v>583</v>
      </c>
      <c r="I66" s="1">
        <v>583</v>
      </c>
      <c r="J66" s="1" t="s">
        <v>132</v>
      </c>
      <c r="K66" s="1" t="s">
        <v>42</v>
      </c>
      <c r="L66" s="1" t="s">
        <v>142</v>
      </c>
      <c r="N66" s="1" t="str">
        <f>LEFT(Tabela_Consulta_de_DADOSADV[[#This Row],[Data Real Fim OP]],4)</f>
        <v>2017</v>
      </c>
      <c r="O66" s="1" t="str">
        <f>RIGHT(LEFT(Tabela_Consulta_de_DADOSADV[[#This Row],[Data Real Fim OP]],6),2)</f>
        <v>01</v>
      </c>
    </row>
    <row r="67" spans="1:15" x14ac:dyDescent="0.25">
      <c r="A67" s="1" t="s">
        <v>88</v>
      </c>
      <c r="B67" s="1" t="s">
        <v>143</v>
      </c>
      <c r="C67" s="1" t="s">
        <v>41</v>
      </c>
      <c r="D67" s="3" t="str">
        <f>Tabela_Consulta_de_DADOSADV[[#This Row],[Numero OP]]&amp;Tabela_Consulta_de_DADOSADV[[#This Row],[Item OP]]&amp;Tabela_Consulta_de_DADOSADV[[#This Row],[Sequencia OP]]</f>
        <v>01829151001</v>
      </c>
      <c r="E67" s="1" t="s">
        <v>76</v>
      </c>
      <c r="F67" s="1">
        <v>14400</v>
      </c>
      <c r="G67" s="1">
        <v>13142</v>
      </c>
      <c r="H67" s="3">
        <f>Tabela_Consulta_de_DADOSADV[[#This Row],[Qtde OP]]-Tabela_Consulta_de_DADOSADV[[#This Row],[Qtde Produzida]]</f>
        <v>1258</v>
      </c>
      <c r="I67" s="1">
        <v>1258</v>
      </c>
      <c r="J67" s="1" t="s">
        <v>132</v>
      </c>
      <c r="K67" s="1" t="s">
        <v>42</v>
      </c>
      <c r="L67" s="1" t="s">
        <v>144</v>
      </c>
      <c r="N67" s="1" t="str">
        <f>LEFT(Tabela_Consulta_de_DADOSADV[[#This Row],[Data Real Fim OP]],4)</f>
        <v>2017</v>
      </c>
      <c r="O67" s="1" t="str">
        <f>RIGHT(LEFT(Tabela_Consulta_de_DADOSADV[[#This Row],[Data Real Fim OP]],6),2)</f>
        <v>01</v>
      </c>
    </row>
    <row r="68" spans="1:15" x14ac:dyDescent="0.25">
      <c r="A68" s="1" t="s">
        <v>88</v>
      </c>
      <c r="B68" s="1" t="s">
        <v>145</v>
      </c>
      <c r="C68" s="1" t="s">
        <v>41</v>
      </c>
      <c r="D68" s="3" t="str">
        <f>Tabela_Consulta_de_DADOSADV[[#This Row],[Numero OP]]&amp;Tabela_Consulta_de_DADOSADV[[#This Row],[Item OP]]&amp;Tabela_Consulta_de_DADOSADV[[#This Row],[Sequencia OP]]</f>
        <v>01829152001</v>
      </c>
      <c r="E68" s="1" t="s">
        <v>76</v>
      </c>
      <c r="F68" s="1">
        <v>14400</v>
      </c>
      <c r="G68" s="1">
        <v>13543</v>
      </c>
      <c r="H68" s="3">
        <f>Tabela_Consulta_de_DADOSADV[[#This Row],[Qtde OP]]-Tabela_Consulta_de_DADOSADV[[#This Row],[Qtde Produzida]]</f>
        <v>857</v>
      </c>
      <c r="I68" s="1">
        <v>857</v>
      </c>
      <c r="J68" s="1" t="s">
        <v>132</v>
      </c>
      <c r="K68" s="1" t="s">
        <v>42</v>
      </c>
      <c r="L68" s="1" t="s">
        <v>144</v>
      </c>
      <c r="N68" s="1" t="str">
        <f>LEFT(Tabela_Consulta_de_DADOSADV[[#This Row],[Data Real Fim OP]],4)</f>
        <v>2017</v>
      </c>
      <c r="O68" s="1" t="str">
        <f>RIGHT(LEFT(Tabela_Consulta_de_DADOSADV[[#This Row],[Data Real Fim OP]],6),2)</f>
        <v>01</v>
      </c>
    </row>
    <row r="69" spans="1:15" x14ac:dyDescent="0.25">
      <c r="A69" s="1" t="s">
        <v>88</v>
      </c>
      <c r="B69" s="1" t="s">
        <v>146</v>
      </c>
      <c r="C69" s="1" t="s">
        <v>41</v>
      </c>
      <c r="D69" s="3" t="str">
        <f>Tabela_Consulta_de_DADOSADV[[#This Row],[Numero OP]]&amp;Tabela_Consulta_de_DADOSADV[[#This Row],[Item OP]]&amp;Tabela_Consulta_de_DADOSADV[[#This Row],[Sequencia OP]]</f>
        <v>01829153001</v>
      </c>
      <c r="E69" s="1" t="s">
        <v>76</v>
      </c>
      <c r="F69" s="1">
        <v>14400</v>
      </c>
      <c r="G69" s="1">
        <v>13412</v>
      </c>
      <c r="H69" s="3">
        <f>Tabela_Consulta_de_DADOSADV[[#This Row],[Qtde OP]]-Tabela_Consulta_de_DADOSADV[[#This Row],[Qtde Produzida]]</f>
        <v>988</v>
      </c>
      <c r="I69" s="1">
        <v>988</v>
      </c>
      <c r="J69" s="1" t="s">
        <v>132</v>
      </c>
      <c r="K69" s="1" t="s">
        <v>42</v>
      </c>
      <c r="L69" s="1" t="s">
        <v>144</v>
      </c>
      <c r="N69" s="1" t="str">
        <f>LEFT(Tabela_Consulta_de_DADOSADV[[#This Row],[Data Real Fim OP]],4)</f>
        <v>2017</v>
      </c>
      <c r="O69" s="1" t="str">
        <f>RIGHT(LEFT(Tabela_Consulta_de_DADOSADV[[#This Row],[Data Real Fim OP]],6),2)</f>
        <v>01</v>
      </c>
    </row>
    <row r="70" spans="1:15" x14ac:dyDescent="0.25">
      <c r="A70" s="1" t="s">
        <v>88</v>
      </c>
      <c r="B70" s="1" t="s">
        <v>147</v>
      </c>
      <c r="C70" s="1" t="s">
        <v>41</v>
      </c>
      <c r="D70" s="3" t="str">
        <f>Tabela_Consulta_de_DADOSADV[[#This Row],[Numero OP]]&amp;Tabela_Consulta_de_DADOSADV[[#This Row],[Item OP]]&amp;Tabela_Consulta_de_DADOSADV[[#This Row],[Sequencia OP]]</f>
        <v>01829154001</v>
      </c>
      <c r="E70" s="1" t="s">
        <v>76</v>
      </c>
      <c r="F70" s="1">
        <v>14400</v>
      </c>
      <c r="G70" s="1">
        <v>13500</v>
      </c>
      <c r="H70" s="3">
        <f>Tabela_Consulta_de_DADOSADV[[#This Row],[Qtde OP]]-Tabela_Consulta_de_DADOSADV[[#This Row],[Qtde Produzida]]</f>
        <v>900</v>
      </c>
      <c r="I70" s="1">
        <v>900</v>
      </c>
      <c r="J70" s="1" t="s">
        <v>132</v>
      </c>
      <c r="K70" s="1" t="s">
        <v>42</v>
      </c>
      <c r="L70" s="1" t="s">
        <v>148</v>
      </c>
      <c r="N70" s="1" t="str">
        <f>LEFT(Tabela_Consulta_de_DADOSADV[[#This Row],[Data Real Fim OP]],4)</f>
        <v>2017</v>
      </c>
      <c r="O70" s="1" t="str">
        <f>RIGHT(LEFT(Tabela_Consulta_de_DADOSADV[[#This Row],[Data Real Fim OP]],6),2)</f>
        <v>01</v>
      </c>
    </row>
    <row r="71" spans="1:15" x14ac:dyDescent="0.25">
      <c r="A71" s="1" t="s">
        <v>88</v>
      </c>
      <c r="B71" s="1" t="s">
        <v>149</v>
      </c>
      <c r="C71" s="1" t="s">
        <v>41</v>
      </c>
      <c r="D71" s="3" t="str">
        <f>Tabela_Consulta_de_DADOSADV[[#This Row],[Numero OP]]&amp;Tabela_Consulta_de_DADOSADV[[#This Row],[Item OP]]&amp;Tabela_Consulta_de_DADOSADV[[#This Row],[Sequencia OP]]</f>
        <v>01829155001</v>
      </c>
      <c r="E71" s="1" t="s">
        <v>76</v>
      </c>
      <c r="F71" s="1">
        <v>3840</v>
      </c>
      <c r="G71" s="1">
        <v>3300</v>
      </c>
      <c r="H71" s="3">
        <f>Tabela_Consulta_de_DADOSADV[[#This Row],[Qtde OP]]-Tabela_Consulta_de_DADOSADV[[#This Row],[Qtde Produzida]]</f>
        <v>540</v>
      </c>
      <c r="I71" s="1">
        <v>252</v>
      </c>
      <c r="J71" s="1" t="s">
        <v>132</v>
      </c>
      <c r="K71" s="1" t="s">
        <v>42</v>
      </c>
      <c r="L71" s="1" t="s">
        <v>148</v>
      </c>
      <c r="N71" s="1" t="str">
        <f>LEFT(Tabela_Consulta_de_DADOSADV[[#This Row],[Data Real Fim OP]],4)</f>
        <v>2017</v>
      </c>
      <c r="O71" s="1" t="str">
        <f>RIGHT(LEFT(Tabela_Consulta_de_DADOSADV[[#This Row],[Data Real Fim OP]],6),2)</f>
        <v>01</v>
      </c>
    </row>
    <row r="72" spans="1:15" x14ac:dyDescent="0.25">
      <c r="A72" s="1" t="s">
        <v>88</v>
      </c>
      <c r="B72" s="1" t="s">
        <v>150</v>
      </c>
      <c r="C72" s="1" t="s">
        <v>41</v>
      </c>
      <c r="D72" s="3" t="str">
        <f>Tabela_Consulta_de_DADOSADV[[#This Row],[Numero OP]]&amp;Tabela_Consulta_de_DADOSADV[[#This Row],[Item OP]]&amp;Tabela_Consulta_de_DADOSADV[[#This Row],[Sequencia OP]]</f>
        <v>01829156001</v>
      </c>
      <c r="E72" s="1" t="s">
        <v>76</v>
      </c>
      <c r="F72" s="1">
        <v>14400</v>
      </c>
      <c r="G72" s="1">
        <v>11016</v>
      </c>
      <c r="H72" s="3">
        <f>Tabela_Consulta_de_DADOSADV[[#This Row],[Qtde OP]]-Tabela_Consulta_de_DADOSADV[[#This Row],[Qtde Produzida]]</f>
        <v>3384</v>
      </c>
      <c r="I72" s="1">
        <v>61</v>
      </c>
      <c r="J72" s="1" t="s">
        <v>151</v>
      </c>
      <c r="K72" s="1" t="s">
        <v>42</v>
      </c>
      <c r="L72" s="1" t="s">
        <v>152</v>
      </c>
      <c r="N72" s="1" t="str">
        <f>LEFT(Tabela_Consulta_de_DADOSADV[[#This Row],[Data Real Fim OP]],4)</f>
        <v>2017</v>
      </c>
      <c r="O72" s="1" t="str">
        <f>RIGHT(LEFT(Tabela_Consulta_de_DADOSADV[[#This Row],[Data Real Fim OP]],6),2)</f>
        <v>01</v>
      </c>
    </row>
    <row r="73" spans="1:15" x14ac:dyDescent="0.25">
      <c r="A73" s="1" t="s">
        <v>88</v>
      </c>
      <c r="B73" s="1" t="s">
        <v>153</v>
      </c>
      <c r="C73" s="1" t="s">
        <v>41</v>
      </c>
      <c r="D73" s="3" t="str">
        <f>Tabela_Consulta_de_DADOSADV[[#This Row],[Numero OP]]&amp;Tabela_Consulta_de_DADOSADV[[#This Row],[Item OP]]&amp;Tabela_Consulta_de_DADOSADV[[#This Row],[Sequencia OP]]</f>
        <v>01829157001</v>
      </c>
      <c r="E73" s="1" t="s">
        <v>76</v>
      </c>
      <c r="F73" s="1">
        <v>14400</v>
      </c>
      <c r="G73" s="1">
        <v>12316</v>
      </c>
      <c r="H73" s="3">
        <f>Tabela_Consulta_de_DADOSADV[[#This Row],[Qtde OP]]-Tabela_Consulta_de_DADOSADV[[#This Row],[Qtde Produzida]]</f>
        <v>2084</v>
      </c>
      <c r="I73" s="1">
        <v>159</v>
      </c>
      <c r="J73" s="1" t="s">
        <v>151</v>
      </c>
      <c r="K73" s="1" t="s">
        <v>42</v>
      </c>
      <c r="L73" s="1" t="s">
        <v>152</v>
      </c>
      <c r="N73" s="1" t="str">
        <f>LEFT(Tabela_Consulta_de_DADOSADV[[#This Row],[Data Real Fim OP]],4)</f>
        <v>2017</v>
      </c>
      <c r="O73" s="1" t="str">
        <f>RIGHT(LEFT(Tabela_Consulta_de_DADOSADV[[#This Row],[Data Real Fim OP]],6),2)</f>
        <v>01</v>
      </c>
    </row>
    <row r="74" spans="1:15" x14ac:dyDescent="0.25">
      <c r="A74" s="1" t="s">
        <v>88</v>
      </c>
      <c r="B74" s="1" t="s">
        <v>154</v>
      </c>
      <c r="C74" s="1" t="s">
        <v>41</v>
      </c>
      <c r="D74" s="3" t="str">
        <f>Tabela_Consulta_de_DADOSADV[[#This Row],[Numero OP]]&amp;Tabela_Consulta_de_DADOSADV[[#This Row],[Item OP]]&amp;Tabela_Consulta_de_DADOSADV[[#This Row],[Sequencia OP]]</f>
        <v>01829158001</v>
      </c>
      <c r="E74" s="1" t="s">
        <v>76</v>
      </c>
      <c r="F74" s="1">
        <v>14400</v>
      </c>
      <c r="G74" s="1">
        <v>12602</v>
      </c>
      <c r="H74" s="3">
        <f>Tabela_Consulta_de_DADOSADV[[#This Row],[Qtde OP]]-Tabela_Consulta_de_DADOSADV[[#This Row],[Qtde Produzida]]</f>
        <v>1798</v>
      </c>
      <c r="I74" s="1">
        <v>174</v>
      </c>
      <c r="J74" s="1" t="s">
        <v>151</v>
      </c>
      <c r="K74" s="1" t="s">
        <v>42</v>
      </c>
      <c r="L74" s="1" t="s">
        <v>152</v>
      </c>
      <c r="N74" s="1" t="str">
        <f>LEFT(Tabela_Consulta_de_DADOSADV[[#This Row],[Data Real Fim OP]],4)</f>
        <v>2017</v>
      </c>
      <c r="O74" s="1" t="str">
        <f>RIGHT(LEFT(Tabela_Consulta_de_DADOSADV[[#This Row],[Data Real Fim OP]],6),2)</f>
        <v>01</v>
      </c>
    </row>
    <row r="75" spans="1:15" x14ac:dyDescent="0.25">
      <c r="A75" s="1" t="s">
        <v>88</v>
      </c>
      <c r="B75" s="1" t="s">
        <v>155</v>
      </c>
      <c r="C75" s="1" t="s">
        <v>41</v>
      </c>
      <c r="D75" s="3" t="str">
        <f>Tabela_Consulta_de_DADOSADV[[#This Row],[Numero OP]]&amp;Tabela_Consulta_de_DADOSADV[[#This Row],[Item OP]]&amp;Tabela_Consulta_de_DADOSADV[[#This Row],[Sequencia OP]]</f>
        <v>01829159001</v>
      </c>
      <c r="E75" s="1" t="s">
        <v>76</v>
      </c>
      <c r="F75" s="1">
        <v>14400</v>
      </c>
      <c r="G75" s="1">
        <v>12518</v>
      </c>
      <c r="H75" s="3">
        <f>Tabela_Consulta_de_DADOSADV[[#This Row],[Qtde OP]]-Tabela_Consulta_de_DADOSADV[[#This Row],[Qtde Produzida]]</f>
        <v>1882</v>
      </c>
      <c r="I75" s="1">
        <v>212</v>
      </c>
      <c r="J75" s="1" t="s">
        <v>151</v>
      </c>
      <c r="K75" s="1" t="s">
        <v>42</v>
      </c>
      <c r="L75" s="1" t="s">
        <v>152</v>
      </c>
      <c r="N75" s="1" t="str">
        <f>LEFT(Tabela_Consulta_de_DADOSADV[[#This Row],[Data Real Fim OP]],4)</f>
        <v>2017</v>
      </c>
      <c r="O75" s="1" t="str">
        <f>RIGHT(LEFT(Tabela_Consulta_de_DADOSADV[[#This Row],[Data Real Fim OP]],6),2)</f>
        <v>01</v>
      </c>
    </row>
    <row r="76" spans="1:15" x14ac:dyDescent="0.25">
      <c r="A76" s="1" t="s">
        <v>88</v>
      </c>
      <c r="B76" s="1" t="s">
        <v>156</v>
      </c>
      <c r="C76" s="1" t="s">
        <v>41</v>
      </c>
      <c r="D76" s="3" t="str">
        <f>Tabela_Consulta_de_DADOSADV[[#This Row],[Numero OP]]&amp;Tabela_Consulta_de_DADOSADV[[#This Row],[Item OP]]&amp;Tabela_Consulta_de_DADOSADV[[#This Row],[Sequencia OP]]</f>
        <v>01829160001</v>
      </c>
      <c r="E76" s="1" t="s">
        <v>76</v>
      </c>
      <c r="F76" s="1">
        <v>14400</v>
      </c>
      <c r="G76" s="1">
        <v>12407</v>
      </c>
      <c r="H76" s="3">
        <f>Tabela_Consulta_de_DADOSADV[[#This Row],[Qtde OP]]-Tabela_Consulta_de_DADOSADV[[#This Row],[Qtde Produzida]]</f>
        <v>1993</v>
      </c>
      <c r="I76" s="1">
        <v>70</v>
      </c>
      <c r="J76" s="1" t="s">
        <v>151</v>
      </c>
      <c r="K76" s="1" t="s">
        <v>42</v>
      </c>
      <c r="L76" s="1" t="s">
        <v>152</v>
      </c>
      <c r="N76" s="1" t="str">
        <f>LEFT(Tabela_Consulta_de_DADOSADV[[#This Row],[Data Real Fim OP]],4)</f>
        <v>2017</v>
      </c>
      <c r="O76" s="1" t="str">
        <f>RIGHT(LEFT(Tabela_Consulta_de_DADOSADV[[#This Row],[Data Real Fim OP]],6),2)</f>
        <v>01</v>
      </c>
    </row>
    <row r="77" spans="1:15" x14ac:dyDescent="0.25">
      <c r="A77" s="1" t="s">
        <v>88</v>
      </c>
      <c r="B77" s="1" t="s">
        <v>157</v>
      </c>
      <c r="C77" s="1" t="s">
        <v>41</v>
      </c>
      <c r="D77" s="3" t="str">
        <f>Tabela_Consulta_de_DADOSADV[[#This Row],[Numero OP]]&amp;Tabela_Consulta_de_DADOSADV[[#This Row],[Item OP]]&amp;Tabela_Consulta_de_DADOSADV[[#This Row],[Sequencia OP]]</f>
        <v>01829161001</v>
      </c>
      <c r="E77" s="1" t="s">
        <v>76</v>
      </c>
      <c r="F77" s="1">
        <v>14400</v>
      </c>
      <c r="G77" s="1">
        <v>12310</v>
      </c>
      <c r="H77" s="3">
        <f>Tabela_Consulta_de_DADOSADV[[#This Row],[Qtde OP]]-Tabela_Consulta_de_DADOSADV[[#This Row],[Qtde Produzida]]</f>
        <v>2090</v>
      </c>
      <c r="I77" s="1">
        <v>2090</v>
      </c>
      <c r="J77" s="1" t="s">
        <v>151</v>
      </c>
      <c r="K77" s="1" t="s">
        <v>42</v>
      </c>
      <c r="L77" s="1" t="s">
        <v>152</v>
      </c>
      <c r="N77" s="1" t="str">
        <f>LEFT(Tabela_Consulta_de_DADOSADV[[#This Row],[Data Real Fim OP]],4)</f>
        <v>2017</v>
      </c>
      <c r="O77" s="1" t="str">
        <f>RIGHT(LEFT(Tabela_Consulta_de_DADOSADV[[#This Row],[Data Real Fim OP]],6),2)</f>
        <v>01</v>
      </c>
    </row>
    <row r="78" spans="1:15" x14ac:dyDescent="0.25">
      <c r="A78" s="1" t="s">
        <v>88</v>
      </c>
      <c r="B78" s="1" t="s">
        <v>158</v>
      </c>
      <c r="C78" s="1" t="s">
        <v>41</v>
      </c>
      <c r="D78" s="3" t="str">
        <f>Tabela_Consulta_de_DADOSADV[[#This Row],[Numero OP]]&amp;Tabela_Consulta_de_DADOSADV[[#This Row],[Item OP]]&amp;Tabela_Consulta_de_DADOSADV[[#This Row],[Sequencia OP]]</f>
        <v>01829162001</v>
      </c>
      <c r="E78" s="1" t="s">
        <v>76</v>
      </c>
      <c r="F78" s="1">
        <v>3840</v>
      </c>
      <c r="G78" s="1">
        <v>2925</v>
      </c>
      <c r="H78" s="3">
        <f>Tabela_Consulta_de_DADOSADV[[#This Row],[Qtde OP]]-Tabela_Consulta_de_DADOSADV[[#This Row],[Qtde Produzida]]</f>
        <v>915</v>
      </c>
      <c r="I78" s="1">
        <v>387</v>
      </c>
      <c r="J78" s="1" t="s">
        <v>151</v>
      </c>
      <c r="K78" s="1" t="s">
        <v>42</v>
      </c>
      <c r="L78" s="1" t="s">
        <v>152</v>
      </c>
      <c r="N78" s="1" t="str">
        <f>LEFT(Tabela_Consulta_de_DADOSADV[[#This Row],[Data Real Fim OP]],4)</f>
        <v>2017</v>
      </c>
      <c r="O78" s="1" t="str">
        <f>RIGHT(LEFT(Tabela_Consulta_de_DADOSADV[[#This Row],[Data Real Fim OP]],6),2)</f>
        <v>01</v>
      </c>
    </row>
    <row r="79" spans="1:15" x14ac:dyDescent="0.25">
      <c r="A79" s="1" t="s">
        <v>88</v>
      </c>
      <c r="B79" s="1" t="s">
        <v>159</v>
      </c>
      <c r="C79" s="1" t="s">
        <v>41</v>
      </c>
      <c r="D79" s="3" t="str">
        <f>Tabela_Consulta_de_DADOSADV[[#This Row],[Numero OP]]&amp;Tabela_Consulta_de_DADOSADV[[#This Row],[Item OP]]&amp;Tabela_Consulta_de_DADOSADV[[#This Row],[Sequencia OP]]</f>
        <v>01829163001</v>
      </c>
      <c r="E79" s="1" t="s">
        <v>76</v>
      </c>
      <c r="F79" s="1">
        <v>14400</v>
      </c>
      <c r="G79" s="1">
        <v>13819</v>
      </c>
      <c r="H79" s="3">
        <f>Tabela_Consulta_de_DADOSADV[[#This Row],[Qtde OP]]-Tabela_Consulta_de_DADOSADV[[#This Row],[Qtde Produzida]]</f>
        <v>581</v>
      </c>
      <c r="I79" s="1">
        <v>581</v>
      </c>
      <c r="J79" s="1" t="s">
        <v>160</v>
      </c>
      <c r="K79" s="1" t="s">
        <v>42</v>
      </c>
      <c r="L79" s="1" t="s">
        <v>77</v>
      </c>
      <c r="N79" s="1" t="str">
        <f>LEFT(Tabela_Consulta_de_DADOSADV[[#This Row],[Data Real Fim OP]],4)</f>
        <v>2017</v>
      </c>
      <c r="O79" s="1" t="str">
        <f>RIGHT(LEFT(Tabela_Consulta_de_DADOSADV[[#This Row],[Data Real Fim OP]],6),2)</f>
        <v>02</v>
      </c>
    </row>
    <row r="80" spans="1:15" x14ac:dyDescent="0.25">
      <c r="A80" s="1" t="s">
        <v>88</v>
      </c>
      <c r="B80" s="1" t="s">
        <v>161</v>
      </c>
      <c r="C80" s="1" t="s">
        <v>41</v>
      </c>
      <c r="D80" s="3" t="str">
        <f>Tabela_Consulta_de_DADOSADV[[#This Row],[Numero OP]]&amp;Tabela_Consulta_de_DADOSADV[[#This Row],[Item OP]]&amp;Tabela_Consulta_de_DADOSADV[[#This Row],[Sequencia OP]]</f>
        <v>01829164001</v>
      </c>
      <c r="E80" s="1" t="s">
        <v>76</v>
      </c>
      <c r="F80" s="1">
        <v>14400</v>
      </c>
      <c r="G80" s="1">
        <v>13867</v>
      </c>
      <c r="H80" s="3">
        <f>Tabela_Consulta_de_DADOSADV[[#This Row],[Qtde OP]]-Tabela_Consulta_de_DADOSADV[[#This Row],[Qtde Produzida]]</f>
        <v>533</v>
      </c>
      <c r="I80" s="1">
        <v>533</v>
      </c>
      <c r="J80" s="1" t="s">
        <v>160</v>
      </c>
      <c r="K80" s="1" t="s">
        <v>42</v>
      </c>
      <c r="L80" s="1" t="s">
        <v>78</v>
      </c>
      <c r="N80" s="1" t="str">
        <f>LEFT(Tabela_Consulta_de_DADOSADV[[#This Row],[Data Real Fim OP]],4)</f>
        <v>2017</v>
      </c>
      <c r="O80" s="1" t="str">
        <f>RIGHT(LEFT(Tabela_Consulta_de_DADOSADV[[#This Row],[Data Real Fim OP]],6),2)</f>
        <v>02</v>
      </c>
    </row>
    <row r="81" spans="1:15" x14ac:dyDescent="0.25">
      <c r="A81" s="1" t="s">
        <v>88</v>
      </c>
      <c r="B81" s="1" t="s">
        <v>162</v>
      </c>
      <c r="C81" s="1" t="s">
        <v>41</v>
      </c>
      <c r="D81" s="3" t="str">
        <f>Tabela_Consulta_de_DADOSADV[[#This Row],[Numero OP]]&amp;Tabela_Consulta_de_DADOSADV[[#This Row],[Item OP]]&amp;Tabela_Consulta_de_DADOSADV[[#This Row],[Sequencia OP]]</f>
        <v>01829165001</v>
      </c>
      <c r="E81" s="1" t="s">
        <v>76</v>
      </c>
      <c r="F81" s="1">
        <v>14400</v>
      </c>
      <c r="G81" s="1">
        <v>13884</v>
      </c>
      <c r="H81" s="3">
        <f>Tabela_Consulta_de_DADOSADV[[#This Row],[Qtde OP]]-Tabela_Consulta_de_DADOSADV[[#This Row],[Qtde Produzida]]</f>
        <v>516</v>
      </c>
      <c r="I81" s="1">
        <v>516</v>
      </c>
      <c r="J81" s="1" t="s">
        <v>160</v>
      </c>
      <c r="K81" s="1" t="s">
        <v>42</v>
      </c>
      <c r="L81" s="1" t="s">
        <v>77</v>
      </c>
      <c r="N81" s="1" t="str">
        <f>LEFT(Tabela_Consulta_de_DADOSADV[[#This Row],[Data Real Fim OP]],4)</f>
        <v>2017</v>
      </c>
      <c r="O81" s="1" t="str">
        <f>RIGHT(LEFT(Tabela_Consulta_de_DADOSADV[[#This Row],[Data Real Fim OP]],6),2)</f>
        <v>02</v>
      </c>
    </row>
    <row r="82" spans="1:15" x14ac:dyDescent="0.25">
      <c r="A82" s="1" t="s">
        <v>88</v>
      </c>
      <c r="B82" s="1" t="s">
        <v>163</v>
      </c>
      <c r="C82" s="1" t="s">
        <v>41</v>
      </c>
      <c r="D82" s="3" t="str">
        <f>Tabela_Consulta_de_DADOSADV[[#This Row],[Numero OP]]&amp;Tabela_Consulta_de_DADOSADV[[#This Row],[Item OP]]&amp;Tabela_Consulta_de_DADOSADV[[#This Row],[Sequencia OP]]</f>
        <v>01829166001</v>
      </c>
      <c r="E82" s="1" t="s">
        <v>76</v>
      </c>
      <c r="F82" s="1">
        <v>14400</v>
      </c>
      <c r="G82" s="1">
        <v>13666</v>
      </c>
      <c r="H82" s="3">
        <f>Tabela_Consulta_de_DADOSADV[[#This Row],[Qtde OP]]-Tabela_Consulta_de_DADOSADV[[#This Row],[Qtde Produzida]]</f>
        <v>734</v>
      </c>
      <c r="I82" s="1">
        <v>734</v>
      </c>
      <c r="J82" s="1" t="s">
        <v>160</v>
      </c>
      <c r="K82" s="1" t="s">
        <v>42</v>
      </c>
      <c r="L82" s="1" t="s">
        <v>77</v>
      </c>
      <c r="N82" s="1" t="str">
        <f>LEFT(Tabela_Consulta_de_DADOSADV[[#This Row],[Data Real Fim OP]],4)</f>
        <v>2017</v>
      </c>
      <c r="O82" s="1" t="str">
        <f>RIGHT(LEFT(Tabela_Consulta_de_DADOSADV[[#This Row],[Data Real Fim OP]],6),2)</f>
        <v>02</v>
      </c>
    </row>
    <row r="83" spans="1:15" x14ac:dyDescent="0.25">
      <c r="A83" s="1" t="s">
        <v>88</v>
      </c>
      <c r="B83" s="1" t="s">
        <v>164</v>
      </c>
      <c r="C83" s="1" t="s">
        <v>41</v>
      </c>
      <c r="D83" s="3" t="str">
        <f>Tabela_Consulta_de_DADOSADV[[#This Row],[Numero OP]]&amp;Tabela_Consulta_de_DADOSADV[[#This Row],[Item OP]]&amp;Tabela_Consulta_de_DADOSADV[[#This Row],[Sequencia OP]]</f>
        <v>01829167001</v>
      </c>
      <c r="E83" s="1" t="s">
        <v>76</v>
      </c>
      <c r="F83" s="1">
        <v>14400</v>
      </c>
      <c r="G83" s="1">
        <v>13668</v>
      </c>
      <c r="H83" s="3">
        <f>Tabela_Consulta_de_DADOSADV[[#This Row],[Qtde OP]]-Tabela_Consulta_de_DADOSADV[[#This Row],[Qtde Produzida]]</f>
        <v>732</v>
      </c>
      <c r="I83" s="1">
        <v>732</v>
      </c>
      <c r="J83" s="1" t="s">
        <v>160</v>
      </c>
      <c r="K83" s="1" t="s">
        <v>42</v>
      </c>
      <c r="L83" s="1" t="s">
        <v>79</v>
      </c>
      <c r="N83" s="1" t="str">
        <f>LEFT(Tabela_Consulta_de_DADOSADV[[#This Row],[Data Real Fim OP]],4)</f>
        <v>2017</v>
      </c>
      <c r="O83" s="1" t="str">
        <f>RIGHT(LEFT(Tabela_Consulta_de_DADOSADV[[#This Row],[Data Real Fim OP]],6),2)</f>
        <v>02</v>
      </c>
    </row>
    <row r="84" spans="1:15" x14ac:dyDescent="0.25">
      <c r="A84" s="1" t="s">
        <v>88</v>
      </c>
      <c r="B84" s="1" t="s">
        <v>165</v>
      </c>
      <c r="C84" s="1" t="s">
        <v>41</v>
      </c>
      <c r="D84" s="3" t="str">
        <f>Tabela_Consulta_de_DADOSADV[[#This Row],[Numero OP]]&amp;Tabela_Consulta_de_DADOSADV[[#This Row],[Item OP]]&amp;Tabela_Consulta_de_DADOSADV[[#This Row],[Sequencia OP]]</f>
        <v>01829168001</v>
      </c>
      <c r="E84" s="1" t="s">
        <v>76</v>
      </c>
      <c r="F84" s="1">
        <v>14400</v>
      </c>
      <c r="G84" s="1">
        <v>13664</v>
      </c>
      <c r="H84" s="3">
        <f>Tabela_Consulta_de_DADOSADV[[#This Row],[Qtde OP]]-Tabela_Consulta_de_DADOSADV[[#This Row],[Qtde Produzida]]</f>
        <v>736</v>
      </c>
      <c r="I84" s="1">
        <v>688</v>
      </c>
      <c r="J84" s="1" t="s">
        <v>160</v>
      </c>
      <c r="K84" s="1" t="s">
        <v>42</v>
      </c>
      <c r="L84" s="1" t="s">
        <v>79</v>
      </c>
      <c r="N84" s="1" t="str">
        <f>LEFT(Tabela_Consulta_de_DADOSADV[[#This Row],[Data Real Fim OP]],4)</f>
        <v>2017</v>
      </c>
      <c r="O84" s="1" t="str">
        <f>RIGHT(LEFT(Tabela_Consulta_de_DADOSADV[[#This Row],[Data Real Fim OP]],6),2)</f>
        <v>02</v>
      </c>
    </row>
    <row r="85" spans="1:15" x14ac:dyDescent="0.25">
      <c r="A85" s="1" t="s">
        <v>88</v>
      </c>
      <c r="B85" s="1" t="s">
        <v>166</v>
      </c>
      <c r="C85" s="1" t="s">
        <v>41</v>
      </c>
      <c r="D85" s="3" t="str">
        <f>Tabela_Consulta_de_DADOSADV[[#This Row],[Numero OP]]&amp;Tabela_Consulta_de_DADOSADV[[#This Row],[Item OP]]&amp;Tabela_Consulta_de_DADOSADV[[#This Row],[Sequencia OP]]</f>
        <v>01829169001</v>
      </c>
      <c r="E85" s="1" t="s">
        <v>76</v>
      </c>
      <c r="F85" s="1">
        <v>14400</v>
      </c>
      <c r="G85" s="1">
        <v>13356</v>
      </c>
      <c r="H85" s="3">
        <f>Tabela_Consulta_de_DADOSADV[[#This Row],[Qtde OP]]-Tabela_Consulta_de_DADOSADV[[#This Row],[Qtde Produzida]]</f>
        <v>1044</v>
      </c>
      <c r="I85" s="1">
        <v>1044</v>
      </c>
      <c r="J85" s="1" t="s">
        <v>160</v>
      </c>
      <c r="K85" s="1" t="s">
        <v>42</v>
      </c>
      <c r="L85" s="1" t="s">
        <v>77</v>
      </c>
      <c r="N85" s="1" t="str">
        <f>LEFT(Tabela_Consulta_de_DADOSADV[[#This Row],[Data Real Fim OP]],4)</f>
        <v>2017</v>
      </c>
      <c r="O85" s="1" t="str">
        <f>RIGHT(LEFT(Tabela_Consulta_de_DADOSADV[[#This Row],[Data Real Fim OP]],6),2)</f>
        <v>02</v>
      </c>
    </row>
    <row r="86" spans="1:15" x14ac:dyDescent="0.25">
      <c r="A86" s="1" t="s">
        <v>88</v>
      </c>
      <c r="B86" s="1" t="s">
        <v>167</v>
      </c>
      <c r="C86" s="1" t="s">
        <v>41</v>
      </c>
      <c r="D86" s="3" t="str">
        <f>Tabela_Consulta_de_DADOSADV[[#This Row],[Numero OP]]&amp;Tabela_Consulta_de_DADOSADV[[#This Row],[Item OP]]&amp;Tabela_Consulta_de_DADOSADV[[#This Row],[Sequencia OP]]</f>
        <v>01829170001</v>
      </c>
      <c r="E86" s="1" t="s">
        <v>76</v>
      </c>
      <c r="F86" s="1">
        <v>14400</v>
      </c>
      <c r="G86" s="1">
        <v>13565</v>
      </c>
      <c r="H86" s="3">
        <f>Tabela_Consulta_de_DADOSADV[[#This Row],[Qtde OP]]-Tabela_Consulta_de_DADOSADV[[#This Row],[Qtde Produzida]]</f>
        <v>835</v>
      </c>
      <c r="I86" s="1">
        <v>835</v>
      </c>
      <c r="J86" s="1" t="s">
        <v>160</v>
      </c>
      <c r="K86" s="1" t="s">
        <v>42</v>
      </c>
      <c r="L86" s="1" t="s">
        <v>77</v>
      </c>
      <c r="N86" s="1" t="str">
        <f>LEFT(Tabela_Consulta_de_DADOSADV[[#This Row],[Data Real Fim OP]],4)</f>
        <v>2017</v>
      </c>
      <c r="O86" s="1" t="str">
        <f>RIGHT(LEFT(Tabela_Consulta_de_DADOSADV[[#This Row],[Data Real Fim OP]],6),2)</f>
        <v>02</v>
      </c>
    </row>
    <row r="87" spans="1:15" x14ac:dyDescent="0.25">
      <c r="A87" s="1" t="s">
        <v>88</v>
      </c>
      <c r="B87" s="1" t="s">
        <v>168</v>
      </c>
      <c r="C87" s="1" t="s">
        <v>41</v>
      </c>
      <c r="D87" s="3" t="str">
        <f>Tabela_Consulta_de_DADOSADV[[#This Row],[Numero OP]]&amp;Tabela_Consulta_de_DADOSADV[[#This Row],[Item OP]]&amp;Tabela_Consulta_de_DADOSADV[[#This Row],[Sequencia OP]]</f>
        <v>01829171001</v>
      </c>
      <c r="E87" s="1" t="s">
        <v>76</v>
      </c>
      <c r="F87" s="1">
        <v>14400</v>
      </c>
      <c r="G87" s="1">
        <v>13692</v>
      </c>
      <c r="H87" s="3">
        <f>Tabela_Consulta_de_DADOSADV[[#This Row],[Qtde OP]]-Tabela_Consulta_de_DADOSADV[[#This Row],[Qtde Produzida]]</f>
        <v>708</v>
      </c>
      <c r="I87" s="1">
        <v>708</v>
      </c>
      <c r="J87" s="1" t="s">
        <v>160</v>
      </c>
      <c r="K87" s="1" t="s">
        <v>42</v>
      </c>
      <c r="L87" s="1" t="s">
        <v>77</v>
      </c>
      <c r="N87" s="1" t="str">
        <f>LEFT(Tabela_Consulta_de_DADOSADV[[#This Row],[Data Real Fim OP]],4)</f>
        <v>2017</v>
      </c>
      <c r="O87" s="1" t="str">
        <f>RIGHT(LEFT(Tabela_Consulta_de_DADOSADV[[#This Row],[Data Real Fim OP]],6),2)</f>
        <v>02</v>
      </c>
    </row>
    <row r="88" spans="1:15" x14ac:dyDescent="0.25">
      <c r="A88" s="1" t="s">
        <v>88</v>
      </c>
      <c r="B88" s="1" t="s">
        <v>169</v>
      </c>
      <c r="C88" s="1" t="s">
        <v>41</v>
      </c>
      <c r="D88" s="3" t="str">
        <f>Tabela_Consulta_de_DADOSADV[[#This Row],[Numero OP]]&amp;Tabela_Consulta_de_DADOSADV[[#This Row],[Item OP]]&amp;Tabela_Consulta_de_DADOSADV[[#This Row],[Sequencia OP]]</f>
        <v>01829172001</v>
      </c>
      <c r="E88" s="1" t="s">
        <v>76</v>
      </c>
      <c r="F88" s="1">
        <v>14400</v>
      </c>
      <c r="G88" s="1">
        <v>13770</v>
      </c>
      <c r="H88" s="3">
        <f>Tabela_Consulta_de_DADOSADV[[#This Row],[Qtde OP]]-Tabela_Consulta_de_DADOSADV[[#This Row],[Qtde Produzida]]</f>
        <v>630</v>
      </c>
      <c r="I88" s="1">
        <v>630</v>
      </c>
      <c r="J88" s="1" t="s">
        <v>160</v>
      </c>
      <c r="K88" s="1" t="s">
        <v>42</v>
      </c>
      <c r="L88" s="1" t="s">
        <v>77</v>
      </c>
      <c r="N88" s="1" t="str">
        <f>LEFT(Tabela_Consulta_de_DADOSADV[[#This Row],[Data Real Fim OP]],4)</f>
        <v>2017</v>
      </c>
      <c r="O88" s="1" t="str">
        <f>RIGHT(LEFT(Tabela_Consulta_de_DADOSADV[[#This Row],[Data Real Fim OP]],6),2)</f>
        <v>02</v>
      </c>
    </row>
    <row r="89" spans="1:15" x14ac:dyDescent="0.25">
      <c r="A89" s="1" t="s">
        <v>88</v>
      </c>
      <c r="B89" s="1" t="s">
        <v>170</v>
      </c>
      <c r="C89" s="1" t="s">
        <v>41</v>
      </c>
      <c r="D89" s="3" t="str">
        <f>Tabela_Consulta_de_DADOSADV[[#This Row],[Numero OP]]&amp;Tabela_Consulta_de_DADOSADV[[#This Row],[Item OP]]&amp;Tabela_Consulta_de_DADOSADV[[#This Row],[Sequencia OP]]</f>
        <v>01829173001</v>
      </c>
      <c r="E89" s="1" t="s">
        <v>76</v>
      </c>
      <c r="F89" s="1">
        <v>14400</v>
      </c>
      <c r="G89" s="1">
        <v>13068</v>
      </c>
      <c r="H89" s="3">
        <f>Tabela_Consulta_de_DADOSADV[[#This Row],[Qtde OP]]-Tabela_Consulta_de_DADOSADV[[#This Row],[Qtde Produzida]]</f>
        <v>1332</v>
      </c>
      <c r="I89" s="1">
        <v>996</v>
      </c>
      <c r="J89" s="1" t="s">
        <v>160</v>
      </c>
      <c r="K89" s="1" t="s">
        <v>42</v>
      </c>
      <c r="L89" s="1" t="s">
        <v>77</v>
      </c>
      <c r="N89" s="1" t="str">
        <f>LEFT(Tabela_Consulta_de_DADOSADV[[#This Row],[Data Real Fim OP]],4)</f>
        <v>2017</v>
      </c>
      <c r="O89" s="1" t="str">
        <f>RIGHT(LEFT(Tabela_Consulta_de_DADOSADV[[#This Row],[Data Real Fim OP]],6),2)</f>
        <v>02</v>
      </c>
    </row>
    <row r="90" spans="1:15" x14ac:dyDescent="0.25">
      <c r="A90" s="1" t="s">
        <v>88</v>
      </c>
      <c r="B90" s="1" t="s">
        <v>171</v>
      </c>
      <c r="C90" s="1" t="s">
        <v>41</v>
      </c>
      <c r="D90" s="3" t="str">
        <f>Tabela_Consulta_de_DADOSADV[[#This Row],[Numero OP]]&amp;Tabela_Consulta_de_DADOSADV[[#This Row],[Item OP]]&amp;Tabela_Consulta_de_DADOSADV[[#This Row],[Sequencia OP]]</f>
        <v>01829174001</v>
      </c>
      <c r="E90" s="1" t="s">
        <v>76</v>
      </c>
      <c r="F90" s="1">
        <v>14400</v>
      </c>
      <c r="G90" s="1">
        <v>14042</v>
      </c>
      <c r="H90" s="3">
        <f>Tabela_Consulta_de_DADOSADV[[#This Row],[Qtde OP]]-Tabela_Consulta_de_DADOSADV[[#This Row],[Qtde Produzida]]</f>
        <v>358</v>
      </c>
      <c r="I90" s="1">
        <v>358</v>
      </c>
      <c r="J90" s="1" t="s">
        <v>172</v>
      </c>
      <c r="K90" s="1" t="s">
        <v>42</v>
      </c>
      <c r="L90" s="1" t="s">
        <v>80</v>
      </c>
      <c r="N90" s="1" t="str">
        <f>LEFT(Tabela_Consulta_de_DADOSADV[[#This Row],[Data Real Fim OP]],4)</f>
        <v>2017</v>
      </c>
      <c r="O90" s="1" t="str">
        <f>RIGHT(LEFT(Tabela_Consulta_de_DADOSADV[[#This Row],[Data Real Fim OP]],6),2)</f>
        <v>02</v>
      </c>
    </row>
    <row r="91" spans="1:15" x14ac:dyDescent="0.25">
      <c r="A91" s="1" t="s">
        <v>88</v>
      </c>
      <c r="B91" s="1" t="s">
        <v>173</v>
      </c>
      <c r="C91" s="1" t="s">
        <v>41</v>
      </c>
      <c r="D91" s="3" t="str">
        <f>Tabela_Consulta_de_DADOSADV[[#This Row],[Numero OP]]&amp;Tabela_Consulta_de_DADOSADV[[#This Row],[Item OP]]&amp;Tabela_Consulta_de_DADOSADV[[#This Row],[Sequencia OP]]</f>
        <v>01829175001</v>
      </c>
      <c r="E91" s="1" t="s">
        <v>76</v>
      </c>
      <c r="F91" s="1">
        <v>5280</v>
      </c>
      <c r="G91" s="1">
        <v>5013</v>
      </c>
      <c r="H91" s="3">
        <f>Tabela_Consulta_de_DADOSADV[[#This Row],[Qtde OP]]-Tabela_Consulta_de_DADOSADV[[#This Row],[Qtde Produzida]]</f>
        <v>267</v>
      </c>
      <c r="I91" s="1">
        <v>219</v>
      </c>
      <c r="J91" s="1" t="s">
        <v>172</v>
      </c>
      <c r="K91" s="1" t="s">
        <v>42</v>
      </c>
      <c r="L91" s="1" t="s">
        <v>80</v>
      </c>
      <c r="N91" s="1" t="str">
        <f>LEFT(Tabela_Consulta_de_DADOSADV[[#This Row],[Data Real Fim OP]],4)</f>
        <v>2017</v>
      </c>
      <c r="O91" s="1" t="str">
        <f>RIGHT(LEFT(Tabela_Consulta_de_DADOSADV[[#This Row],[Data Real Fim OP]],6),2)</f>
        <v>02</v>
      </c>
    </row>
    <row r="92" spans="1:15" x14ac:dyDescent="0.25">
      <c r="A92" s="1" t="s">
        <v>88</v>
      </c>
      <c r="B92" s="1" t="s">
        <v>174</v>
      </c>
      <c r="C92" s="1" t="s">
        <v>41</v>
      </c>
      <c r="D92" s="3" t="str">
        <f>Tabela_Consulta_de_DADOSADV[[#This Row],[Numero OP]]&amp;Tabela_Consulta_de_DADOSADV[[#This Row],[Item OP]]&amp;Tabela_Consulta_de_DADOSADV[[#This Row],[Sequencia OP]]</f>
        <v>01829176001</v>
      </c>
      <c r="E92" s="1" t="s">
        <v>76</v>
      </c>
      <c r="F92" s="1">
        <v>14400</v>
      </c>
      <c r="G92" s="1">
        <v>13468</v>
      </c>
      <c r="H92" s="3">
        <f>Tabela_Consulta_de_DADOSADV[[#This Row],[Qtde OP]]-Tabela_Consulta_de_DADOSADV[[#This Row],[Qtde Produzida]]</f>
        <v>932</v>
      </c>
      <c r="I92" s="1">
        <v>932</v>
      </c>
      <c r="J92" s="1" t="s">
        <v>172</v>
      </c>
      <c r="K92" s="1" t="s">
        <v>42</v>
      </c>
      <c r="L92" s="1" t="s">
        <v>72</v>
      </c>
      <c r="N92" s="1" t="str">
        <f>LEFT(Tabela_Consulta_de_DADOSADV[[#This Row],[Data Real Fim OP]],4)</f>
        <v>2017</v>
      </c>
      <c r="O92" s="1" t="str">
        <f>RIGHT(LEFT(Tabela_Consulta_de_DADOSADV[[#This Row],[Data Real Fim OP]],6),2)</f>
        <v>02</v>
      </c>
    </row>
    <row r="93" spans="1:15" x14ac:dyDescent="0.25">
      <c r="A93" s="1" t="s">
        <v>88</v>
      </c>
      <c r="B93" s="1" t="s">
        <v>175</v>
      </c>
      <c r="C93" s="1" t="s">
        <v>41</v>
      </c>
      <c r="D93" s="3" t="str">
        <f>Tabela_Consulta_de_DADOSADV[[#This Row],[Numero OP]]&amp;Tabela_Consulta_de_DADOSADV[[#This Row],[Item OP]]&amp;Tabela_Consulta_de_DADOSADV[[#This Row],[Sequencia OP]]</f>
        <v>01829177001</v>
      </c>
      <c r="E93" s="1" t="s">
        <v>76</v>
      </c>
      <c r="F93" s="1">
        <v>14400</v>
      </c>
      <c r="G93" s="1">
        <v>14153</v>
      </c>
      <c r="H93" s="3">
        <f>Tabela_Consulta_de_DADOSADV[[#This Row],[Qtde OP]]-Tabela_Consulta_de_DADOSADV[[#This Row],[Qtde Produzida]]</f>
        <v>247</v>
      </c>
      <c r="I93" s="1">
        <v>247</v>
      </c>
      <c r="J93" s="1" t="s">
        <v>172</v>
      </c>
      <c r="K93" s="1" t="s">
        <v>42</v>
      </c>
      <c r="L93" s="1" t="s">
        <v>71</v>
      </c>
      <c r="N93" s="1" t="str">
        <f>LEFT(Tabela_Consulta_de_DADOSADV[[#This Row],[Data Real Fim OP]],4)</f>
        <v>2017</v>
      </c>
      <c r="O93" s="1" t="str">
        <f>RIGHT(LEFT(Tabela_Consulta_de_DADOSADV[[#This Row],[Data Real Fim OP]],6),2)</f>
        <v>02</v>
      </c>
    </row>
    <row r="94" spans="1:15" x14ac:dyDescent="0.25">
      <c r="A94" s="1" t="s">
        <v>88</v>
      </c>
      <c r="B94" s="1" t="s">
        <v>176</v>
      </c>
      <c r="C94" s="1" t="s">
        <v>41</v>
      </c>
      <c r="D94" s="3" t="str">
        <f>Tabela_Consulta_de_DADOSADV[[#This Row],[Numero OP]]&amp;Tabela_Consulta_de_DADOSADV[[#This Row],[Item OP]]&amp;Tabela_Consulta_de_DADOSADV[[#This Row],[Sequencia OP]]</f>
        <v>01829178001</v>
      </c>
      <c r="E94" s="1" t="s">
        <v>76</v>
      </c>
      <c r="F94" s="1">
        <v>14400</v>
      </c>
      <c r="G94" s="1">
        <v>13741</v>
      </c>
      <c r="H94" s="3">
        <f>Tabela_Consulta_de_DADOSADV[[#This Row],[Qtde OP]]-Tabela_Consulta_de_DADOSADV[[#This Row],[Qtde Produzida]]</f>
        <v>659</v>
      </c>
      <c r="I94" s="1">
        <v>659</v>
      </c>
      <c r="J94" s="1" t="s">
        <v>172</v>
      </c>
      <c r="K94" s="1" t="s">
        <v>42</v>
      </c>
      <c r="L94" s="1" t="s">
        <v>71</v>
      </c>
      <c r="N94" s="1" t="str">
        <f>LEFT(Tabela_Consulta_de_DADOSADV[[#This Row],[Data Real Fim OP]],4)</f>
        <v>2017</v>
      </c>
      <c r="O94" s="1" t="str">
        <f>RIGHT(LEFT(Tabela_Consulta_de_DADOSADV[[#This Row],[Data Real Fim OP]],6),2)</f>
        <v>02</v>
      </c>
    </row>
    <row r="95" spans="1:15" x14ac:dyDescent="0.25">
      <c r="A95" s="1" t="s">
        <v>88</v>
      </c>
      <c r="B95" s="1" t="s">
        <v>177</v>
      </c>
      <c r="C95" s="1" t="s">
        <v>41</v>
      </c>
      <c r="D95" s="3" t="str">
        <f>Tabela_Consulta_de_DADOSADV[[#This Row],[Numero OP]]&amp;Tabela_Consulta_de_DADOSADV[[#This Row],[Item OP]]&amp;Tabela_Consulta_de_DADOSADV[[#This Row],[Sequencia OP]]</f>
        <v>01829179001</v>
      </c>
      <c r="E95" s="1" t="s">
        <v>76</v>
      </c>
      <c r="F95" s="1">
        <v>14400</v>
      </c>
      <c r="G95" s="1">
        <v>13344</v>
      </c>
      <c r="H95" s="3">
        <f>Tabela_Consulta_de_DADOSADV[[#This Row],[Qtde OP]]-Tabela_Consulta_de_DADOSADV[[#This Row],[Qtde Produzida]]</f>
        <v>1056</v>
      </c>
      <c r="I95" s="1">
        <v>1056</v>
      </c>
      <c r="J95" s="1" t="s">
        <v>172</v>
      </c>
      <c r="K95" s="1" t="s">
        <v>42</v>
      </c>
      <c r="L95" s="1" t="s">
        <v>72</v>
      </c>
      <c r="N95" s="1" t="str">
        <f>LEFT(Tabela_Consulta_de_DADOSADV[[#This Row],[Data Real Fim OP]],4)</f>
        <v>2017</v>
      </c>
      <c r="O95" s="1" t="str">
        <f>RIGHT(LEFT(Tabela_Consulta_de_DADOSADV[[#This Row],[Data Real Fim OP]],6),2)</f>
        <v>02</v>
      </c>
    </row>
    <row r="96" spans="1:15" x14ac:dyDescent="0.25">
      <c r="A96" s="1" t="s">
        <v>88</v>
      </c>
      <c r="B96" s="1" t="s">
        <v>178</v>
      </c>
      <c r="C96" s="1" t="s">
        <v>41</v>
      </c>
      <c r="D96" s="3" t="str">
        <f>Tabela_Consulta_de_DADOSADV[[#This Row],[Numero OP]]&amp;Tabela_Consulta_de_DADOSADV[[#This Row],[Item OP]]&amp;Tabela_Consulta_de_DADOSADV[[#This Row],[Sequencia OP]]</f>
        <v>01829180001</v>
      </c>
      <c r="E96" s="1" t="s">
        <v>76</v>
      </c>
      <c r="F96" s="1">
        <v>14400</v>
      </c>
      <c r="G96" s="1">
        <v>13522</v>
      </c>
      <c r="H96" s="3">
        <f>Tabela_Consulta_de_DADOSADV[[#This Row],[Qtde OP]]-Tabela_Consulta_de_DADOSADV[[#This Row],[Qtde Produzida]]</f>
        <v>878</v>
      </c>
      <c r="I96" s="1">
        <v>878</v>
      </c>
      <c r="J96" s="1" t="s">
        <v>172</v>
      </c>
      <c r="K96" s="1" t="s">
        <v>42</v>
      </c>
      <c r="L96" s="1" t="s">
        <v>73</v>
      </c>
      <c r="N96" s="1" t="str">
        <f>LEFT(Tabela_Consulta_de_DADOSADV[[#This Row],[Data Real Fim OP]],4)</f>
        <v>2017</v>
      </c>
      <c r="O96" s="1" t="str">
        <f>RIGHT(LEFT(Tabela_Consulta_de_DADOSADV[[#This Row],[Data Real Fim OP]],6),2)</f>
        <v>02</v>
      </c>
    </row>
    <row r="97" spans="1:15" x14ac:dyDescent="0.25">
      <c r="A97" s="1" t="s">
        <v>88</v>
      </c>
      <c r="B97" s="1" t="s">
        <v>179</v>
      </c>
      <c r="C97" s="1" t="s">
        <v>41</v>
      </c>
      <c r="D97" s="3" t="str">
        <f>Tabela_Consulta_de_DADOSADV[[#This Row],[Numero OP]]&amp;Tabela_Consulta_de_DADOSADV[[#This Row],[Item OP]]&amp;Tabela_Consulta_de_DADOSADV[[#This Row],[Sequencia OP]]</f>
        <v>01829181001</v>
      </c>
      <c r="E97" s="1" t="s">
        <v>76</v>
      </c>
      <c r="F97" s="1">
        <v>14400</v>
      </c>
      <c r="G97" s="1">
        <v>14184</v>
      </c>
      <c r="H97" s="3">
        <f>Tabela_Consulta_de_DADOSADV[[#This Row],[Qtde OP]]-Tabela_Consulta_de_DADOSADV[[#This Row],[Qtde Produzida]]</f>
        <v>216</v>
      </c>
      <c r="I97" s="1">
        <v>216</v>
      </c>
      <c r="J97" s="1" t="s">
        <v>172</v>
      </c>
      <c r="K97" s="1" t="s">
        <v>42</v>
      </c>
      <c r="L97" s="1" t="s">
        <v>73</v>
      </c>
      <c r="N97" s="1" t="str">
        <f>LEFT(Tabela_Consulta_de_DADOSADV[[#This Row],[Data Real Fim OP]],4)</f>
        <v>2017</v>
      </c>
      <c r="O97" s="1" t="str">
        <f>RIGHT(LEFT(Tabela_Consulta_de_DADOSADV[[#This Row],[Data Real Fim OP]],6),2)</f>
        <v>02</v>
      </c>
    </row>
    <row r="98" spans="1:15" x14ac:dyDescent="0.25">
      <c r="A98" s="1" t="s">
        <v>88</v>
      </c>
      <c r="B98" s="1" t="s">
        <v>180</v>
      </c>
      <c r="C98" s="1" t="s">
        <v>41</v>
      </c>
      <c r="D98" s="3" t="str">
        <f>Tabela_Consulta_de_DADOSADV[[#This Row],[Numero OP]]&amp;Tabela_Consulta_de_DADOSADV[[#This Row],[Item OP]]&amp;Tabela_Consulta_de_DADOSADV[[#This Row],[Sequencia OP]]</f>
        <v>01829182001</v>
      </c>
      <c r="E98" s="1" t="s">
        <v>76</v>
      </c>
      <c r="F98" s="1">
        <v>14400</v>
      </c>
      <c r="G98" s="1">
        <v>13927</v>
      </c>
      <c r="H98" s="3">
        <f>Tabela_Consulta_de_DADOSADV[[#This Row],[Qtde OP]]-Tabela_Consulta_de_DADOSADV[[#This Row],[Qtde Produzida]]</f>
        <v>473</v>
      </c>
      <c r="I98" s="1">
        <v>473</v>
      </c>
      <c r="J98" s="1" t="s">
        <v>172</v>
      </c>
      <c r="K98" s="1" t="s">
        <v>42</v>
      </c>
      <c r="L98" s="1" t="s">
        <v>73</v>
      </c>
      <c r="N98" s="1" t="str">
        <f>LEFT(Tabela_Consulta_de_DADOSADV[[#This Row],[Data Real Fim OP]],4)</f>
        <v>2017</v>
      </c>
      <c r="O98" s="1" t="str">
        <f>RIGHT(LEFT(Tabela_Consulta_de_DADOSADV[[#This Row],[Data Real Fim OP]],6),2)</f>
        <v>02</v>
      </c>
    </row>
    <row r="99" spans="1:15" x14ac:dyDescent="0.25">
      <c r="A99" s="1" t="s">
        <v>88</v>
      </c>
      <c r="B99" s="1" t="s">
        <v>181</v>
      </c>
      <c r="C99" s="1" t="s">
        <v>41</v>
      </c>
      <c r="D99" s="3" t="str">
        <f>Tabela_Consulta_de_DADOSADV[[#This Row],[Numero OP]]&amp;Tabela_Consulta_de_DADOSADV[[#This Row],[Item OP]]&amp;Tabela_Consulta_de_DADOSADV[[#This Row],[Sequencia OP]]</f>
        <v>01829183001</v>
      </c>
      <c r="E99" s="1" t="s">
        <v>76</v>
      </c>
      <c r="F99" s="1">
        <v>14400</v>
      </c>
      <c r="G99" s="1">
        <v>14083</v>
      </c>
      <c r="H99" s="3">
        <f>Tabela_Consulta_de_DADOSADV[[#This Row],[Qtde OP]]-Tabela_Consulta_de_DADOSADV[[#This Row],[Qtde Produzida]]</f>
        <v>317</v>
      </c>
      <c r="I99" s="1">
        <v>317</v>
      </c>
      <c r="J99" s="1" t="s">
        <v>172</v>
      </c>
      <c r="K99" s="1" t="s">
        <v>42</v>
      </c>
      <c r="L99" s="1" t="s">
        <v>73</v>
      </c>
      <c r="N99" s="1" t="str">
        <f>LEFT(Tabela_Consulta_de_DADOSADV[[#This Row],[Data Real Fim OP]],4)</f>
        <v>2017</v>
      </c>
      <c r="O99" s="1" t="str">
        <f>RIGHT(LEFT(Tabela_Consulta_de_DADOSADV[[#This Row],[Data Real Fim OP]],6),2)</f>
        <v>02</v>
      </c>
    </row>
    <row r="100" spans="1:15" x14ac:dyDescent="0.25">
      <c r="A100" s="1" t="s">
        <v>88</v>
      </c>
      <c r="B100" s="1" t="s">
        <v>182</v>
      </c>
      <c r="C100" s="1" t="s">
        <v>41</v>
      </c>
      <c r="D100" s="3" t="str">
        <f>Tabela_Consulta_de_DADOSADV[[#This Row],[Numero OP]]&amp;Tabela_Consulta_de_DADOSADV[[#This Row],[Item OP]]&amp;Tabela_Consulta_de_DADOSADV[[#This Row],[Sequencia OP]]</f>
        <v>01829184001</v>
      </c>
      <c r="E100" s="1" t="s">
        <v>76</v>
      </c>
      <c r="F100" s="1">
        <v>14400</v>
      </c>
      <c r="G100" s="1">
        <v>14013</v>
      </c>
      <c r="H100" s="3">
        <f>Tabela_Consulta_de_DADOSADV[[#This Row],[Qtde OP]]-Tabela_Consulta_de_DADOSADV[[#This Row],[Qtde Produzida]]</f>
        <v>387</v>
      </c>
      <c r="I100" s="1">
        <v>387</v>
      </c>
      <c r="J100" s="1" t="s">
        <v>172</v>
      </c>
      <c r="K100" s="1" t="s">
        <v>42</v>
      </c>
      <c r="L100" s="1" t="s">
        <v>70</v>
      </c>
      <c r="N100" s="1" t="str">
        <f>LEFT(Tabela_Consulta_de_DADOSADV[[#This Row],[Data Real Fim OP]],4)</f>
        <v>2017</v>
      </c>
      <c r="O100" s="1" t="str">
        <f>RIGHT(LEFT(Tabela_Consulta_de_DADOSADV[[#This Row],[Data Real Fim OP]],6),2)</f>
        <v>02</v>
      </c>
    </row>
    <row r="101" spans="1:15" x14ac:dyDescent="0.25">
      <c r="A101" s="1" t="s">
        <v>88</v>
      </c>
      <c r="B101" s="1" t="s">
        <v>183</v>
      </c>
      <c r="C101" s="1" t="s">
        <v>41</v>
      </c>
      <c r="D101" s="3" t="str">
        <f>Tabela_Consulta_de_DADOSADV[[#This Row],[Numero OP]]&amp;Tabela_Consulta_de_DADOSADV[[#This Row],[Item OP]]&amp;Tabela_Consulta_de_DADOSADV[[#This Row],[Sequencia OP]]</f>
        <v>01829185001</v>
      </c>
      <c r="E101" s="1" t="s">
        <v>76</v>
      </c>
      <c r="F101" s="1">
        <v>14400</v>
      </c>
      <c r="G101" s="1">
        <v>13511</v>
      </c>
      <c r="H101" s="3">
        <f>Tabela_Consulta_de_DADOSADV[[#This Row],[Qtde OP]]-Tabela_Consulta_de_DADOSADV[[#This Row],[Qtde Produzida]]</f>
        <v>889</v>
      </c>
      <c r="I101" s="1">
        <v>889</v>
      </c>
      <c r="J101" s="1" t="s">
        <v>172</v>
      </c>
      <c r="K101" s="1" t="s">
        <v>42</v>
      </c>
      <c r="L101" s="1" t="s">
        <v>70</v>
      </c>
      <c r="N101" s="1" t="str">
        <f>LEFT(Tabela_Consulta_de_DADOSADV[[#This Row],[Data Real Fim OP]],4)</f>
        <v>2017</v>
      </c>
      <c r="O101" s="1" t="str">
        <f>RIGHT(LEFT(Tabela_Consulta_de_DADOSADV[[#This Row],[Data Real Fim OP]],6),2)</f>
        <v>02</v>
      </c>
    </row>
    <row r="102" spans="1:15" x14ac:dyDescent="0.25">
      <c r="A102" s="1" t="s">
        <v>88</v>
      </c>
      <c r="B102" s="1" t="s">
        <v>184</v>
      </c>
      <c r="C102" s="1" t="s">
        <v>41</v>
      </c>
      <c r="D102" s="3" t="str">
        <f>Tabela_Consulta_de_DADOSADV[[#This Row],[Numero OP]]&amp;Tabela_Consulta_de_DADOSADV[[#This Row],[Item OP]]&amp;Tabela_Consulta_de_DADOSADV[[#This Row],[Sequencia OP]]</f>
        <v>01829186001</v>
      </c>
      <c r="E102" s="1" t="s">
        <v>76</v>
      </c>
      <c r="F102" s="1">
        <v>14400</v>
      </c>
      <c r="G102" s="1">
        <v>13721</v>
      </c>
      <c r="H102" s="3">
        <f>Tabela_Consulta_de_DADOSADV[[#This Row],[Qtde OP]]-Tabela_Consulta_de_DADOSADV[[#This Row],[Qtde Produzida]]</f>
        <v>679</v>
      </c>
      <c r="I102" s="1">
        <v>679</v>
      </c>
      <c r="J102" s="1" t="s">
        <v>172</v>
      </c>
      <c r="K102" s="1" t="s">
        <v>42</v>
      </c>
      <c r="L102" s="1" t="s">
        <v>70</v>
      </c>
      <c r="N102" s="1" t="str">
        <f>LEFT(Tabela_Consulta_de_DADOSADV[[#This Row],[Data Real Fim OP]],4)</f>
        <v>2017</v>
      </c>
      <c r="O102" s="1" t="str">
        <f>RIGHT(LEFT(Tabela_Consulta_de_DADOSADV[[#This Row],[Data Real Fim OP]],6),2)</f>
        <v>02</v>
      </c>
    </row>
    <row r="103" spans="1:15" x14ac:dyDescent="0.25">
      <c r="A103" s="1" t="s">
        <v>88</v>
      </c>
      <c r="B103" s="1" t="s">
        <v>185</v>
      </c>
      <c r="C103" s="1" t="s">
        <v>41</v>
      </c>
      <c r="D103" s="3" t="str">
        <f>Tabela_Consulta_de_DADOSADV[[#This Row],[Numero OP]]&amp;Tabela_Consulta_de_DADOSADV[[#This Row],[Item OP]]&amp;Tabela_Consulta_de_DADOSADV[[#This Row],[Sequencia OP]]</f>
        <v>01829187001</v>
      </c>
      <c r="E103" s="1" t="s">
        <v>76</v>
      </c>
      <c r="F103" s="1">
        <v>4800</v>
      </c>
      <c r="G103" s="1">
        <v>4337</v>
      </c>
      <c r="H103" s="3">
        <f>Tabela_Consulta_de_DADOSADV[[#This Row],[Qtde OP]]-Tabela_Consulta_de_DADOSADV[[#This Row],[Qtde Produzida]]</f>
        <v>463</v>
      </c>
      <c r="I103" s="1">
        <v>271</v>
      </c>
      <c r="J103" s="1" t="s">
        <v>172</v>
      </c>
      <c r="K103" s="1" t="s">
        <v>42</v>
      </c>
      <c r="L103" s="1" t="s">
        <v>70</v>
      </c>
      <c r="N103" s="1" t="str">
        <f>LEFT(Tabela_Consulta_de_DADOSADV[[#This Row],[Data Real Fim OP]],4)</f>
        <v>2017</v>
      </c>
      <c r="O103" s="1" t="str">
        <f>RIGHT(LEFT(Tabela_Consulta_de_DADOSADV[[#This Row],[Data Real Fim OP]],6),2)</f>
        <v>02</v>
      </c>
    </row>
    <row r="104" spans="1:15" x14ac:dyDescent="0.25">
      <c r="A104" s="1" t="s">
        <v>88</v>
      </c>
      <c r="B104" s="1" t="s">
        <v>186</v>
      </c>
      <c r="C104" s="1" t="s">
        <v>41</v>
      </c>
      <c r="D104" s="3" t="str">
        <f>Tabela_Consulta_de_DADOSADV[[#This Row],[Numero OP]]&amp;Tabela_Consulta_de_DADOSADV[[#This Row],[Item OP]]&amp;Tabela_Consulta_de_DADOSADV[[#This Row],[Sequencia OP]]</f>
        <v>01829188001</v>
      </c>
      <c r="E104" s="1" t="s">
        <v>76</v>
      </c>
      <c r="F104" s="1">
        <v>14400</v>
      </c>
      <c r="G104" s="1">
        <v>13657</v>
      </c>
      <c r="H104" s="3">
        <f>Tabela_Consulta_de_DADOSADV[[#This Row],[Qtde OP]]-Tabela_Consulta_de_DADOSADV[[#This Row],[Qtde Produzida]]</f>
        <v>743</v>
      </c>
      <c r="I104" s="1">
        <v>743</v>
      </c>
      <c r="J104" s="1" t="s">
        <v>71</v>
      </c>
      <c r="K104" s="1" t="s">
        <v>42</v>
      </c>
      <c r="L104" s="1" t="s">
        <v>81</v>
      </c>
      <c r="N104" s="1" t="str">
        <f>LEFT(Tabela_Consulta_de_DADOSADV[[#This Row],[Data Real Fim OP]],4)</f>
        <v>2017</v>
      </c>
      <c r="O104" s="1" t="str">
        <f>RIGHT(LEFT(Tabela_Consulta_de_DADOSADV[[#This Row],[Data Real Fim OP]],6),2)</f>
        <v>02</v>
      </c>
    </row>
    <row r="105" spans="1:15" x14ac:dyDescent="0.25">
      <c r="A105" s="1" t="s">
        <v>88</v>
      </c>
      <c r="B105" s="1" t="s">
        <v>187</v>
      </c>
      <c r="C105" s="1" t="s">
        <v>41</v>
      </c>
      <c r="D105" s="3" t="str">
        <f>Tabela_Consulta_de_DADOSADV[[#This Row],[Numero OP]]&amp;Tabela_Consulta_de_DADOSADV[[#This Row],[Item OP]]&amp;Tabela_Consulta_de_DADOSADV[[#This Row],[Sequencia OP]]</f>
        <v>01829189001</v>
      </c>
      <c r="E105" s="1" t="s">
        <v>76</v>
      </c>
      <c r="F105" s="1">
        <v>14400</v>
      </c>
      <c r="G105" s="1">
        <v>13435</v>
      </c>
      <c r="H105" s="3">
        <f>Tabela_Consulta_de_DADOSADV[[#This Row],[Qtde OP]]-Tabela_Consulta_de_DADOSADV[[#This Row],[Qtde Produzida]]</f>
        <v>965</v>
      </c>
      <c r="I105" s="1">
        <v>965</v>
      </c>
      <c r="J105" s="1" t="s">
        <v>71</v>
      </c>
      <c r="K105" s="1" t="s">
        <v>42</v>
      </c>
      <c r="L105" s="1" t="s">
        <v>81</v>
      </c>
      <c r="N105" s="1" t="str">
        <f>LEFT(Tabela_Consulta_de_DADOSADV[[#This Row],[Data Real Fim OP]],4)</f>
        <v>2017</v>
      </c>
      <c r="O105" s="1" t="str">
        <f>RIGHT(LEFT(Tabela_Consulta_de_DADOSADV[[#This Row],[Data Real Fim OP]],6),2)</f>
        <v>02</v>
      </c>
    </row>
    <row r="106" spans="1:15" x14ac:dyDescent="0.25">
      <c r="A106" s="1" t="s">
        <v>88</v>
      </c>
      <c r="B106" s="1" t="s">
        <v>188</v>
      </c>
      <c r="C106" s="1" t="s">
        <v>41</v>
      </c>
      <c r="D106" s="3" t="str">
        <f>Tabela_Consulta_de_DADOSADV[[#This Row],[Numero OP]]&amp;Tabela_Consulta_de_DADOSADV[[#This Row],[Item OP]]&amp;Tabela_Consulta_de_DADOSADV[[#This Row],[Sequencia OP]]</f>
        <v>01829190001</v>
      </c>
      <c r="E106" s="1" t="s">
        <v>76</v>
      </c>
      <c r="F106" s="1">
        <v>14400</v>
      </c>
      <c r="G106" s="1">
        <v>13770</v>
      </c>
      <c r="H106" s="3">
        <f>Tabela_Consulta_de_DADOSADV[[#This Row],[Qtde OP]]-Tabela_Consulta_de_DADOSADV[[#This Row],[Qtde Produzida]]</f>
        <v>630</v>
      </c>
      <c r="I106" s="1">
        <v>630</v>
      </c>
      <c r="J106" s="1" t="s">
        <v>71</v>
      </c>
      <c r="K106" s="1" t="s">
        <v>42</v>
      </c>
      <c r="L106" s="1" t="s">
        <v>81</v>
      </c>
      <c r="N106" s="1" t="str">
        <f>LEFT(Tabela_Consulta_de_DADOSADV[[#This Row],[Data Real Fim OP]],4)</f>
        <v>2017</v>
      </c>
      <c r="O106" s="1" t="str">
        <f>RIGHT(LEFT(Tabela_Consulta_de_DADOSADV[[#This Row],[Data Real Fim OP]],6),2)</f>
        <v>02</v>
      </c>
    </row>
    <row r="107" spans="1:15" x14ac:dyDescent="0.25">
      <c r="A107" s="1" t="s">
        <v>88</v>
      </c>
      <c r="B107" s="1" t="s">
        <v>189</v>
      </c>
      <c r="C107" s="1" t="s">
        <v>41</v>
      </c>
      <c r="D107" s="3" t="str">
        <f>Tabela_Consulta_de_DADOSADV[[#This Row],[Numero OP]]&amp;Tabela_Consulta_de_DADOSADV[[#This Row],[Item OP]]&amp;Tabela_Consulta_de_DADOSADV[[#This Row],[Sequencia OP]]</f>
        <v>01829192001</v>
      </c>
      <c r="E107" s="1" t="s">
        <v>76</v>
      </c>
      <c r="F107" s="1">
        <v>14400</v>
      </c>
      <c r="G107" s="1">
        <v>14175</v>
      </c>
      <c r="H107" s="3">
        <f>Tabela_Consulta_de_DADOSADV[[#This Row],[Qtde OP]]-Tabela_Consulta_de_DADOSADV[[#This Row],[Qtde Produzida]]</f>
        <v>225</v>
      </c>
      <c r="I107" s="1">
        <v>225</v>
      </c>
      <c r="J107" s="1" t="s">
        <v>71</v>
      </c>
      <c r="K107" s="1" t="s">
        <v>42</v>
      </c>
      <c r="L107" s="1" t="s">
        <v>74</v>
      </c>
      <c r="N107" s="1" t="str">
        <f>LEFT(Tabela_Consulta_de_DADOSADV[[#This Row],[Data Real Fim OP]],4)</f>
        <v>2017</v>
      </c>
      <c r="O107" s="1" t="str">
        <f>RIGHT(LEFT(Tabela_Consulta_de_DADOSADV[[#This Row],[Data Real Fim OP]],6),2)</f>
        <v>02</v>
      </c>
    </row>
    <row r="108" spans="1:15" x14ac:dyDescent="0.25">
      <c r="A108" s="1" t="s">
        <v>88</v>
      </c>
      <c r="B108" s="1" t="s">
        <v>190</v>
      </c>
      <c r="C108" s="1" t="s">
        <v>41</v>
      </c>
      <c r="D108" s="3" t="str">
        <f>Tabela_Consulta_de_DADOSADV[[#This Row],[Numero OP]]&amp;Tabela_Consulta_de_DADOSADV[[#This Row],[Item OP]]&amp;Tabela_Consulta_de_DADOSADV[[#This Row],[Sequencia OP]]</f>
        <v>01829193001</v>
      </c>
      <c r="E108" s="1" t="s">
        <v>76</v>
      </c>
      <c r="F108" s="1">
        <v>14400</v>
      </c>
      <c r="G108" s="1">
        <v>14027</v>
      </c>
      <c r="H108" s="3">
        <f>Tabela_Consulta_de_DADOSADV[[#This Row],[Qtde OP]]-Tabela_Consulta_de_DADOSADV[[#This Row],[Qtde Produzida]]</f>
        <v>373</v>
      </c>
      <c r="I108" s="1">
        <v>373</v>
      </c>
      <c r="J108" s="1" t="s">
        <v>71</v>
      </c>
      <c r="K108" s="1" t="s">
        <v>42</v>
      </c>
      <c r="L108" s="1" t="s">
        <v>74</v>
      </c>
      <c r="N108" s="1" t="str">
        <f>LEFT(Tabela_Consulta_de_DADOSADV[[#This Row],[Data Real Fim OP]],4)</f>
        <v>2017</v>
      </c>
      <c r="O108" s="1" t="str">
        <f>RIGHT(LEFT(Tabela_Consulta_de_DADOSADV[[#This Row],[Data Real Fim OP]],6),2)</f>
        <v>02</v>
      </c>
    </row>
    <row r="109" spans="1:15" x14ac:dyDescent="0.25">
      <c r="A109" s="1" t="s">
        <v>88</v>
      </c>
      <c r="B109" s="1" t="s">
        <v>191</v>
      </c>
      <c r="C109" s="1" t="s">
        <v>41</v>
      </c>
      <c r="D109" s="3" t="str">
        <f>Tabela_Consulta_de_DADOSADV[[#This Row],[Numero OP]]&amp;Tabela_Consulta_de_DADOSADV[[#This Row],[Item OP]]&amp;Tabela_Consulta_de_DADOSADV[[#This Row],[Sequencia OP]]</f>
        <v>01829194001</v>
      </c>
      <c r="E109" s="1" t="s">
        <v>76</v>
      </c>
      <c r="F109" s="1">
        <v>14400</v>
      </c>
      <c r="G109" s="1">
        <v>13997</v>
      </c>
      <c r="H109" s="3">
        <f>Tabela_Consulta_de_DADOSADV[[#This Row],[Qtde OP]]-Tabela_Consulta_de_DADOSADV[[#This Row],[Qtde Produzida]]</f>
        <v>403</v>
      </c>
      <c r="I109" s="1">
        <v>403</v>
      </c>
      <c r="J109" s="1" t="s">
        <v>71</v>
      </c>
      <c r="K109" s="1" t="s">
        <v>42</v>
      </c>
      <c r="L109" s="1" t="s">
        <v>74</v>
      </c>
      <c r="N109" s="1" t="str">
        <f>LEFT(Tabela_Consulta_de_DADOSADV[[#This Row],[Data Real Fim OP]],4)</f>
        <v>2017</v>
      </c>
      <c r="O109" s="1" t="str">
        <f>RIGHT(LEFT(Tabela_Consulta_de_DADOSADV[[#This Row],[Data Real Fim OP]],6),2)</f>
        <v>02</v>
      </c>
    </row>
    <row r="110" spans="1:15" x14ac:dyDescent="0.25">
      <c r="A110" s="1" t="s">
        <v>88</v>
      </c>
      <c r="B110" s="1" t="s">
        <v>192</v>
      </c>
      <c r="C110" s="1" t="s">
        <v>41</v>
      </c>
      <c r="D110" s="3" t="str">
        <f>Tabela_Consulta_de_DADOSADV[[#This Row],[Numero OP]]&amp;Tabela_Consulta_de_DADOSADV[[#This Row],[Item OP]]&amp;Tabela_Consulta_de_DADOSADV[[#This Row],[Sequencia OP]]</f>
        <v>01829195001</v>
      </c>
      <c r="E110" s="1" t="s">
        <v>76</v>
      </c>
      <c r="F110" s="1">
        <v>6240</v>
      </c>
      <c r="G110" s="1">
        <v>5449</v>
      </c>
      <c r="H110" s="3">
        <f>Tabela_Consulta_de_DADOSADV[[#This Row],[Qtde OP]]-Tabela_Consulta_de_DADOSADV[[#This Row],[Qtde Produzida]]</f>
        <v>791</v>
      </c>
      <c r="I110" s="1">
        <v>359</v>
      </c>
      <c r="J110" s="1" t="s">
        <v>71</v>
      </c>
      <c r="K110" s="1" t="s">
        <v>42</v>
      </c>
      <c r="L110" s="1" t="s">
        <v>74</v>
      </c>
      <c r="N110" s="1" t="str">
        <f>LEFT(Tabela_Consulta_de_DADOSADV[[#This Row],[Data Real Fim OP]],4)</f>
        <v>2017</v>
      </c>
      <c r="O110" s="1" t="str">
        <f>RIGHT(LEFT(Tabela_Consulta_de_DADOSADV[[#This Row],[Data Real Fim OP]],6),2)</f>
        <v>02</v>
      </c>
    </row>
    <row r="111" spans="1:15" x14ac:dyDescent="0.25">
      <c r="A111" s="1" t="s">
        <v>193</v>
      </c>
      <c r="B111" s="1" t="s">
        <v>29</v>
      </c>
      <c r="C111" s="1" t="s">
        <v>41</v>
      </c>
      <c r="D111" s="3" t="str">
        <f>Tabela_Consulta_de_DADOSADV[[#This Row],[Numero OP]]&amp;Tabela_Consulta_de_DADOSADV[[#This Row],[Item OP]]&amp;Tabela_Consulta_de_DADOSADV[[#This Row],[Sequencia OP]]</f>
        <v>48087701001</v>
      </c>
      <c r="E111" s="1" t="s">
        <v>76</v>
      </c>
      <c r="F111" s="1">
        <v>1</v>
      </c>
      <c r="G111" s="1">
        <v>0</v>
      </c>
      <c r="H111" s="3">
        <f>Tabela_Consulta_de_DADOSADV[[#This Row],[Qtde OP]]-Tabela_Consulta_de_DADOSADV[[#This Row],[Qtde Produzida]]</f>
        <v>1</v>
      </c>
      <c r="I111" s="1">
        <v>0</v>
      </c>
      <c r="J111" s="1" t="s">
        <v>194</v>
      </c>
      <c r="K111" s="1" t="s">
        <v>42</v>
      </c>
      <c r="L111" s="1" t="s">
        <v>195</v>
      </c>
      <c r="N111" s="1" t="str">
        <f>LEFT(Tabela_Consulta_de_DADOSADV[[#This Row],[Data Real Fim OP]],4)</f>
        <v>2015</v>
      </c>
      <c r="O111" s="1" t="str">
        <f>RIGHT(LEFT(Tabela_Consulta_de_DADOSADV[[#This Row],[Data Real Fim OP]],6),2)</f>
        <v>06</v>
      </c>
    </row>
    <row r="112" spans="1:15" x14ac:dyDescent="0.25">
      <c r="A112" s="1" t="s">
        <v>193</v>
      </c>
      <c r="B112" s="1" t="s">
        <v>29</v>
      </c>
      <c r="C112" s="1" t="s">
        <v>41</v>
      </c>
      <c r="D112" s="3" t="str">
        <f>Tabela_Consulta_de_DADOSADV[[#This Row],[Numero OP]]&amp;Tabela_Consulta_de_DADOSADV[[#This Row],[Item OP]]&amp;Tabela_Consulta_de_DADOSADV[[#This Row],[Sequencia OP]]</f>
        <v>48087701001</v>
      </c>
      <c r="E112" s="1" t="s">
        <v>76</v>
      </c>
      <c r="F112" s="1">
        <v>960</v>
      </c>
      <c r="G112" s="1">
        <v>30</v>
      </c>
      <c r="H112" s="3">
        <f>Tabela_Consulta_de_DADOSADV[[#This Row],[Qtde OP]]-Tabela_Consulta_de_DADOSADV[[#This Row],[Qtde Produzida]]</f>
        <v>930</v>
      </c>
      <c r="I112" s="1">
        <v>786</v>
      </c>
      <c r="J112" s="1" t="s">
        <v>196</v>
      </c>
      <c r="K112" s="1" t="s">
        <v>42</v>
      </c>
      <c r="L112" s="1" t="s">
        <v>197</v>
      </c>
      <c r="N112" s="1" t="str">
        <f>LEFT(Tabela_Consulta_de_DADOSADV[[#This Row],[Data Real Fim OP]],4)</f>
        <v>2015</v>
      </c>
      <c r="O112" s="1" t="str">
        <f>RIGHT(LEFT(Tabela_Consulta_de_DADOSADV[[#This Row],[Data Real Fim OP]],6),2)</f>
        <v>08</v>
      </c>
    </row>
    <row r="113" spans="1:15" x14ac:dyDescent="0.25">
      <c r="A113" s="1" t="s">
        <v>193</v>
      </c>
      <c r="B113" s="1" t="s">
        <v>49</v>
      </c>
      <c r="C113" s="1" t="s">
        <v>41</v>
      </c>
      <c r="D113" s="3" t="str">
        <f>Tabela_Consulta_de_DADOSADV[[#This Row],[Numero OP]]&amp;Tabela_Consulta_de_DADOSADV[[#This Row],[Item OP]]&amp;Tabela_Consulta_de_DADOSADV[[#This Row],[Sequencia OP]]</f>
        <v>48087702001</v>
      </c>
      <c r="E113" s="1" t="s">
        <v>76</v>
      </c>
      <c r="F113" s="1">
        <v>14400</v>
      </c>
      <c r="G113" s="1">
        <v>10525</v>
      </c>
      <c r="H113" s="3">
        <f>Tabela_Consulta_de_DADOSADV[[#This Row],[Qtde OP]]-Tabela_Consulta_de_DADOSADV[[#This Row],[Qtde Produzida]]</f>
        <v>3875</v>
      </c>
      <c r="I113" s="1">
        <v>63</v>
      </c>
      <c r="J113" s="1" t="s">
        <v>198</v>
      </c>
      <c r="K113" s="1" t="s">
        <v>42</v>
      </c>
      <c r="L113" s="1" t="s">
        <v>199</v>
      </c>
      <c r="N113" s="1" t="str">
        <f>LEFT(Tabela_Consulta_de_DADOSADV[[#This Row],[Data Real Fim OP]],4)</f>
        <v>2015</v>
      </c>
      <c r="O113" s="1" t="str">
        <f>RIGHT(LEFT(Tabela_Consulta_de_DADOSADV[[#This Row],[Data Real Fim OP]],6),2)</f>
        <v>12</v>
      </c>
    </row>
    <row r="114" spans="1:15" x14ac:dyDescent="0.25">
      <c r="A114" s="1" t="s">
        <v>193</v>
      </c>
      <c r="B114" s="1" t="s">
        <v>50</v>
      </c>
      <c r="C114" s="1" t="s">
        <v>41</v>
      </c>
      <c r="D114" s="3" t="str">
        <f>Tabela_Consulta_de_DADOSADV[[#This Row],[Numero OP]]&amp;Tabela_Consulta_de_DADOSADV[[#This Row],[Item OP]]&amp;Tabela_Consulta_de_DADOSADV[[#This Row],[Sequencia OP]]</f>
        <v>48087703001</v>
      </c>
      <c r="E114" s="1" t="s">
        <v>76</v>
      </c>
      <c r="F114" s="1">
        <v>14400</v>
      </c>
      <c r="G114" s="1">
        <v>10961</v>
      </c>
      <c r="H114" s="3">
        <f>Tabela_Consulta_de_DADOSADV[[#This Row],[Qtde OP]]-Tabela_Consulta_de_DADOSADV[[#This Row],[Qtde Produzida]]</f>
        <v>3439</v>
      </c>
      <c r="I114" s="1">
        <v>96</v>
      </c>
      <c r="J114" s="1" t="s">
        <v>198</v>
      </c>
      <c r="K114" s="1" t="s">
        <v>42</v>
      </c>
      <c r="L114" s="1" t="s">
        <v>199</v>
      </c>
      <c r="N114" s="1" t="str">
        <f>LEFT(Tabela_Consulta_de_DADOSADV[[#This Row],[Data Real Fim OP]],4)</f>
        <v>2015</v>
      </c>
      <c r="O114" s="1" t="str">
        <f>RIGHT(LEFT(Tabela_Consulta_de_DADOSADV[[#This Row],[Data Real Fim OP]],6),2)</f>
        <v>12</v>
      </c>
    </row>
    <row r="115" spans="1:15" x14ac:dyDescent="0.25">
      <c r="A115" s="1" t="s">
        <v>193</v>
      </c>
      <c r="B115" s="1" t="s">
        <v>52</v>
      </c>
      <c r="C115" s="1" t="s">
        <v>41</v>
      </c>
      <c r="D115" s="3" t="str">
        <f>Tabela_Consulta_de_DADOSADV[[#This Row],[Numero OP]]&amp;Tabela_Consulta_de_DADOSADV[[#This Row],[Item OP]]&amp;Tabela_Consulta_de_DADOSADV[[#This Row],[Sequencia OP]]</f>
        <v>48087704001</v>
      </c>
      <c r="E115" s="1" t="s">
        <v>76</v>
      </c>
      <c r="F115" s="1">
        <v>14400</v>
      </c>
      <c r="G115" s="1">
        <v>13893</v>
      </c>
      <c r="H115" s="3">
        <f>Tabela_Consulta_de_DADOSADV[[#This Row],[Qtde OP]]-Tabela_Consulta_de_DADOSADV[[#This Row],[Qtde Produzida]]</f>
        <v>507</v>
      </c>
      <c r="I115" s="1">
        <v>24</v>
      </c>
      <c r="J115" s="1" t="s">
        <v>198</v>
      </c>
      <c r="K115" s="1" t="s">
        <v>42</v>
      </c>
      <c r="L115" s="1" t="s">
        <v>199</v>
      </c>
      <c r="N115" s="1" t="str">
        <f>LEFT(Tabela_Consulta_de_DADOSADV[[#This Row],[Data Real Fim OP]],4)</f>
        <v>2015</v>
      </c>
      <c r="O115" s="1" t="str">
        <f>RIGHT(LEFT(Tabela_Consulta_de_DADOSADV[[#This Row],[Data Real Fim OP]],6),2)</f>
        <v>12</v>
      </c>
    </row>
    <row r="116" spans="1:15" x14ac:dyDescent="0.25">
      <c r="A116" s="1" t="s">
        <v>193</v>
      </c>
      <c r="B116" s="1" t="s">
        <v>51</v>
      </c>
      <c r="C116" s="1" t="s">
        <v>41</v>
      </c>
      <c r="D116" s="3" t="str">
        <f>Tabela_Consulta_de_DADOSADV[[#This Row],[Numero OP]]&amp;Tabela_Consulta_de_DADOSADV[[#This Row],[Item OP]]&amp;Tabela_Consulta_de_DADOSADV[[#This Row],[Sequencia OP]]</f>
        <v>48087705001</v>
      </c>
      <c r="E116" s="1" t="s">
        <v>76</v>
      </c>
      <c r="F116" s="1">
        <v>14400</v>
      </c>
      <c r="G116" s="1">
        <v>13229</v>
      </c>
      <c r="H116" s="3">
        <f>Tabela_Consulta_de_DADOSADV[[#This Row],[Qtde OP]]-Tabela_Consulta_de_DADOSADV[[#This Row],[Qtde Produzida]]</f>
        <v>1171</v>
      </c>
      <c r="I116" s="1">
        <v>19</v>
      </c>
      <c r="J116" s="1" t="s">
        <v>198</v>
      </c>
      <c r="K116" s="1" t="s">
        <v>42</v>
      </c>
      <c r="L116" s="1" t="s">
        <v>199</v>
      </c>
      <c r="N116" s="1" t="str">
        <f>LEFT(Tabela_Consulta_de_DADOSADV[[#This Row],[Data Real Fim OP]],4)</f>
        <v>2015</v>
      </c>
      <c r="O116" s="1" t="str">
        <f>RIGHT(LEFT(Tabela_Consulta_de_DADOSADV[[#This Row],[Data Real Fim OP]],6),2)</f>
        <v>12</v>
      </c>
    </row>
    <row r="117" spans="1:15" x14ac:dyDescent="0.25">
      <c r="A117" s="1" t="s">
        <v>193</v>
      </c>
      <c r="B117" s="1" t="s">
        <v>40</v>
      </c>
      <c r="C117" s="1" t="s">
        <v>41</v>
      </c>
      <c r="D117" s="3" t="str">
        <f>Tabela_Consulta_de_DADOSADV[[#This Row],[Numero OP]]&amp;Tabela_Consulta_de_DADOSADV[[#This Row],[Item OP]]&amp;Tabela_Consulta_de_DADOSADV[[#This Row],[Sequencia OP]]</f>
        <v>48087706001</v>
      </c>
      <c r="E117" s="1" t="s">
        <v>76</v>
      </c>
      <c r="F117" s="1">
        <v>14400</v>
      </c>
      <c r="G117" s="1">
        <v>13753</v>
      </c>
      <c r="H117" s="3">
        <f>Tabela_Consulta_de_DADOSADV[[#This Row],[Qtde OP]]-Tabela_Consulta_de_DADOSADV[[#This Row],[Qtde Produzida]]</f>
        <v>647</v>
      </c>
      <c r="I117" s="1">
        <v>647</v>
      </c>
      <c r="J117" s="1" t="s">
        <v>198</v>
      </c>
      <c r="K117" s="1" t="s">
        <v>42</v>
      </c>
      <c r="L117" s="1" t="s">
        <v>200</v>
      </c>
      <c r="N117" s="1" t="str">
        <f>LEFT(Tabela_Consulta_de_DADOSADV[[#This Row],[Data Real Fim OP]],4)</f>
        <v>2015</v>
      </c>
      <c r="O117" s="1" t="str">
        <f>RIGHT(LEFT(Tabela_Consulta_de_DADOSADV[[#This Row],[Data Real Fim OP]],6),2)</f>
        <v>12</v>
      </c>
    </row>
    <row r="118" spans="1:15" x14ac:dyDescent="0.25">
      <c r="A118" s="1" t="s">
        <v>193</v>
      </c>
      <c r="B118" s="1" t="s">
        <v>48</v>
      </c>
      <c r="C118" s="1" t="s">
        <v>41</v>
      </c>
      <c r="D118" s="3" t="str">
        <f>Tabela_Consulta_de_DADOSADV[[#This Row],[Numero OP]]&amp;Tabela_Consulta_de_DADOSADV[[#This Row],[Item OP]]&amp;Tabela_Consulta_de_DADOSADV[[#This Row],[Sequencia OP]]</f>
        <v>48087707001</v>
      </c>
      <c r="E118" s="1" t="s">
        <v>76</v>
      </c>
      <c r="F118" s="1">
        <v>14400</v>
      </c>
      <c r="G118" s="1">
        <v>13665</v>
      </c>
      <c r="H118" s="3">
        <f>Tabela_Consulta_de_DADOSADV[[#This Row],[Qtde OP]]-Tabela_Consulta_de_DADOSADV[[#This Row],[Qtde Produzida]]</f>
        <v>735</v>
      </c>
      <c r="I118" s="1">
        <v>735</v>
      </c>
      <c r="J118" s="1" t="s">
        <v>198</v>
      </c>
      <c r="K118" s="1" t="s">
        <v>42</v>
      </c>
      <c r="L118" s="1" t="s">
        <v>200</v>
      </c>
      <c r="N118" s="1" t="str">
        <f>LEFT(Tabela_Consulta_de_DADOSADV[[#This Row],[Data Real Fim OP]],4)</f>
        <v>2015</v>
      </c>
      <c r="O118" s="1" t="str">
        <f>RIGHT(LEFT(Tabela_Consulta_de_DADOSADV[[#This Row],[Data Real Fim OP]],6),2)</f>
        <v>12</v>
      </c>
    </row>
    <row r="119" spans="1:15" x14ac:dyDescent="0.25">
      <c r="A119" s="1" t="s">
        <v>193</v>
      </c>
      <c r="B119" s="1" t="s">
        <v>54</v>
      </c>
      <c r="C119" s="1" t="s">
        <v>41</v>
      </c>
      <c r="D119" s="3" t="str">
        <f>Tabela_Consulta_de_DADOSADV[[#This Row],[Numero OP]]&amp;Tabela_Consulta_de_DADOSADV[[#This Row],[Item OP]]&amp;Tabela_Consulta_de_DADOSADV[[#This Row],[Sequencia OP]]</f>
        <v>48087708001</v>
      </c>
      <c r="E119" s="1" t="s">
        <v>76</v>
      </c>
      <c r="F119" s="1">
        <v>14400</v>
      </c>
      <c r="G119" s="1">
        <v>13655</v>
      </c>
      <c r="H119" s="3">
        <f>Tabela_Consulta_de_DADOSADV[[#This Row],[Qtde OP]]-Tabela_Consulta_de_DADOSADV[[#This Row],[Qtde Produzida]]</f>
        <v>745</v>
      </c>
      <c r="I119" s="1">
        <v>28</v>
      </c>
      <c r="J119" s="1" t="s">
        <v>198</v>
      </c>
      <c r="K119" s="1" t="s">
        <v>42</v>
      </c>
      <c r="L119" s="1" t="s">
        <v>201</v>
      </c>
      <c r="N119" s="1" t="str">
        <f>LEFT(Tabela_Consulta_de_DADOSADV[[#This Row],[Data Real Fim OP]],4)</f>
        <v>2015</v>
      </c>
      <c r="O119" s="1" t="str">
        <f>RIGHT(LEFT(Tabela_Consulta_de_DADOSADV[[#This Row],[Data Real Fim OP]],6),2)</f>
        <v>12</v>
      </c>
    </row>
    <row r="120" spans="1:15" x14ac:dyDescent="0.25">
      <c r="A120" s="1" t="s">
        <v>193</v>
      </c>
      <c r="B120" s="1" t="s">
        <v>56</v>
      </c>
      <c r="C120" s="1" t="s">
        <v>41</v>
      </c>
      <c r="D120" s="3" t="str">
        <f>Tabela_Consulta_de_DADOSADV[[#This Row],[Numero OP]]&amp;Tabela_Consulta_de_DADOSADV[[#This Row],[Item OP]]&amp;Tabela_Consulta_de_DADOSADV[[#This Row],[Sequencia OP]]</f>
        <v>48087709001</v>
      </c>
      <c r="E120" s="1" t="s">
        <v>76</v>
      </c>
      <c r="F120" s="1">
        <v>14400</v>
      </c>
      <c r="G120" s="1">
        <v>13405</v>
      </c>
      <c r="H120" s="3">
        <f>Tabela_Consulta_de_DADOSADV[[#This Row],[Qtde OP]]-Tabela_Consulta_de_DADOSADV[[#This Row],[Qtde Produzida]]</f>
        <v>995</v>
      </c>
      <c r="I120" s="1">
        <v>995</v>
      </c>
      <c r="J120" s="1" t="s">
        <v>198</v>
      </c>
      <c r="K120" s="1" t="s">
        <v>42</v>
      </c>
      <c r="L120" s="1" t="s">
        <v>202</v>
      </c>
      <c r="N120" s="1" t="str">
        <f>LEFT(Tabela_Consulta_de_DADOSADV[[#This Row],[Data Real Fim OP]],4)</f>
        <v>2016</v>
      </c>
      <c r="O120" s="1" t="str">
        <f>RIGHT(LEFT(Tabela_Consulta_de_DADOSADV[[#This Row],[Data Real Fim OP]],6),2)</f>
        <v>01</v>
      </c>
    </row>
    <row r="121" spans="1:15" x14ac:dyDescent="0.25">
      <c r="A121" s="1" t="s">
        <v>193</v>
      </c>
      <c r="B121" s="1" t="s">
        <v>55</v>
      </c>
      <c r="C121" s="1" t="s">
        <v>41</v>
      </c>
      <c r="D121" s="3" t="str">
        <f>Tabela_Consulta_de_DADOSADV[[#This Row],[Numero OP]]&amp;Tabela_Consulta_de_DADOSADV[[#This Row],[Item OP]]&amp;Tabela_Consulta_de_DADOSADV[[#This Row],[Sequencia OP]]</f>
        <v>48087710001</v>
      </c>
      <c r="E121" s="1" t="s">
        <v>76</v>
      </c>
      <c r="F121" s="1">
        <v>14400</v>
      </c>
      <c r="G121" s="1">
        <v>13877</v>
      </c>
      <c r="H121" s="3">
        <f>Tabela_Consulta_de_DADOSADV[[#This Row],[Qtde OP]]-Tabela_Consulta_de_DADOSADV[[#This Row],[Qtde Produzida]]</f>
        <v>523</v>
      </c>
      <c r="I121" s="1">
        <v>523</v>
      </c>
      <c r="J121" s="1" t="s">
        <v>198</v>
      </c>
      <c r="K121" s="1" t="s">
        <v>42</v>
      </c>
      <c r="L121" s="1" t="s">
        <v>202</v>
      </c>
      <c r="N121" s="1" t="str">
        <f>LEFT(Tabela_Consulta_de_DADOSADV[[#This Row],[Data Real Fim OP]],4)</f>
        <v>2016</v>
      </c>
      <c r="O121" s="1" t="str">
        <f>RIGHT(LEFT(Tabela_Consulta_de_DADOSADV[[#This Row],[Data Real Fim OP]],6),2)</f>
        <v>01</v>
      </c>
    </row>
    <row r="122" spans="1:15" x14ac:dyDescent="0.25">
      <c r="A122" s="1" t="s">
        <v>193</v>
      </c>
      <c r="B122" s="1" t="s">
        <v>53</v>
      </c>
      <c r="C122" s="1" t="s">
        <v>41</v>
      </c>
      <c r="D122" s="3" t="str">
        <f>Tabela_Consulta_de_DADOSADV[[#This Row],[Numero OP]]&amp;Tabela_Consulta_de_DADOSADV[[#This Row],[Item OP]]&amp;Tabela_Consulta_de_DADOSADV[[#This Row],[Sequencia OP]]</f>
        <v>48087711001</v>
      </c>
      <c r="E122" s="1" t="s">
        <v>76</v>
      </c>
      <c r="F122" s="1">
        <v>14400</v>
      </c>
      <c r="G122" s="1">
        <v>13875</v>
      </c>
      <c r="H122" s="3">
        <f>Tabela_Consulta_de_DADOSADV[[#This Row],[Qtde OP]]-Tabela_Consulta_de_DADOSADV[[#This Row],[Qtde Produzida]]</f>
        <v>525</v>
      </c>
      <c r="I122" s="1">
        <v>252</v>
      </c>
      <c r="J122" s="1" t="s">
        <v>198</v>
      </c>
      <c r="K122" s="1" t="s">
        <v>42</v>
      </c>
      <c r="L122" s="1" t="s">
        <v>203</v>
      </c>
      <c r="N122" s="1" t="str">
        <f>LEFT(Tabela_Consulta_de_DADOSADV[[#This Row],[Data Real Fim OP]],4)</f>
        <v xml:space="preserve">    </v>
      </c>
      <c r="O122" s="1" t="str">
        <f>RIGHT(LEFT(Tabela_Consulta_de_DADOSADV[[#This Row],[Data Real Fim OP]],6),2)</f>
        <v xml:space="preserve">  </v>
      </c>
    </row>
    <row r="123" spans="1:15" x14ac:dyDescent="0.25">
      <c r="A123" s="1" t="s">
        <v>193</v>
      </c>
      <c r="B123" s="1" t="s">
        <v>57</v>
      </c>
      <c r="C123" s="1" t="s">
        <v>41</v>
      </c>
      <c r="D123" s="3" t="str">
        <f>Tabela_Consulta_de_DADOSADV[[#This Row],[Numero OP]]&amp;Tabela_Consulta_de_DADOSADV[[#This Row],[Item OP]]&amp;Tabela_Consulta_de_DADOSADV[[#This Row],[Sequencia OP]]</f>
        <v>48087712001</v>
      </c>
      <c r="E123" s="1" t="s">
        <v>76</v>
      </c>
      <c r="F123" s="1">
        <v>14400</v>
      </c>
      <c r="G123" s="1">
        <v>14064</v>
      </c>
      <c r="H123" s="3">
        <f>Tabela_Consulta_de_DADOSADV[[#This Row],[Qtde OP]]-Tabela_Consulta_de_DADOSADV[[#This Row],[Qtde Produzida]]</f>
        <v>336</v>
      </c>
      <c r="I123" s="1">
        <v>336</v>
      </c>
      <c r="J123" s="1" t="s">
        <v>198</v>
      </c>
      <c r="K123" s="1" t="s">
        <v>42</v>
      </c>
      <c r="L123" s="1" t="s">
        <v>202</v>
      </c>
      <c r="N123" s="1" t="str">
        <f>LEFT(Tabela_Consulta_de_DADOSADV[[#This Row],[Data Real Fim OP]],4)</f>
        <v>2016</v>
      </c>
      <c r="O123" s="1" t="str">
        <f>RIGHT(LEFT(Tabela_Consulta_de_DADOSADV[[#This Row],[Data Real Fim OP]],6),2)</f>
        <v>01</v>
      </c>
    </row>
    <row r="124" spans="1:15" x14ac:dyDescent="0.25">
      <c r="A124" s="1" t="s">
        <v>193</v>
      </c>
      <c r="B124" s="1" t="s">
        <v>58</v>
      </c>
      <c r="C124" s="1" t="s">
        <v>41</v>
      </c>
      <c r="D124" s="3" t="str">
        <f>Tabela_Consulta_de_DADOSADV[[#This Row],[Numero OP]]&amp;Tabela_Consulta_de_DADOSADV[[#This Row],[Item OP]]&amp;Tabela_Consulta_de_DADOSADV[[#This Row],[Sequencia OP]]</f>
        <v>48087713001</v>
      </c>
      <c r="E124" s="1" t="s">
        <v>76</v>
      </c>
      <c r="F124" s="1">
        <v>14400</v>
      </c>
      <c r="G124" s="1">
        <v>13919</v>
      </c>
      <c r="H124" s="3">
        <f>Tabela_Consulta_de_DADOSADV[[#This Row],[Qtde OP]]-Tabela_Consulta_de_DADOSADV[[#This Row],[Qtde Produzida]]</f>
        <v>481</v>
      </c>
      <c r="I124" s="1">
        <v>481</v>
      </c>
      <c r="J124" s="1" t="s">
        <v>198</v>
      </c>
      <c r="K124" s="1" t="s">
        <v>42</v>
      </c>
      <c r="L124" s="1" t="s">
        <v>202</v>
      </c>
      <c r="N124" s="1" t="str">
        <f>LEFT(Tabela_Consulta_de_DADOSADV[[#This Row],[Data Real Fim OP]],4)</f>
        <v>2016</v>
      </c>
      <c r="O124" s="1" t="str">
        <f>RIGHT(LEFT(Tabela_Consulta_de_DADOSADV[[#This Row],[Data Real Fim OP]],6),2)</f>
        <v>01</v>
      </c>
    </row>
    <row r="125" spans="1:15" x14ac:dyDescent="0.25">
      <c r="A125" s="1" t="s">
        <v>193</v>
      </c>
      <c r="B125" s="1" t="s">
        <v>59</v>
      </c>
      <c r="C125" s="1" t="s">
        <v>41</v>
      </c>
      <c r="D125" s="3" t="str">
        <f>Tabela_Consulta_de_DADOSADV[[#This Row],[Numero OP]]&amp;Tabela_Consulta_de_DADOSADV[[#This Row],[Item OP]]&amp;Tabela_Consulta_de_DADOSADV[[#This Row],[Sequencia OP]]</f>
        <v>48087714001</v>
      </c>
      <c r="E125" s="1" t="s">
        <v>76</v>
      </c>
      <c r="F125" s="1">
        <v>14400</v>
      </c>
      <c r="G125" s="1">
        <v>13657</v>
      </c>
      <c r="H125" s="3">
        <f>Tabela_Consulta_de_DADOSADV[[#This Row],[Qtde OP]]-Tabela_Consulta_de_DADOSADV[[#This Row],[Qtde Produzida]]</f>
        <v>743</v>
      </c>
      <c r="I125" s="1">
        <v>743</v>
      </c>
      <c r="J125" s="1" t="s">
        <v>198</v>
      </c>
      <c r="K125" s="1" t="s">
        <v>42</v>
      </c>
      <c r="L125" s="1" t="s">
        <v>202</v>
      </c>
      <c r="N125" s="1" t="str">
        <f>LEFT(Tabela_Consulta_de_DADOSADV[[#This Row],[Data Real Fim OP]],4)</f>
        <v>2016</v>
      </c>
      <c r="O125" s="1" t="str">
        <f>RIGHT(LEFT(Tabela_Consulta_de_DADOSADV[[#This Row],[Data Real Fim OP]],6),2)</f>
        <v>01</v>
      </c>
    </row>
    <row r="126" spans="1:15" x14ac:dyDescent="0.25">
      <c r="A126" s="1" t="s">
        <v>193</v>
      </c>
      <c r="B126" s="1" t="s">
        <v>60</v>
      </c>
      <c r="C126" s="1" t="s">
        <v>41</v>
      </c>
      <c r="D126" s="3" t="str">
        <f>Tabela_Consulta_de_DADOSADV[[#This Row],[Numero OP]]&amp;Tabela_Consulta_de_DADOSADV[[#This Row],[Item OP]]&amp;Tabela_Consulta_de_DADOSADV[[#This Row],[Sequencia OP]]</f>
        <v>48087715001</v>
      </c>
      <c r="E126" s="1" t="s">
        <v>76</v>
      </c>
      <c r="F126" s="1">
        <v>14400</v>
      </c>
      <c r="G126" s="1">
        <v>13847</v>
      </c>
      <c r="H126" s="3">
        <f>Tabela_Consulta_de_DADOSADV[[#This Row],[Qtde OP]]-Tabela_Consulta_de_DADOSADV[[#This Row],[Qtde Produzida]]</f>
        <v>553</v>
      </c>
      <c r="I126" s="1">
        <v>553</v>
      </c>
      <c r="J126" s="1" t="s">
        <v>198</v>
      </c>
      <c r="K126" s="1" t="s">
        <v>42</v>
      </c>
      <c r="L126" s="1" t="s">
        <v>204</v>
      </c>
      <c r="N126" s="1" t="str">
        <f>LEFT(Tabela_Consulta_de_DADOSADV[[#This Row],[Data Real Fim OP]],4)</f>
        <v>2016</v>
      </c>
      <c r="O126" s="1" t="str">
        <f>RIGHT(LEFT(Tabela_Consulta_de_DADOSADV[[#This Row],[Data Real Fim OP]],6),2)</f>
        <v>01</v>
      </c>
    </row>
    <row r="127" spans="1:15" x14ac:dyDescent="0.25">
      <c r="A127" s="1" t="s">
        <v>193</v>
      </c>
      <c r="B127" s="1" t="s">
        <v>61</v>
      </c>
      <c r="C127" s="1" t="s">
        <v>41</v>
      </c>
      <c r="D127" s="3" t="str">
        <f>Tabela_Consulta_de_DADOSADV[[#This Row],[Numero OP]]&amp;Tabela_Consulta_de_DADOSADV[[#This Row],[Item OP]]&amp;Tabela_Consulta_de_DADOSADV[[#This Row],[Sequencia OP]]</f>
        <v>48087716001</v>
      </c>
      <c r="E127" s="1" t="s">
        <v>76</v>
      </c>
      <c r="F127" s="1">
        <v>14400</v>
      </c>
      <c r="G127" s="1">
        <v>13801</v>
      </c>
      <c r="H127" s="3">
        <f>Tabela_Consulta_de_DADOSADV[[#This Row],[Qtde OP]]-Tabela_Consulta_de_DADOSADV[[#This Row],[Qtde Produzida]]</f>
        <v>599</v>
      </c>
      <c r="I127" s="1">
        <v>599</v>
      </c>
      <c r="J127" s="1" t="s">
        <v>198</v>
      </c>
      <c r="K127" s="1" t="s">
        <v>42</v>
      </c>
      <c r="L127" s="1" t="s">
        <v>204</v>
      </c>
      <c r="N127" s="1" t="str">
        <f>LEFT(Tabela_Consulta_de_DADOSADV[[#This Row],[Data Real Fim OP]],4)</f>
        <v>2016</v>
      </c>
      <c r="O127" s="1" t="str">
        <f>RIGHT(LEFT(Tabela_Consulta_de_DADOSADV[[#This Row],[Data Real Fim OP]],6),2)</f>
        <v>01</v>
      </c>
    </row>
    <row r="128" spans="1:15" x14ac:dyDescent="0.25">
      <c r="A128" s="1" t="s">
        <v>193</v>
      </c>
      <c r="B128" s="1" t="s">
        <v>62</v>
      </c>
      <c r="C128" s="1" t="s">
        <v>41</v>
      </c>
      <c r="D128" s="3" t="str">
        <f>Tabela_Consulta_de_DADOSADV[[#This Row],[Numero OP]]&amp;Tabela_Consulta_de_DADOSADV[[#This Row],[Item OP]]&amp;Tabela_Consulta_de_DADOSADV[[#This Row],[Sequencia OP]]</f>
        <v>48087717001</v>
      </c>
      <c r="E128" s="1" t="s">
        <v>76</v>
      </c>
      <c r="F128" s="1">
        <v>14400</v>
      </c>
      <c r="G128" s="1">
        <v>13890</v>
      </c>
      <c r="H128" s="3">
        <f>Tabela_Consulta_de_DADOSADV[[#This Row],[Qtde OP]]-Tabela_Consulta_de_DADOSADV[[#This Row],[Qtde Produzida]]</f>
        <v>510</v>
      </c>
      <c r="I128" s="1">
        <v>0</v>
      </c>
      <c r="J128" s="1" t="s">
        <v>198</v>
      </c>
      <c r="K128" s="1" t="s">
        <v>42</v>
      </c>
      <c r="L128" s="1" t="s">
        <v>204</v>
      </c>
      <c r="N128" s="1" t="str">
        <f>LEFT(Tabela_Consulta_de_DADOSADV[[#This Row],[Data Real Fim OP]],4)</f>
        <v>2016</v>
      </c>
      <c r="O128" s="1" t="str">
        <f>RIGHT(LEFT(Tabela_Consulta_de_DADOSADV[[#This Row],[Data Real Fim OP]],6),2)</f>
        <v>01</v>
      </c>
    </row>
    <row r="129" spans="1:15" x14ac:dyDescent="0.25">
      <c r="A129" s="1" t="s">
        <v>193</v>
      </c>
      <c r="B129" s="1" t="s">
        <v>63</v>
      </c>
      <c r="C129" s="1" t="s">
        <v>41</v>
      </c>
      <c r="D129" s="3" t="str">
        <f>Tabela_Consulta_de_DADOSADV[[#This Row],[Numero OP]]&amp;Tabela_Consulta_de_DADOSADV[[#This Row],[Item OP]]&amp;Tabela_Consulta_de_DADOSADV[[#This Row],[Sequencia OP]]</f>
        <v>48087718001</v>
      </c>
      <c r="E129" s="1" t="s">
        <v>76</v>
      </c>
      <c r="F129" s="1">
        <v>14400</v>
      </c>
      <c r="G129" s="1">
        <v>13849</v>
      </c>
      <c r="H129" s="3">
        <f>Tabela_Consulta_de_DADOSADV[[#This Row],[Qtde OP]]-Tabela_Consulta_de_DADOSADV[[#This Row],[Qtde Produzida]]</f>
        <v>551</v>
      </c>
      <c r="I129" s="1">
        <v>551</v>
      </c>
      <c r="J129" s="1" t="s">
        <v>198</v>
      </c>
      <c r="K129" s="1" t="s">
        <v>42</v>
      </c>
      <c r="L129" s="1" t="s">
        <v>205</v>
      </c>
      <c r="N129" s="1" t="str">
        <f>LEFT(Tabela_Consulta_de_DADOSADV[[#This Row],[Data Real Fim OP]],4)</f>
        <v>2016</v>
      </c>
      <c r="O129" s="1" t="str">
        <f>RIGHT(LEFT(Tabela_Consulta_de_DADOSADV[[#This Row],[Data Real Fim OP]],6),2)</f>
        <v>01</v>
      </c>
    </row>
    <row r="130" spans="1:15" x14ac:dyDescent="0.25">
      <c r="A130" s="1" t="s">
        <v>193</v>
      </c>
      <c r="B130" s="1" t="s">
        <v>64</v>
      </c>
      <c r="C130" s="1" t="s">
        <v>41</v>
      </c>
      <c r="D130" s="3" t="str">
        <f>Tabela_Consulta_de_DADOSADV[[#This Row],[Numero OP]]&amp;Tabela_Consulta_de_DADOSADV[[#This Row],[Item OP]]&amp;Tabela_Consulta_de_DADOSADV[[#This Row],[Sequencia OP]]</f>
        <v>48087719001</v>
      </c>
      <c r="E130" s="1" t="s">
        <v>76</v>
      </c>
      <c r="F130" s="1">
        <v>14400</v>
      </c>
      <c r="G130" s="1">
        <v>13697</v>
      </c>
      <c r="H130" s="3">
        <f>Tabela_Consulta_de_DADOSADV[[#This Row],[Qtde OP]]-Tabela_Consulta_de_DADOSADV[[#This Row],[Qtde Produzida]]</f>
        <v>703</v>
      </c>
      <c r="I130" s="1">
        <v>703</v>
      </c>
      <c r="J130" s="1" t="s">
        <v>198</v>
      </c>
      <c r="K130" s="1" t="s">
        <v>42</v>
      </c>
      <c r="L130" s="1" t="s">
        <v>204</v>
      </c>
      <c r="N130" s="1" t="str">
        <f>LEFT(Tabela_Consulta_de_DADOSADV[[#This Row],[Data Real Fim OP]],4)</f>
        <v>2016</v>
      </c>
      <c r="O130" s="1" t="str">
        <f>RIGHT(LEFT(Tabela_Consulta_de_DADOSADV[[#This Row],[Data Real Fim OP]],6),2)</f>
        <v>01</v>
      </c>
    </row>
    <row r="131" spans="1:15" x14ac:dyDescent="0.25">
      <c r="A131" s="1" t="s">
        <v>193</v>
      </c>
      <c r="B131" s="1" t="s">
        <v>65</v>
      </c>
      <c r="C131" s="1" t="s">
        <v>41</v>
      </c>
      <c r="D131" s="3" t="str">
        <f>Tabela_Consulta_de_DADOSADV[[#This Row],[Numero OP]]&amp;Tabela_Consulta_de_DADOSADV[[#This Row],[Item OP]]&amp;Tabela_Consulta_de_DADOSADV[[#This Row],[Sequencia OP]]</f>
        <v>48087720001</v>
      </c>
      <c r="E131" s="1" t="s">
        <v>76</v>
      </c>
      <c r="F131" s="1">
        <v>14400</v>
      </c>
      <c r="G131" s="1">
        <v>14072</v>
      </c>
      <c r="H131" s="3">
        <f>Tabela_Consulta_de_DADOSADV[[#This Row],[Qtde OP]]-Tabela_Consulta_de_DADOSADV[[#This Row],[Qtde Produzida]]</f>
        <v>328</v>
      </c>
      <c r="I131" s="1">
        <v>328</v>
      </c>
      <c r="J131" s="1" t="s">
        <v>198</v>
      </c>
      <c r="K131" s="1" t="s">
        <v>42</v>
      </c>
      <c r="L131" s="1" t="s">
        <v>204</v>
      </c>
      <c r="N131" s="1" t="str">
        <f>LEFT(Tabela_Consulta_de_DADOSADV[[#This Row],[Data Real Fim OP]],4)</f>
        <v>2016</v>
      </c>
      <c r="O131" s="1" t="str">
        <f>RIGHT(LEFT(Tabela_Consulta_de_DADOSADV[[#This Row],[Data Real Fim OP]],6),2)</f>
        <v>01</v>
      </c>
    </row>
    <row r="132" spans="1:15" x14ac:dyDescent="0.25">
      <c r="A132" s="1" t="s">
        <v>193</v>
      </c>
      <c r="B132" s="1" t="s">
        <v>66</v>
      </c>
      <c r="C132" s="1" t="s">
        <v>41</v>
      </c>
      <c r="D132" s="3" t="str">
        <f>Tabela_Consulta_de_DADOSADV[[#This Row],[Numero OP]]&amp;Tabela_Consulta_de_DADOSADV[[#This Row],[Item OP]]&amp;Tabela_Consulta_de_DADOSADV[[#This Row],[Sequencia OP]]</f>
        <v>48087721001</v>
      </c>
      <c r="E132" s="1" t="s">
        <v>76</v>
      </c>
      <c r="F132" s="1">
        <v>14400</v>
      </c>
      <c r="G132" s="1">
        <v>13834</v>
      </c>
      <c r="H132" s="3">
        <f>Tabela_Consulta_de_DADOSADV[[#This Row],[Qtde OP]]-Tabela_Consulta_de_DADOSADV[[#This Row],[Qtde Produzida]]</f>
        <v>566</v>
      </c>
      <c r="I132" s="1">
        <v>566</v>
      </c>
      <c r="J132" s="1" t="s">
        <v>198</v>
      </c>
      <c r="K132" s="1" t="s">
        <v>42</v>
      </c>
      <c r="L132" s="1" t="s">
        <v>204</v>
      </c>
      <c r="N132" s="1" t="str">
        <f>LEFT(Tabela_Consulta_de_DADOSADV[[#This Row],[Data Real Fim OP]],4)</f>
        <v>2016</v>
      </c>
      <c r="O132" s="1" t="str">
        <f>RIGHT(LEFT(Tabela_Consulta_de_DADOSADV[[#This Row],[Data Real Fim OP]],6),2)</f>
        <v>01</v>
      </c>
    </row>
    <row r="133" spans="1:15" x14ac:dyDescent="0.25">
      <c r="A133" s="1" t="s">
        <v>193</v>
      </c>
      <c r="B133" s="1" t="s">
        <v>67</v>
      </c>
      <c r="C133" s="1" t="s">
        <v>41</v>
      </c>
      <c r="D133" s="3" t="str">
        <f>Tabela_Consulta_de_DADOSADV[[#This Row],[Numero OP]]&amp;Tabela_Consulta_de_DADOSADV[[#This Row],[Item OP]]&amp;Tabela_Consulta_de_DADOSADV[[#This Row],[Sequencia OP]]</f>
        <v>48087722001</v>
      </c>
      <c r="E133" s="1" t="s">
        <v>76</v>
      </c>
      <c r="F133" s="1">
        <v>14400</v>
      </c>
      <c r="G133" s="1">
        <v>14076</v>
      </c>
      <c r="H133" s="3">
        <f>Tabela_Consulta_de_DADOSADV[[#This Row],[Qtde OP]]-Tabela_Consulta_de_DADOSADV[[#This Row],[Qtde Produzida]]</f>
        <v>324</v>
      </c>
      <c r="I133" s="1">
        <v>324</v>
      </c>
      <c r="J133" s="1" t="s">
        <v>198</v>
      </c>
      <c r="K133" s="1" t="s">
        <v>42</v>
      </c>
      <c r="L133" s="1" t="s">
        <v>204</v>
      </c>
      <c r="N133" s="1" t="str">
        <f>LEFT(Tabela_Consulta_de_DADOSADV[[#This Row],[Data Real Fim OP]],4)</f>
        <v>2016</v>
      </c>
      <c r="O133" s="1" t="str">
        <f>RIGHT(LEFT(Tabela_Consulta_de_DADOSADV[[#This Row],[Data Real Fim OP]],6),2)</f>
        <v>01</v>
      </c>
    </row>
    <row r="134" spans="1:15" x14ac:dyDescent="0.25">
      <c r="A134" s="1" t="s">
        <v>193</v>
      </c>
      <c r="B134" s="1" t="s">
        <v>68</v>
      </c>
      <c r="C134" s="1" t="s">
        <v>41</v>
      </c>
      <c r="D134" s="3" t="str">
        <f>Tabela_Consulta_de_DADOSADV[[#This Row],[Numero OP]]&amp;Tabela_Consulta_de_DADOSADV[[#This Row],[Item OP]]&amp;Tabela_Consulta_de_DADOSADV[[#This Row],[Sequencia OP]]</f>
        <v>48087723001</v>
      </c>
      <c r="E134" s="1" t="s">
        <v>76</v>
      </c>
      <c r="F134" s="1">
        <v>14400</v>
      </c>
      <c r="G134" s="1">
        <v>13951</v>
      </c>
      <c r="H134" s="3">
        <f>Tabela_Consulta_de_DADOSADV[[#This Row],[Qtde OP]]-Tabela_Consulta_de_DADOSADV[[#This Row],[Qtde Produzida]]</f>
        <v>449</v>
      </c>
      <c r="I134" s="1">
        <v>0</v>
      </c>
      <c r="J134" s="1" t="s">
        <v>198</v>
      </c>
      <c r="K134" s="1" t="s">
        <v>42</v>
      </c>
      <c r="L134" s="1" t="s">
        <v>205</v>
      </c>
      <c r="N134" s="1" t="str">
        <f>LEFT(Tabela_Consulta_de_DADOSADV[[#This Row],[Data Real Fim OP]],4)</f>
        <v>2016</v>
      </c>
      <c r="O134" s="1" t="str">
        <f>RIGHT(LEFT(Tabela_Consulta_de_DADOSADV[[#This Row],[Data Real Fim OP]],6),2)</f>
        <v>01</v>
      </c>
    </row>
    <row r="135" spans="1:15" x14ac:dyDescent="0.25">
      <c r="A135" s="1" t="s">
        <v>193</v>
      </c>
      <c r="B135" s="1" t="s">
        <v>69</v>
      </c>
      <c r="C135" s="1" t="s">
        <v>41</v>
      </c>
      <c r="D135" s="3" t="str">
        <f>Tabela_Consulta_de_DADOSADV[[#This Row],[Numero OP]]&amp;Tabela_Consulta_de_DADOSADV[[#This Row],[Item OP]]&amp;Tabela_Consulta_de_DADOSADV[[#This Row],[Sequencia OP]]</f>
        <v>48087724001</v>
      </c>
      <c r="E135" s="1" t="s">
        <v>76</v>
      </c>
      <c r="F135" s="1">
        <v>5280</v>
      </c>
      <c r="G135" s="1">
        <v>4957</v>
      </c>
      <c r="H135" s="3">
        <f>Tabela_Consulta_de_DADOSADV[[#This Row],[Qtde OP]]-Tabela_Consulta_de_DADOSADV[[#This Row],[Qtde Produzida]]</f>
        <v>323</v>
      </c>
      <c r="I135" s="1">
        <v>0</v>
      </c>
      <c r="J135" s="1" t="s">
        <v>198</v>
      </c>
      <c r="K135" s="1" t="s">
        <v>42</v>
      </c>
      <c r="L135" s="1" t="s">
        <v>205</v>
      </c>
      <c r="N135" s="1" t="str">
        <f>LEFT(Tabela_Consulta_de_DADOSADV[[#This Row],[Data Real Fim OP]],4)</f>
        <v>2016</v>
      </c>
      <c r="O135" s="1" t="str">
        <f>RIGHT(LEFT(Tabela_Consulta_de_DADOSADV[[#This Row],[Data Real Fim OP]],6),2)</f>
        <v>01</v>
      </c>
    </row>
    <row r="136" spans="1:15" x14ac:dyDescent="0.25">
      <c r="A136" s="1" t="s">
        <v>193</v>
      </c>
      <c r="B136" s="1" t="s">
        <v>102</v>
      </c>
      <c r="C136" s="1" t="s">
        <v>41</v>
      </c>
      <c r="D136" s="3" t="str">
        <f>Tabela_Consulta_de_DADOSADV[[#This Row],[Numero OP]]&amp;Tabela_Consulta_de_DADOSADV[[#This Row],[Item OP]]&amp;Tabela_Consulta_de_DADOSADV[[#This Row],[Sequencia OP]]</f>
        <v>48087725001</v>
      </c>
      <c r="E136" s="1" t="s">
        <v>76</v>
      </c>
      <c r="F136" s="1">
        <v>7680</v>
      </c>
      <c r="G136" s="1">
        <v>7602</v>
      </c>
      <c r="H136" s="3">
        <f>Tabela_Consulta_de_DADOSADV[[#This Row],[Qtde OP]]-Tabela_Consulta_de_DADOSADV[[#This Row],[Qtde Produzida]]</f>
        <v>78</v>
      </c>
      <c r="I136" s="1">
        <v>0</v>
      </c>
      <c r="J136" s="1" t="s">
        <v>205</v>
      </c>
      <c r="K136" s="1" t="s">
        <v>42</v>
      </c>
      <c r="L136" s="1" t="s">
        <v>205</v>
      </c>
      <c r="N136" s="1" t="str">
        <f>LEFT(Tabela_Consulta_de_DADOSADV[[#This Row],[Data Real Fim OP]],4)</f>
        <v>2016</v>
      </c>
      <c r="O136" s="1" t="str">
        <f>RIGHT(LEFT(Tabela_Consulta_de_DADOSADV[[#This Row],[Data Real Fim OP]],6),2)</f>
        <v>01</v>
      </c>
    </row>
    <row r="137" spans="1:15" x14ac:dyDescent="0.25">
      <c r="N137" s="1" t="e">
        <f>LEFT(Tabela_Consulta_de_DADOSADV[[#This Row],[Data Real Fim OP]],4)</f>
        <v>#VALUE!</v>
      </c>
      <c r="O137" s="1" t="e">
        <f>RIGHT(LEFT(Tabela_Consulta_de_DADOSADV[[#This Row],[Data Real Fim OP]],6),2)</f>
        <v>#VALUE!</v>
      </c>
    </row>
    <row r="138" spans="1:15" x14ac:dyDescent="0.25">
      <c r="N138" s="1" t="e">
        <f>LEFT(Tabela_Consulta_de_DADOSADV[[#This Row],[Data Real Fim OP]],4)</f>
        <v>#VALUE!</v>
      </c>
      <c r="O138" s="1" t="e">
        <f>RIGHT(LEFT(Tabela_Consulta_de_DADOSADV[[#This Row],[Data Real Fim OP]],6),2)</f>
        <v>#VALUE!</v>
      </c>
    </row>
    <row r="139" spans="1:15" x14ac:dyDescent="0.25">
      <c r="N139" s="1" t="e">
        <f>LEFT(Tabela_Consulta_de_DADOSADV[[#This Row],[Data Real Fim OP]],4)</f>
        <v>#VALUE!</v>
      </c>
      <c r="O139" s="1" t="e">
        <f>RIGHT(LEFT(Tabela_Consulta_de_DADOSADV[[#This Row],[Data Real Fim OP]],6),2)</f>
        <v>#VALUE!</v>
      </c>
    </row>
    <row r="140" spans="1:15" x14ac:dyDescent="0.25">
      <c r="N140" s="1" t="e">
        <f>LEFT(Tabela_Consulta_de_DADOSADV[[#This Row],[Data Real Fim OP]],4)</f>
        <v>#VALUE!</v>
      </c>
      <c r="O140" s="1" t="e">
        <f>RIGHT(LEFT(Tabela_Consulta_de_DADOSADV[[#This Row],[Data Real Fim OP]],6),2)</f>
        <v>#VALUE!</v>
      </c>
    </row>
    <row r="141" spans="1:15" x14ac:dyDescent="0.25">
      <c r="N141" s="1" t="e">
        <f>LEFT(Tabela_Consulta_de_DADOSADV[[#This Row],[Data Real Fim OP]],4)</f>
        <v>#VALUE!</v>
      </c>
      <c r="O141" s="1" t="e">
        <f>RIGHT(LEFT(Tabela_Consulta_de_DADOSADV[[#This Row],[Data Real Fim OP]],6),2)</f>
        <v>#VALUE!</v>
      </c>
    </row>
    <row r="142" spans="1:15" x14ac:dyDescent="0.25">
      <c r="N142" s="1" t="e">
        <f>LEFT(Tabela_Consulta_de_DADOSADV[[#This Row],[Data Real Fim OP]],4)</f>
        <v>#VALUE!</v>
      </c>
      <c r="O142" s="1" t="e">
        <f>RIGHT(LEFT(Tabela_Consulta_de_DADOSADV[[#This Row],[Data Real Fim OP]],6),2)</f>
        <v>#VALUE!</v>
      </c>
    </row>
    <row r="143" spans="1:15" x14ac:dyDescent="0.25">
      <c r="N143" s="1" t="e">
        <f>LEFT(Tabela_Consulta_de_DADOSADV[[#This Row],[Data Real Fim OP]],4)</f>
        <v>#VALUE!</v>
      </c>
      <c r="O143" s="1" t="e">
        <f>RIGHT(LEFT(Tabela_Consulta_de_DADOSADV[[#This Row],[Data Real Fim OP]],6),2)</f>
        <v>#VALUE!</v>
      </c>
    </row>
    <row r="144" spans="1:15" x14ac:dyDescent="0.25">
      <c r="N144" s="1" t="e">
        <f>LEFT(Tabela_Consulta_de_DADOSADV[[#This Row],[Data Real Fim OP]],4)</f>
        <v>#VALUE!</v>
      </c>
      <c r="O144" s="1" t="e">
        <f>RIGHT(LEFT(Tabela_Consulta_de_DADOSADV[[#This Row],[Data Real Fim OP]],6),2)</f>
        <v>#VALUE!</v>
      </c>
    </row>
    <row r="145" spans="14:15" x14ac:dyDescent="0.25">
      <c r="N145" s="1" t="e">
        <f>LEFT(Tabela_Consulta_de_DADOSADV[[#This Row],[Data Real Fim OP]],4)</f>
        <v>#VALUE!</v>
      </c>
      <c r="O145" s="1" t="e">
        <f>RIGHT(LEFT(Tabela_Consulta_de_DADOSADV[[#This Row],[Data Real Fim OP]],6),2)</f>
        <v>#VALUE!</v>
      </c>
    </row>
    <row r="146" spans="14:15" x14ac:dyDescent="0.25">
      <c r="N146" s="1" t="e">
        <f>LEFT(Tabela_Consulta_de_DADOSADV[[#This Row],[Data Real Fim OP]],4)</f>
        <v>#VALUE!</v>
      </c>
      <c r="O146" s="1" t="e">
        <f>RIGHT(LEFT(Tabela_Consulta_de_DADOSADV[[#This Row],[Data Real Fim OP]],6),2)</f>
        <v>#VALUE!</v>
      </c>
    </row>
    <row r="147" spans="14:15" x14ac:dyDescent="0.25">
      <c r="N147" s="1" t="e">
        <f>LEFT(Tabela_Consulta_de_DADOSADV[[#This Row],[Data Real Fim OP]],4)</f>
        <v>#VALUE!</v>
      </c>
      <c r="O147" s="1" t="e">
        <f>RIGHT(LEFT(Tabela_Consulta_de_DADOSADV[[#This Row],[Data Real Fim OP]],6),2)</f>
        <v>#VALUE!</v>
      </c>
    </row>
    <row r="148" spans="14:15" x14ac:dyDescent="0.25">
      <c r="N148" s="1" t="e">
        <f>LEFT(Tabela_Consulta_de_DADOSADV[[#This Row],[Data Real Fim OP]],4)</f>
        <v>#VALUE!</v>
      </c>
      <c r="O148" s="1" t="e">
        <f>RIGHT(LEFT(Tabela_Consulta_de_DADOSADV[[#This Row],[Data Real Fim OP]],6),2)</f>
        <v>#VALUE!</v>
      </c>
    </row>
    <row r="149" spans="14:15" x14ac:dyDescent="0.25">
      <c r="N149" s="1" t="e">
        <f>LEFT(Tabela_Consulta_de_DADOSADV[[#This Row],[Data Real Fim OP]],4)</f>
        <v>#VALUE!</v>
      </c>
      <c r="O149" s="1" t="e">
        <f>RIGHT(LEFT(Tabela_Consulta_de_DADOSADV[[#This Row],[Data Real Fim OP]],6),2)</f>
        <v>#VALUE!</v>
      </c>
    </row>
    <row r="150" spans="14:15" x14ac:dyDescent="0.25">
      <c r="N150" s="1" t="e">
        <f>LEFT(Tabela_Consulta_de_DADOSADV[[#This Row],[Data Real Fim OP]],4)</f>
        <v>#VALUE!</v>
      </c>
      <c r="O150" s="1" t="e">
        <f>RIGHT(LEFT(Tabela_Consulta_de_DADOSADV[[#This Row],[Data Real Fim OP]],6),2)</f>
        <v>#VALUE!</v>
      </c>
    </row>
    <row r="151" spans="14:15" x14ac:dyDescent="0.25">
      <c r="N151" s="1" t="e">
        <f>LEFT(Tabela_Consulta_de_DADOSADV[[#This Row],[Data Real Fim OP]],4)</f>
        <v>#VALUE!</v>
      </c>
      <c r="O151" s="1" t="e">
        <f>RIGHT(LEFT(Tabela_Consulta_de_DADOSADV[[#This Row],[Data Real Fim OP]],6),2)</f>
        <v>#VALUE!</v>
      </c>
    </row>
    <row r="152" spans="14:15" x14ac:dyDescent="0.25">
      <c r="N152" s="1" t="e">
        <f>LEFT(Tabela_Consulta_de_DADOSADV[[#This Row],[Data Real Fim OP]],4)</f>
        <v>#VALUE!</v>
      </c>
      <c r="O152" s="1" t="e">
        <f>RIGHT(LEFT(Tabela_Consulta_de_DADOSADV[[#This Row],[Data Real Fim OP]],6),2)</f>
        <v>#VALUE!</v>
      </c>
    </row>
    <row r="153" spans="14:15" x14ac:dyDescent="0.25">
      <c r="N153" s="1" t="e">
        <f>LEFT(Tabela_Consulta_de_DADOSADV[[#This Row],[Data Real Fim OP]],4)</f>
        <v>#VALUE!</v>
      </c>
      <c r="O153" s="1" t="e">
        <f>RIGHT(LEFT(Tabela_Consulta_de_DADOSADV[[#This Row],[Data Real Fim OP]],6),2)</f>
        <v>#VALUE!</v>
      </c>
    </row>
    <row r="154" spans="14:15" x14ac:dyDescent="0.25">
      <c r="N154" s="1" t="e">
        <f>LEFT(Tabela_Consulta_de_DADOSADV[[#This Row],[Data Real Fim OP]],4)</f>
        <v>#VALUE!</v>
      </c>
      <c r="O154" s="1" t="e">
        <f>RIGHT(LEFT(Tabela_Consulta_de_DADOSADV[[#This Row],[Data Real Fim OP]],6),2)</f>
        <v>#VALUE!</v>
      </c>
    </row>
    <row r="155" spans="14:15" x14ac:dyDescent="0.25">
      <c r="N155" s="1" t="e">
        <f>LEFT(Tabela_Consulta_de_DADOSADV[[#This Row],[Data Real Fim OP]],4)</f>
        <v>#VALUE!</v>
      </c>
      <c r="O155" s="1" t="e">
        <f>RIGHT(LEFT(Tabela_Consulta_de_DADOSADV[[#This Row],[Data Real Fim OP]],6),2)</f>
        <v>#VALUE!</v>
      </c>
    </row>
    <row r="156" spans="14:15" x14ac:dyDescent="0.25">
      <c r="N156" s="1" t="e">
        <f>LEFT(Tabela_Consulta_de_DADOSADV[[#This Row],[Data Real Fim OP]],4)</f>
        <v>#VALUE!</v>
      </c>
      <c r="O156" s="1" t="e">
        <f>RIGHT(LEFT(Tabela_Consulta_de_DADOSADV[[#This Row],[Data Real Fim OP]],6),2)</f>
        <v>#VALUE!</v>
      </c>
    </row>
    <row r="157" spans="14:15" x14ac:dyDescent="0.25">
      <c r="N157" s="1" t="e">
        <f>LEFT(Tabela_Consulta_de_DADOSADV[[#This Row],[Data Real Fim OP]],4)</f>
        <v>#VALUE!</v>
      </c>
      <c r="O157" s="1" t="e">
        <f>RIGHT(LEFT(Tabela_Consulta_de_DADOSADV[[#This Row],[Data Real Fim OP]],6),2)</f>
        <v>#VALUE!</v>
      </c>
    </row>
    <row r="158" spans="14:15" x14ac:dyDescent="0.25">
      <c r="N158" s="1" t="e">
        <f>LEFT(Tabela_Consulta_de_DADOSADV[[#This Row],[Data Real Fim OP]],4)</f>
        <v>#VALUE!</v>
      </c>
      <c r="O158" s="1" t="e">
        <f>RIGHT(LEFT(Tabela_Consulta_de_DADOSADV[[#This Row],[Data Real Fim OP]],6),2)</f>
        <v>#VALUE!</v>
      </c>
    </row>
    <row r="159" spans="14:15" x14ac:dyDescent="0.25">
      <c r="N159" s="1" t="e">
        <f>LEFT(Tabela_Consulta_de_DADOSADV[[#This Row],[Data Real Fim OP]],4)</f>
        <v>#VALUE!</v>
      </c>
      <c r="O159" s="1" t="e">
        <f>RIGHT(LEFT(Tabela_Consulta_de_DADOSADV[[#This Row],[Data Real Fim OP]],6),2)</f>
        <v>#VALUE!</v>
      </c>
    </row>
    <row r="160" spans="14:15" x14ac:dyDescent="0.25">
      <c r="N160" s="1" t="e">
        <f>LEFT(Tabela_Consulta_de_DADOSADV[[#This Row],[Data Real Fim OP]],4)</f>
        <v>#VALUE!</v>
      </c>
      <c r="O160" s="1" t="e">
        <f>RIGHT(LEFT(Tabela_Consulta_de_DADOSADV[[#This Row],[Data Real Fim OP]],6),2)</f>
        <v>#VALUE!</v>
      </c>
    </row>
    <row r="161" spans="14:15" x14ac:dyDescent="0.25">
      <c r="N161" s="1" t="e">
        <f>LEFT(Tabela_Consulta_de_DADOSADV[[#This Row],[Data Real Fim OP]],4)</f>
        <v>#VALUE!</v>
      </c>
      <c r="O161" s="1" t="e">
        <f>RIGHT(LEFT(Tabela_Consulta_de_DADOSADV[[#This Row],[Data Real Fim OP]],6),2)</f>
        <v>#VALUE!</v>
      </c>
    </row>
    <row r="162" spans="14:15" x14ac:dyDescent="0.25">
      <c r="N162" s="1" t="e">
        <f>LEFT(Tabela_Consulta_de_DADOSADV[[#This Row],[Data Real Fim OP]],4)</f>
        <v>#VALUE!</v>
      </c>
      <c r="O162" s="1" t="e">
        <f>RIGHT(LEFT(Tabela_Consulta_de_DADOSADV[[#This Row],[Data Real Fim OP]],6),2)</f>
        <v>#VALUE!</v>
      </c>
    </row>
    <row r="163" spans="14:15" x14ac:dyDescent="0.25">
      <c r="N163" s="1" t="e">
        <f>LEFT(Tabela_Consulta_de_DADOSADV[[#This Row],[Data Real Fim OP]],4)</f>
        <v>#VALUE!</v>
      </c>
      <c r="O163" s="1" t="e">
        <f>RIGHT(LEFT(Tabela_Consulta_de_DADOSADV[[#This Row],[Data Real Fim OP]],6),2)</f>
        <v>#VALUE!</v>
      </c>
    </row>
    <row r="164" spans="14:15" x14ac:dyDescent="0.25">
      <c r="N164" s="1" t="e">
        <f>LEFT(Tabela_Consulta_de_DADOSADV[[#This Row],[Data Real Fim OP]],4)</f>
        <v>#VALUE!</v>
      </c>
      <c r="O164" s="1" t="e">
        <f>RIGHT(LEFT(Tabela_Consulta_de_DADOSADV[[#This Row],[Data Real Fim OP]],6),2)</f>
        <v>#VALUE!</v>
      </c>
    </row>
    <row r="165" spans="14:15" x14ac:dyDescent="0.25">
      <c r="N165" s="1" t="e">
        <f>LEFT(Tabela_Consulta_de_DADOSADV[[#This Row],[Data Real Fim OP]],4)</f>
        <v>#VALUE!</v>
      </c>
      <c r="O165" s="1" t="e">
        <f>RIGHT(LEFT(Tabela_Consulta_de_DADOSADV[[#This Row],[Data Real Fim OP]],6),2)</f>
        <v>#VALUE!</v>
      </c>
    </row>
    <row r="166" spans="14:15" x14ac:dyDescent="0.25">
      <c r="N166" s="1" t="e">
        <f>LEFT(Tabela_Consulta_de_DADOSADV[[#This Row],[Data Real Fim OP]],4)</f>
        <v>#VALUE!</v>
      </c>
      <c r="O166" s="1" t="e">
        <f>RIGHT(LEFT(Tabela_Consulta_de_DADOSADV[[#This Row],[Data Real Fim OP]],6),2)</f>
        <v>#VALUE!</v>
      </c>
    </row>
    <row r="167" spans="14:15" x14ac:dyDescent="0.25">
      <c r="N167" s="1" t="e">
        <f>LEFT(Tabela_Consulta_de_DADOSADV[[#This Row],[Data Real Fim OP]],4)</f>
        <v>#VALUE!</v>
      </c>
      <c r="O167" s="1" t="e">
        <f>RIGHT(LEFT(Tabela_Consulta_de_DADOSADV[[#This Row],[Data Real Fim OP]],6),2)</f>
        <v>#VALUE!</v>
      </c>
    </row>
    <row r="168" spans="14:15" x14ac:dyDescent="0.25">
      <c r="N168" s="1" t="e">
        <f>LEFT(Tabela_Consulta_de_DADOSADV[[#This Row],[Data Real Fim OP]],4)</f>
        <v>#VALUE!</v>
      </c>
      <c r="O168" s="1" t="e">
        <f>RIGHT(LEFT(Tabela_Consulta_de_DADOSADV[[#This Row],[Data Real Fim OP]],6),2)</f>
        <v>#VALUE!</v>
      </c>
    </row>
    <row r="169" spans="14:15" x14ac:dyDescent="0.25">
      <c r="N169" s="1" t="e">
        <f>LEFT(Tabela_Consulta_de_DADOSADV[[#This Row],[Data Real Fim OP]],4)</f>
        <v>#VALUE!</v>
      </c>
      <c r="O169" s="1" t="e">
        <f>RIGHT(LEFT(Tabela_Consulta_de_DADOSADV[[#This Row],[Data Real Fim OP]],6),2)</f>
        <v>#VALUE!</v>
      </c>
    </row>
    <row r="170" spans="14:15" x14ac:dyDescent="0.25">
      <c r="N170" s="1" t="e">
        <f>LEFT(Tabela_Consulta_de_DADOSADV[[#This Row],[Data Real Fim OP]],4)</f>
        <v>#VALUE!</v>
      </c>
      <c r="O170" s="1" t="e">
        <f>RIGHT(LEFT(Tabela_Consulta_de_DADOSADV[[#This Row],[Data Real Fim OP]],6),2)</f>
        <v>#VALUE!</v>
      </c>
    </row>
    <row r="171" spans="14:15" x14ac:dyDescent="0.25">
      <c r="N171" s="1" t="e">
        <f>LEFT(Tabela_Consulta_de_DADOSADV[[#This Row],[Data Real Fim OP]],4)</f>
        <v>#VALUE!</v>
      </c>
      <c r="O171" s="1" t="e">
        <f>RIGHT(LEFT(Tabela_Consulta_de_DADOSADV[[#This Row],[Data Real Fim OP]],6),2)</f>
        <v>#VALUE!</v>
      </c>
    </row>
    <row r="172" spans="14:15" x14ac:dyDescent="0.25">
      <c r="N172" s="1" t="e">
        <f>LEFT(Tabela_Consulta_de_DADOSADV[[#This Row],[Data Real Fim OP]],4)</f>
        <v>#VALUE!</v>
      </c>
      <c r="O172" s="1" t="e">
        <f>RIGHT(LEFT(Tabela_Consulta_de_DADOSADV[[#This Row],[Data Real Fim OP]],6),2)</f>
        <v>#VALUE!</v>
      </c>
    </row>
    <row r="173" spans="14:15" x14ac:dyDescent="0.25">
      <c r="N173" s="1" t="e">
        <f>LEFT(Tabela_Consulta_de_DADOSADV[[#This Row],[Data Real Fim OP]],4)</f>
        <v>#VALUE!</v>
      </c>
      <c r="O173" s="1" t="e">
        <f>RIGHT(LEFT(Tabela_Consulta_de_DADOSADV[[#This Row],[Data Real Fim OP]],6),2)</f>
        <v>#VALUE!</v>
      </c>
    </row>
    <row r="174" spans="14:15" x14ac:dyDescent="0.25">
      <c r="N174" s="1" t="e">
        <f>LEFT(Tabela_Consulta_de_DADOSADV[[#This Row],[Data Real Fim OP]],4)</f>
        <v>#VALUE!</v>
      </c>
      <c r="O174" s="1" t="e">
        <f>RIGHT(LEFT(Tabela_Consulta_de_DADOSADV[[#This Row],[Data Real Fim OP]],6),2)</f>
        <v>#VALUE!</v>
      </c>
    </row>
    <row r="175" spans="14:15" x14ac:dyDescent="0.25">
      <c r="N175" s="1" t="e">
        <f>LEFT(Tabela_Consulta_de_DADOSADV[[#This Row],[Data Real Fim OP]],4)</f>
        <v>#VALUE!</v>
      </c>
      <c r="O175" s="1" t="e">
        <f>RIGHT(LEFT(Tabela_Consulta_de_DADOSADV[[#This Row],[Data Real Fim OP]],6),2)</f>
        <v>#VALUE!</v>
      </c>
    </row>
    <row r="176" spans="14:15" x14ac:dyDescent="0.25">
      <c r="N176" s="1" t="e">
        <f>LEFT(Tabela_Consulta_de_DADOSADV[[#This Row],[Data Real Fim OP]],4)</f>
        <v>#VALUE!</v>
      </c>
      <c r="O176" s="1" t="e">
        <f>RIGHT(LEFT(Tabela_Consulta_de_DADOSADV[[#This Row],[Data Real Fim OP]],6),2)</f>
        <v>#VALUE!</v>
      </c>
    </row>
    <row r="177" spans="14:15" x14ac:dyDescent="0.25">
      <c r="N177" s="1" t="e">
        <f>LEFT(Tabela_Consulta_de_DADOSADV[[#This Row],[Data Real Fim OP]],4)</f>
        <v>#VALUE!</v>
      </c>
      <c r="O177" s="1" t="e">
        <f>RIGHT(LEFT(Tabela_Consulta_de_DADOSADV[[#This Row],[Data Real Fim OP]],6),2)</f>
        <v>#VALUE!</v>
      </c>
    </row>
    <row r="178" spans="14:15" x14ac:dyDescent="0.25">
      <c r="N178" s="1" t="e">
        <f>LEFT(Tabela_Consulta_de_DADOSADV[[#This Row],[Data Real Fim OP]],4)</f>
        <v>#VALUE!</v>
      </c>
      <c r="O178" s="1" t="e">
        <f>RIGHT(LEFT(Tabela_Consulta_de_DADOSADV[[#This Row],[Data Real Fim OP]],6),2)</f>
        <v>#VALUE!</v>
      </c>
    </row>
    <row r="179" spans="14:15" x14ac:dyDescent="0.25">
      <c r="N179" s="1" t="e">
        <f>LEFT(Tabela_Consulta_de_DADOSADV[[#This Row],[Data Real Fim OP]],4)</f>
        <v>#VALUE!</v>
      </c>
      <c r="O179" s="1" t="e">
        <f>RIGHT(LEFT(Tabela_Consulta_de_DADOSADV[[#This Row],[Data Real Fim OP]],6),2)</f>
        <v>#VALUE!</v>
      </c>
    </row>
    <row r="180" spans="14:15" x14ac:dyDescent="0.25">
      <c r="N180" s="1" t="e">
        <f>LEFT(Tabela_Consulta_de_DADOSADV[[#This Row],[Data Real Fim OP]],4)</f>
        <v>#VALUE!</v>
      </c>
      <c r="O180" s="1" t="e">
        <f>RIGHT(LEFT(Tabela_Consulta_de_DADOSADV[[#This Row],[Data Real Fim OP]],6),2)</f>
        <v>#VALUE!</v>
      </c>
    </row>
    <row r="181" spans="14:15" x14ac:dyDescent="0.25">
      <c r="N181" s="1" t="e">
        <f>LEFT(Tabela_Consulta_de_DADOSADV[[#This Row],[Data Real Fim OP]],4)</f>
        <v>#VALUE!</v>
      </c>
      <c r="O181" s="1" t="e">
        <f>RIGHT(LEFT(Tabela_Consulta_de_DADOSADV[[#This Row],[Data Real Fim OP]],6),2)</f>
        <v>#VALUE!</v>
      </c>
    </row>
    <row r="182" spans="14:15" x14ac:dyDescent="0.25">
      <c r="N182" s="1" t="e">
        <f>LEFT(Tabela_Consulta_de_DADOSADV[[#This Row],[Data Real Fim OP]],4)</f>
        <v>#VALUE!</v>
      </c>
      <c r="O182" s="1" t="e">
        <f>RIGHT(LEFT(Tabela_Consulta_de_DADOSADV[[#This Row],[Data Real Fim OP]],6),2)</f>
        <v>#VALUE!</v>
      </c>
    </row>
    <row r="183" spans="14:15" x14ac:dyDescent="0.25">
      <c r="N183" s="1" t="e">
        <f>LEFT(Tabela_Consulta_de_DADOSADV[[#This Row],[Data Real Fim OP]],4)</f>
        <v>#VALUE!</v>
      </c>
      <c r="O183" s="1" t="e">
        <f>RIGHT(LEFT(Tabela_Consulta_de_DADOSADV[[#This Row],[Data Real Fim OP]],6),2)</f>
        <v>#VALUE!</v>
      </c>
    </row>
    <row r="184" spans="14:15" x14ac:dyDescent="0.25">
      <c r="N184" s="1" t="e">
        <f>LEFT(Tabela_Consulta_de_DADOSADV[[#This Row],[Data Real Fim OP]],4)</f>
        <v>#VALUE!</v>
      </c>
      <c r="O184" s="1" t="e">
        <f>RIGHT(LEFT(Tabela_Consulta_de_DADOSADV[[#This Row],[Data Real Fim OP]],6),2)</f>
        <v>#VALUE!</v>
      </c>
    </row>
    <row r="185" spans="14:15" x14ac:dyDescent="0.25">
      <c r="N185" s="1" t="e">
        <f>LEFT(Tabela_Consulta_de_DADOSADV[[#This Row],[Data Real Fim OP]],4)</f>
        <v>#VALUE!</v>
      </c>
      <c r="O185" s="1" t="e">
        <f>RIGHT(LEFT(Tabela_Consulta_de_DADOSADV[[#This Row],[Data Real Fim OP]],6),2)</f>
        <v>#VALUE!</v>
      </c>
    </row>
    <row r="186" spans="14:15" x14ac:dyDescent="0.25">
      <c r="N186" s="1" t="e">
        <f>LEFT(Tabela_Consulta_de_DADOSADV[[#This Row],[Data Real Fim OP]],4)</f>
        <v>#VALUE!</v>
      </c>
      <c r="O186" s="1" t="e">
        <f>RIGHT(LEFT(Tabela_Consulta_de_DADOSADV[[#This Row],[Data Real Fim OP]],6),2)</f>
        <v>#VALUE!</v>
      </c>
    </row>
    <row r="187" spans="14:15" x14ac:dyDescent="0.25">
      <c r="N187" s="1" t="e">
        <f>LEFT(Tabela_Consulta_de_DADOSADV[[#This Row],[Data Real Fim OP]],4)</f>
        <v>#VALUE!</v>
      </c>
      <c r="O187" s="1" t="e">
        <f>RIGHT(LEFT(Tabela_Consulta_de_DADOSADV[[#This Row],[Data Real Fim OP]],6),2)</f>
        <v>#VALUE!</v>
      </c>
    </row>
    <row r="188" spans="14:15" x14ac:dyDescent="0.25">
      <c r="N188" s="1" t="e">
        <f>LEFT(Tabela_Consulta_de_DADOSADV[[#This Row],[Data Real Fim OP]],4)</f>
        <v>#VALUE!</v>
      </c>
      <c r="O188" s="1" t="e">
        <f>RIGHT(LEFT(Tabela_Consulta_de_DADOSADV[[#This Row],[Data Real Fim OP]],6),2)</f>
        <v>#VALUE!</v>
      </c>
    </row>
    <row r="189" spans="14:15" x14ac:dyDescent="0.25">
      <c r="N189" s="1" t="e">
        <f>LEFT(Tabela_Consulta_de_DADOSADV[[#This Row],[Data Real Fim OP]],4)</f>
        <v>#VALUE!</v>
      </c>
      <c r="O189" s="1" t="e">
        <f>RIGHT(LEFT(Tabela_Consulta_de_DADOSADV[[#This Row],[Data Real Fim OP]],6),2)</f>
        <v>#VALUE!</v>
      </c>
    </row>
    <row r="190" spans="14:15" x14ac:dyDescent="0.25">
      <c r="N190" s="1" t="e">
        <f>LEFT(Tabela_Consulta_de_DADOSADV[[#This Row],[Data Real Fim OP]],4)</f>
        <v>#VALUE!</v>
      </c>
      <c r="O190" s="1" t="e">
        <f>RIGHT(LEFT(Tabela_Consulta_de_DADOSADV[[#This Row],[Data Real Fim OP]],6),2)</f>
        <v>#VALUE!</v>
      </c>
    </row>
    <row r="191" spans="14:15" x14ac:dyDescent="0.25">
      <c r="N191" s="1" t="e">
        <f>LEFT(Tabela_Consulta_de_DADOSADV[[#This Row],[Data Real Fim OP]],4)</f>
        <v>#VALUE!</v>
      </c>
      <c r="O191" s="1" t="e">
        <f>RIGHT(LEFT(Tabela_Consulta_de_DADOSADV[[#This Row],[Data Real Fim OP]],6),2)</f>
        <v>#VALUE!</v>
      </c>
    </row>
    <row r="192" spans="14:15" x14ac:dyDescent="0.25">
      <c r="N192" s="1" t="e">
        <f>LEFT(Tabela_Consulta_de_DADOSADV[[#This Row],[Data Real Fim OP]],4)</f>
        <v>#VALUE!</v>
      </c>
      <c r="O192" s="1" t="e">
        <f>RIGHT(LEFT(Tabela_Consulta_de_DADOSADV[[#This Row],[Data Real Fim OP]],6),2)</f>
        <v>#VALUE!</v>
      </c>
    </row>
    <row r="193" spans="14:15" x14ac:dyDescent="0.25">
      <c r="N193" s="1" t="e">
        <f>LEFT(Tabela_Consulta_de_DADOSADV[[#This Row],[Data Real Fim OP]],4)</f>
        <v>#VALUE!</v>
      </c>
      <c r="O193" s="1" t="e">
        <f>RIGHT(LEFT(Tabela_Consulta_de_DADOSADV[[#This Row],[Data Real Fim OP]],6),2)</f>
        <v>#VALUE!</v>
      </c>
    </row>
    <row r="194" spans="14:15" x14ac:dyDescent="0.25">
      <c r="N194" s="1" t="e">
        <f>LEFT(Tabela_Consulta_de_DADOSADV[[#This Row],[Data Real Fim OP]],4)</f>
        <v>#VALUE!</v>
      </c>
      <c r="O194" s="1" t="e">
        <f>RIGHT(LEFT(Tabela_Consulta_de_DADOSADV[[#This Row],[Data Real Fim OP]],6),2)</f>
        <v>#VALUE!</v>
      </c>
    </row>
    <row r="195" spans="14:15" x14ac:dyDescent="0.25">
      <c r="N195" s="1" t="e">
        <f>LEFT(Tabela_Consulta_de_DADOSADV[[#This Row],[Data Real Fim OP]],4)</f>
        <v>#VALUE!</v>
      </c>
      <c r="O195" s="1" t="e">
        <f>RIGHT(LEFT(Tabela_Consulta_de_DADOSADV[[#This Row],[Data Real Fim OP]],6),2)</f>
        <v>#VALUE!</v>
      </c>
    </row>
    <row r="196" spans="14:15" x14ac:dyDescent="0.25">
      <c r="N196" s="1" t="e">
        <f>LEFT(Tabela_Consulta_de_DADOSADV[[#This Row],[Data Real Fim OP]],4)</f>
        <v>#VALUE!</v>
      </c>
      <c r="O196" s="1" t="e">
        <f>RIGHT(LEFT(Tabela_Consulta_de_DADOSADV[[#This Row],[Data Real Fim OP]],6),2)</f>
        <v>#VALUE!</v>
      </c>
    </row>
    <row r="197" spans="14:15" x14ac:dyDescent="0.25">
      <c r="N197" s="1" t="e">
        <f>LEFT(Tabela_Consulta_de_DADOSADV[[#This Row],[Data Real Fim OP]],4)</f>
        <v>#VALUE!</v>
      </c>
      <c r="O197" s="1" t="e">
        <f>RIGHT(LEFT(Tabela_Consulta_de_DADOSADV[[#This Row],[Data Real Fim OP]],6),2)</f>
        <v>#VALUE!</v>
      </c>
    </row>
    <row r="198" spans="14:15" x14ac:dyDescent="0.25">
      <c r="N198" s="1" t="e">
        <f>LEFT(Tabela_Consulta_de_DADOSADV[[#This Row],[Data Real Fim OP]],4)</f>
        <v>#VALUE!</v>
      </c>
      <c r="O198" s="1" t="e">
        <f>RIGHT(LEFT(Tabela_Consulta_de_DADOSADV[[#This Row],[Data Real Fim OP]],6),2)</f>
        <v>#VALUE!</v>
      </c>
    </row>
    <row r="199" spans="14:15" x14ac:dyDescent="0.25">
      <c r="N199" s="1" t="e">
        <f>LEFT(Tabela_Consulta_de_DADOSADV[[#This Row],[Data Real Fim OP]],4)</f>
        <v>#VALUE!</v>
      </c>
      <c r="O199" s="1" t="e">
        <f>RIGHT(LEFT(Tabela_Consulta_de_DADOSADV[[#This Row],[Data Real Fim OP]],6),2)</f>
        <v>#VALUE!</v>
      </c>
    </row>
    <row r="200" spans="14:15" x14ac:dyDescent="0.25">
      <c r="N200" s="1" t="e">
        <f>LEFT(Tabela_Consulta_de_DADOSADV[[#This Row],[Data Real Fim OP]],4)</f>
        <v>#VALUE!</v>
      </c>
      <c r="O200" s="1" t="e">
        <f>RIGHT(LEFT(Tabela_Consulta_de_DADOSADV[[#This Row],[Data Real Fim OP]],6),2)</f>
        <v>#VALUE!</v>
      </c>
    </row>
    <row r="201" spans="14:15" x14ac:dyDescent="0.25">
      <c r="N201" s="1" t="e">
        <f>LEFT(Tabela_Consulta_de_DADOSADV[[#This Row],[Data Real Fim OP]],4)</f>
        <v>#VALUE!</v>
      </c>
      <c r="O201" s="1" t="e">
        <f>RIGHT(LEFT(Tabela_Consulta_de_DADOSADV[[#This Row],[Data Real Fim OP]],6),2)</f>
        <v>#VALUE!</v>
      </c>
    </row>
    <row r="202" spans="14:15" x14ac:dyDescent="0.25">
      <c r="N202" s="1" t="e">
        <f>LEFT(Tabela_Consulta_de_DADOSADV[[#This Row],[Data Real Fim OP]],4)</f>
        <v>#VALUE!</v>
      </c>
      <c r="O202" s="1" t="e">
        <f>RIGHT(LEFT(Tabela_Consulta_de_DADOSADV[[#This Row],[Data Real Fim OP]],6),2)</f>
        <v>#VALUE!</v>
      </c>
    </row>
    <row r="203" spans="14:15" x14ac:dyDescent="0.25">
      <c r="N203" s="1" t="e">
        <f>LEFT(Tabela_Consulta_de_DADOSADV[[#This Row],[Data Real Fim OP]],4)</f>
        <v>#VALUE!</v>
      </c>
      <c r="O203" s="1" t="e">
        <f>RIGHT(LEFT(Tabela_Consulta_de_DADOSADV[[#This Row],[Data Real Fim OP]],6),2)</f>
        <v>#VALUE!</v>
      </c>
    </row>
    <row r="204" spans="14:15" x14ac:dyDescent="0.25">
      <c r="N204" s="1" t="e">
        <f>LEFT(Tabela_Consulta_de_DADOSADV[[#This Row],[Data Real Fim OP]],4)</f>
        <v>#VALUE!</v>
      </c>
      <c r="O204" s="1" t="e">
        <f>RIGHT(LEFT(Tabela_Consulta_de_DADOSADV[[#This Row],[Data Real Fim OP]],6),2)</f>
        <v>#VALUE!</v>
      </c>
    </row>
    <row r="205" spans="14:15" x14ac:dyDescent="0.25">
      <c r="N205" s="1" t="e">
        <f>LEFT(Tabela_Consulta_de_DADOSADV[[#This Row],[Data Real Fim OP]],4)</f>
        <v>#VALUE!</v>
      </c>
      <c r="O205" s="1" t="e">
        <f>RIGHT(LEFT(Tabela_Consulta_de_DADOSADV[[#This Row],[Data Real Fim OP]],6),2)</f>
        <v>#VALUE!</v>
      </c>
    </row>
    <row r="206" spans="14:15" x14ac:dyDescent="0.25">
      <c r="N206" s="1" t="e">
        <f>LEFT(Tabela_Consulta_de_DADOSADV[[#This Row],[Data Real Fim OP]],4)</f>
        <v>#VALUE!</v>
      </c>
      <c r="O206" s="1" t="e">
        <f>RIGHT(LEFT(Tabela_Consulta_de_DADOSADV[[#This Row],[Data Real Fim OP]],6),2)</f>
        <v>#VALUE!</v>
      </c>
    </row>
    <row r="207" spans="14:15" x14ac:dyDescent="0.25">
      <c r="N207" s="1" t="e">
        <f>LEFT(Tabela_Consulta_de_DADOSADV[[#This Row],[Data Real Fim OP]],4)</f>
        <v>#VALUE!</v>
      </c>
      <c r="O207" s="1" t="e">
        <f>RIGHT(LEFT(Tabela_Consulta_de_DADOSADV[[#This Row],[Data Real Fim OP]],6),2)</f>
        <v>#VALUE!</v>
      </c>
    </row>
    <row r="208" spans="14:15" x14ac:dyDescent="0.25">
      <c r="N208" s="1" t="e">
        <f>LEFT(Tabela_Consulta_de_DADOSADV[[#This Row],[Data Real Fim OP]],4)</f>
        <v>#VALUE!</v>
      </c>
      <c r="O208" s="1" t="e">
        <f>RIGHT(LEFT(Tabela_Consulta_de_DADOSADV[[#This Row],[Data Real Fim OP]],6),2)</f>
        <v>#VALUE!</v>
      </c>
    </row>
    <row r="209" spans="14:15" x14ac:dyDescent="0.25">
      <c r="N209" s="1" t="e">
        <f>LEFT(Tabela_Consulta_de_DADOSADV[[#This Row],[Data Real Fim OP]],4)</f>
        <v>#VALUE!</v>
      </c>
      <c r="O209" s="1" t="e">
        <f>RIGHT(LEFT(Tabela_Consulta_de_DADOSADV[[#This Row],[Data Real Fim OP]],6),2)</f>
        <v>#VALUE!</v>
      </c>
    </row>
    <row r="210" spans="14:15" x14ac:dyDescent="0.25">
      <c r="N210" s="1" t="e">
        <f>LEFT(Tabela_Consulta_de_DADOSADV[[#This Row],[Data Real Fim OP]],4)</f>
        <v>#VALUE!</v>
      </c>
      <c r="O210" s="1" t="e">
        <f>RIGHT(LEFT(Tabela_Consulta_de_DADOSADV[[#This Row],[Data Real Fim OP]],6),2)</f>
        <v>#VALUE!</v>
      </c>
    </row>
    <row r="211" spans="14:15" x14ac:dyDescent="0.25">
      <c r="N211" s="1" t="e">
        <f>LEFT(Tabela_Consulta_de_DADOSADV[[#This Row],[Data Real Fim OP]],4)</f>
        <v>#VALUE!</v>
      </c>
      <c r="O211" s="1" t="e">
        <f>RIGHT(LEFT(Tabela_Consulta_de_DADOSADV[[#This Row],[Data Real Fim OP]],6),2)</f>
        <v>#VALUE!</v>
      </c>
    </row>
    <row r="212" spans="14:15" x14ac:dyDescent="0.25">
      <c r="N212" s="1" t="e">
        <f>LEFT(Tabela_Consulta_de_DADOSADV[[#This Row],[Data Real Fim OP]],4)</f>
        <v>#VALUE!</v>
      </c>
      <c r="O212" s="1" t="e">
        <f>RIGHT(LEFT(Tabela_Consulta_de_DADOSADV[[#This Row],[Data Real Fim OP]],6),2)</f>
        <v>#VALUE!</v>
      </c>
    </row>
    <row r="213" spans="14:15" x14ac:dyDescent="0.25">
      <c r="N213" s="1" t="e">
        <f>LEFT(Tabela_Consulta_de_DADOSADV[[#This Row],[Data Real Fim OP]],4)</f>
        <v>#VALUE!</v>
      </c>
      <c r="O213" s="1" t="e">
        <f>RIGHT(LEFT(Tabela_Consulta_de_DADOSADV[[#This Row],[Data Real Fim OP]],6),2)</f>
        <v>#VALUE!</v>
      </c>
    </row>
    <row r="214" spans="14:15" x14ac:dyDescent="0.25">
      <c r="N214" s="1" t="e">
        <f>LEFT(Tabela_Consulta_de_DADOSADV[[#This Row],[Data Real Fim OP]],4)</f>
        <v>#VALUE!</v>
      </c>
      <c r="O214" s="1" t="e">
        <f>RIGHT(LEFT(Tabela_Consulta_de_DADOSADV[[#This Row],[Data Real Fim OP]],6),2)</f>
        <v>#VALUE!</v>
      </c>
    </row>
    <row r="215" spans="14:15" x14ac:dyDescent="0.25">
      <c r="N215" s="1" t="e">
        <f>LEFT(Tabela_Consulta_de_DADOSADV[[#This Row],[Data Real Fim OP]],4)</f>
        <v>#VALUE!</v>
      </c>
      <c r="O215" s="1" t="e">
        <f>RIGHT(LEFT(Tabela_Consulta_de_DADOSADV[[#This Row],[Data Real Fim OP]],6),2)</f>
        <v>#VALUE!</v>
      </c>
    </row>
    <row r="216" spans="14:15" x14ac:dyDescent="0.25">
      <c r="N216" s="1" t="e">
        <f>LEFT(Tabela_Consulta_de_DADOSADV[[#This Row],[Data Real Fim OP]],4)</f>
        <v>#VALUE!</v>
      </c>
      <c r="O216" s="1" t="e">
        <f>RIGHT(LEFT(Tabela_Consulta_de_DADOSADV[[#This Row],[Data Real Fim OP]],6),2)</f>
        <v>#VALUE!</v>
      </c>
    </row>
    <row r="217" spans="14:15" x14ac:dyDescent="0.25">
      <c r="N217" s="1" t="e">
        <f>LEFT(Tabela_Consulta_de_DADOSADV[[#This Row],[Data Real Fim OP]],4)</f>
        <v>#VALUE!</v>
      </c>
      <c r="O217" s="1" t="e">
        <f>RIGHT(LEFT(Tabela_Consulta_de_DADOSADV[[#This Row],[Data Real Fim OP]],6),2)</f>
        <v>#VALUE!</v>
      </c>
    </row>
    <row r="218" spans="14:15" x14ac:dyDescent="0.25">
      <c r="N218" s="1" t="e">
        <f>LEFT(Tabela_Consulta_de_DADOSADV[[#This Row],[Data Real Fim OP]],4)</f>
        <v>#VALUE!</v>
      </c>
      <c r="O218" s="1" t="e">
        <f>RIGHT(LEFT(Tabela_Consulta_de_DADOSADV[[#This Row],[Data Real Fim OP]],6),2)</f>
        <v>#VALUE!</v>
      </c>
    </row>
    <row r="219" spans="14:15" x14ac:dyDescent="0.25">
      <c r="N219" s="1" t="e">
        <f>LEFT(Tabela_Consulta_de_DADOSADV[[#This Row],[Data Real Fim OP]],4)</f>
        <v>#VALUE!</v>
      </c>
      <c r="O219" s="1" t="e">
        <f>RIGHT(LEFT(Tabela_Consulta_de_DADOSADV[[#This Row],[Data Real Fim OP]],6),2)</f>
        <v>#VALUE!</v>
      </c>
    </row>
    <row r="220" spans="14:15" x14ac:dyDescent="0.25">
      <c r="N220" s="1" t="e">
        <f>LEFT(Tabela_Consulta_de_DADOSADV[[#This Row],[Data Real Fim OP]],4)</f>
        <v>#VALUE!</v>
      </c>
      <c r="O220" s="1" t="e">
        <f>RIGHT(LEFT(Tabela_Consulta_de_DADOSADV[[#This Row],[Data Real Fim OP]],6),2)</f>
        <v>#VALUE!</v>
      </c>
    </row>
    <row r="221" spans="14:15" x14ac:dyDescent="0.25">
      <c r="N221" s="1" t="e">
        <f>LEFT(Tabela_Consulta_de_DADOSADV[[#This Row],[Data Real Fim OP]],4)</f>
        <v>#VALUE!</v>
      </c>
      <c r="O221" s="1" t="e">
        <f>RIGHT(LEFT(Tabela_Consulta_de_DADOSADV[[#This Row],[Data Real Fim OP]],6),2)</f>
        <v>#VALUE!</v>
      </c>
    </row>
    <row r="222" spans="14:15" x14ac:dyDescent="0.25">
      <c r="N222" s="1" t="e">
        <f>LEFT(Tabela_Consulta_de_DADOSADV[[#This Row],[Data Real Fim OP]],4)</f>
        <v>#VALUE!</v>
      </c>
      <c r="O222" s="1" t="e">
        <f>RIGHT(LEFT(Tabela_Consulta_de_DADOSADV[[#This Row],[Data Real Fim OP]],6),2)</f>
        <v>#VALUE!</v>
      </c>
    </row>
    <row r="223" spans="14:15" x14ac:dyDescent="0.25">
      <c r="N223" s="1" t="e">
        <f>LEFT(Tabela_Consulta_de_DADOSADV[[#This Row],[Data Real Fim OP]],4)</f>
        <v>#VALUE!</v>
      </c>
      <c r="O223" s="1" t="e">
        <f>RIGHT(LEFT(Tabela_Consulta_de_DADOSADV[[#This Row],[Data Real Fim OP]],6),2)</f>
        <v>#VALUE!</v>
      </c>
    </row>
    <row r="224" spans="14:15" x14ac:dyDescent="0.25">
      <c r="N224" s="1" t="e">
        <f>LEFT(Tabela_Consulta_de_DADOSADV[[#This Row],[Data Real Fim OP]],4)</f>
        <v>#VALUE!</v>
      </c>
      <c r="O224" s="1" t="e">
        <f>RIGHT(LEFT(Tabela_Consulta_de_DADOSADV[[#This Row],[Data Real Fim OP]],6),2)</f>
        <v>#VALUE!</v>
      </c>
    </row>
    <row r="225" spans="14:15" x14ac:dyDescent="0.25">
      <c r="N225" s="1" t="e">
        <f>LEFT(Tabela_Consulta_de_DADOSADV[[#This Row],[Data Real Fim OP]],4)</f>
        <v>#VALUE!</v>
      </c>
      <c r="O225" s="1" t="e">
        <f>RIGHT(LEFT(Tabela_Consulta_de_DADOSADV[[#This Row],[Data Real Fim OP]],6),2)</f>
        <v>#VALUE!</v>
      </c>
    </row>
    <row r="226" spans="14:15" x14ac:dyDescent="0.25">
      <c r="N226" s="1" t="e">
        <f>LEFT(Tabela_Consulta_de_DADOSADV[[#This Row],[Data Real Fim OP]],4)</f>
        <v>#VALUE!</v>
      </c>
      <c r="O226" s="1" t="e">
        <f>RIGHT(LEFT(Tabela_Consulta_de_DADOSADV[[#This Row],[Data Real Fim OP]],6),2)</f>
        <v>#VALUE!</v>
      </c>
    </row>
    <row r="227" spans="14:15" x14ac:dyDescent="0.25">
      <c r="N227" s="1" t="e">
        <f>LEFT(Tabela_Consulta_de_DADOSADV[[#This Row],[Data Real Fim OP]],4)</f>
        <v>#VALUE!</v>
      </c>
      <c r="O227" s="1" t="e">
        <f>RIGHT(LEFT(Tabela_Consulta_de_DADOSADV[[#This Row],[Data Real Fim OP]],6),2)</f>
        <v>#VALUE!</v>
      </c>
    </row>
    <row r="228" spans="14:15" x14ac:dyDescent="0.25">
      <c r="N228" s="1" t="e">
        <f>LEFT(Tabela_Consulta_de_DADOSADV[[#This Row],[Data Real Fim OP]],4)</f>
        <v>#VALUE!</v>
      </c>
      <c r="O228" s="1" t="e">
        <f>RIGHT(LEFT(Tabela_Consulta_de_DADOSADV[[#This Row],[Data Real Fim OP]],6),2)</f>
        <v>#VALUE!</v>
      </c>
    </row>
    <row r="229" spans="14:15" x14ac:dyDescent="0.25">
      <c r="N229" s="1" t="e">
        <f>LEFT(Tabela_Consulta_de_DADOSADV[[#This Row],[Data Real Fim OP]],4)</f>
        <v>#VALUE!</v>
      </c>
      <c r="O229" s="1" t="e">
        <f>RIGHT(LEFT(Tabela_Consulta_de_DADOSADV[[#This Row],[Data Real Fim OP]],6),2)</f>
        <v>#VALUE!</v>
      </c>
    </row>
    <row r="230" spans="14:15" x14ac:dyDescent="0.25">
      <c r="N230" s="1" t="e">
        <f>LEFT(Tabela_Consulta_de_DADOSADV[[#This Row],[Data Real Fim OP]],4)</f>
        <v>#VALUE!</v>
      </c>
      <c r="O230" s="1" t="e">
        <f>RIGHT(LEFT(Tabela_Consulta_de_DADOSADV[[#This Row],[Data Real Fim OP]],6),2)</f>
        <v>#VALUE!</v>
      </c>
    </row>
    <row r="231" spans="14:15" x14ac:dyDescent="0.25">
      <c r="N231" s="1" t="e">
        <f>LEFT(Tabela_Consulta_de_DADOSADV[[#This Row],[Data Real Fim OP]],4)</f>
        <v>#VALUE!</v>
      </c>
      <c r="O231" s="1" t="e">
        <f>RIGHT(LEFT(Tabela_Consulta_de_DADOSADV[[#This Row],[Data Real Fim OP]],6),2)</f>
        <v>#VALUE!</v>
      </c>
    </row>
    <row r="232" spans="14:15" x14ac:dyDescent="0.25">
      <c r="N232" s="1" t="e">
        <f>LEFT(Tabela_Consulta_de_DADOSADV[[#This Row],[Data Real Fim OP]],4)</f>
        <v>#VALUE!</v>
      </c>
      <c r="O232" s="1" t="e">
        <f>RIGHT(LEFT(Tabela_Consulta_de_DADOSADV[[#This Row],[Data Real Fim OP]],6),2)</f>
        <v>#VALUE!</v>
      </c>
    </row>
    <row r="233" spans="14:15" x14ac:dyDescent="0.25">
      <c r="N233" s="1" t="e">
        <f>LEFT(Tabela_Consulta_de_DADOSADV[[#This Row],[Data Real Fim OP]],4)</f>
        <v>#VALUE!</v>
      </c>
      <c r="O233" s="1" t="e">
        <f>RIGHT(LEFT(Tabela_Consulta_de_DADOSADV[[#This Row],[Data Real Fim OP]],6),2)</f>
        <v>#VALUE!</v>
      </c>
    </row>
    <row r="234" spans="14:15" x14ac:dyDescent="0.25">
      <c r="N234" s="1" t="e">
        <f>LEFT(Tabela_Consulta_de_DADOSADV[[#This Row],[Data Real Fim OP]],4)</f>
        <v>#VALUE!</v>
      </c>
      <c r="O234" s="1" t="e">
        <f>RIGHT(LEFT(Tabela_Consulta_de_DADOSADV[[#This Row],[Data Real Fim OP]],6),2)</f>
        <v>#VALUE!</v>
      </c>
    </row>
    <row r="235" spans="14:15" x14ac:dyDescent="0.25">
      <c r="N235" s="1" t="e">
        <f>LEFT(Tabela_Consulta_de_DADOSADV[[#This Row],[Data Real Fim OP]],4)</f>
        <v>#VALUE!</v>
      </c>
      <c r="O235" s="1" t="e">
        <f>RIGHT(LEFT(Tabela_Consulta_de_DADOSADV[[#This Row],[Data Real Fim OP]],6),2)</f>
        <v>#VALUE!</v>
      </c>
    </row>
    <row r="236" spans="14:15" x14ac:dyDescent="0.25">
      <c r="N236" s="1" t="e">
        <f>LEFT(Tabela_Consulta_de_DADOSADV[[#This Row],[Data Real Fim OP]],4)</f>
        <v>#VALUE!</v>
      </c>
      <c r="O236" s="1" t="e">
        <f>RIGHT(LEFT(Tabela_Consulta_de_DADOSADV[[#This Row],[Data Real Fim OP]],6),2)</f>
        <v>#VALUE!</v>
      </c>
    </row>
    <row r="237" spans="14:15" x14ac:dyDescent="0.25">
      <c r="N237" s="1" t="e">
        <f>LEFT(Tabela_Consulta_de_DADOSADV[[#This Row],[Data Real Fim OP]],4)</f>
        <v>#VALUE!</v>
      </c>
      <c r="O237" s="1" t="e">
        <f>RIGHT(LEFT(Tabela_Consulta_de_DADOSADV[[#This Row],[Data Real Fim OP]],6),2)</f>
        <v>#VALUE!</v>
      </c>
    </row>
    <row r="238" spans="14:15" x14ac:dyDescent="0.25">
      <c r="N238" s="1" t="e">
        <f>LEFT(Tabela_Consulta_de_DADOSADV[[#This Row],[Data Real Fim OP]],4)</f>
        <v>#VALUE!</v>
      </c>
      <c r="O238" s="1" t="e">
        <f>RIGHT(LEFT(Tabela_Consulta_de_DADOSADV[[#This Row],[Data Real Fim OP]],6),2)</f>
        <v>#VALUE!</v>
      </c>
    </row>
    <row r="239" spans="14:15" x14ac:dyDescent="0.25">
      <c r="N239" s="1" t="e">
        <f>LEFT(Tabela_Consulta_de_DADOSADV[[#This Row],[Data Real Fim OP]],4)</f>
        <v>#VALUE!</v>
      </c>
      <c r="O239" s="1" t="e">
        <f>RIGHT(LEFT(Tabela_Consulta_de_DADOSADV[[#This Row],[Data Real Fim OP]],6),2)</f>
        <v>#VALUE!</v>
      </c>
    </row>
    <row r="240" spans="14:15" x14ac:dyDescent="0.25">
      <c r="N240" s="1" t="e">
        <f>LEFT(Tabela_Consulta_de_DADOSADV[[#This Row],[Data Real Fim OP]],4)</f>
        <v>#VALUE!</v>
      </c>
      <c r="O240" s="1" t="e">
        <f>RIGHT(LEFT(Tabela_Consulta_de_DADOSADV[[#This Row],[Data Real Fim OP]],6),2)</f>
        <v>#VALUE!</v>
      </c>
    </row>
    <row r="241" spans="14:15" x14ac:dyDescent="0.25">
      <c r="N241" s="1" t="e">
        <f>LEFT(Tabela_Consulta_de_DADOSADV[[#This Row],[Data Real Fim OP]],4)</f>
        <v>#VALUE!</v>
      </c>
      <c r="O241" s="1" t="e">
        <f>RIGHT(LEFT(Tabela_Consulta_de_DADOSADV[[#This Row],[Data Real Fim OP]],6),2)</f>
        <v>#VALUE!</v>
      </c>
    </row>
    <row r="242" spans="14:15" x14ac:dyDescent="0.25">
      <c r="N242" s="1" t="e">
        <f>LEFT(Tabela_Consulta_de_DADOSADV[[#This Row],[Data Real Fim OP]],4)</f>
        <v>#VALUE!</v>
      </c>
      <c r="O242" s="1" t="e">
        <f>RIGHT(LEFT(Tabela_Consulta_de_DADOSADV[[#This Row],[Data Real Fim OP]],6),2)</f>
        <v>#VALUE!</v>
      </c>
    </row>
    <row r="243" spans="14:15" x14ac:dyDescent="0.25">
      <c r="N243" s="1" t="e">
        <f>LEFT(Tabela_Consulta_de_DADOSADV[[#This Row],[Data Real Fim OP]],4)</f>
        <v>#VALUE!</v>
      </c>
      <c r="O243" s="1" t="e">
        <f>RIGHT(LEFT(Tabela_Consulta_de_DADOSADV[[#This Row],[Data Real Fim OP]],6),2)</f>
        <v>#VALUE!</v>
      </c>
    </row>
    <row r="244" spans="14:15" x14ac:dyDescent="0.25">
      <c r="N244" s="1" t="e">
        <f>LEFT(Tabela_Consulta_de_DADOSADV[[#This Row],[Data Real Fim OP]],4)</f>
        <v>#VALUE!</v>
      </c>
      <c r="O244" s="1" t="e">
        <f>RIGHT(LEFT(Tabela_Consulta_de_DADOSADV[[#This Row],[Data Real Fim OP]],6),2)</f>
        <v>#VALUE!</v>
      </c>
    </row>
    <row r="245" spans="14:15" x14ac:dyDescent="0.25">
      <c r="N245" s="1" t="e">
        <f>LEFT(Tabela_Consulta_de_DADOSADV[[#This Row],[Data Real Fim OP]],4)</f>
        <v>#VALUE!</v>
      </c>
      <c r="O245" s="1" t="e">
        <f>RIGHT(LEFT(Tabela_Consulta_de_DADOSADV[[#This Row],[Data Real Fim OP]],6),2)</f>
        <v>#VALUE!</v>
      </c>
    </row>
    <row r="246" spans="14:15" x14ac:dyDescent="0.25">
      <c r="N246" s="1" t="e">
        <f>LEFT(Tabela_Consulta_de_DADOSADV[[#This Row],[Data Real Fim OP]],4)</f>
        <v>#VALUE!</v>
      </c>
      <c r="O246" s="1" t="e">
        <f>RIGHT(LEFT(Tabela_Consulta_de_DADOSADV[[#This Row],[Data Real Fim OP]],6),2)</f>
        <v>#VALUE!</v>
      </c>
    </row>
    <row r="247" spans="14:15" x14ac:dyDescent="0.25">
      <c r="N247" s="1" t="e">
        <f>LEFT(Tabela_Consulta_de_DADOSADV[[#This Row],[Data Real Fim OP]],4)</f>
        <v>#VALUE!</v>
      </c>
      <c r="O247" s="1" t="e">
        <f>RIGHT(LEFT(Tabela_Consulta_de_DADOSADV[[#This Row],[Data Real Fim OP]],6),2)</f>
        <v>#VALUE!</v>
      </c>
    </row>
    <row r="248" spans="14:15" x14ac:dyDescent="0.25">
      <c r="N248" s="1" t="e">
        <f>LEFT(Tabela_Consulta_de_DADOSADV[[#This Row],[Data Real Fim OP]],4)</f>
        <v>#VALUE!</v>
      </c>
      <c r="O248" s="1" t="e">
        <f>RIGHT(LEFT(Tabela_Consulta_de_DADOSADV[[#This Row],[Data Real Fim OP]],6),2)</f>
        <v>#VALUE!</v>
      </c>
    </row>
    <row r="249" spans="14:15" x14ac:dyDescent="0.25">
      <c r="N249" s="1" t="e">
        <f>LEFT(Tabela_Consulta_de_DADOSADV[[#This Row],[Data Real Fim OP]],4)</f>
        <v>#VALUE!</v>
      </c>
      <c r="O249" s="1" t="e">
        <f>RIGHT(LEFT(Tabela_Consulta_de_DADOSADV[[#This Row],[Data Real Fim OP]],6),2)</f>
        <v>#VALUE!</v>
      </c>
    </row>
    <row r="250" spans="14:15" x14ac:dyDescent="0.25">
      <c r="N250" s="1" t="e">
        <f>LEFT(Tabela_Consulta_de_DADOSADV[[#This Row],[Data Real Fim OP]],4)</f>
        <v>#VALUE!</v>
      </c>
      <c r="O250" s="1" t="e">
        <f>RIGHT(LEFT(Tabela_Consulta_de_DADOSADV[[#This Row],[Data Real Fim OP]],6),2)</f>
        <v>#VALUE!</v>
      </c>
    </row>
    <row r="251" spans="14:15" x14ac:dyDescent="0.25">
      <c r="N251" s="1" t="e">
        <f>LEFT(Tabela_Consulta_de_DADOSADV[[#This Row],[Data Real Fim OP]],4)</f>
        <v>#VALUE!</v>
      </c>
      <c r="O251" s="1" t="e">
        <f>RIGHT(LEFT(Tabela_Consulta_de_DADOSADV[[#This Row],[Data Real Fim OP]],6),2)</f>
        <v>#VALUE!</v>
      </c>
    </row>
    <row r="252" spans="14:15" x14ac:dyDescent="0.25">
      <c r="N252" s="1" t="e">
        <f>LEFT(Tabela_Consulta_de_DADOSADV[[#This Row],[Data Real Fim OP]],4)</f>
        <v>#VALUE!</v>
      </c>
      <c r="O252" s="1" t="e">
        <f>RIGHT(LEFT(Tabela_Consulta_de_DADOSADV[[#This Row],[Data Real Fim OP]],6),2)</f>
        <v>#VALUE!</v>
      </c>
    </row>
    <row r="253" spans="14:15" x14ac:dyDescent="0.25">
      <c r="N253" s="1" t="e">
        <f>LEFT(Tabela_Consulta_de_DADOSADV[[#This Row],[Data Real Fim OP]],4)</f>
        <v>#VALUE!</v>
      </c>
      <c r="O253" s="1" t="e">
        <f>RIGHT(LEFT(Tabela_Consulta_de_DADOSADV[[#This Row],[Data Real Fim OP]],6),2)</f>
        <v>#VALUE!</v>
      </c>
    </row>
    <row r="254" spans="14:15" x14ac:dyDescent="0.25">
      <c r="N254" s="1" t="e">
        <f>LEFT(Tabela_Consulta_de_DADOSADV[[#This Row],[Data Real Fim OP]],4)</f>
        <v>#VALUE!</v>
      </c>
      <c r="O254" s="1" t="e">
        <f>RIGHT(LEFT(Tabela_Consulta_de_DADOSADV[[#This Row],[Data Real Fim OP]],6),2)</f>
        <v>#VALUE!</v>
      </c>
    </row>
    <row r="255" spans="14:15" x14ac:dyDescent="0.25">
      <c r="N255" s="1" t="e">
        <f>LEFT(Tabela_Consulta_de_DADOSADV[[#This Row],[Data Real Fim OP]],4)</f>
        <v>#VALUE!</v>
      </c>
      <c r="O255" s="1" t="e">
        <f>RIGHT(LEFT(Tabela_Consulta_de_DADOSADV[[#This Row],[Data Real Fim OP]],6),2)</f>
        <v>#VALUE!</v>
      </c>
    </row>
    <row r="256" spans="14:15" x14ac:dyDescent="0.25">
      <c r="N256" s="1" t="e">
        <f>LEFT(Tabela_Consulta_de_DADOSADV[[#This Row],[Data Real Fim OP]],4)</f>
        <v>#VALUE!</v>
      </c>
      <c r="O256" s="1" t="e">
        <f>RIGHT(LEFT(Tabela_Consulta_de_DADOSADV[[#This Row],[Data Real Fim OP]],6),2)</f>
        <v>#VALUE!</v>
      </c>
    </row>
    <row r="257" spans="14:15" x14ac:dyDescent="0.25">
      <c r="N257" s="1" t="e">
        <f>LEFT(Tabela_Consulta_de_DADOSADV[[#This Row],[Data Real Fim OP]],4)</f>
        <v>#VALUE!</v>
      </c>
      <c r="O257" s="1" t="e">
        <f>RIGHT(LEFT(Tabela_Consulta_de_DADOSADV[[#This Row],[Data Real Fim OP]],6),2)</f>
        <v>#VALUE!</v>
      </c>
    </row>
    <row r="258" spans="14:15" x14ac:dyDescent="0.25">
      <c r="N258" s="1" t="e">
        <f>LEFT(Tabela_Consulta_de_DADOSADV[[#This Row],[Data Real Fim OP]],4)</f>
        <v>#VALUE!</v>
      </c>
      <c r="O258" s="1" t="e">
        <f>RIGHT(LEFT(Tabela_Consulta_de_DADOSADV[[#This Row],[Data Real Fim OP]],6),2)</f>
        <v>#VALUE!</v>
      </c>
    </row>
    <row r="259" spans="14:15" x14ac:dyDescent="0.25">
      <c r="N259" s="1" t="e">
        <f>LEFT(Tabela_Consulta_de_DADOSADV[[#This Row],[Data Real Fim OP]],4)</f>
        <v>#VALUE!</v>
      </c>
      <c r="O259" s="1" t="e">
        <f>RIGHT(LEFT(Tabela_Consulta_de_DADOSADV[[#This Row],[Data Real Fim OP]],6),2)</f>
        <v>#VALUE!</v>
      </c>
    </row>
    <row r="260" spans="14:15" x14ac:dyDescent="0.25">
      <c r="N260" s="1" t="e">
        <f>LEFT(Tabela_Consulta_de_DADOSADV[[#This Row],[Data Real Fim OP]],4)</f>
        <v>#VALUE!</v>
      </c>
      <c r="O260" s="1" t="e">
        <f>RIGHT(LEFT(Tabela_Consulta_de_DADOSADV[[#This Row],[Data Real Fim OP]],6),2)</f>
        <v>#VALUE!</v>
      </c>
    </row>
    <row r="261" spans="14:15" x14ac:dyDescent="0.25">
      <c r="N261" s="1" t="e">
        <f>LEFT(Tabela_Consulta_de_DADOSADV[[#This Row],[Data Real Fim OP]],4)</f>
        <v>#VALUE!</v>
      </c>
      <c r="O261" s="1" t="e">
        <f>RIGHT(LEFT(Tabela_Consulta_de_DADOSADV[[#This Row],[Data Real Fim OP]],6),2)</f>
        <v>#VALUE!</v>
      </c>
    </row>
    <row r="262" spans="14:15" x14ac:dyDescent="0.25">
      <c r="N262" s="1" t="e">
        <f>LEFT(Tabela_Consulta_de_DADOSADV[[#This Row],[Data Real Fim OP]],4)</f>
        <v>#VALUE!</v>
      </c>
      <c r="O262" s="1" t="e">
        <f>RIGHT(LEFT(Tabela_Consulta_de_DADOSADV[[#This Row],[Data Real Fim OP]],6),2)</f>
        <v>#VALUE!</v>
      </c>
    </row>
    <row r="263" spans="14:15" x14ac:dyDescent="0.25">
      <c r="N263" s="1" t="e">
        <f>LEFT(Tabela_Consulta_de_DADOSADV[[#This Row],[Data Real Fim OP]],4)</f>
        <v>#VALUE!</v>
      </c>
      <c r="O263" s="1" t="e">
        <f>RIGHT(LEFT(Tabela_Consulta_de_DADOSADV[[#This Row],[Data Real Fim OP]],6),2)</f>
        <v>#VALUE!</v>
      </c>
    </row>
    <row r="264" spans="14:15" x14ac:dyDescent="0.25">
      <c r="N264" s="1"/>
      <c r="O264" s="1"/>
    </row>
    <row r="265" spans="14:15" x14ac:dyDescent="0.25">
      <c r="N265" s="1"/>
      <c r="O265" s="1"/>
    </row>
    <row r="266" spans="14:15" x14ac:dyDescent="0.25">
      <c r="N266" s="1"/>
      <c r="O266" s="1"/>
    </row>
    <row r="267" spans="14:15" x14ac:dyDescent="0.25">
      <c r="N267" s="1"/>
      <c r="O267" s="1"/>
    </row>
    <row r="268" spans="14:15" x14ac:dyDescent="0.25">
      <c r="N268" s="1"/>
      <c r="O268" s="1"/>
    </row>
    <row r="269" spans="14:15" x14ac:dyDescent="0.25">
      <c r="N269" s="1"/>
      <c r="O269" s="1"/>
    </row>
    <row r="270" spans="14:15" x14ac:dyDescent="0.25">
      <c r="N270" s="1"/>
      <c r="O270" s="1"/>
    </row>
    <row r="271" spans="14:15" x14ac:dyDescent="0.25">
      <c r="N271" s="1"/>
      <c r="O271" s="1"/>
    </row>
    <row r="272" spans="14:15" x14ac:dyDescent="0.25">
      <c r="N272" s="1"/>
      <c r="O272" s="1"/>
    </row>
    <row r="273" spans="14:15" x14ac:dyDescent="0.25">
      <c r="N273" s="1"/>
      <c r="O273" s="1"/>
    </row>
    <row r="274" spans="14:15" x14ac:dyDescent="0.25">
      <c r="N274" s="1"/>
      <c r="O274" s="1"/>
    </row>
    <row r="275" spans="14:15" x14ac:dyDescent="0.25">
      <c r="N275" s="1"/>
      <c r="O275" s="1"/>
    </row>
    <row r="276" spans="14:15" x14ac:dyDescent="0.25">
      <c r="N276" s="1"/>
      <c r="O276" s="1"/>
    </row>
    <row r="277" spans="14:15" x14ac:dyDescent="0.25">
      <c r="N277" s="1"/>
      <c r="O277" s="1"/>
    </row>
    <row r="278" spans="14:15" x14ac:dyDescent="0.25">
      <c r="N278" s="1"/>
      <c r="O278" s="1"/>
    </row>
    <row r="279" spans="14:15" x14ac:dyDescent="0.25">
      <c r="N279" s="1"/>
      <c r="O279" s="1"/>
    </row>
    <row r="280" spans="14:15" x14ac:dyDescent="0.25">
      <c r="N280" s="1"/>
      <c r="O280" s="1"/>
    </row>
    <row r="281" spans="14:15" x14ac:dyDescent="0.25">
      <c r="N281" s="1"/>
      <c r="O281" s="1"/>
    </row>
    <row r="282" spans="14:15" x14ac:dyDescent="0.25">
      <c r="N282" s="1"/>
      <c r="O282" s="1"/>
    </row>
    <row r="283" spans="14:15" x14ac:dyDescent="0.25">
      <c r="N283" s="1"/>
      <c r="O283" s="1"/>
    </row>
    <row r="284" spans="14:15" x14ac:dyDescent="0.25">
      <c r="N284" s="1"/>
      <c r="O284" s="1"/>
    </row>
    <row r="285" spans="14:15" x14ac:dyDescent="0.25">
      <c r="N285" s="1"/>
      <c r="O285" s="1"/>
    </row>
    <row r="286" spans="14:15" x14ac:dyDescent="0.25">
      <c r="N286" s="1"/>
      <c r="O286" s="1"/>
    </row>
    <row r="287" spans="14:15" x14ac:dyDescent="0.25">
      <c r="N287" s="1"/>
      <c r="O287" s="1"/>
    </row>
    <row r="288" spans="14:15" x14ac:dyDescent="0.25">
      <c r="N288" s="1"/>
      <c r="O288" s="1"/>
    </row>
    <row r="289" spans="14:15" x14ac:dyDescent="0.25">
      <c r="N289" s="1"/>
      <c r="O289" s="1"/>
    </row>
    <row r="290" spans="14:15" x14ac:dyDescent="0.25">
      <c r="N290" s="1"/>
      <c r="O290" s="1"/>
    </row>
    <row r="291" spans="14:15" x14ac:dyDescent="0.25">
      <c r="N291" s="1"/>
      <c r="O291" s="1"/>
    </row>
    <row r="292" spans="14:15" x14ac:dyDescent="0.25">
      <c r="N292" s="1"/>
      <c r="O292" s="1"/>
    </row>
    <row r="293" spans="14:15" x14ac:dyDescent="0.25">
      <c r="N293" s="1"/>
      <c r="O293" s="1"/>
    </row>
    <row r="294" spans="14:15" x14ac:dyDescent="0.25">
      <c r="N294" s="1"/>
      <c r="O294" s="1"/>
    </row>
    <row r="295" spans="14:15" x14ac:dyDescent="0.25">
      <c r="N295" s="1"/>
      <c r="O295" s="1"/>
    </row>
    <row r="296" spans="14:15" x14ac:dyDescent="0.25">
      <c r="N296" s="1"/>
      <c r="O296" s="1"/>
    </row>
    <row r="297" spans="14:15" x14ac:dyDescent="0.25">
      <c r="N297" s="1"/>
      <c r="O297" s="1"/>
    </row>
    <row r="298" spans="14:15" x14ac:dyDescent="0.25">
      <c r="N298" s="1"/>
      <c r="O298" s="1"/>
    </row>
    <row r="299" spans="14:15" x14ac:dyDescent="0.25">
      <c r="N299" s="1"/>
      <c r="O299" s="1"/>
    </row>
    <row r="300" spans="14:15" x14ac:dyDescent="0.25">
      <c r="N300" s="1"/>
      <c r="O300" s="1"/>
    </row>
    <row r="301" spans="14:15" x14ac:dyDescent="0.25">
      <c r="N301" s="1"/>
      <c r="O301" s="1"/>
    </row>
    <row r="302" spans="14:15" x14ac:dyDescent="0.25">
      <c r="N302" s="1"/>
      <c r="O302" s="1"/>
    </row>
    <row r="303" spans="14:15" x14ac:dyDescent="0.25">
      <c r="N303" s="1"/>
      <c r="O303" s="1"/>
    </row>
    <row r="304" spans="14:15" x14ac:dyDescent="0.25">
      <c r="N304" s="1"/>
      <c r="O304" s="1"/>
    </row>
    <row r="305" spans="14:15" x14ac:dyDescent="0.25">
      <c r="N305" s="1"/>
      <c r="O305" s="1"/>
    </row>
    <row r="306" spans="14:15" x14ac:dyDescent="0.25">
      <c r="N306" s="1"/>
      <c r="O306" s="1"/>
    </row>
    <row r="307" spans="14:15" x14ac:dyDescent="0.25">
      <c r="N307" s="1"/>
      <c r="O307" s="1"/>
    </row>
    <row r="308" spans="14:15" x14ac:dyDescent="0.25">
      <c r="N308" s="1"/>
      <c r="O308" s="1"/>
    </row>
    <row r="309" spans="14:15" x14ac:dyDescent="0.25">
      <c r="N309" s="1"/>
      <c r="O309" s="1"/>
    </row>
    <row r="310" spans="14:15" x14ac:dyDescent="0.25">
      <c r="N310" s="1"/>
      <c r="O310" s="1"/>
    </row>
    <row r="311" spans="14:15" x14ac:dyDescent="0.25">
      <c r="N311" s="1"/>
      <c r="O311" s="1"/>
    </row>
    <row r="312" spans="14:15" x14ac:dyDescent="0.25">
      <c r="N312" s="1"/>
      <c r="O312" s="1"/>
    </row>
    <row r="313" spans="14:15" x14ac:dyDescent="0.25">
      <c r="N313" s="1"/>
      <c r="O313" s="1"/>
    </row>
    <row r="314" spans="14:15" x14ac:dyDescent="0.25">
      <c r="N314" s="1"/>
      <c r="O314" s="1"/>
    </row>
    <row r="315" spans="14:15" x14ac:dyDescent="0.25">
      <c r="N315" s="1"/>
      <c r="O315" s="1"/>
    </row>
    <row r="316" spans="14:15" x14ac:dyDescent="0.25">
      <c r="N316" s="1"/>
      <c r="O316" s="1"/>
    </row>
    <row r="317" spans="14:15" x14ac:dyDescent="0.25">
      <c r="N317" s="1"/>
      <c r="O317" s="1"/>
    </row>
    <row r="318" spans="14:15" x14ac:dyDescent="0.25">
      <c r="N318" s="1"/>
      <c r="O318" s="1"/>
    </row>
    <row r="319" spans="14:15" x14ac:dyDescent="0.25">
      <c r="N319" s="1"/>
      <c r="O319" s="1"/>
    </row>
    <row r="320" spans="14:15" x14ac:dyDescent="0.25">
      <c r="N320" s="1"/>
      <c r="O320" s="1"/>
    </row>
    <row r="321" spans="14:15" x14ac:dyDescent="0.25">
      <c r="N321" s="1"/>
      <c r="O321" s="1"/>
    </row>
    <row r="322" spans="14:15" x14ac:dyDescent="0.25">
      <c r="N322" s="1"/>
      <c r="O322" s="1"/>
    </row>
    <row r="323" spans="14:15" x14ac:dyDescent="0.25">
      <c r="N323" s="1"/>
      <c r="O323" s="1"/>
    </row>
    <row r="324" spans="14:15" x14ac:dyDescent="0.25">
      <c r="N324" s="1"/>
      <c r="O324" s="1"/>
    </row>
    <row r="325" spans="14:15" x14ac:dyDescent="0.25">
      <c r="N325" s="1"/>
      <c r="O325" s="1"/>
    </row>
    <row r="326" spans="14:15" x14ac:dyDescent="0.25">
      <c r="N326" s="1"/>
      <c r="O326" s="1"/>
    </row>
    <row r="327" spans="14:15" x14ac:dyDescent="0.25">
      <c r="N327" s="1"/>
      <c r="O327" s="1"/>
    </row>
    <row r="328" spans="14:15" x14ac:dyDescent="0.25">
      <c r="N328" s="1"/>
      <c r="O328" s="1"/>
    </row>
    <row r="329" spans="14:15" x14ac:dyDescent="0.25">
      <c r="N329" s="1"/>
      <c r="O329" s="1"/>
    </row>
    <row r="330" spans="14:15" x14ac:dyDescent="0.25">
      <c r="N330" s="1"/>
      <c r="O330" s="1"/>
    </row>
    <row r="331" spans="14:15" x14ac:dyDescent="0.25">
      <c r="N331" s="1"/>
      <c r="O331" s="1"/>
    </row>
    <row r="332" spans="14:15" x14ac:dyDescent="0.25">
      <c r="N332" s="1"/>
      <c r="O332" s="1"/>
    </row>
    <row r="333" spans="14:15" x14ac:dyDescent="0.25">
      <c r="N333" s="1"/>
      <c r="O333" s="1"/>
    </row>
    <row r="334" spans="14:15" x14ac:dyDescent="0.25">
      <c r="N334" s="1"/>
      <c r="O334" s="1"/>
    </row>
    <row r="335" spans="14:15" x14ac:dyDescent="0.25">
      <c r="N335" s="1"/>
      <c r="O335" s="1"/>
    </row>
    <row r="336" spans="14:15" x14ac:dyDescent="0.25">
      <c r="N336" s="1"/>
      <c r="O336" s="1"/>
    </row>
    <row r="337" spans="14:15" x14ac:dyDescent="0.25">
      <c r="N337" s="1"/>
      <c r="O337" s="1"/>
    </row>
    <row r="338" spans="14:15" x14ac:dyDescent="0.25">
      <c r="N338" s="1"/>
      <c r="O338" s="1"/>
    </row>
    <row r="339" spans="14:15" x14ac:dyDescent="0.25">
      <c r="N339" s="1"/>
      <c r="O339" s="1"/>
    </row>
    <row r="340" spans="14:15" x14ac:dyDescent="0.25">
      <c r="N340" s="1"/>
      <c r="O340" s="1"/>
    </row>
    <row r="341" spans="14:15" x14ac:dyDescent="0.25">
      <c r="N341" s="1"/>
      <c r="O341" s="1"/>
    </row>
    <row r="342" spans="14:15" x14ac:dyDescent="0.25">
      <c r="N342" s="1"/>
      <c r="O342" s="1"/>
    </row>
    <row r="343" spans="14:15" x14ac:dyDescent="0.25">
      <c r="N343" s="1"/>
      <c r="O343" s="1"/>
    </row>
    <row r="344" spans="14:15" x14ac:dyDescent="0.25">
      <c r="N344" s="1"/>
      <c r="O344" s="1"/>
    </row>
    <row r="345" spans="14:15" x14ac:dyDescent="0.25">
      <c r="N345" s="1"/>
      <c r="O345" s="1"/>
    </row>
    <row r="346" spans="14:15" x14ac:dyDescent="0.25">
      <c r="N346" s="1"/>
      <c r="O346" s="1"/>
    </row>
    <row r="347" spans="14:15" x14ac:dyDescent="0.25">
      <c r="N347" s="1"/>
      <c r="O347" s="1"/>
    </row>
    <row r="348" spans="14:15" x14ac:dyDescent="0.25">
      <c r="N348" s="1"/>
      <c r="O348" s="1"/>
    </row>
    <row r="349" spans="14:15" x14ac:dyDescent="0.25">
      <c r="N349" s="1"/>
      <c r="O349" s="1"/>
    </row>
    <row r="350" spans="14:15" x14ac:dyDescent="0.25">
      <c r="N350" s="1"/>
      <c r="O350" s="1"/>
    </row>
    <row r="351" spans="14:15" x14ac:dyDescent="0.25">
      <c r="N351" s="1"/>
      <c r="O351" s="1"/>
    </row>
    <row r="352" spans="14:15" x14ac:dyDescent="0.25">
      <c r="N352" s="1"/>
      <c r="O352" s="1"/>
    </row>
    <row r="353" spans="14:15" x14ac:dyDescent="0.25">
      <c r="N353" s="1"/>
      <c r="O353" s="1"/>
    </row>
    <row r="354" spans="14:15" x14ac:dyDescent="0.25">
      <c r="N354" s="1"/>
      <c r="O354" s="1"/>
    </row>
    <row r="355" spans="14:15" x14ac:dyDescent="0.25">
      <c r="N355" s="1"/>
      <c r="O355" s="1"/>
    </row>
    <row r="356" spans="14:15" x14ac:dyDescent="0.25">
      <c r="N356" s="1"/>
      <c r="O356" s="1"/>
    </row>
    <row r="357" spans="14:15" x14ac:dyDescent="0.25">
      <c r="N357" s="1"/>
      <c r="O357" s="1"/>
    </row>
    <row r="358" spans="14:15" x14ac:dyDescent="0.25">
      <c r="N358" s="1"/>
      <c r="O358" s="1"/>
    </row>
    <row r="359" spans="14:15" x14ac:dyDescent="0.25">
      <c r="N359" s="1"/>
      <c r="O359" s="1"/>
    </row>
    <row r="360" spans="14:15" x14ac:dyDescent="0.25">
      <c r="N360" s="1"/>
      <c r="O360" s="1"/>
    </row>
    <row r="361" spans="14:15" x14ac:dyDescent="0.25">
      <c r="N361" s="1"/>
      <c r="O361" s="1"/>
    </row>
    <row r="362" spans="14:15" x14ac:dyDescent="0.25">
      <c r="N362" s="1"/>
      <c r="O362" s="1"/>
    </row>
    <row r="363" spans="14:15" x14ac:dyDescent="0.25">
      <c r="N363" s="1"/>
      <c r="O363" s="1"/>
    </row>
    <row r="364" spans="14:15" x14ac:dyDescent="0.25">
      <c r="N364" s="1"/>
      <c r="O364" s="1"/>
    </row>
    <row r="365" spans="14:15" x14ac:dyDescent="0.25">
      <c r="N365" s="1"/>
      <c r="O365" s="1"/>
    </row>
    <row r="366" spans="14:15" x14ac:dyDescent="0.25">
      <c r="N366" s="1"/>
      <c r="O366" s="1"/>
    </row>
    <row r="367" spans="14:15" x14ac:dyDescent="0.25">
      <c r="N367" s="1"/>
      <c r="O367" s="1"/>
    </row>
    <row r="368" spans="14:15" x14ac:dyDescent="0.25">
      <c r="N368" s="1"/>
      <c r="O368" s="1"/>
    </row>
    <row r="369" spans="14:15" x14ac:dyDescent="0.25">
      <c r="N369" s="1"/>
      <c r="O369" s="1"/>
    </row>
    <row r="370" spans="14:15" x14ac:dyDescent="0.25">
      <c r="N370" s="1"/>
      <c r="O370" s="1"/>
    </row>
    <row r="371" spans="14:15" x14ac:dyDescent="0.25">
      <c r="N371" s="1"/>
      <c r="O371" s="1"/>
    </row>
    <row r="372" spans="14:15" x14ac:dyDescent="0.25">
      <c r="N372" s="1"/>
      <c r="O372" s="1"/>
    </row>
    <row r="373" spans="14:15" x14ac:dyDescent="0.25">
      <c r="N373" s="1"/>
      <c r="O373" s="1"/>
    </row>
    <row r="374" spans="14:15" x14ac:dyDescent="0.25">
      <c r="N374" s="1"/>
      <c r="O374" s="1"/>
    </row>
    <row r="375" spans="14:15" x14ac:dyDescent="0.25">
      <c r="N375" s="1"/>
      <c r="O375" s="1"/>
    </row>
    <row r="376" spans="14:15" x14ac:dyDescent="0.25">
      <c r="N376" s="1"/>
      <c r="O376" s="1"/>
    </row>
    <row r="377" spans="14:15" x14ac:dyDescent="0.25">
      <c r="N377" s="1"/>
      <c r="O377" s="1"/>
    </row>
    <row r="378" spans="14:15" x14ac:dyDescent="0.25">
      <c r="N378" s="1"/>
      <c r="O378" s="1"/>
    </row>
    <row r="379" spans="14:15" x14ac:dyDescent="0.25">
      <c r="N379" s="1"/>
      <c r="O379" s="1"/>
    </row>
    <row r="380" spans="14:15" x14ac:dyDescent="0.25">
      <c r="N380" s="1"/>
      <c r="O380" s="1"/>
    </row>
    <row r="381" spans="14:15" x14ac:dyDescent="0.25">
      <c r="N381" s="1"/>
      <c r="O381" s="1"/>
    </row>
    <row r="382" spans="14:15" x14ac:dyDescent="0.25">
      <c r="N382" s="1"/>
      <c r="O382" s="1"/>
    </row>
    <row r="383" spans="14:15" x14ac:dyDescent="0.25">
      <c r="N383" s="1"/>
      <c r="O383" s="1"/>
    </row>
    <row r="384" spans="14:15" x14ac:dyDescent="0.25">
      <c r="N384" s="1"/>
      <c r="O384" s="1"/>
    </row>
    <row r="385" spans="14:15" x14ac:dyDescent="0.25">
      <c r="N385" s="1"/>
      <c r="O385" s="1"/>
    </row>
    <row r="386" spans="14:15" x14ac:dyDescent="0.25">
      <c r="N386" s="1"/>
      <c r="O386" s="1"/>
    </row>
    <row r="387" spans="14:15" x14ac:dyDescent="0.25">
      <c r="N387" s="1"/>
      <c r="O387" s="1"/>
    </row>
    <row r="388" spans="14:15" x14ac:dyDescent="0.25">
      <c r="N388" s="1"/>
      <c r="O388" s="1"/>
    </row>
    <row r="389" spans="14:15" x14ac:dyDescent="0.25">
      <c r="N389" s="1"/>
      <c r="O389" s="1"/>
    </row>
    <row r="390" spans="14:15" x14ac:dyDescent="0.25">
      <c r="N390" s="1"/>
      <c r="O390" s="1"/>
    </row>
    <row r="391" spans="14:15" x14ac:dyDescent="0.25">
      <c r="N391" s="1"/>
      <c r="O391" s="1"/>
    </row>
    <row r="392" spans="14:15" x14ac:dyDescent="0.25">
      <c r="N392" s="1"/>
      <c r="O392" s="1"/>
    </row>
    <row r="393" spans="14:15" x14ac:dyDescent="0.25">
      <c r="N393" s="1"/>
      <c r="O393" s="1"/>
    </row>
    <row r="394" spans="14:15" x14ac:dyDescent="0.25">
      <c r="N394" s="1"/>
      <c r="O394" s="1"/>
    </row>
    <row r="395" spans="14:15" x14ac:dyDescent="0.25">
      <c r="N395" s="1"/>
      <c r="O395" s="1"/>
    </row>
    <row r="396" spans="14:15" x14ac:dyDescent="0.25">
      <c r="N396" s="1"/>
      <c r="O396" s="1"/>
    </row>
    <row r="397" spans="14:15" x14ac:dyDescent="0.25">
      <c r="N397" s="1"/>
      <c r="O397" s="1"/>
    </row>
    <row r="398" spans="14:15" x14ac:dyDescent="0.25">
      <c r="N398" s="1"/>
      <c r="O398" s="1"/>
    </row>
    <row r="399" spans="14:15" x14ac:dyDescent="0.25">
      <c r="N399" s="1"/>
      <c r="O399" s="1"/>
    </row>
    <row r="400" spans="14:15" x14ac:dyDescent="0.25">
      <c r="N400" s="1"/>
      <c r="O400" s="1"/>
    </row>
    <row r="401" spans="14:15" x14ac:dyDescent="0.25">
      <c r="N401" s="1"/>
      <c r="O401" s="1"/>
    </row>
    <row r="402" spans="14:15" x14ac:dyDescent="0.25">
      <c r="N402" s="1"/>
      <c r="O402" s="1"/>
    </row>
    <row r="403" spans="14:15" x14ac:dyDescent="0.25">
      <c r="N403" s="1"/>
      <c r="O403" s="1"/>
    </row>
    <row r="404" spans="14:15" x14ac:dyDescent="0.25">
      <c r="N404" s="1"/>
      <c r="O404" s="1"/>
    </row>
    <row r="405" spans="14:15" x14ac:dyDescent="0.25">
      <c r="N405" s="1"/>
      <c r="O405" s="1"/>
    </row>
    <row r="406" spans="14:15" x14ac:dyDescent="0.25">
      <c r="N406" s="1"/>
      <c r="O406" s="1"/>
    </row>
    <row r="407" spans="14:15" x14ac:dyDescent="0.25">
      <c r="N407" s="1"/>
      <c r="O407" s="1"/>
    </row>
    <row r="408" spans="14:15" x14ac:dyDescent="0.25">
      <c r="N408" s="1"/>
      <c r="O408" s="1"/>
    </row>
    <row r="409" spans="14:15" x14ac:dyDescent="0.25">
      <c r="N409" s="1"/>
      <c r="O409" s="1"/>
    </row>
    <row r="410" spans="14:15" x14ac:dyDescent="0.25">
      <c r="N410" s="1"/>
      <c r="O410" s="1"/>
    </row>
    <row r="411" spans="14:15" x14ac:dyDescent="0.25">
      <c r="N411" s="1"/>
      <c r="O411" s="1"/>
    </row>
    <row r="412" spans="14:15" x14ac:dyDescent="0.25">
      <c r="N412" s="1"/>
      <c r="O412" s="1"/>
    </row>
    <row r="413" spans="14:15" x14ac:dyDescent="0.25">
      <c r="N413" s="1"/>
      <c r="O413" s="1"/>
    </row>
    <row r="414" spans="14:15" x14ac:dyDescent="0.25">
      <c r="N414" s="1"/>
      <c r="O414" s="1"/>
    </row>
    <row r="415" spans="14:15" x14ac:dyDescent="0.25">
      <c r="N415" s="1"/>
      <c r="O415" s="1"/>
    </row>
    <row r="416" spans="14:15" x14ac:dyDescent="0.25">
      <c r="N416" s="1"/>
      <c r="O416" s="1"/>
    </row>
    <row r="417" spans="14:15" x14ac:dyDescent="0.25">
      <c r="N417" s="1"/>
      <c r="O417" s="1"/>
    </row>
    <row r="418" spans="14:15" x14ac:dyDescent="0.25">
      <c r="N418" s="1"/>
      <c r="O418" s="1"/>
    </row>
    <row r="419" spans="14:15" x14ac:dyDescent="0.25">
      <c r="N419" s="1"/>
      <c r="O419" s="1"/>
    </row>
    <row r="420" spans="14:15" x14ac:dyDescent="0.25">
      <c r="N420" s="1"/>
      <c r="O420" s="1"/>
    </row>
    <row r="421" spans="14:15" x14ac:dyDescent="0.25">
      <c r="N421" s="1"/>
      <c r="O421" s="1"/>
    </row>
    <row r="422" spans="14:15" x14ac:dyDescent="0.25">
      <c r="N422" s="1"/>
      <c r="O422" s="1"/>
    </row>
    <row r="423" spans="14:15" x14ac:dyDescent="0.25">
      <c r="N423" s="1"/>
      <c r="O423" s="1"/>
    </row>
    <row r="424" spans="14:15" x14ac:dyDescent="0.25">
      <c r="N424" s="1"/>
      <c r="O424" s="1"/>
    </row>
    <row r="425" spans="14:15" x14ac:dyDescent="0.25">
      <c r="N425" s="1"/>
      <c r="O425" s="1"/>
    </row>
    <row r="426" spans="14:15" x14ac:dyDescent="0.25">
      <c r="N426" s="1"/>
      <c r="O426" s="1"/>
    </row>
    <row r="427" spans="14:15" x14ac:dyDescent="0.25">
      <c r="N427" s="1"/>
      <c r="O427" s="1"/>
    </row>
    <row r="428" spans="14:15" x14ac:dyDescent="0.25">
      <c r="N428" s="1"/>
      <c r="O428" s="1"/>
    </row>
    <row r="429" spans="14:15" x14ac:dyDescent="0.25">
      <c r="N429" s="1"/>
      <c r="O429" s="1"/>
    </row>
    <row r="430" spans="14:15" x14ac:dyDescent="0.25">
      <c r="N430" s="1"/>
      <c r="O430" s="1"/>
    </row>
    <row r="431" spans="14:15" x14ac:dyDescent="0.25">
      <c r="N431" s="1"/>
      <c r="O431" s="1"/>
    </row>
    <row r="432" spans="14:15" x14ac:dyDescent="0.25">
      <c r="N432" s="1"/>
      <c r="O432" s="1"/>
    </row>
    <row r="433" spans="14:15" x14ac:dyDescent="0.25">
      <c r="N433" s="1"/>
      <c r="O433" s="1"/>
    </row>
    <row r="434" spans="14:15" x14ac:dyDescent="0.25">
      <c r="N434" s="1"/>
      <c r="O434" s="1"/>
    </row>
    <row r="435" spans="14:15" x14ac:dyDescent="0.25">
      <c r="N435" s="1"/>
      <c r="O435" s="1"/>
    </row>
    <row r="436" spans="14:15" x14ac:dyDescent="0.25">
      <c r="N436" s="1"/>
      <c r="O436" s="1"/>
    </row>
    <row r="437" spans="14:15" x14ac:dyDescent="0.25">
      <c r="N437" s="1"/>
      <c r="O437" s="1"/>
    </row>
    <row r="438" spans="14:15" x14ac:dyDescent="0.25">
      <c r="N438" s="1"/>
      <c r="O438" s="1"/>
    </row>
    <row r="439" spans="14:15" x14ac:dyDescent="0.25">
      <c r="N439" s="1"/>
      <c r="O439" s="1"/>
    </row>
    <row r="440" spans="14:15" x14ac:dyDescent="0.25">
      <c r="N440" s="1"/>
      <c r="O440" s="1"/>
    </row>
    <row r="441" spans="14:15" x14ac:dyDescent="0.25">
      <c r="N441" s="1"/>
      <c r="O441" s="1"/>
    </row>
    <row r="442" spans="14:15" x14ac:dyDescent="0.25">
      <c r="N442" s="1"/>
      <c r="O442" s="1"/>
    </row>
    <row r="443" spans="14:15" x14ac:dyDescent="0.25">
      <c r="N443" s="1"/>
      <c r="O443" s="1"/>
    </row>
    <row r="444" spans="14:15" x14ac:dyDescent="0.25">
      <c r="N444" s="1"/>
      <c r="O444" s="1"/>
    </row>
    <row r="445" spans="14:15" x14ac:dyDescent="0.25">
      <c r="N445" s="1"/>
      <c r="O445" s="1"/>
    </row>
    <row r="446" spans="14:15" x14ac:dyDescent="0.25">
      <c r="N446" s="1"/>
      <c r="O446" s="1"/>
    </row>
    <row r="447" spans="14:15" x14ac:dyDescent="0.25">
      <c r="N447" s="1"/>
      <c r="O447" s="1"/>
    </row>
    <row r="448" spans="14:15" x14ac:dyDescent="0.25">
      <c r="N448" s="1"/>
      <c r="O448" s="1"/>
    </row>
    <row r="449" spans="14:15" x14ac:dyDescent="0.25">
      <c r="N449" s="1"/>
      <c r="O449" s="1"/>
    </row>
    <row r="450" spans="14:15" x14ac:dyDescent="0.25">
      <c r="N450" s="1"/>
      <c r="O450" s="1"/>
    </row>
    <row r="451" spans="14:15" x14ac:dyDescent="0.25">
      <c r="N451" s="1"/>
      <c r="O451" s="1"/>
    </row>
    <row r="452" spans="14:15" x14ac:dyDescent="0.25">
      <c r="N452" s="1"/>
      <c r="O452" s="1"/>
    </row>
    <row r="453" spans="14:15" x14ac:dyDescent="0.25">
      <c r="N453" s="1"/>
      <c r="O453" s="1"/>
    </row>
    <row r="454" spans="14:15" x14ac:dyDescent="0.25">
      <c r="N454" s="1"/>
      <c r="O454" s="1"/>
    </row>
    <row r="455" spans="14:15" x14ac:dyDescent="0.25">
      <c r="N455" s="1"/>
      <c r="O455" s="1"/>
    </row>
    <row r="456" spans="14:15" x14ac:dyDescent="0.25">
      <c r="N456" s="1"/>
      <c r="O456" s="1"/>
    </row>
    <row r="457" spans="14:15" x14ac:dyDescent="0.25">
      <c r="N457" s="1"/>
      <c r="O457" s="1"/>
    </row>
    <row r="458" spans="14:15" x14ac:dyDescent="0.25">
      <c r="N458" s="1"/>
      <c r="O458" s="1"/>
    </row>
    <row r="459" spans="14:15" x14ac:dyDescent="0.25">
      <c r="N459" s="1"/>
      <c r="O459" s="1"/>
    </row>
    <row r="460" spans="14:15" x14ac:dyDescent="0.25">
      <c r="N460" s="1"/>
      <c r="O460" s="1"/>
    </row>
    <row r="461" spans="14:15" x14ac:dyDescent="0.25">
      <c r="N461" s="1"/>
      <c r="O461" s="1"/>
    </row>
    <row r="462" spans="14:15" x14ac:dyDescent="0.25">
      <c r="N462" s="1"/>
      <c r="O462" s="1"/>
    </row>
    <row r="463" spans="14:15" x14ac:dyDescent="0.25">
      <c r="N463" s="1"/>
      <c r="O463" s="1"/>
    </row>
    <row r="464" spans="14:15" x14ac:dyDescent="0.25">
      <c r="N464" s="1"/>
      <c r="O464" s="1"/>
    </row>
    <row r="465" spans="14:15" x14ac:dyDescent="0.25">
      <c r="N465" s="1"/>
      <c r="O465" s="1"/>
    </row>
    <row r="466" spans="14:15" x14ac:dyDescent="0.25">
      <c r="N466" s="1"/>
      <c r="O466" s="1"/>
    </row>
    <row r="467" spans="14:15" x14ac:dyDescent="0.25">
      <c r="N467" s="1"/>
      <c r="O467" s="1"/>
    </row>
    <row r="468" spans="14:15" x14ac:dyDescent="0.25">
      <c r="N468" s="1"/>
      <c r="O468" s="1"/>
    </row>
    <row r="469" spans="14:15" x14ac:dyDescent="0.25">
      <c r="N469" s="1"/>
      <c r="O469" s="1"/>
    </row>
    <row r="470" spans="14:15" x14ac:dyDescent="0.25">
      <c r="N470" s="1"/>
      <c r="O470" s="1"/>
    </row>
    <row r="471" spans="14:15" x14ac:dyDescent="0.25">
      <c r="N471" s="1"/>
      <c r="O471" s="1"/>
    </row>
    <row r="472" spans="14:15" x14ac:dyDescent="0.25">
      <c r="N472" s="1"/>
      <c r="O472" s="1"/>
    </row>
    <row r="473" spans="14:15" x14ac:dyDescent="0.25">
      <c r="N473" s="1"/>
      <c r="O473" s="1"/>
    </row>
    <row r="474" spans="14:15" x14ac:dyDescent="0.25">
      <c r="N474" s="1"/>
      <c r="O474" s="1"/>
    </row>
    <row r="475" spans="14:15" x14ac:dyDescent="0.25">
      <c r="N475" s="1"/>
      <c r="O475" s="1"/>
    </row>
    <row r="476" spans="14:15" x14ac:dyDescent="0.25">
      <c r="N476" s="1"/>
      <c r="O476" s="1"/>
    </row>
    <row r="477" spans="14:15" x14ac:dyDescent="0.25">
      <c r="N477" s="1"/>
      <c r="O477" s="1"/>
    </row>
    <row r="478" spans="14:15" x14ac:dyDescent="0.25">
      <c r="N478" s="1"/>
      <c r="O478" s="1"/>
    </row>
    <row r="479" spans="14:15" x14ac:dyDescent="0.25">
      <c r="N479" s="1"/>
      <c r="O479" s="1"/>
    </row>
    <row r="480" spans="14:15" x14ac:dyDescent="0.25">
      <c r="N480" s="1"/>
      <c r="O480" s="1"/>
    </row>
    <row r="481" spans="14:15" x14ac:dyDescent="0.25">
      <c r="N481" s="1"/>
      <c r="O481" s="1"/>
    </row>
    <row r="482" spans="14:15" x14ac:dyDescent="0.25">
      <c r="N482" s="1"/>
      <c r="O482" s="1"/>
    </row>
    <row r="483" spans="14:15" x14ac:dyDescent="0.25">
      <c r="N483" s="1"/>
      <c r="O483" s="1"/>
    </row>
    <row r="484" spans="14:15" x14ac:dyDescent="0.25">
      <c r="N484" s="1"/>
      <c r="O484" s="1"/>
    </row>
    <row r="485" spans="14:15" x14ac:dyDescent="0.25">
      <c r="N485" s="1"/>
      <c r="O485" s="1"/>
    </row>
    <row r="486" spans="14:15" x14ac:dyDescent="0.25">
      <c r="N486" s="1"/>
      <c r="O486" s="1"/>
    </row>
    <row r="487" spans="14:15" x14ac:dyDescent="0.25">
      <c r="N487" s="1"/>
      <c r="O487" s="1"/>
    </row>
    <row r="488" spans="14:15" x14ac:dyDescent="0.25">
      <c r="N488" s="1"/>
      <c r="O488" s="1"/>
    </row>
    <row r="489" spans="14:15" x14ac:dyDescent="0.25">
      <c r="N489" s="1"/>
      <c r="O489" s="1"/>
    </row>
    <row r="490" spans="14:15" x14ac:dyDescent="0.25">
      <c r="N490" s="1"/>
      <c r="O490" s="1"/>
    </row>
    <row r="491" spans="14:15" x14ac:dyDescent="0.25">
      <c r="N491" s="1"/>
      <c r="O491" s="1"/>
    </row>
    <row r="492" spans="14:15" x14ac:dyDescent="0.25">
      <c r="N492" s="1"/>
      <c r="O492" s="1"/>
    </row>
    <row r="493" spans="14:15" x14ac:dyDescent="0.25">
      <c r="N493" s="1"/>
      <c r="O493" s="1"/>
    </row>
    <row r="494" spans="14:15" x14ac:dyDescent="0.25">
      <c r="N494" s="1"/>
      <c r="O494" s="1"/>
    </row>
    <row r="495" spans="14:15" x14ac:dyDescent="0.25">
      <c r="N495" s="1"/>
      <c r="O495" s="1"/>
    </row>
    <row r="496" spans="14:15" x14ac:dyDescent="0.25">
      <c r="N496" s="1"/>
      <c r="O496" s="1"/>
    </row>
    <row r="497" spans="14:15" x14ac:dyDescent="0.25">
      <c r="N497" s="1"/>
      <c r="O497" s="1"/>
    </row>
    <row r="498" spans="14:15" x14ac:dyDescent="0.25">
      <c r="N498" s="1"/>
      <c r="O498" s="1"/>
    </row>
    <row r="499" spans="14:15" x14ac:dyDescent="0.25">
      <c r="N499" s="1"/>
      <c r="O499" s="1"/>
    </row>
    <row r="500" spans="14:15" x14ac:dyDescent="0.25">
      <c r="N500" s="1"/>
      <c r="O500" s="1"/>
    </row>
    <row r="501" spans="14:15" x14ac:dyDescent="0.25">
      <c r="N501" s="1"/>
      <c r="O501" s="1"/>
    </row>
    <row r="502" spans="14:15" x14ac:dyDescent="0.25">
      <c r="N502" s="1"/>
      <c r="O502" s="1"/>
    </row>
    <row r="503" spans="14:15" x14ac:dyDescent="0.25">
      <c r="N503" s="1"/>
      <c r="O503" s="1"/>
    </row>
    <row r="504" spans="14:15" x14ac:dyDescent="0.25">
      <c r="N504" s="1"/>
      <c r="O504" s="1"/>
    </row>
    <row r="505" spans="14:15" x14ac:dyDescent="0.25">
      <c r="N505" s="1"/>
      <c r="O505" s="1"/>
    </row>
    <row r="506" spans="14:15" x14ac:dyDescent="0.25">
      <c r="N506" s="1"/>
      <c r="O506" s="1"/>
    </row>
    <row r="507" spans="14:15" x14ac:dyDescent="0.25">
      <c r="N507" s="1"/>
      <c r="O507" s="1"/>
    </row>
    <row r="508" spans="14:15" x14ac:dyDescent="0.25">
      <c r="N508" s="1"/>
      <c r="O508" s="1"/>
    </row>
    <row r="509" spans="14:15" x14ac:dyDescent="0.25">
      <c r="N509" s="1"/>
      <c r="O509" s="1"/>
    </row>
    <row r="510" spans="14:15" x14ac:dyDescent="0.25">
      <c r="N510" s="1"/>
      <c r="O510" s="1"/>
    </row>
    <row r="511" spans="14:15" x14ac:dyDescent="0.25">
      <c r="N511" s="1"/>
      <c r="O511" s="1"/>
    </row>
    <row r="512" spans="14:15" x14ac:dyDescent="0.25">
      <c r="N512" s="1"/>
      <c r="O512" s="1"/>
    </row>
    <row r="513" spans="14:15" x14ac:dyDescent="0.25">
      <c r="N513" s="1"/>
      <c r="O513" s="1"/>
    </row>
    <row r="514" spans="14:15" x14ac:dyDescent="0.25">
      <c r="N514" s="1"/>
      <c r="O514" s="1"/>
    </row>
    <row r="515" spans="14:15" x14ac:dyDescent="0.25">
      <c r="N515" s="1"/>
      <c r="O515" s="1"/>
    </row>
    <row r="516" spans="14:15" x14ac:dyDescent="0.25">
      <c r="N516" s="1"/>
      <c r="O516" s="1"/>
    </row>
    <row r="517" spans="14:15" x14ac:dyDescent="0.25">
      <c r="N517" s="1"/>
      <c r="O517" s="1"/>
    </row>
    <row r="518" spans="14:15" x14ac:dyDescent="0.25">
      <c r="N518" s="1"/>
      <c r="O518" s="1"/>
    </row>
    <row r="519" spans="14:15" x14ac:dyDescent="0.25">
      <c r="N519" s="1"/>
      <c r="O519" s="1"/>
    </row>
    <row r="520" spans="14:15" x14ac:dyDescent="0.25">
      <c r="N520" s="1"/>
      <c r="O520" s="1"/>
    </row>
    <row r="521" spans="14:15" x14ac:dyDescent="0.25">
      <c r="N521" s="1"/>
      <c r="O521" s="1"/>
    </row>
    <row r="522" spans="14:15" x14ac:dyDescent="0.25">
      <c r="N522" s="1"/>
      <c r="O522" s="1"/>
    </row>
    <row r="523" spans="14:15" x14ac:dyDescent="0.25">
      <c r="N523" s="1"/>
      <c r="O523" s="1"/>
    </row>
    <row r="524" spans="14:15" x14ac:dyDescent="0.25">
      <c r="N524" s="1"/>
      <c r="O524" s="1"/>
    </row>
    <row r="525" spans="14:15" x14ac:dyDescent="0.25">
      <c r="N525" s="1"/>
      <c r="O525" s="1"/>
    </row>
    <row r="526" spans="14:15" x14ac:dyDescent="0.25">
      <c r="N526" s="1"/>
      <c r="O526" s="1"/>
    </row>
    <row r="527" spans="14:15" x14ac:dyDescent="0.25">
      <c r="N527" s="1"/>
      <c r="O527" s="1"/>
    </row>
    <row r="528" spans="14:15" x14ac:dyDescent="0.25">
      <c r="N528" s="1"/>
      <c r="O528" s="1"/>
    </row>
    <row r="529" spans="14:15" x14ac:dyDescent="0.25">
      <c r="N529" s="1"/>
      <c r="O529" s="1"/>
    </row>
    <row r="530" spans="14:15" x14ac:dyDescent="0.25">
      <c r="N530" s="1"/>
      <c r="O530" s="1"/>
    </row>
    <row r="531" spans="14:15" x14ac:dyDescent="0.25">
      <c r="N531" s="1"/>
      <c r="O531" s="1"/>
    </row>
    <row r="532" spans="14:15" x14ac:dyDescent="0.25">
      <c r="N532" s="1"/>
      <c r="O532" s="1"/>
    </row>
    <row r="533" spans="14:15" x14ac:dyDescent="0.25">
      <c r="N533" s="1"/>
      <c r="O533" s="1"/>
    </row>
    <row r="534" spans="14:15" x14ac:dyDescent="0.25">
      <c r="N534" s="1"/>
      <c r="O534" s="1"/>
    </row>
    <row r="535" spans="14:15" x14ac:dyDescent="0.25">
      <c r="N535" s="1"/>
      <c r="O535" s="1"/>
    </row>
    <row r="536" spans="14:15" x14ac:dyDescent="0.25">
      <c r="N536" s="1"/>
      <c r="O536" s="1"/>
    </row>
    <row r="537" spans="14:15" x14ac:dyDescent="0.25">
      <c r="N537" s="1"/>
      <c r="O537" s="1"/>
    </row>
    <row r="538" spans="14:15" x14ac:dyDescent="0.25">
      <c r="N538" s="1"/>
      <c r="O538" s="1"/>
    </row>
    <row r="539" spans="14:15" x14ac:dyDescent="0.25">
      <c r="N539" s="1"/>
      <c r="O539" s="1"/>
    </row>
    <row r="540" spans="14:15" x14ac:dyDescent="0.25">
      <c r="N540" s="1"/>
      <c r="O540" s="1"/>
    </row>
    <row r="541" spans="14:15" x14ac:dyDescent="0.25">
      <c r="N541" s="1"/>
      <c r="O541" s="1"/>
    </row>
    <row r="542" spans="14:15" x14ac:dyDescent="0.25">
      <c r="N542" s="1"/>
      <c r="O542" s="1"/>
    </row>
    <row r="543" spans="14:15" x14ac:dyDescent="0.25">
      <c r="N543" s="1"/>
      <c r="O543" s="1"/>
    </row>
    <row r="544" spans="14:15" x14ac:dyDescent="0.25">
      <c r="N544" s="1"/>
      <c r="O544" s="1"/>
    </row>
    <row r="545" spans="14:15" x14ac:dyDescent="0.25">
      <c r="N545" s="1"/>
      <c r="O545" s="1"/>
    </row>
    <row r="546" spans="14:15" x14ac:dyDescent="0.25">
      <c r="N546" s="1"/>
      <c r="O546" s="1"/>
    </row>
    <row r="547" spans="14:15" x14ac:dyDescent="0.25">
      <c r="N547" s="1"/>
      <c r="O547" s="1"/>
    </row>
    <row r="548" spans="14:15" x14ac:dyDescent="0.25">
      <c r="N548" s="1"/>
      <c r="O548" s="1"/>
    </row>
    <row r="549" spans="14:15" x14ac:dyDescent="0.25">
      <c r="N549" s="1"/>
      <c r="O549" s="1"/>
    </row>
    <row r="550" spans="14:15" x14ac:dyDescent="0.25">
      <c r="N550" s="1"/>
      <c r="O550" s="1"/>
    </row>
    <row r="551" spans="14:15" x14ac:dyDescent="0.25">
      <c r="N551" s="1"/>
      <c r="O551" s="1"/>
    </row>
    <row r="552" spans="14:15" x14ac:dyDescent="0.25">
      <c r="N552" s="1"/>
      <c r="O552" s="1"/>
    </row>
    <row r="553" spans="14:15" x14ac:dyDescent="0.25">
      <c r="N553" s="1"/>
      <c r="O553" s="1"/>
    </row>
    <row r="554" spans="14:15" x14ac:dyDescent="0.25">
      <c r="N554" s="1"/>
      <c r="O554" s="1"/>
    </row>
    <row r="555" spans="14:15" x14ac:dyDescent="0.25">
      <c r="N555" s="1"/>
      <c r="O555" s="1"/>
    </row>
    <row r="556" spans="14:15" x14ac:dyDescent="0.25">
      <c r="N556" s="1"/>
      <c r="O556" s="1"/>
    </row>
    <row r="557" spans="14:15" x14ac:dyDescent="0.25">
      <c r="N557" s="1"/>
      <c r="O557" s="1"/>
    </row>
    <row r="558" spans="14:15" x14ac:dyDescent="0.25">
      <c r="N558" s="1"/>
      <c r="O558" s="1"/>
    </row>
    <row r="559" spans="14:15" x14ac:dyDescent="0.25">
      <c r="N559" s="1"/>
      <c r="O559" s="1"/>
    </row>
    <row r="560" spans="14:15" x14ac:dyDescent="0.25">
      <c r="N560" s="1"/>
      <c r="O560" s="1"/>
    </row>
    <row r="561" spans="14:15" x14ac:dyDescent="0.25">
      <c r="N561" s="1"/>
      <c r="O561" s="1"/>
    </row>
    <row r="562" spans="14:15" x14ac:dyDescent="0.25">
      <c r="N562" s="1"/>
      <c r="O562" s="1"/>
    </row>
    <row r="563" spans="14:15" x14ac:dyDescent="0.25">
      <c r="N563" s="1"/>
      <c r="O563" s="1"/>
    </row>
    <row r="564" spans="14:15" x14ac:dyDescent="0.25">
      <c r="N564" s="1"/>
      <c r="O564" s="1"/>
    </row>
    <row r="565" spans="14:15" x14ac:dyDescent="0.25">
      <c r="N565" s="1"/>
      <c r="O565" s="1"/>
    </row>
    <row r="566" spans="14:15" x14ac:dyDescent="0.25">
      <c r="N566" s="1"/>
      <c r="O566" s="1"/>
    </row>
    <row r="567" spans="14:15" x14ac:dyDescent="0.25">
      <c r="N567" s="1"/>
      <c r="O567" s="1"/>
    </row>
    <row r="568" spans="14:15" x14ac:dyDescent="0.25">
      <c r="N568" s="1"/>
      <c r="O568" s="1"/>
    </row>
    <row r="569" spans="14:15" x14ac:dyDescent="0.25">
      <c r="N569" s="1"/>
      <c r="O569" s="1"/>
    </row>
    <row r="570" spans="14:15" x14ac:dyDescent="0.25">
      <c r="N570" s="1"/>
      <c r="O570" s="1"/>
    </row>
    <row r="571" spans="14:15" x14ac:dyDescent="0.25">
      <c r="N571" s="1"/>
      <c r="O571" s="1"/>
    </row>
    <row r="572" spans="14:15" x14ac:dyDescent="0.25">
      <c r="N572" s="1"/>
      <c r="O572" s="1"/>
    </row>
    <row r="573" spans="14:15" x14ac:dyDescent="0.25">
      <c r="N573" s="1"/>
      <c r="O573" s="1"/>
    </row>
    <row r="574" spans="14:15" x14ac:dyDescent="0.25">
      <c r="N574" s="1"/>
      <c r="O574" s="1"/>
    </row>
    <row r="575" spans="14:15" x14ac:dyDescent="0.25">
      <c r="N575" s="1"/>
      <c r="O575" s="1"/>
    </row>
    <row r="576" spans="14:15" x14ac:dyDescent="0.25">
      <c r="N576" s="1"/>
      <c r="O576" s="1"/>
    </row>
    <row r="577" spans="14:15" x14ac:dyDescent="0.25">
      <c r="N577" s="1"/>
      <c r="O577" s="1"/>
    </row>
    <row r="578" spans="14:15" x14ac:dyDescent="0.25">
      <c r="N578" s="1"/>
      <c r="O578" s="1"/>
    </row>
    <row r="579" spans="14:15" x14ac:dyDescent="0.25">
      <c r="N579" s="1"/>
      <c r="O579" s="1"/>
    </row>
    <row r="580" spans="14:15" x14ac:dyDescent="0.25">
      <c r="N580" s="1"/>
      <c r="O580" s="1"/>
    </row>
    <row r="581" spans="14:15" x14ac:dyDescent="0.25">
      <c r="N581" s="1"/>
      <c r="O581" s="1"/>
    </row>
    <row r="582" spans="14:15" x14ac:dyDescent="0.25">
      <c r="N582" s="1"/>
      <c r="O582" s="1"/>
    </row>
    <row r="583" spans="14:15" x14ac:dyDescent="0.25">
      <c r="N583" s="1"/>
      <c r="O583" s="1"/>
    </row>
    <row r="584" spans="14:15" x14ac:dyDescent="0.25">
      <c r="N584" s="1"/>
      <c r="O584" s="1"/>
    </row>
    <row r="585" spans="14:15" x14ac:dyDescent="0.25">
      <c r="N585" s="1"/>
      <c r="O585" s="1"/>
    </row>
    <row r="586" spans="14:15" x14ac:dyDescent="0.25">
      <c r="N586" s="1"/>
      <c r="O586" s="1"/>
    </row>
    <row r="587" spans="14:15" x14ac:dyDescent="0.25">
      <c r="N587" s="1"/>
      <c r="O587" s="1"/>
    </row>
    <row r="588" spans="14:15" x14ac:dyDescent="0.25">
      <c r="N588" s="1"/>
      <c r="O588" s="1"/>
    </row>
    <row r="589" spans="14:15" x14ac:dyDescent="0.25">
      <c r="N589" s="1"/>
      <c r="O589" s="1"/>
    </row>
    <row r="590" spans="14:15" x14ac:dyDescent="0.25">
      <c r="N590" s="1"/>
      <c r="O590" s="1"/>
    </row>
    <row r="591" spans="14:15" x14ac:dyDescent="0.25">
      <c r="N591" s="1"/>
      <c r="O591" s="1"/>
    </row>
    <row r="592" spans="14:15" x14ac:dyDescent="0.25">
      <c r="N592" s="1"/>
      <c r="O592" s="1"/>
    </row>
    <row r="593" spans="14:15" x14ac:dyDescent="0.25">
      <c r="N593" s="1"/>
      <c r="O593" s="1"/>
    </row>
    <row r="594" spans="14:15" x14ac:dyDescent="0.25">
      <c r="N594" s="1"/>
      <c r="O594" s="1"/>
    </row>
    <row r="595" spans="14:15" x14ac:dyDescent="0.25">
      <c r="N595" s="1"/>
      <c r="O595" s="1"/>
    </row>
    <row r="596" spans="14:15" x14ac:dyDescent="0.25">
      <c r="N596" s="1"/>
      <c r="O596" s="1"/>
    </row>
    <row r="597" spans="14:15" x14ac:dyDescent="0.25">
      <c r="N597" s="1"/>
      <c r="O597" s="1"/>
    </row>
    <row r="598" spans="14:15" x14ac:dyDescent="0.25">
      <c r="N598" s="1"/>
      <c r="O598" s="1"/>
    </row>
    <row r="599" spans="14:15" x14ac:dyDescent="0.25">
      <c r="N599" s="1"/>
      <c r="O599" s="1"/>
    </row>
    <row r="600" spans="14:15" x14ac:dyDescent="0.25">
      <c r="N600" s="1"/>
      <c r="O600" s="1"/>
    </row>
    <row r="601" spans="14:15" x14ac:dyDescent="0.25">
      <c r="N601" s="1"/>
      <c r="O601" s="1"/>
    </row>
    <row r="602" spans="14:15" x14ac:dyDescent="0.25">
      <c r="N602" s="1"/>
      <c r="O602" s="1"/>
    </row>
    <row r="603" spans="14:15" x14ac:dyDescent="0.25">
      <c r="N603" s="1"/>
      <c r="O603" s="1"/>
    </row>
    <row r="604" spans="14:15" x14ac:dyDescent="0.25">
      <c r="N604" s="1"/>
      <c r="O604" s="1"/>
    </row>
    <row r="605" spans="14:15" x14ac:dyDescent="0.25">
      <c r="N605" s="1"/>
      <c r="O605" s="1"/>
    </row>
    <row r="606" spans="14:15" x14ac:dyDescent="0.25">
      <c r="N606" s="1"/>
      <c r="O606" s="1"/>
    </row>
    <row r="607" spans="14:15" x14ac:dyDescent="0.25">
      <c r="N607" s="1"/>
      <c r="O607" s="1"/>
    </row>
    <row r="608" spans="14:15" x14ac:dyDescent="0.25">
      <c r="N608" s="1"/>
      <c r="O608" s="1"/>
    </row>
    <row r="609" spans="14:15" x14ac:dyDescent="0.25">
      <c r="N609" s="1"/>
      <c r="O609" s="1"/>
    </row>
    <row r="610" spans="14:15" x14ac:dyDescent="0.25">
      <c r="N610" s="1"/>
      <c r="O610" s="1"/>
    </row>
    <row r="611" spans="14:15" x14ac:dyDescent="0.25">
      <c r="N611" s="1"/>
      <c r="O611" s="1"/>
    </row>
    <row r="612" spans="14:15" x14ac:dyDescent="0.25">
      <c r="N612" s="1"/>
      <c r="O612" s="1"/>
    </row>
    <row r="613" spans="14:15" x14ac:dyDescent="0.25">
      <c r="N613" s="1"/>
      <c r="O613" s="1"/>
    </row>
    <row r="614" spans="14:15" x14ac:dyDescent="0.25">
      <c r="N614" s="1"/>
      <c r="O614" s="1"/>
    </row>
    <row r="615" spans="14:15" x14ac:dyDescent="0.25">
      <c r="N615" s="1"/>
      <c r="O615" s="1"/>
    </row>
    <row r="616" spans="14:15" x14ac:dyDescent="0.25">
      <c r="N616" s="1"/>
      <c r="O616" s="1"/>
    </row>
    <row r="617" spans="14:15" x14ac:dyDescent="0.25">
      <c r="N617" s="1"/>
      <c r="O617" s="1"/>
    </row>
    <row r="618" spans="14:15" x14ac:dyDescent="0.25">
      <c r="N618" s="1"/>
      <c r="O618" s="1"/>
    </row>
    <row r="619" spans="14:15" x14ac:dyDescent="0.25">
      <c r="N619" s="1"/>
      <c r="O619" s="1"/>
    </row>
    <row r="620" spans="14:15" x14ac:dyDescent="0.25">
      <c r="N620" s="1"/>
      <c r="O620" s="1"/>
    </row>
    <row r="621" spans="14:15" x14ac:dyDescent="0.25">
      <c r="N621" s="1"/>
      <c r="O621" s="1"/>
    </row>
    <row r="622" spans="14:15" x14ac:dyDescent="0.25">
      <c r="N622" s="1"/>
      <c r="O622" s="1"/>
    </row>
    <row r="623" spans="14:15" x14ac:dyDescent="0.25">
      <c r="N623" s="1"/>
      <c r="O623" s="1"/>
    </row>
    <row r="624" spans="14:15" x14ac:dyDescent="0.25">
      <c r="N624" s="1"/>
      <c r="O624" s="1"/>
    </row>
    <row r="625" spans="14:15" x14ac:dyDescent="0.25">
      <c r="N625" s="1"/>
      <c r="O625" s="1"/>
    </row>
    <row r="626" spans="14:15" x14ac:dyDescent="0.25">
      <c r="N626" s="1"/>
      <c r="O626" s="1"/>
    </row>
    <row r="627" spans="14:15" x14ac:dyDescent="0.25">
      <c r="N627" s="1"/>
      <c r="O627" s="1"/>
    </row>
    <row r="628" spans="14:15" x14ac:dyDescent="0.25">
      <c r="N628" s="1"/>
      <c r="O628" s="1"/>
    </row>
    <row r="629" spans="14:15" x14ac:dyDescent="0.25">
      <c r="N629" s="1"/>
      <c r="O629" s="1"/>
    </row>
    <row r="630" spans="14:15" x14ac:dyDescent="0.25">
      <c r="N630" s="1"/>
      <c r="O630" s="1"/>
    </row>
    <row r="631" spans="14:15" x14ac:dyDescent="0.25">
      <c r="N631" s="1"/>
      <c r="O631" s="1"/>
    </row>
    <row r="632" spans="14:15" x14ac:dyDescent="0.25">
      <c r="N632" s="1"/>
      <c r="O632" s="1"/>
    </row>
    <row r="633" spans="14:15" x14ac:dyDescent="0.25">
      <c r="N633" s="1"/>
      <c r="O633" s="1"/>
    </row>
    <row r="634" spans="14:15" x14ac:dyDescent="0.25">
      <c r="N634" s="1"/>
      <c r="O634" s="1"/>
    </row>
    <row r="635" spans="14:15" x14ac:dyDescent="0.25">
      <c r="N635" s="1"/>
      <c r="O635" s="1"/>
    </row>
    <row r="636" spans="14:15" x14ac:dyDescent="0.25">
      <c r="N636" s="1"/>
      <c r="O636" s="1"/>
    </row>
    <row r="637" spans="14:15" x14ac:dyDescent="0.25">
      <c r="N637" s="1"/>
      <c r="O637" s="1"/>
    </row>
    <row r="638" spans="14:15" x14ac:dyDescent="0.25">
      <c r="N638" s="1"/>
      <c r="O638" s="1"/>
    </row>
    <row r="639" spans="14:15" x14ac:dyDescent="0.25">
      <c r="N639" s="1"/>
      <c r="O639" s="1"/>
    </row>
    <row r="640" spans="14:15" x14ac:dyDescent="0.25">
      <c r="N640" s="1"/>
      <c r="O640" s="1"/>
    </row>
    <row r="641" spans="14:15" x14ac:dyDescent="0.25">
      <c r="N641" s="1"/>
      <c r="O641" s="1"/>
    </row>
    <row r="642" spans="14:15" x14ac:dyDescent="0.25">
      <c r="N642" s="1"/>
      <c r="O642" s="1"/>
    </row>
    <row r="643" spans="14:15" x14ac:dyDescent="0.25">
      <c r="N643" s="1"/>
      <c r="O643" s="1"/>
    </row>
    <row r="644" spans="14:15" x14ac:dyDescent="0.25">
      <c r="N644" s="1"/>
      <c r="O644" s="1"/>
    </row>
    <row r="645" spans="14:15" x14ac:dyDescent="0.25">
      <c r="N645" s="1"/>
      <c r="O645" s="1"/>
    </row>
    <row r="646" spans="14:15" x14ac:dyDescent="0.25">
      <c r="N646" s="1"/>
      <c r="O646" s="1"/>
    </row>
    <row r="647" spans="14:15" x14ac:dyDescent="0.25">
      <c r="N647" s="1"/>
      <c r="O647" s="1"/>
    </row>
    <row r="648" spans="14:15" x14ac:dyDescent="0.25">
      <c r="N648" s="1"/>
      <c r="O648" s="1"/>
    </row>
    <row r="649" spans="14:15" x14ac:dyDescent="0.25">
      <c r="N649" s="1"/>
      <c r="O649" s="1"/>
    </row>
    <row r="650" spans="14:15" x14ac:dyDescent="0.25">
      <c r="N650" s="1"/>
      <c r="O650" s="1"/>
    </row>
    <row r="651" spans="14:15" x14ac:dyDescent="0.25">
      <c r="N651" s="1"/>
      <c r="O651" s="1"/>
    </row>
    <row r="652" spans="14:15" x14ac:dyDescent="0.25">
      <c r="N652" s="1"/>
      <c r="O652" s="1"/>
    </row>
    <row r="653" spans="14:15" x14ac:dyDescent="0.25">
      <c r="N653" s="1"/>
      <c r="O653" s="1"/>
    </row>
    <row r="654" spans="14:15" x14ac:dyDescent="0.25">
      <c r="N654" s="1"/>
      <c r="O654" s="1"/>
    </row>
    <row r="655" spans="14:15" x14ac:dyDescent="0.25">
      <c r="N655" s="1"/>
      <c r="O655" s="1"/>
    </row>
    <row r="656" spans="14:15" x14ac:dyDescent="0.25">
      <c r="N656" s="1"/>
      <c r="O656" s="1"/>
    </row>
    <row r="657" spans="14:15" x14ac:dyDescent="0.25">
      <c r="N657" s="1"/>
      <c r="O657" s="1"/>
    </row>
    <row r="658" spans="14:15" x14ac:dyDescent="0.25">
      <c r="N658" s="1"/>
      <c r="O658" s="1"/>
    </row>
    <row r="659" spans="14:15" x14ac:dyDescent="0.25">
      <c r="N659" s="1"/>
      <c r="O659" s="1"/>
    </row>
    <row r="660" spans="14:15" x14ac:dyDescent="0.25">
      <c r="N660" s="1"/>
      <c r="O660" s="1"/>
    </row>
    <row r="661" spans="14:15" x14ac:dyDescent="0.25">
      <c r="N661" s="1"/>
      <c r="O661" s="1"/>
    </row>
    <row r="662" spans="14:15" x14ac:dyDescent="0.25">
      <c r="N662" s="1"/>
      <c r="O662" s="1"/>
    </row>
    <row r="663" spans="14:15" x14ac:dyDescent="0.25">
      <c r="N663" s="1"/>
      <c r="O663" s="1"/>
    </row>
    <row r="664" spans="14:15" x14ac:dyDescent="0.25">
      <c r="N664" s="1"/>
      <c r="O664" s="1"/>
    </row>
    <row r="665" spans="14:15" x14ac:dyDescent="0.25">
      <c r="N665" s="1"/>
      <c r="O665" s="1"/>
    </row>
    <row r="666" spans="14:15" x14ac:dyDescent="0.25">
      <c r="N666" s="1"/>
      <c r="O666" s="1"/>
    </row>
    <row r="667" spans="14:15" x14ac:dyDescent="0.25">
      <c r="N667" s="1"/>
      <c r="O667" s="1"/>
    </row>
    <row r="668" spans="14:15" x14ac:dyDescent="0.25">
      <c r="N668" s="1"/>
      <c r="O668" s="1"/>
    </row>
    <row r="669" spans="14:15" x14ac:dyDescent="0.25">
      <c r="N669" s="1"/>
      <c r="O669" s="1"/>
    </row>
    <row r="670" spans="14:15" x14ac:dyDescent="0.25">
      <c r="N670" s="1"/>
      <c r="O670" s="1"/>
    </row>
    <row r="671" spans="14:15" x14ac:dyDescent="0.25">
      <c r="N671" s="1"/>
      <c r="O671" s="1"/>
    </row>
    <row r="672" spans="14:15" x14ac:dyDescent="0.25">
      <c r="N672" s="1"/>
      <c r="O672" s="1"/>
    </row>
    <row r="673" spans="14:15" x14ac:dyDescent="0.25">
      <c r="N673" s="1"/>
      <c r="O673" s="1"/>
    </row>
    <row r="674" spans="14:15" x14ac:dyDescent="0.25">
      <c r="N674" s="1"/>
      <c r="O674" s="1"/>
    </row>
    <row r="675" spans="14:15" x14ac:dyDescent="0.25">
      <c r="N675" s="1"/>
      <c r="O675" s="1"/>
    </row>
    <row r="676" spans="14:15" x14ac:dyDescent="0.25">
      <c r="N676" s="1"/>
      <c r="O676" s="1"/>
    </row>
    <row r="677" spans="14:15" x14ac:dyDescent="0.25">
      <c r="N677" s="1"/>
      <c r="O677" s="1"/>
    </row>
    <row r="678" spans="14:15" x14ac:dyDescent="0.25">
      <c r="N678" s="1"/>
      <c r="O678" s="1"/>
    </row>
    <row r="679" spans="14:15" x14ac:dyDescent="0.25">
      <c r="N679" s="1"/>
      <c r="O679" s="1"/>
    </row>
    <row r="680" spans="14:15" x14ac:dyDescent="0.25">
      <c r="N680" s="1"/>
      <c r="O680" s="1"/>
    </row>
    <row r="681" spans="14:15" x14ac:dyDescent="0.25">
      <c r="N681" s="1"/>
      <c r="O681" s="1"/>
    </row>
    <row r="682" spans="14:15" x14ac:dyDescent="0.25">
      <c r="N682" s="1"/>
      <c r="O682" s="1"/>
    </row>
    <row r="683" spans="14:15" x14ac:dyDescent="0.25">
      <c r="N683" s="1"/>
      <c r="O683" s="1"/>
    </row>
    <row r="684" spans="14:15" x14ac:dyDescent="0.25">
      <c r="N684" s="1"/>
      <c r="O684" s="1"/>
    </row>
    <row r="685" spans="14:15" x14ac:dyDescent="0.25">
      <c r="N685" s="1"/>
      <c r="O685" s="1"/>
    </row>
    <row r="686" spans="14:15" x14ac:dyDescent="0.25">
      <c r="N686" s="1"/>
      <c r="O686" s="1"/>
    </row>
    <row r="687" spans="14:15" x14ac:dyDescent="0.25">
      <c r="N687" s="1"/>
      <c r="O687" s="1"/>
    </row>
    <row r="688" spans="14:15" x14ac:dyDescent="0.25">
      <c r="N688" s="1"/>
      <c r="O688" s="1"/>
    </row>
    <row r="689" spans="14:15" x14ac:dyDescent="0.25">
      <c r="N689" s="1"/>
      <c r="O689" s="1"/>
    </row>
    <row r="690" spans="14:15" x14ac:dyDescent="0.25">
      <c r="N690" s="1"/>
      <c r="O690" s="1"/>
    </row>
    <row r="691" spans="14:15" x14ac:dyDescent="0.25">
      <c r="N691" s="1"/>
      <c r="O691" s="1"/>
    </row>
    <row r="692" spans="14:15" x14ac:dyDescent="0.25">
      <c r="N692" s="1"/>
      <c r="O692" s="1"/>
    </row>
    <row r="693" spans="14:15" x14ac:dyDescent="0.25">
      <c r="N693" s="1"/>
      <c r="O693" s="1"/>
    </row>
    <row r="694" spans="14:15" x14ac:dyDescent="0.25">
      <c r="N694" s="1"/>
      <c r="O694" s="1"/>
    </row>
    <row r="695" spans="14:15" x14ac:dyDescent="0.25">
      <c r="N695" s="1"/>
      <c r="O695" s="1"/>
    </row>
    <row r="696" spans="14:15" x14ac:dyDescent="0.25">
      <c r="N696" s="1"/>
      <c r="O696" s="1"/>
    </row>
    <row r="697" spans="14:15" x14ac:dyDescent="0.25">
      <c r="N697" s="1"/>
      <c r="O697" s="1"/>
    </row>
    <row r="698" spans="14:15" x14ac:dyDescent="0.25">
      <c r="N698" s="1"/>
      <c r="O698" s="1"/>
    </row>
    <row r="699" spans="14:15" x14ac:dyDescent="0.25">
      <c r="N699" s="1"/>
      <c r="O699" s="1"/>
    </row>
    <row r="700" spans="14:15" x14ac:dyDescent="0.25">
      <c r="N700" s="1"/>
      <c r="O700" s="1"/>
    </row>
    <row r="701" spans="14:15" x14ac:dyDescent="0.25">
      <c r="N701" s="1"/>
      <c r="O701" s="1"/>
    </row>
    <row r="702" spans="14:15" x14ac:dyDescent="0.25">
      <c r="N702" s="1"/>
      <c r="O702" s="1"/>
    </row>
    <row r="703" spans="14:15" x14ac:dyDescent="0.25">
      <c r="N703" s="1"/>
      <c r="O703" s="1"/>
    </row>
    <row r="704" spans="14:15" x14ac:dyDescent="0.25">
      <c r="N704" s="1"/>
      <c r="O704" s="1"/>
    </row>
    <row r="705" spans="14:15" x14ac:dyDescent="0.25">
      <c r="N705" s="1"/>
      <c r="O705" s="1"/>
    </row>
    <row r="706" spans="14:15" x14ac:dyDescent="0.25">
      <c r="N706" s="1"/>
      <c r="O706" s="1"/>
    </row>
    <row r="707" spans="14:15" x14ac:dyDescent="0.25">
      <c r="N707" s="1"/>
      <c r="O707" s="1"/>
    </row>
    <row r="708" spans="14:15" x14ac:dyDescent="0.25">
      <c r="N708" s="1"/>
      <c r="O708" s="1"/>
    </row>
    <row r="709" spans="14:15" x14ac:dyDescent="0.25">
      <c r="N709" s="1"/>
      <c r="O709" s="1"/>
    </row>
    <row r="710" spans="14:15" x14ac:dyDescent="0.25">
      <c r="N710" s="1"/>
      <c r="O710" s="1"/>
    </row>
    <row r="711" spans="14:15" x14ac:dyDescent="0.25">
      <c r="N711" s="1"/>
      <c r="O711" s="1"/>
    </row>
    <row r="712" spans="14:15" x14ac:dyDescent="0.25">
      <c r="N712" s="1"/>
      <c r="O712" s="1"/>
    </row>
    <row r="713" spans="14:15" x14ac:dyDescent="0.25">
      <c r="N713" s="1"/>
      <c r="O713" s="1"/>
    </row>
    <row r="714" spans="14:15" x14ac:dyDescent="0.25">
      <c r="N714" s="1"/>
      <c r="O714" s="1"/>
    </row>
    <row r="715" spans="14:15" x14ac:dyDescent="0.25">
      <c r="N715" s="1"/>
      <c r="O715" s="1"/>
    </row>
    <row r="716" spans="14:15" x14ac:dyDescent="0.25">
      <c r="N716" s="1"/>
      <c r="O716" s="1"/>
    </row>
    <row r="717" spans="14:15" x14ac:dyDescent="0.25">
      <c r="N717" s="1"/>
      <c r="O717" s="1"/>
    </row>
    <row r="718" spans="14:15" x14ac:dyDescent="0.25">
      <c r="N718" s="1"/>
      <c r="O718" s="1"/>
    </row>
    <row r="719" spans="14:15" x14ac:dyDescent="0.25">
      <c r="N719" s="1"/>
      <c r="O719" s="1"/>
    </row>
    <row r="720" spans="14:15" x14ac:dyDescent="0.25">
      <c r="N720" s="1"/>
      <c r="O720" s="1"/>
    </row>
    <row r="721" spans="14:15" x14ac:dyDescent="0.25">
      <c r="N721" s="1"/>
      <c r="O721" s="1"/>
    </row>
    <row r="722" spans="14:15" x14ac:dyDescent="0.25">
      <c r="N722" s="1"/>
      <c r="O722" s="1"/>
    </row>
    <row r="723" spans="14:15" x14ac:dyDescent="0.25">
      <c r="N723" s="1"/>
      <c r="O723" s="1"/>
    </row>
    <row r="724" spans="14:15" x14ac:dyDescent="0.25">
      <c r="N724" s="1"/>
      <c r="O724" s="1"/>
    </row>
    <row r="725" spans="14:15" x14ac:dyDescent="0.25">
      <c r="N725" s="1"/>
      <c r="O725" s="1"/>
    </row>
    <row r="726" spans="14:15" x14ac:dyDescent="0.25">
      <c r="N726" s="1"/>
      <c r="O726" s="1"/>
    </row>
    <row r="727" spans="14:15" x14ac:dyDescent="0.25">
      <c r="N727" s="1"/>
      <c r="O727" s="1"/>
    </row>
    <row r="728" spans="14:15" x14ac:dyDescent="0.25">
      <c r="N728" s="1"/>
      <c r="O728" s="1"/>
    </row>
    <row r="729" spans="14:15" x14ac:dyDescent="0.25">
      <c r="N729" s="1"/>
      <c r="O729" s="1"/>
    </row>
    <row r="730" spans="14:15" x14ac:dyDescent="0.25">
      <c r="N730" s="1"/>
      <c r="O730" s="1"/>
    </row>
    <row r="731" spans="14:15" x14ac:dyDescent="0.25">
      <c r="N731" s="1"/>
      <c r="O731" s="1"/>
    </row>
    <row r="732" spans="14:15" x14ac:dyDescent="0.25">
      <c r="N732" s="1"/>
      <c r="O732" s="1"/>
    </row>
    <row r="733" spans="14:15" x14ac:dyDescent="0.25">
      <c r="N733" s="1"/>
      <c r="O733" s="1"/>
    </row>
    <row r="734" spans="14:15" x14ac:dyDescent="0.25">
      <c r="N734" s="1"/>
      <c r="O734" s="1"/>
    </row>
    <row r="735" spans="14:15" x14ac:dyDescent="0.25">
      <c r="N735" s="1"/>
      <c r="O735" s="1"/>
    </row>
    <row r="736" spans="14:15" x14ac:dyDescent="0.25">
      <c r="N736" s="1"/>
      <c r="O736" s="1"/>
    </row>
    <row r="737" spans="14:15" x14ac:dyDescent="0.25">
      <c r="N737" s="1"/>
      <c r="O737" s="1"/>
    </row>
    <row r="738" spans="14:15" x14ac:dyDescent="0.25">
      <c r="N738" s="1"/>
      <c r="O738" s="1"/>
    </row>
    <row r="739" spans="14:15" x14ac:dyDescent="0.25">
      <c r="N739" s="1"/>
      <c r="O739" s="1"/>
    </row>
    <row r="740" spans="14:15" x14ac:dyDescent="0.25">
      <c r="N740" s="1"/>
      <c r="O740" s="1"/>
    </row>
    <row r="741" spans="14:15" x14ac:dyDescent="0.25">
      <c r="N741" s="1"/>
      <c r="O741" s="1"/>
    </row>
    <row r="742" spans="14:15" x14ac:dyDescent="0.25">
      <c r="N742" s="1"/>
      <c r="O742" s="1"/>
    </row>
    <row r="743" spans="14:15" x14ac:dyDescent="0.25">
      <c r="N743" s="1"/>
      <c r="O743" s="1"/>
    </row>
    <row r="744" spans="14:15" x14ac:dyDescent="0.25">
      <c r="N744" s="1"/>
      <c r="O744" s="1"/>
    </row>
    <row r="745" spans="14:15" x14ac:dyDescent="0.25">
      <c r="N745" s="1"/>
      <c r="O745" s="1"/>
    </row>
    <row r="746" spans="14:15" x14ac:dyDescent="0.25">
      <c r="N746" s="1"/>
      <c r="O746" s="1"/>
    </row>
    <row r="747" spans="14:15" x14ac:dyDescent="0.25">
      <c r="N747" s="1"/>
      <c r="O747" s="1"/>
    </row>
    <row r="748" spans="14:15" x14ac:dyDescent="0.25">
      <c r="N748" s="1"/>
      <c r="O748" s="1"/>
    </row>
    <row r="749" spans="14:15" x14ac:dyDescent="0.25">
      <c r="N749" s="1"/>
      <c r="O749" s="1"/>
    </row>
    <row r="750" spans="14:15" x14ac:dyDescent="0.25">
      <c r="N750" s="1"/>
      <c r="O750" s="1"/>
    </row>
    <row r="751" spans="14:15" x14ac:dyDescent="0.25">
      <c r="N751" s="1"/>
      <c r="O751" s="1"/>
    </row>
    <row r="752" spans="14:15" x14ac:dyDescent="0.25">
      <c r="N752" s="1"/>
      <c r="O752" s="1"/>
    </row>
    <row r="753" spans="14:15" x14ac:dyDescent="0.25">
      <c r="N753" s="1"/>
      <c r="O753" s="1"/>
    </row>
    <row r="754" spans="14:15" x14ac:dyDescent="0.25">
      <c r="N754" s="1"/>
      <c r="O754" s="1"/>
    </row>
    <row r="755" spans="14:15" x14ac:dyDescent="0.25">
      <c r="N755" s="1"/>
      <c r="O755" s="1"/>
    </row>
    <row r="756" spans="14:15" x14ac:dyDescent="0.25">
      <c r="N756" s="1"/>
      <c r="O756" s="1"/>
    </row>
    <row r="757" spans="14:15" x14ac:dyDescent="0.25">
      <c r="N757" s="1"/>
      <c r="O757" s="1"/>
    </row>
    <row r="758" spans="14:15" x14ac:dyDescent="0.25">
      <c r="N758" s="1"/>
      <c r="O758" s="1"/>
    </row>
    <row r="759" spans="14:15" x14ac:dyDescent="0.25">
      <c r="N759" s="1"/>
      <c r="O759" s="1"/>
    </row>
    <row r="760" spans="14:15" x14ac:dyDescent="0.25">
      <c r="N760" s="1"/>
      <c r="O760" s="1"/>
    </row>
    <row r="761" spans="14:15" x14ac:dyDescent="0.25">
      <c r="N761" s="1"/>
      <c r="O761" s="1"/>
    </row>
    <row r="762" spans="14:15" x14ac:dyDescent="0.25">
      <c r="N762" s="1"/>
      <c r="O762" s="1"/>
    </row>
    <row r="763" spans="14:15" x14ac:dyDescent="0.25">
      <c r="N763" s="1"/>
      <c r="O763" s="1"/>
    </row>
    <row r="764" spans="14:15" x14ac:dyDescent="0.25">
      <c r="N764" s="1"/>
      <c r="O764" s="1"/>
    </row>
    <row r="765" spans="14:15" x14ac:dyDescent="0.25">
      <c r="N765" s="1"/>
      <c r="O765" s="1"/>
    </row>
    <row r="766" spans="14:15" x14ac:dyDescent="0.25">
      <c r="N766" s="1"/>
      <c r="O766" s="1"/>
    </row>
    <row r="767" spans="14:15" x14ac:dyDescent="0.25">
      <c r="N767" s="1"/>
      <c r="O767" s="1"/>
    </row>
    <row r="768" spans="14:15" x14ac:dyDescent="0.25">
      <c r="N768" s="1"/>
      <c r="O768" s="1"/>
    </row>
    <row r="769" spans="14:15" x14ac:dyDescent="0.25">
      <c r="N769" s="1"/>
      <c r="O769" s="1"/>
    </row>
    <row r="770" spans="14:15" x14ac:dyDescent="0.25">
      <c r="N770" s="1"/>
      <c r="O770" s="1"/>
    </row>
    <row r="771" spans="14:15" x14ac:dyDescent="0.25">
      <c r="N771" s="1"/>
      <c r="O771" s="1"/>
    </row>
    <row r="772" spans="14:15" x14ac:dyDescent="0.25">
      <c r="N772" s="1"/>
      <c r="O772" s="1"/>
    </row>
    <row r="773" spans="14:15" x14ac:dyDescent="0.25">
      <c r="N773" s="1"/>
      <c r="O773" s="1"/>
    </row>
    <row r="774" spans="14:15" x14ac:dyDescent="0.25">
      <c r="N774" s="1"/>
      <c r="O774" s="1"/>
    </row>
    <row r="775" spans="14:15" x14ac:dyDescent="0.25">
      <c r="N775" s="1"/>
      <c r="O775" s="1"/>
    </row>
    <row r="776" spans="14:15" x14ac:dyDescent="0.25">
      <c r="N776" s="1"/>
      <c r="O776" s="1"/>
    </row>
    <row r="777" spans="14:15" x14ac:dyDescent="0.25">
      <c r="N777" s="1"/>
      <c r="O777" s="1"/>
    </row>
    <row r="778" spans="14:15" x14ac:dyDescent="0.25">
      <c r="N778" s="1"/>
      <c r="O778" s="1"/>
    </row>
    <row r="779" spans="14:15" x14ac:dyDescent="0.25">
      <c r="N779" s="1"/>
      <c r="O779" s="1"/>
    </row>
    <row r="780" spans="14:15" x14ac:dyDescent="0.25">
      <c r="N780" s="1"/>
      <c r="O780" s="1"/>
    </row>
    <row r="781" spans="14:15" x14ac:dyDescent="0.25">
      <c r="N781" s="1"/>
      <c r="O781" s="1"/>
    </row>
    <row r="782" spans="14:15" x14ac:dyDescent="0.25">
      <c r="N782" s="1"/>
      <c r="O782" s="1"/>
    </row>
    <row r="783" spans="14:15" x14ac:dyDescent="0.25">
      <c r="N783" s="1"/>
      <c r="O783" s="1"/>
    </row>
    <row r="784" spans="14:15" x14ac:dyDescent="0.25">
      <c r="N784" s="1"/>
      <c r="O784" s="1"/>
    </row>
    <row r="785" spans="14:15" x14ac:dyDescent="0.25">
      <c r="N785" s="1"/>
      <c r="O785" s="1"/>
    </row>
    <row r="786" spans="14:15" x14ac:dyDescent="0.25">
      <c r="N786" s="1"/>
      <c r="O786" s="1"/>
    </row>
    <row r="787" spans="14:15" x14ac:dyDescent="0.25">
      <c r="N787" s="1"/>
      <c r="O787" s="1"/>
    </row>
    <row r="788" spans="14:15" x14ac:dyDescent="0.25">
      <c r="N788" s="1"/>
      <c r="O788" s="1"/>
    </row>
    <row r="789" spans="14:15" x14ac:dyDescent="0.25">
      <c r="N789" s="1"/>
      <c r="O789" s="1"/>
    </row>
    <row r="790" spans="14:15" x14ac:dyDescent="0.25">
      <c r="N790" s="1"/>
      <c r="O790" s="1"/>
    </row>
    <row r="791" spans="14:15" x14ac:dyDescent="0.25">
      <c r="N791" s="1"/>
      <c r="O791" s="1"/>
    </row>
    <row r="792" spans="14:15" x14ac:dyDescent="0.25">
      <c r="N792" s="1"/>
      <c r="O792" s="1"/>
    </row>
    <row r="793" spans="14:15" x14ac:dyDescent="0.25">
      <c r="N793" s="1"/>
      <c r="O793" s="1"/>
    </row>
    <row r="794" spans="14:15" x14ac:dyDescent="0.25">
      <c r="N794" s="1"/>
      <c r="O794" s="1"/>
    </row>
    <row r="795" spans="14:15" x14ac:dyDescent="0.25">
      <c r="N795" s="1"/>
      <c r="O795" s="1"/>
    </row>
    <row r="796" spans="14:15" x14ac:dyDescent="0.25">
      <c r="N796" s="1"/>
      <c r="O796" s="1"/>
    </row>
    <row r="797" spans="14:15" x14ac:dyDescent="0.25">
      <c r="N797" s="1"/>
      <c r="O797" s="1"/>
    </row>
    <row r="798" spans="14:15" x14ac:dyDescent="0.25">
      <c r="N798" s="1"/>
      <c r="O798" s="1"/>
    </row>
    <row r="799" spans="14:15" x14ac:dyDescent="0.25">
      <c r="N799" s="1"/>
      <c r="O799" s="1"/>
    </row>
    <row r="800" spans="14:15" x14ac:dyDescent="0.25">
      <c r="N800" s="1"/>
      <c r="O800" s="1"/>
    </row>
    <row r="801" spans="14:15" x14ac:dyDescent="0.25">
      <c r="N801" s="1"/>
      <c r="O801" s="1"/>
    </row>
    <row r="802" spans="14:15" x14ac:dyDescent="0.25">
      <c r="N802" s="1"/>
      <c r="O802" s="1"/>
    </row>
    <row r="803" spans="14:15" x14ac:dyDescent="0.25">
      <c r="N803" s="1"/>
      <c r="O803" s="1"/>
    </row>
    <row r="804" spans="14:15" x14ac:dyDescent="0.25">
      <c r="N804" s="1"/>
      <c r="O804" s="1"/>
    </row>
    <row r="805" spans="14:15" x14ac:dyDescent="0.25">
      <c r="N805" s="1"/>
      <c r="O805" s="1"/>
    </row>
    <row r="806" spans="14:15" x14ac:dyDescent="0.25">
      <c r="N806" s="1"/>
      <c r="O806" s="1"/>
    </row>
    <row r="807" spans="14:15" x14ac:dyDescent="0.25">
      <c r="N807" s="1"/>
      <c r="O807" s="1"/>
    </row>
    <row r="808" spans="14:15" x14ac:dyDescent="0.25">
      <c r="N808" s="1"/>
      <c r="O808" s="1"/>
    </row>
    <row r="809" spans="14:15" x14ac:dyDescent="0.25">
      <c r="N809" s="1"/>
      <c r="O809" s="1"/>
    </row>
    <row r="810" spans="14:15" x14ac:dyDescent="0.25">
      <c r="N810" s="1"/>
      <c r="O810" s="1"/>
    </row>
    <row r="811" spans="14:15" x14ac:dyDescent="0.25">
      <c r="N811" s="1"/>
      <c r="O811" s="1"/>
    </row>
    <row r="812" spans="14:15" x14ac:dyDescent="0.25">
      <c r="N812" s="1"/>
      <c r="O812" s="1"/>
    </row>
    <row r="813" spans="14:15" x14ac:dyDescent="0.25">
      <c r="N813" s="1"/>
      <c r="O813" s="1"/>
    </row>
    <row r="814" spans="14:15" x14ac:dyDescent="0.25">
      <c r="N814" s="1"/>
      <c r="O814" s="1"/>
    </row>
    <row r="815" spans="14:15" x14ac:dyDescent="0.25">
      <c r="N815" s="1"/>
      <c r="O815" s="1"/>
    </row>
    <row r="816" spans="14:15" x14ac:dyDescent="0.25">
      <c r="N816" s="1"/>
      <c r="O816" s="1"/>
    </row>
    <row r="817" spans="14:15" x14ac:dyDescent="0.25">
      <c r="N817" s="1"/>
      <c r="O817" s="1"/>
    </row>
    <row r="818" spans="14:15" x14ac:dyDescent="0.25">
      <c r="N818" s="1"/>
      <c r="O818" s="1"/>
    </row>
    <row r="819" spans="14:15" x14ac:dyDescent="0.25">
      <c r="N819" s="1"/>
      <c r="O819" s="1"/>
    </row>
    <row r="820" spans="14:15" x14ac:dyDescent="0.25">
      <c r="N820" s="1"/>
      <c r="O820" s="1"/>
    </row>
    <row r="821" spans="14:15" x14ac:dyDescent="0.25">
      <c r="N821" s="1"/>
      <c r="O821" s="1"/>
    </row>
    <row r="822" spans="14:15" x14ac:dyDescent="0.25">
      <c r="N822" s="1"/>
      <c r="O822" s="1"/>
    </row>
    <row r="823" spans="14:15" x14ac:dyDescent="0.25">
      <c r="N823" s="1"/>
      <c r="O823" s="1"/>
    </row>
    <row r="824" spans="14:15" x14ac:dyDescent="0.25">
      <c r="N824" s="1"/>
      <c r="O824" s="1"/>
    </row>
    <row r="825" spans="14:15" x14ac:dyDescent="0.25">
      <c r="N825" s="1"/>
      <c r="O825" s="1"/>
    </row>
    <row r="826" spans="14:15" x14ac:dyDescent="0.25">
      <c r="N826" s="1"/>
      <c r="O826" s="1"/>
    </row>
    <row r="827" spans="14:15" x14ac:dyDescent="0.25">
      <c r="N827" s="1"/>
      <c r="O827" s="1"/>
    </row>
    <row r="828" spans="14:15" x14ac:dyDescent="0.25">
      <c r="N828" s="1"/>
      <c r="O828" s="1"/>
    </row>
    <row r="829" spans="14:15" x14ac:dyDescent="0.25">
      <c r="N829" s="1"/>
      <c r="O829" s="1"/>
    </row>
    <row r="830" spans="14:15" x14ac:dyDescent="0.25">
      <c r="N830" s="1"/>
      <c r="O830" s="1"/>
    </row>
    <row r="831" spans="14:15" x14ac:dyDescent="0.25">
      <c r="N831" s="1"/>
      <c r="O831" s="1"/>
    </row>
    <row r="832" spans="14:15" x14ac:dyDescent="0.25">
      <c r="N832" s="1"/>
      <c r="O832" s="1"/>
    </row>
    <row r="833" spans="14:15" x14ac:dyDescent="0.25">
      <c r="N833" s="1"/>
      <c r="O833" s="1"/>
    </row>
    <row r="834" spans="14:15" x14ac:dyDescent="0.25">
      <c r="N834" s="1"/>
      <c r="O834" s="1"/>
    </row>
    <row r="835" spans="14:15" x14ac:dyDescent="0.25">
      <c r="N835" s="1"/>
      <c r="O835" s="1"/>
    </row>
    <row r="836" spans="14:15" x14ac:dyDescent="0.25">
      <c r="N836" s="1"/>
      <c r="O836" s="1"/>
    </row>
    <row r="837" spans="14:15" x14ac:dyDescent="0.25">
      <c r="N837" s="1"/>
      <c r="O837" s="1"/>
    </row>
    <row r="838" spans="14:15" x14ac:dyDescent="0.25">
      <c r="N838" s="1"/>
      <c r="O838" s="1"/>
    </row>
    <row r="839" spans="14:15" x14ac:dyDescent="0.25">
      <c r="N839" s="1"/>
      <c r="O839" s="1"/>
    </row>
    <row r="840" spans="14:15" x14ac:dyDescent="0.25">
      <c r="N840" s="1"/>
      <c r="O840" s="1"/>
    </row>
    <row r="841" spans="14:15" x14ac:dyDescent="0.25">
      <c r="N841" s="1"/>
      <c r="O841" s="1"/>
    </row>
    <row r="842" spans="14:15" x14ac:dyDescent="0.25">
      <c r="N842" s="1"/>
      <c r="O842" s="1"/>
    </row>
    <row r="843" spans="14:15" x14ac:dyDescent="0.25">
      <c r="N843" s="1"/>
      <c r="O843" s="1"/>
    </row>
    <row r="844" spans="14:15" x14ac:dyDescent="0.25">
      <c r="N844" s="1"/>
      <c r="O844" s="1"/>
    </row>
    <row r="845" spans="14:15" x14ac:dyDescent="0.25">
      <c r="N845" s="1"/>
      <c r="O845" s="1"/>
    </row>
    <row r="846" spans="14:15" x14ac:dyDescent="0.25">
      <c r="N846" s="1"/>
      <c r="O846" s="1"/>
    </row>
    <row r="847" spans="14:15" x14ac:dyDescent="0.25">
      <c r="N847" s="1"/>
      <c r="O847" s="1"/>
    </row>
    <row r="848" spans="14:15" x14ac:dyDescent="0.25">
      <c r="N848" s="1"/>
      <c r="O848" s="1"/>
    </row>
    <row r="849" spans="14:15" x14ac:dyDescent="0.25">
      <c r="N849" s="1"/>
      <c r="O849" s="1"/>
    </row>
    <row r="850" spans="14:15" x14ac:dyDescent="0.25">
      <c r="N850" s="1"/>
      <c r="O850" s="1"/>
    </row>
    <row r="851" spans="14:15" x14ac:dyDescent="0.25">
      <c r="N851" s="1"/>
      <c r="O851" s="1"/>
    </row>
    <row r="852" spans="14:15" x14ac:dyDescent="0.25">
      <c r="N852" s="1"/>
      <c r="O852" s="1"/>
    </row>
    <row r="853" spans="14:15" x14ac:dyDescent="0.25">
      <c r="N853" s="1"/>
      <c r="O853" s="1"/>
    </row>
    <row r="854" spans="14:15" x14ac:dyDescent="0.25">
      <c r="N854" s="1"/>
      <c r="O854" s="1"/>
    </row>
    <row r="855" spans="14:15" x14ac:dyDescent="0.25">
      <c r="N855" s="1"/>
      <c r="O855" s="1"/>
    </row>
    <row r="856" spans="14:15" x14ac:dyDescent="0.25">
      <c r="N856" s="1"/>
      <c r="O856" s="1"/>
    </row>
    <row r="857" spans="14:15" x14ac:dyDescent="0.25">
      <c r="N857" s="1"/>
      <c r="O857" s="1"/>
    </row>
    <row r="858" spans="14:15" x14ac:dyDescent="0.25">
      <c r="N858" s="1"/>
      <c r="O858" s="1"/>
    </row>
    <row r="859" spans="14:15" x14ac:dyDescent="0.25">
      <c r="N859" s="1"/>
      <c r="O859" s="1"/>
    </row>
    <row r="860" spans="14:15" x14ac:dyDescent="0.25">
      <c r="N860" s="1"/>
      <c r="O860" s="1"/>
    </row>
    <row r="861" spans="14:15" x14ac:dyDescent="0.25">
      <c r="N861" s="1"/>
      <c r="O861" s="1"/>
    </row>
    <row r="862" spans="14:15" x14ac:dyDescent="0.25">
      <c r="N862" s="1"/>
      <c r="O862" s="1"/>
    </row>
    <row r="863" spans="14:15" x14ac:dyDescent="0.25">
      <c r="N863" s="1"/>
      <c r="O863" s="1"/>
    </row>
    <row r="864" spans="14:15" x14ac:dyDescent="0.25">
      <c r="N864" s="1"/>
      <c r="O864" s="1"/>
    </row>
    <row r="865" spans="14:15" x14ac:dyDescent="0.25">
      <c r="N865" s="1"/>
      <c r="O865" s="1"/>
    </row>
    <row r="866" spans="14:15" x14ac:dyDescent="0.25">
      <c r="N866" s="1"/>
      <c r="O866" s="1"/>
    </row>
    <row r="867" spans="14:15" x14ac:dyDescent="0.25">
      <c r="N867" s="1"/>
      <c r="O867" s="1"/>
    </row>
    <row r="868" spans="14:15" x14ac:dyDescent="0.25">
      <c r="N868" s="1"/>
      <c r="O868" s="1"/>
    </row>
    <row r="869" spans="14:15" x14ac:dyDescent="0.25">
      <c r="N869" s="1"/>
      <c r="O869" s="1"/>
    </row>
    <row r="870" spans="14:15" x14ac:dyDescent="0.25">
      <c r="N870" s="1"/>
      <c r="O870" s="1"/>
    </row>
    <row r="871" spans="14:15" x14ac:dyDescent="0.25">
      <c r="N871" s="1"/>
      <c r="O871" s="1"/>
    </row>
    <row r="872" spans="14:15" x14ac:dyDescent="0.25">
      <c r="N872" s="1"/>
      <c r="O872" s="1"/>
    </row>
    <row r="873" spans="14:15" x14ac:dyDescent="0.25">
      <c r="N873" s="1"/>
      <c r="O873" s="1"/>
    </row>
    <row r="874" spans="14:15" x14ac:dyDescent="0.25">
      <c r="N874" s="1"/>
      <c r="O874" s="1"/>
    </row>
    <row r="875" spans="14:15" x14ac:dyDescent="0.25">
      <c r="N875" s="1"/>
      <c r="O875" s="1"/>
    </row>
    <row r="876" spans="14:15" x14ac:dyDescent="0.25">
      <c r="N876" s="1"/>
      <c r="O876" s="1"/>
    </row>
    <row r="877" spans="14:15" x14ac:dyDescent="0.25">
      <c r="N877" s="1"/>
      <c r="O877" s="1"/>
    </row>
    <row r="878" spans="14:15" x14ac:dyDescent="0.25">
      <c r="N878" s="1"/>
      <c r="O878" s="1"/>
    </row>
    <row r="879" spans="14:15" x14ac:dyDescent="0.25">
      <c r="N879" s="1"/>
      <c r="O879" s="1"/>
    </row>
    <row r="880" spans="14:15" x14ac:dyDescent="0.25">
      <c r="N880" s="1"/>
      <c r="O880" s="1"/>
    </row>
    <row r="881" spans="14:15" x14ac:dyDescent="0.25">
      <c r="N881" s="1"/>
      <c r="O881" s="1"/>
    </row>
    <row r="882" spans="14:15" x14ac:dyDescent="0.25">
      <c r="N882" s="1"/>
      <c r="O882" s="1"/>
    </row>
    <row r="883" spans="14:15" x14ac:dyDescent="0.25">
      <c r="N883" s="1"/>
      <c r="O883" s="1"/>
    </row>
    <row r="884" spans="14:15" x14ac:dyDescent="0.25">
      <c r="N884" s="1"/>
      <c r="O884" s="1"/>
    </row>
    <row r="885" spans="14:15" x14ac:dyDescent="0.25">
      <c r="N885" s="1"/>
      <c r="O885" s="1"/>
    </row>
    <row r="886" spans="14:15" x14ac:dyDescent="0.25">
      <c r="N886" s="1"/>
      <c r="O886" s="1"/>
    </row>
    <row r="887" spans="14:15" x14ac:dyDescent="0.25">
      <c r="N887" s="1"/>
      <c r="O887" s="1"/>
    </row>
    <row r="888" spans="14:15" x14ac:dyDescent="0.25">
      <c r="N888" s="1"/>
      <c r="O888" s="1"/>
    </row>
    <row r="889" spans="14:15" x14ac:dyDescent="0.25">
      <c r="N889" s="1"/>
      <c r="O889" s="1"/>
    </row>
    <row r="890" spans="14:15" x14ac:dyDescent="0.25">
      <c r="N890" s="1"/>
      <c r="O890" s="1"/>
    </row>
    <row r="891" spans="14:15" x14ac:dyDescent="0.25">
      <c r="N891" s="1"/>
      <c r="O891" s="1"/>
    </row>
    <row r="892" spans="14:15" x14ac:dyDescent="0.25">
      <c r="N892" s="1"/>
      <c r="O892" s="1"/>
    </row>
    <row r="893" spans="14:15" x14ac:dyDescent="0.25">
      <c r="N893" s="1"/>
      <c r="O893" s="1"/>
    </row>
    <row r="894" spans="14:15" x14ac:dyDescent="0.25">
      <c r="N894" s="1"/>
      <c r="O894" s="1"/>
    </row>
    <row r="895" spans="14:15" x14ac:dyDescent="0.25">
      <c r="N895" s="1"/>
      <c r="O895" s="1"/>
    </row>
    <row r="896" spans="14:15" x14ac:dyDescent="0.25">
      <c r="N896" s="1"/>
      <c r="O896" s="1"/>
    </row>
    <row r="897" spans="14:15" x14ac:dyDescent="0.25">
      <c r="N897" s="1"/>
      <c r="O897" s="1"/>
    </row>
    <row r="898" spans="14:15" x14ac:dyDescent="0.25">
      <c r="N898" s="1"/>
      <c r="O898" s="1"/>
    </row>
    <row r="899" spans="14:15" x14ac:dyDescent="0.25">
      <c r="N899" s="1"/>
      <c r="O899" s="1"/>
    </row>
    <row r="900" spans="14:15" x14ac:dyDescent="0.25">
      <c r="N900" s="1"/>
      <c r="O900" s="1"/>
    </row>
    <row r="901" spans="14:15" x14ac:dyDescent="0.25">
      <c r="N901" s="1"/>
      <c r="O901" s="1"/>
    </row>
    <row r="902" spans="14:15" x14ac:dyDescent="0.25">
      <c r="N902" s="1"/>
      <c r="O902" s="1"/>
    </row>
    <row r="903" spans="14:15" x14ac:dyDescent="0.25">
      <c r="N903" s="1"/>
      <c r="O903" s="1"/>
    </row>
    <row r="904" spans="14:15" x14ac:dyDescent="0.25">
      <c r="N904" s="1"/>
      <c r="O904" s="1"/>
    </row>
    <row r="905" spans="14:15" x14ac:dyDescent="0.25">
      <c r="N905" s="1"/>
      <c r="O905" s="1"/>
    </row>
    <row r="906" spans="14:15" x14ac:dyDescent="0.25">
      <c r="N906" s="1"/>
      <c r="O906" s="1"/>
    </row>
    <row r="907" spans="14:15" x14ac:dyDescent="0.25">
      <c r="N907" s="1"/>
      <c r="O907" s="1"/>
    </row>
    <row r="908" spans="14:15" x14ac:dyDescent="0.25">
      <c r="N908" s="1"/>
      <c r="O908" s="1"/>
    </row>
    <row r="909" spans="14:15" x14ac:dyDescent="0.25">
      <c r="N909" s="1"/>
      <c r="O909" s="1"/>
    </row>
    <row r="910" spans="14:15" x14ac:dyDescent="0.25">
      <c r="N910" s="1"/>
      <c r="O910" s="1"/>
    </row>
    <row r="911" spans="14:15" x14ac:dyDescent="0.25">
      <c r="N911" s="1"/>
      <c r="O911" s="1"/>
    </row>
    <row r="912" spans="14:15" x14ac:dyDescent="0.25">
      <c r="N912" s="1"/>
      <c r="O912" s="1"/>
    </row>
    <row r="913" spans="14:15" x14ac:dyDescent="0.25">
      <c r="N913" s="1"/>
      <c r="O913" s="1"/>
    </row>
    <row r="914" spans="14:15" x14ac:dyDescent="0.25">
      <c r="N914" s="1"/>
      <c r="O914" s="1"/>
    </row>
    <row r="915" spans="14:15" x14ac:dyDescent="0.25">
      <c r="N915" s="1"/>
      <c r="O915" s="1"/>
    </row>
    <row r="916" spans="14:15" x14ac:dyDescent="0.25">
      <c r="N916" s="1"/>
      <c r="O916" s="1"/>
    </row>
    <row r="917" spans="14:15" x14ac:dyDescent="0.25">
      <c r="N917" s="1"/>
      <c r="O917" s="1"/>
    </row>
    <row r="918" spans="14:15" x14ac:dyDescent="0.25">
      <c r="N918" s="1"/>
      <c r="O918" s="1"/>
    </row>
    <row r="919" spans="14:15" x14ac:dyDescent="0.25">
      <c r="N919" s="1"/>
      <c r="O919" s="1"/>
    </row>
    <row r="920" spans="14:15" x14ac:dyDescent="0.25">
      <c r="N920" s="1"/>
      <c r="O920" s="1"/>
    </row>
    <row r="921" spans="14:15" x14ac:dyDescent="0.25">
      <c r="N921" s="1"/>
      <c r="O921" s="1"/>
    </row>
    <row r="922" spans="14:15" x14ac:dyDescent="0.25">
      <c r="N922" s="1"/>
      <c r="O922" s="1"/>
    </row>
    <row r="923" spans="14:15" x14ac:dyDescent="0.25">
      <c r="N923" s="1"/>
      <c r="O923" s="1"/>
    </row>
    <row r="924" spans="14:15" x14ac:dyDescent="0.25">
      <c r="N924" s="1"/>
      <c r="O924" s="1"/>
    </row>
    <row r="925" spans="14:15" x14ac:dyDescent="0.25">
      <c r="N925" s="1"/>
      <c r="O925" s="1"/>
    </row>
    <row r="926" spans="14:15" x14ac:dyDescent="0.25">
      <c r="N926" s="1"/>
      <c r="O926" s="1"/>
    </row>
    <row r="927" spans="14:15" x14ac:dyDescent="0.25">
      <c r="N927" s="1"/>
      <c r="O927" s="1"/>
    </row>
    <row r="928" spans="14:15" x14ac:dyDescent="0.25">
      <c r="N928" s="1"/>
      <c r="O928" s="1"/>
    </row>
    <row r="929" spans="14:15" x14ac:dyDescent="0.25">
      <c r="N929" s="1"/>
      <c r="O929" s="1"/>
    </row>
    <row r="930" spans="14:15" x14ac:dyDescent="0.25">
      <c r="N930" s="1"/>
      <c r="O930" s="1"/>
    </row>
    <row r="931" spans="14:15" x14ac:dyDescent="0.25">
      <c r="N931" s="1"/>
      <c r="O931" s="1"/>
    </row>
    <row r="932" spans="14:15" x14ac:dyDescent="0.25">
      <c r="N932" s="1"/>
      <c r="O932" s="1"/>
    </row>
    <row r="933" spans="14:15" x14ac:dyDescent="0.25">
      <c r="N933" s="1"/>
      <c r="O933" s="1"/>
    </row>
    <row r="934" spans="14:15" x14ac:dyDescent="0.25">
      <c r="N934" s="1"/>
      <c r="O934" s="1"/>
    </row>
    <row r="935" spans="14:15" x14ac:dyDescent="0.25">
      <c r="N935" s="1"/>
      <c r="O935" s="1"/>
    </row>
    <row r="936" spans="14:15" x14ac:dyDescent="0.25">
      <c r="N936" s="1"/>
      <c r="O936" s="1"/>
    </row>
    <row r="937" spans="14:15" x14ac:dyDescent="0.25">
      <c r="N937" s="1"/>
      <c r="O937" s="1"/>
    </row>
    <row r="938" spans="14:15" x14ac:dyDescent="0.25">
      <c r="N938" s="1"/>
      <c r="O938" s="1"/>
    </row>
    <row r="939" spans="14:15" x14ac:dyDescent="0.25">
      <c r="N939" s="1"/>
      <c r="O939" s="1"/>
    </row>
    <row r="940" spans="14:15" x14ac:dyDescent="0.25">
      <c r="N940" s="1"/>
      <c r="O940" s="1"/>
    </row>
    <row r="941" spans="14:15" x14ac:dyDescent="0.25">
      <c r="N941" s="1"/>
      <c r="O941" s="1"/>
    </row>
    <row r="942" spans="14:15" x14ac:dyDescent="0.25">
      <c r="N942" s="1"/>
      <c r="O942" s="1"/>
    </row>
    <row r="943" spans="14:15" x14ac:dyDescent="0.25">
      <c r="N943" s="1"/>
      <c r="O943" s="1"/>
    </row>
    <row r="944" spans="14:15" x14ac:dyDescent="0.25">
      <c r="N944" s="1"/>
      <c r="O944" s="1"/>
    </row>
    <row r="945" spans="14:15" x14ac:dyDescent="0.25">
      <c r="N945" s="1"/>
      <c r="O945" s="1"/>
    </row>
    <row r="946" spans="14:15" x14ac:dyDescent="0.25">
      <c r="N946" s="1"/>
      <c r="O946" s="1"/>
    </row>
    <row r="947" spans="14:15" x14ac:dyDescent="0.25">
      <c r="N947" s="1"/>
      <c r="O947" s="1"/>
    </row>
    <row r="948" spans="14:15" x14ac:dyDescent="0.25">
      <c r="N948" s="1"/>
      <c r="O948" s="1"/>
    </row>
    <row r="949" spans="14:15" x14ac:dyDescent="0.25">
      <c r="N949" s="1"/>
      <c r="O949" s="1"/>
    </row>
    <row r="950" spans="14:15" x14ac:dyDescent="0.25">
      <c r="N950" s="1"/>
      <c r="O950" s="1"/>
    </row>
    <row r="951" spans="14:15" x14ac:dyDescent="0.25">
      <c r="N951" s="1"/>
      <c r="O951" s="1"/>
    </row>
    <row r="952" spans="14:15" x14ac:dyDescent="0.25">
      <c r="N952" s="1"/>
      <c r="O952" s="1"/>
    </row>
    <row r="953" spans="14:15" x14ac:dyDescent="0.25">
      <c r="N953" s="1"/>
      <c r="O953" s="1"/>
    </row>
    <row r="954" spans="14:15" x14ac:dyDescent="0.25">
      <c r="N954" s="1"/>
      <c r="O954" s="1"/>
    </row>
    <row r="955" spans="14:15" x14ac:dyDescent="0.25">
      <c r="N955" s="1"/>
      <c r="O955" s="1"/>
    </row>
    <row r="956" spans="14:15" x14ac:dyDescent="0.25">
      <c r="N956" s="1"/>
      <c r="O956" s="1"/>
    </row>
    <row r="957" spans="14:15" x14ac:dyDescent="0.25">
      <c r="N957" s="1"/>
      <c r="O957" s="1"/>
    </row>
    <row r="958" spans="14:15" x14ac:dyDescent="0.25">
      <c r="N958" s="1"/>
      <c r="O958" s="1"/>
    </row>
    <row r="959" spans="14:15" x14ac:dyDescent="0.25">
      <c r="N959" s="1"/>
      <c r="O959" s="1"/>
    </row>
    <row r="960" spans="14:15" x14ac:dyDescent="0.25">
      <c r="N960" s="1"/>
      <c r="O960" s="1"/>
    </row>
    <row r="961" spans="14:15" x14ac:dyDescent="0.25">
      <c r="N961" s="1"/>
      <c r="O961" s="1"/>
    </row>
    <row r="962" spans="14:15" x14ac:dyDescent="0.25">
      <c r="N962" s="1"/>
      <c r="O962" s="1"/>
    </row>
    <row r="963" spans="14:15" x14ac:dyDescent="0.25">
      <c r="N963" s="1"/>
      <c r="O963" s="1"/>
    </row>
    <row r="964" spans="14:15" x14ac:dyDescent="0.25">
      <c r="N964" s="1"/>
      <c r="O964" s="1"/>
    </row>
    <row r="965" spans="14:15" x14ac:dyDescent="0.25">
      <c r="N965" s="1"/>
      <c r="O965" s="1"/>
    </row>
  </sheetData>
  <autoFilter ref="N4:O965">
    <sortState ref="N5:O965">
      <sortCondition ref="O4:O965"/>
    </sortState>
  </autoFilter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3"/>
  <sheetViews>
    <sheetView tabSelected="1" zoomScale="85" zoomScaleNormal="85" workbookViewId="0">
      <pane ySplit="8" topLeftCell="A9" activePane="bottomLeft" state="frozen"/>
      <selection pane="bottomLeft" activeCell="D10" sqref="D9:D10"/>
    </sheetView>
  </sheetViews>
  <sheetFormatPr defaultRowHeight="15" x14ac:dyDescent="0.25"/>
  <cols>
    <col min="1" max="1" width="18.28515625" customWidth="1"/>
    <col min="2" max="2" width="7.5703125" customWidth="1"/>
    <col min="3" max="3" width="15.7109375" customWidth="1"/>
    <col min="4" max="4" width="81.140625" customWidth="1"/>
    <col min="5" max="5" width="7.42578125" bestFit="1" customWidth="1"/>
    <col min="6" max="6" width="8.85546875" bestFit="1" customWidth="1"/>
    <col min="7" max="7" width="6.85546875" bestFit="1" customWidth="1"/>
    <col min="8" max="8" width="10.7109375" bestFit="1" customWidth="1"/>
    <col min="9" max="9" width="9.28515625" bestFit="1" customWidth="1"/>
    <col min="10" max="10" width="7.85546875" customWidth="1"/>
    <col min="11" max="11" width="12.140625" bestFit="1" customWidth="1"/>
    <col min="12" max="12" width="14.5703125" style="5" customWidth="1"/>
    <col min="13" max="13" width="8.7109375" customWidth="1"/>
    <col min="14" max="14" width="10" bestFit="1" customWidth="1"/>
    <col min="15" max="15" width="7.85546875" style="1" customWidth="1"/>
  </cols>
  <sheetData>
    <row r="1" spans="1:15" s="1" customFormat="1" ht="15.75" thickBot="1" x14ac:dyDescent="0.3">
      <c r="A1" s="6" t="s">
        <v>38</v>
      </c>
      <c r="C1" s="8">
        <v>20171201</v>
      </c>
      <c r="L1" s="5"/>
    </row>
    <row r="2" spans="1:15" s="1" customFormat="1" ht="15.75" thickBot="1" x14ac:dyDescent="0.3">
      <c r="A2" s="6" t="s">
        <v>39</v>
      </c>
      <c r="C2" s="8">
        <v>20171231</v>
      </c>
      <c r="L2" s="5"/>
    </row>
    <row r="3" spans="1:15" ht="15.75" thickBot="1" x14ac:dyDescent="0.3">
      <c r="A3" s="6" t="s">
        <v>27</v>
      </c>
      <c r="C3" s="11" t="s">
        <v>393</v>
      </c>
    </row>
    <row r="4" spans="1:15" ht="15.75" thickBot="1" x14ac:dyDescent="0.3">
      <c r="A4" s="6" t="s">
        <v>28</v>
      </c>
      <c r="C4" s="11" t="s">
        <v>393</v>
      </c>
      <c r="J4" s="13"/>
      <c r="K4" s="13"/>
    </row>
    <row r="5" spans="1:15" s="1" customFormat="1" ht="15.75" thickBot="1" x14ac:dyDescent="0.3">
      <c r="A5" s="6" t="s">
        <v>46</v>
      </c>
      <c r="C5" s="11"/>
      <c r="L5" s="5"/>
    </row>
    <row r="6" spans="1:15" s="1" customFormat="1" ht="17.25" customHeight="1" thickBot="1" x14ac:dyDescent="0.3">
      <c r="A6" s="6" t="s">
        <v>47</v>
      </c>
      <c r="C6" s="11" t="s">
        <v>394</v>
      </c>
      <c r="L6" s="5"/>
    </row>
    <row r="7" spans="1:15" x14ac:dyDescent="0.25">
      <c r="J7" s="12">
        <f>SUBTOTAL(9,J8:J1048576)</f>
        <v>10002.5</v>
      </c>
      <c r="K7" s="12">
        <f>SUBTOTAL(9,K8:K1048576)</f>
        <v>0</v>
      </c>
    </row>
    <row r="8" spans="1:15" x14ac:dyDescent="0.25">
      <c r="A8" s="1" t="s">
        <v>14</v>
      </c>
      <c r="B8" t="s">
        <v>15</v>
      </c>
      <c r="C8" t="s">
        <v>3</v>
      </c>
      <c r="D8" t="s">
        <v>16</v>
      </c>
      <c r="E8" t="s">
        <v>17</v>
      </c>
      <c r="F8" t="s">
        <v>18</v>
      </c>
      <c r="G8" t="s">
        <v>19</v>
      </c>
      <c r="H8" t="s">
        <v>20</v>
      </c>
      <c r="I8" t="s">
        <v>21</v>
      </c>
      <c r="J8" t="s">
        <v>22</v>
      </c>
      <c r="K8" t="s">
        <v>23</v>
      </c>
      <c r="L8" s="5" t="s">
        <v>24</v>
      </c>
      <c r="M8" t="s">
        <v>25</v>
      </c>
      <c r="N8" t="s">
        <v>26</v>
      </c>
      <c r="O8" s="1" t="s">
        <v>36</v>
      </c>
    </row>
    <row r="9" spans="1:15" x14ac:dyDescent="0.25">
      <c r="A9" s="16" t="s">
        <v>395</v>
      </c>
      <c r="B9" s="16" t="s">
        <v>37</v>
      </c>
      <c r="C9" s="16" t="s">
        <v>396</v>
      </c>
      <c r="D9" s="16" t="s">
        <v>397</v>
      </c>
      <c r="E9" s="16" t="s">
        <v>391</v>
      </c>
      <c r="F9" s="16" t="s">
        <v>398</v>
      </c>
      <c r="G9" s="16" t="s">
        <v>43</v>
      </c>
      <c r="H9" s="16" t="s">
        <v>399</v>
      </c>
      <c r="I9" s="16" t="s">
        <v>400</v>
      </c>
      <c r="J9" s="16">
        <v>5000</v>
      </c>
      <c r="K9" s="16">
        <v>0</v>
      </c>
      <c r="L9" s="17">
        <v>1807.619252</v>
      </c>
      <c r="M9" s="16" t="s">
        <v>401</v>
      </c>
      <c r="N9" s="16" t="s">
        <v>34</v>
      </c>
      <c r="O9" s="16" t="s">
        <v>40</v>
      </c>
    </row>
    <row r="10" spans="1:15" x14ac:dyDescent="0.25">
      <c r="A10" s="16" t="s">
        <v>395</v>
      </c>
      <c r="B10" s="16" t="s">
        <v>37</v>
      </c>
      <c r="C10" s="16" t="s">
        <v>402</v>
      </c>
      <c r="D10" s="16" t="s">
        <v>403</v>
      </c>
      <c r="E10" s="16" t="s">
        <v>392</v>
      </c>
      <c r="F10" s="16" t="s">
        <v>404</v>
      </c>
      <c r="G10" s="16" t="s">
        <v>43</v>
      </c>
      <c r="H10" s="16" t="s">
        <v>399</v>
      </c>
      <c r="I10" s="16" t="s">
        <v>400</v>
      </c>
      <c r="J10" s="16">
        <v>5000</v>
      </c>
      <c r="K10" s="16">
        <v>0</v>
      </c>
      <c r="L10" s="17">
        <v>538.530124</v>
      </c>
      <c r="M10" s="16" t="s">
        <v>401</v>
      </c>
      <c r="N10" s="16" t="s">
        <v>34</v>
      </c>
      <c r="O10" s="16" t="s">
        <v>40</v>
      </c>
    </row>
    <row r="11" spans="1:15" x14ac:dyDescent="0.25">
      <c r="A11" s="16" t="s">
        <v>395</v>
      </c>
      <c r="B11" s="16" t="s">
        <v>30</v>
      </c>
      <c r="C11" s="16" t="s">
        <v>405</v>
      </c>
      <c r="D11" s="16" t="s">
        <v>406</v>
      </c>
      <c r="E11" s="16" t="s">
        <v>31</v>
      </c>
      <c r="F11" s="16" t="s">
        <v>32</v>
      </c>
      <c r="G11" s="16" t="s">
        <v>33</v>
      </c>
      <c r="H11" s="16" t="s">
        <v>399</v>
      </c>
      <c r="I11" s="16" t="s">
        <v>29</v>
      </c>
      <c r="J11" s="16">
        <v>2.5</v>
      </c>
      <c r="K11" s="16">
        <v>0</v>
      </c>
      <c r="L11" s="17">
        <v>0</v>
      </c>
      <c r="M11" s="16" t="s">
        <v>401</v>
      </c>
      <c r="N11" s="16" t="s">
        <v>34</v>
      </c>
      <c r="O11" s="16" t="s">
        <v>40</v>
      </c>
    </row>
    <row r="13" spans="1:15" x14ac:dyDescent="0.25">
      <c r="K13" s="9"/>
    </row>
  </sheetData>
  <pageMargins left="0.511811024" right="0.511811024" top="0.78740157499999996" bottom="0.78740157499999996" header="0.31496062000000002" footer="0.31496062000000002"/>
  <pageSetup paperSize="9" scale="6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86"/>
  <sheetViews>
    <sheetView workbookViewId="0">
      <selection activeCell="G185" sqref="G5:G185"/>
    </sheetView>
  </sheetViews>
  <sheetFormatPr defaultRowHeight="15" x14ac:dyDescent="0.25"/>
  <cols>
    <col min="1" max="1" width="2.85546875" customWidth="1"/>
    <col min="2" max="2" width="5.28515625" customWidth="1"/>
    <col min="3" max="3" width="18" bestFit="1" customWidth="1"/>
    <col min="4" max="4" width="15.140625" bestFit="1" customWidth="1"/>
  </cols>
  <sheetData>
    <row r="2" spans="3:7" x14ac:dyDescent="0.25">
      <c r="C2" s="14" t="s">
        <v>3</v>
      </c>
      <c r="D2" s="1" t="s">
        <v>390</v>
      </c>
    </row>
    <row r="4" spans="3:7" x14ac:dyDescent="0.25">
      <c r="C4" s="14" t="s">
        <v>387</v>
      </c>
      <c r="D4" t="s">
        <v>389</v>
      </c>
      <c r="F4" t="s">
        <v>35</v>
      </c>
    </row>
    <row r="5" spans="3:7" x14ac:dyDescent="0.25">
      <c r="C5" s="15" t="s">
        <v>256</v>
      </c>
      <c r="D5" s="3">
        <v>1</v>
      </c>
      <c r="F5">
        <f>SUMIFS('Consulta relação por OP'!J:J,'Consulta relação por OP'!A:A,Plan1!C5,'Consulta relação por OP'!B:B,Plan1!$F$4)</f>
        <v>0</v>
      </c>
      <c r="G5">
        <f>F5-D5</f>
        <v>-1</v>
      </c>
    </row>
    <row r="6" spans="3:7" x14ac:dyDescent="0.25">
      <c r="C6" s="15" t="s">
        <v>257</v>
      </c>
      <c r="D6" s="3">
        <v>105</v>
      </c>
      <c r="F6" s="1">
        <f>SUMIFS('Consulta relação por OP'!J:J,'Consulta relação por OP'!A:A,Plan1!C6,'Consulta relação por OP'!B:B,Plan1!$F$4)</f>
        <v>0</v>
      </c>
      <c r="G6" s="1">
        <f t="shared" ref="G6:G39" si="0">F6-D6</f>
        <v>-105</v>
      </c>
    </row>
    <row r="7" spans="3:7" x14ac:dyDescent="0.25">
      <c r="C7" s="15" t="s">
        <v>258</v>
      </c>
      <c r="D7" s="3">
        <v>2941</v>
      </c>
      <c r="F7" s="1">
        <f>SUMIFS('Consulta relação por OP'!J:J,'Consulta relação por OP'!A:A,Plan1!C7,'Consulta relação por OP'!B:B,Plan1!$F$4)</f>
        <v>0</v>
      </c>
      <c r="G7" s="1">
        <f t="shared" si="0"/>
        <v>-2941</v>
      </c>
    </row>
    <row r="8" spans="3:7" x14ac:dyDescent="0.25">
      <c r="C8" s="15" t="s">
        <v>259</v>
      </c>
      <c r="D8" s="3">
        <v>2</v>
      </c>
      <c r="F8" s="1">
        <f>SUMIFS('Consulta relação por OP'!J:J,'Consulta relação por OP'!A:A,Plan1!C8,'Consulta relação por OP'!B:B,Plan1!$F$4)</f>
        <v>0</v>
      </c>
      <c r="G8" s="1">
        <f t="shared" si="0"/>
        <v>-2</v>
      </c>
    </row>
    <row r="9" spans="3:7" x14ac:dyDescent="0.25">
      <c r="C9" s="15" t="s">
        <v>260</v>
      </c>
      <c r="D9" s="3">
        <v>3238</v>
      </c>
      <c r="F9" s="1">
        <f>SUMIFS('Consulta relação por OP'!J:J,'Consulta relação por OP'!A:A,Plan1!C9,'Consulta relação por OP'!B:B,Plan1!$F$4)</f>
        <v>0</v>
      </c>
      <c r="G9" s="1">
        <f t="shared" si="0"/>
        <v>-3238</v>
      </c>
    </row>
    <row r="10" spans="3:7" x14ac:dyDescent="0.25">
      <c r="C10" s="15" t="s">
        <v>261</v>
      </c>
      <c r="D10" s="3">
        <v>7</v>
      </c>
      <c r="F10" s="1">
        <f>SUMIFS('Consulta relação por OP'!J:J,'Consulta relação por OP'!A:A,Plan1!C10,'Consulta relação por OP'!B:B,Plan1!$F$4)</f>
        <v>0</v>
      </c>
      <c r="G10" s="1">
        <f t="shared" si="0"/>
        <v>-7</v>
      </c>
    </row>
    <row r="11" spans="3:7" x14ac:dyDescent="0.25">
      <c r="C11" s="15" t="s">
        <v>262</v>
      </c>
      <c r="D11" s="3">
        <v>3089</v>
      </c>
      <c r="F11" s="1">
        <f>SUMIFS('Consulta relação por OP'!J:J,'Consulta relação por OP'!A:A,Plan1!C11,'Consulta relação por OP'!B:B,Plan1!$F$4)</f>
        <v>0</v>
      </c>
      <c r="G11" s="1">
        <f t="shared" si="0"/>
        <v>-3089</v>
      </c>
    </row>
    <row r="12" spans="3:7" x14ac:dyDescent="0.25">
      <c r="C12" s="15" t="s">
        <v>263</v>
      </c>
      <c r="D12" s="3">
        <v>1</v>
      </c>
      <c r="F12" s="1">
        <f>SUMIFS('Consulta relação por OP'!J:J,'Consulta relação por OP'!A:A,Plan1!C12,'Consulta relação por OP'!B:B,Plan1!$F$4)</f>
        <v>0</v>
      </c>
      <c r="G12" s="1">
        <f t="shared" si="0"/>
        <v>-1</v>
      </c>
    </row>
    <row r="13" spans="3:7" x14ac:dyDescent="0.25">
      <c r="C13" s="15" t="s">
        <v>264</v>
      </c>
      <c r="D13" s="3">
        <v>3029</v>
      </c>
      <c r="F13" s="1">
        <f>SUMIFS('Consulta relação por OP'!J:J,'Consulta relação por OP'!A:A,Plan1!C13,'Consulta relação por OP'!B:B,Plan1!$F$4)</f>
        <v>0</v>
      </c>
      <c r="G13" s="1">
        <f t="shared" si="0"/>
        <v>-3029</v>
      </c>
    </row>
    <row r="14" spans="3:7" x14ac:dyDescent="0.25">
      <c r="C14" s="15" t="s">
        <v>265</v>
      </c>
      <c r="D14" s="3">
        <v>1</v>
      </c>
      <c r="F14" s="1">
        <f>SUMIFS('Consulta relação por OP'!J:J,'Consulta relação por OP'!A:A,Plan1!C14,'Consulta relação por OP'!B:B,Plan1!$F$4)</f>
        <v>0</v>
      </c>
      <c r="G14" s="1">
        <f t="shared" si="0"/>
        <v>-1</v>
      </c>
    </row>
    <row r="15" spans="3:7" x14ac:dyDescent="0.25">
      <c r="C15" s="15" t="s">
        <v>266</v>
      </c>
      <c r="D15" s="3">
        <v>3031</v>
      </c>
      <c r="F15" s="1">
        <f>SUMIFS('Consulta relação por OP'!J:J,'Consulta relação por OP'!A:A,Plan1!C15,'Consulta relação por OP'!B:B,Plan1!$F$4)</f>
        <v>0</v>
      </c>
      <c r="G15" s="1">
        <f t="shared" si="0"/>
        <v>-3031</v>
      </c>
    </row>
    <row r="16" spans="3:7" x14ac:dyDescent="0.25">
      <c r="C16" s="15" t="s">
        <v>267</v>
      </c>
      <c r="D16" s="3">
        <v>4</v>
      </c>
      <c r="F16" s="1">
        <f>SUMIFS('Consulta relação por OP'!J:J,'Consulta relação por OP'!A:A,Plan1!C16,'Consulta relação por OP'!B:B,Plan1!$F$4)</f>
        <v>0</v>
      </c>
      <c r="G16" s="1">
        <f t="shared" si="0"/>
        <v>-4</v>
      </c>
    </row>
    <row r="17" spans="3:7" x14ac:dyDescent="0.25">
      <c r="C17" s="15" t="s">
        <v>268</v>
      </c>
      <c r="D17" s="3">
        <v>3214</v>
      </c>
      <c r="F17" s="1">
        <f>SUMIFS('Consulta relação por OP'!J:J,'Consulta relação por OP'!A:A,Plan1!C17,'Consulta relação por OP'!B:B,Plan1!$F$4)</f>
        <v>0</v>
      </c>
      <c r="G17" s="1">
        <f t="shared" si="0"/>
        <v>-3214</v>
      </c>
    </row>
    <row r="18" spans="3:7" x14ac:dyDescent="0.25">
      <c r="C18" s="15" t="s">
        <v>269</v>
      </c>
      <c r="D18" s="3">
        <v>8</v>
      </c>
      <c r="F18" s="1">
        <f>SUMIFS('Consulta relação por OP'!J:J,'Consulta relação por OP'!A:A,Plan1!C18,'Consulta relação por OP'!B:B,Plan1!$F$4)</f>
        <v>0</v>
      </c>
      <c r="G18" s="1">
        <f t="shared" si="0"/>
        <v>-8</v>
      </c>
    </row>
    <row r="19" spans="3:7" x14ac:dyDescent="0.25">
      <c r="C19" s="15" t="s">
        <v>270</v>
      </c>
      <c r="D19" s="3">
        <v>3277</v>
      </c>
      <c r="F19" s="1">
        <f>SUMIFS('Consulta relação por OP'!J:J,'Consulta relação por OP'!A:A,Plan1!C19,'Consulta relação por OP'!B:B,Plan1!$F$4)</f>
        <v>0</v>
      </c>
      <c r="G19" s="1">
        <f t="shared" si="0"/>
        <v>-3277</v>
      </c>
    </row>
    <row r="20" spans="3:7" x14ac:dyDescent="0.25">
      <c r="C20" s="15" t="s">
        <v>271</v>
      </c>
      <c r="D20" s="3">
        <v>2</v>
      </c>
      <c r="F20" s="1">
        <f>SUMIFS('Consulta relação por OP'!J:J,'Consulta relação por OP'!A:A,Plan1!C20,'Consulta relação por OP'!B:B,Plan1!$F$4)</f>
        <v>0</v>
      </c>
      <c r="G20" s="1">
        <f t="shared" si="0"/>
        <v>-2</v>
      </c>
    </row>
    <row r="21" spans="3:7" x14ac:dyDescent="0.25">
      <c r="C21" s="15" t="s">
        <v>272</v>
      </c>
      <c r="D21" s="3">
        <v>3241</v>
      </c>
      <c r="F21" s="1">
        <f>SUMIFS('Consulta relação por OP'!J:J,'Consulta relação por OP'!A:A,Plan1!C21,'Consulta relação por OP'!B:B,Plan1!$F$4)</f>
        <v>0</v>
      </c>
      <c r="G21" s="1">
        <f t="shared" si="0"/>
        <v>-3241</v>
      </c>
    </row>
    <row r="22" spans="3:7" x14ac:dyDescent="0.25">
      <c r="C22" s="15" t="s">
        <v>273</v>
      </c>
      <c r="D22" s="3">
        <v>9</v>
      </c>
      <c r="F22" s="1">
        <f>SUMIFS('Consulta relação por OP'!J:J,'Consulta relação por OP'!A:A,Plan1!C22,'Consulta relação por OP'!B:B,Plan1!$F$4)</f>
        <v>0</v>
      </c>
      <c r="G22" s="1">
        <f t="shared" si="0"/>
        <v>-9</v>
      </c>
    </row>
    <row r="23" spans="3:7" x14ac:dyDescent="0.25">
      <c r="C23" s="15" t="s">
        <v>274</v>
      </c>
      <c r="D23" s="3">
        <v>3166</v>
      </c>
      <c r="F23" s="1">
        <f>SUMIFS('Consulta relação por OP'!J:J,'Consulta relação por OP'!A:A,Plan1!C23,'Consulta relação por OP'!B:B,Plan1!$F$4)</f>
        <v>0</v>
      </c>
      <c r="G23" s="1">
        <f t="shared" si="0"/>
        <v>-3166</v>
      </c>
    </row>
    <row r="24" spans="3:7" x14ac:dyDescent="0.25">
      <c r="C24" s="15" t="s">
        <v>275</v>
      </c>
      <c r="D24" s="3">
        <v>7</v>
      </c>
      <c r="F24" s="1">
        <f>SUMIFS('Consulta relação por OP'!J:J,'Consulta relação por OP'!A:A,Plan1!C24,'Consulta relação por OP'!B:B,Plan1!$F$4)</f>
        <v>0</v>
      </c>
      <c r="G24" s="1">
        <f t="shared" si="0"/>
        <v>-7</v>
      </c>
    </row>
    <row r="25" spans="3:7" x14ac:dyDescent="0.25">
      <c r="C25" s="15" t="s">
        <v>276</v>
      </c>
      <c r="D25" s="3">
        <v>3170</v>
      </c>
      <c r="F25" s="1">
        <f>SUMIFS('Consulta relação por OP'!J:J,'Consulta relação por OP'!A:A,Plan1!C25,'Consulta relação por OP'!B:B,Plan1!$F$4)</f>
        <v>0</v>
      </c>
      <c r="G25" s="1">
        <f t="shared" si="0"/>
        <v>-3170</v>
      </c>
    </row>
    <row r="26" spans="3:7" x14ac:dyDescent="0.25">
      <c r="C26" s="15" t="s">
        <v>277</v>
      </c>
      <c r="D26" s="3">
        <v>4</v>
      </c>
      <c r="F26" s="1">
        <f>SUMIFS('Consulta relação por OP'!J:J,'Consulta relação por OP'!A:A,Plan1!C26,'Consulta relação por OP'!B:B,Plan1!$F$4)</f>
        <v>0</v>
      </c>
      <c r="G26" s="1">
        <f t="shared" si="0"/>
        <v>-4</v>
      </c>
    </row>
    <row r="27" spans="3:7" x14ac:dyDescent="0.25">
      <c r="C27" s="15" t="s">
        <v>278</v>
      </c>
      <c r="D27" s="3">
        <v>3086</v>
      </c>
      <c r="F27" s="1">
        <f>SUMIFS('Consulta relação por OP'!J:J,'Consulta relação por OP'!A:A,Plan1!C27,'Consulta relação por OP'!B:B,Plan1!$F$4)</f>
        <v>0</v>
      </c>
      <c r="G27" s="1">
        <f t="shared" si="0"/>
        <v>-3086</v>
      </c>
    </row>
    <row r="28" spans="3:7" x14ac:dyDescent="0.25">
      <c r="C28" s="15" t="s">
        <v>279</v>
      </c>
      <c r="D28" s="3">
        <v>2</v>
      </c>
      <c r="F28" s="1">
        <f>SUMIFS('Consulta relação por OP'!J:J,'Consulta relação por OP'!A:A,Plan1!C28,'Consulta relação por OP'!B:B,Plan1!$F$4)</f>
        <v>0</v>
      </c>
      <c r="G28" s="1">
        <f t="shared" si="0"/>
        <v>-2</v>
      </c>
    </row>
    <row r="29" spans="3:7" x14ac:dyDescent="0.25">
      <c r="C29" s="15" t="s">
        <v>280</v>
      </c>
      <c r="D29" s="3">
        <v>2944</v>
      </c>
      <c r="F29" s="1">
        <f>SUMIFS('Consulta relação por OP'!J:J,'Consulta relação por OP'!A:A,Plan1!C29,'Consulta relação por OP'!B:B,Plan1!$F$4)</f>
        <v>0</v>
      </c>
      <c r="G29" s="1">
        <f t="shared" si="0"/>
        <v>-2944</v>
      </c>
    </row>
    <row r="30" spans="3:7" x14ac:dyDescent="0.25">
      <c r="C30" s="15" t="s">
        <v>281</v>
      </c>
      <c r="D30" s="3">
        <v>2</v>
      </c>
      <c r="F30" s="1">
        <f>SUMIFS('Consulta relação por OP'!J:J,'Consulta relação por OP'!A:A,Plan1!C30,'Consulta relação por OP'!B:B,Plan1!$F$4)</f>
        <v>0</v>
      </c>
      <c r="G30" s="1">
        <f t="shared" si="0"/>
        <v>-2</v>
      </c>
    </row>
    <row r="31" spans="3:7" x14ac:dyDescent="0.25">
      <c r="C31" s="15" t="s">
        <v>282</v>
      </c>
      <c r="D31" s="3">
        <v>2576</v>
      </c>
      <c r="F31" s="1">
        <f>SUMIFS('Consulta relação por OP'!J:J,'Consulta relação por OP'!A:A,Plan1!C31,'Consulta relação por OP'!B:B,Plan1!$F$4)</f>
        <v>0</v>
      </c>
      <c r="G31" s="1">
        <f t="shared" si="0"/>
        <v>-2576</v>
      </c>
    </row>
    <row r="32" spans="3:7" x14ac:dyDescent="0.25">
      <c r="C32" s="15" t="s">
        <v>283</v>
      </c>
      <c r="D32" s="3">
        <v>2</v>
      </c>
      <c r="F32" s="1">
        <f>SUMIFS('Consulta relação por OP'!J:J,'Consulta relação por OP'!A:A,Plan1!C32,'Consulta relação por OP'!B:B,Plan1!$F$4)</f>
        <v>0</v>
      </c>
      <c r="G32" s="1">
        <f t="shared" si="0"/>
        <v>-2</v>
      </c>
    </row>
    <row r="33" spans="3:7" x14ac:dyDescent="0.25">
      <c r="C33" s="15" t="s">
        <v>284</v>
      </c>
      <c r="D33" s="3">
        <v>3215</v>
      </c>
      <c r="F33" s="1">
        <f>SUMIFS('Consulta relação por OP'!J:J,'Consulta relação por OP'!A:A,Plan1!C33,'Consulta relação por OP'!B:B,Plan1!$F$4)</f>
        <v>0</v>
      </c>
      <c r="G33" s="1">
        <f t="shared" si="0"/>
        <v>-3215</v>
      </c>
    </row>
    <row r="34" spans="3:7" x14ac:dyDescent="0.25">
      <c r="C34" s="15" t="s">
        <v>285</v>
      </c>
      <c r="D34" s="3">
        <v>3</v>
      </c>
      <c r="F34" s="1">
        <f>SUMIFS('Consulta relação por OP'!J:J,'Consulta relação por OP'!A:A,Plan1!C34,'Consulta relação por OP'!B:B,Plan1!$F$4)</f>
        <v>0</v>
      </c>
      <c r="G34" s="1">
        <f t="shared" si="0"/>
        <v>-3</v>
      </c>
    </row>
    <row r="35" spans="3:7" x14ac:dyDescent="0.25">
      <c r="C35" s="15" t="s">
        <v>286</v>
      </c>
      <c r="D35" s="3">
        <v>2886</v>
      </c>
      <c r="F35" s="1">
        <f>SUMIFS('Consulta relação por OP'!J:J,'Consulta relação por OP'!A:A,Plan1!C35,'Consulta relação por OP'!B:B,Plan1!$F$4)</f>
        <v>0</v>
      </c>
      <c r="G35" s="1">
        <f t="shared" si="0"/>
        <v>-2886</v>
      </c>
    </row>
    <row r="36" spans="3:7" x14ac:dyDescent="0.25">
      <c r="C36" s="15" t="s">
        <v>287</v>
      </c>
      <c r="D36" s="3">
        <v>1</v>
      </c>
      <c r="F36" s="1">
        <f>SUMIFS('Consulta relação por OP'!J:J,'Consulta relação por OP'!A:A,Plan1!C36,'Consulta relação por OP'!B:B,Plan1!$F$4)</f>
        <v>0</v>
      </c>
      <c r="G36" s="1">
        <f t="shared" si="0"/>
        <v>-1</v>
      </c>
    </row>
    <row r="37" spans="3:7" x14ac:dyDescent="0.25">
      <c r="C37" s="15" t="s">
        <v>288</v>
      </c>
      <c r="D37" s="3">
        <v>2827</v>
      </c>
      <c r="F37" s="1">
        <f>SUMIFS('Consulta relação por OP'!J:J,'Consulta relação por OP'!A:A,Plan1!C37,'Consulta relação por OP'!B:B,Plan1!$F$4)</f>
        <v>0</v>
      </c>
      <c r="G37" s="1">
        <f t="shared" si="0"/>
        <v>-2827</v>
      </c>
    </row>
    <row r="38" spans="3:7" x14ac:dyDescent="0.25">
      <c r="C38" s="15" t="s">
        <v>289</v>
      </c>
      <c r="D38" s="3">
        <v>1</v>
      </c>
      <c r="F38" s="1">
        <f>SUMIFS('Consulta relação por OP'!J:J,'Consulta relação por OP'!A:A,Plan1!C38,'Consulta relação por OP'!B:B,Plan1!$F$4)</f>
        <v>0</v>
      </c>
      <c r="G38" s="1">
        <f t="shared" si="0"/>
        <v>-1</v>
      </c>
    </row>
    <row r="39" spans="3:7" x14ac:dyDescent="0.25">
      <c r="C39" s="15" t="s">
        <v>290</v>
      </c>
      <c r="D39" s="3">
        <v>2868</v>
      </c>
      <c r="F39" s="1">
        <f>SUMIFS('Consulta relação por OP'!J:J,'Consulta relação por OP'!A:A,Plan1!C39,'Consulta relação por OP'!B:B,Plan1!$F$4)</f>
        <v>0</v>
      </c>
      <c r="G39" s="1">
        <f t="shared" si="0"/>
        <v>-2868</v>
      </c>
    </row>
    <row r="40" spans="3:7" x14ac:dyDescent="0.25">
      <c r="C40" s="15" t="s">
        <v>291</v>
      </c>
      <c r="D40" s="3">
        <v>1</v>
      </c>
      <c r="F40" s="1">
        <f>SUMIFS('Consulta relação por OP'!J:J,'Consulta relação por OP'!A:A,Plan1!C40,'Consulta relação por OP'!B:B,Plan1!$F$4)</f>
        <v>0</v>
      </c>
      <c r="G40" s="1">
        <f t="shared" ref="G40:G42" si="1">F40-D40</f>
        <v>-1</v>
      </c>
    </row>
    <row r="41" spans="3:7" x14ac:dyDescent="0.25">
      <c r="C41" s="15" t="s">
        <v>292</v>
      </c>
      <c r="D41" s="3">
        <v>2713</v>
      </c>
      <c r="F41" s="1">
        <f>SUMIFS('Consulta relação por OP'!J:J,'Consulta relação por OP'!A:A,Plan1!C41,'Consulta relação por OP'!B:B,Plan1!$F$4)</f>
        <v>0</v>
      </c>
      <c r="G41" s="1">
        <f t="shared" si="1"/>
        <v>-2713</v>
      </c>
    </row>
    <row r="42" spans="3:7" x14ac:dyDescent="0.25">
      <c r="C42" s="15" t="s">
        <v>293</v>
      </c>
      <c r="D42" s="3">
        <v>3</v>
      </c>
      <c r="F42" s="1">
        <f>SUMIFS('Consulta relação por OP'!J:J,'Consulta relação por OP'!A:A,Plan1!C42,'Consulta relação por OP'!B:B,Plan1!$F$4)</f>
        <v>0</v>
      </c>
      <c r="G42" s="1">
        <f t="shared" si="1"/>
        <v>-3</v>
      </c>
    </row>
    <row r="43" spans="3:7" x14ac:dyDescent="0.25">
      <c r="C43" s="15" t="s">
        <v>294</v>
      </c>
      <c r="D43" s="3">
        <v>2737</v>
      </c>
      <c r="F43" s="1">
        <f>SUMIFS('Consulta relação por OP'!J:J,'Consulta relação por OP'!A:A,Plan1!C43,'Consulta relação por OP'!B:B,Plan1!$F$4)</f>
        <v>0</v>
      </c>
      <c r="G43" s="1">
        <f t="shared" ref="G43:G85" si="2">F43-D43</f>
        <v>-2737</v>
      </c>
    </row>
    <row r="44" spans="3:7" x14ac:dyDescent="0.25">
      <c r="C44" s="15" t="s">
        <v>295</v>
      </c>
      <c r="D44" s="3">
        <v>5</v>
      </c>
      <c r="F44" s="1">
        <f>SUMIFS('Consulta relação por OP'!J:J,'Consulta relação por OP'!A:A,Plan1!C44,'Consulta relação por OP'!B:B,Plan1!$F$4)</f>
        <v>0</v>
      </c>
      <c r="G44" s="1">
        <f t="shared" si="2"/>
        <v>-5</v>
      </c>
    </row>
    <row r="45" spans="3:7" x14ac:dyDescent="0.25">
      <c r="C45" s="15" t="s">
        <v>296</v>
      </c>
      <c r="D45" s="3">
        <v>2684</v>
      </c>
      <c r="F45" s="1">
        <f>SUMIFS('Consulta relação por OP'!J:J,'Consulta relação por OP'!A:A,Plan1!C45,'Consulta relação por OP'!B:B,Plan1!$F$4)</f>
        <v>0</v>
      </c>
      <c r="G45" s="1">
        <f t="shared" si="2"/>
        <v>-2684</v>
      </c>
    </row>
    <row r="46" spans="3:7" x14ac:dyDescent="0.25">
      <c r="C46" s="15" t="s">
        <v>297</v>
      </c>
      <c r="D46" s="3">
        <v>1</v>
      </c>
      <c r="F46" s="1">
        <f>SUMIFS('Consulta relação por OP'!J:J,'Consulta relação por OP'!A:A,Plan1!C46,'Consulta relação por OP'!B:B,Plan1!$F$4)</f>
        <v>0</v>
      </c>
      <c r="G46" s="1">
        <f t="shared" si="2"/>
        <v>-1</v>
      </c>
    </row>
    <row r="47" spans="3:7" x14ac:dyDescent="0.25">
      <c r="C47" s="15" t="s">
        <v>298</v>
      </c>
      <c r="D47" s="3">
        <v>7</v>
      </c>
      <c r="F47" s="1">
        <f>SUMIFS('Consulta relação por OP'!J:J,'Consulta relação por OP'!A:A,Plan1!C47,'Consulta relação por OP'!B:B,Plan1!$F$4)</f>
        <v>0</v>
      </c>
      <c r="G47" s="1">
        <f t="shared" si="2"/>
        <v>-7</v>
      </c>
    </row>
    <row r="48" spans="3:7" x14ac:dyDescent="0.25">
      <c r="C48" s="15" t="s">
        <v>299</v>
      </c>
      <c r="D48" s="3">
        <v>2975</v>
      </c>
      <c r="F48" s="1">
        <f>SUMIFS('Consulta relação por OP'!J:J,'Consulta relação por OP'!A:A,Plan1!C48,'Consulta relação por OP'!B:B,Plan1!$F$4)</f>
        <v>0</v>
      </c>
      <c r="G48" s="1">
        <f t="shared" si="2"/>
        <v>-2975</v>
      </c>
    </row>
    <row r="49" spans="3:7" x14ac:dyDescent="0.25">
      <c r="C49" s="15" t="s">
        <v>300</v>
      </c>
      <c r="D49" s="3">
        <v>5</v>
      </c>
      <c r="F49" s="1">
        <f>SUMIFS('Consulta relação por OP'!J:J,'Consulta relação por OP'!A:A,Plan1!C49,'Consulta relação por OP'!B:B,Plan1!$F$4)</f>
        <v>0</v>
      </c>
      <c r="G49" s="1">
        <f t="shared" si="2"/>
        <v>-5</v>
      </c>
    </row>
    <row r="50" spans="3:7" x14ac:dyDescent="0.25">
      <c r="C50" s="15" t="s">
        <v>301</v>
      </c>
      <c r="D50" s="3">
        <v>2801</v>
      </c>
      <c r="F50" s="1">
        <f>SUMIFS('Consulta relação por OP'!J:J,'Consulta relação por OP'!A:A,Plan1!C50,'Consulta relação por OP'!B:B,Plan1!$F$4)</f>
        <v>0</v>
      </c>
      <c r="G50" s="1">
        <f t="shared" si="2"/>
        <v>-2801</v>
      </c>
    </row>
    <row r="51" spans="3:7" x14ac:dyDescent="0.25">
      <c r="C51" s="15" t="s">
        <v>302</v>
      </c>
      <c r="D51" s="3">
        <v>3</v>
      </c>
      <c r="F51" s="1">
        <f>SUMIFS('Consulta relação por OP'!J:J,'Consulta relação por OP'!A:A,Plan1!C51,'Consulta relação por OP'!B:B,Plan1!$F$4)</f>
        <v>0</v>
      </c>
      <c r="G51" s="1">
        <f t="shared" si="2"/>
        <v>-3</v>
      </c>
    </row>
    <row r="52" spans="3:7" x14ac:dyDescent="0.25">
      <c r="C52" s="15" t="s">
        <v>303</v>
      </c>
      <c r="D52" s="3">
        <v>2612</v>
      </c>
      <c r="F52" s="1">
        <f>SUMIFS('Consulta relação por OP'!J:J,'Consulta relação por OP'!A:A,Plan1!C52,'Consulta relação por OP'!B:B,Plan1!$F$4)</f>
        <v>0</v>
      </c>
      <c r="G52" s="1">
        <f t="shared" si="2"/>
        <v>-2612</v>
      </c>
    </row>
    <row r="53" spans="3:7" x14ac:dyDescent="0.25">
      <c r="C53" s="15" t="s">
        <v>304</v>
      </c>
      <c r="D53" s="3">
        <v>2</v>
      </c>
      <c r="F53" s="1">
        <f>SUMIFS('Consulta relação por OP'!J:J,'Consulta relação por OP'!A:A,Plan1!C53,'Consulta relação por OP'!B:B,Plan1!$F$4)</f>
        <v>0</v>
      </c>
      <c r="G53" s="1">
        <f t="shared" si="2"/>
        <v>-2</v>
      </c>
    </row>
    <row r="54" spans="3:7" x14ac:dyDescent="0.25">
      <c r="C54" s="15" t="s">
        <v>305</v>
      </c>
      <c r="D54" s="3">
        <v>2675</v>
      </c>
      <c r="F54" s="1">
        <f>SUMIFS('Consulta relação por OP'!J:J,'Consulta relação por OP'!A:A,Plan1!C54,'Consulta relação por OP'!B:B,Plan1!$F$4)</f>
        <v>0</v>
      </c>
      <c r="G54" s="1">
        <f t="shared" si="2"/>
        <v>-2675</v>
      </c>
    </row>
    <row r="55" spans="3:7" x14ac:dyDescent="0.25">
      <c r="C55" s="15" t="s">
        <v>306</v>
      </c>
      <c r="D55" s="3">
        <v>4</v>
      </c>
      <c r="F55" s="1">
        <f>SUMIFS('Consulta relação por OP'!J:J,'Consulta relação por OP'!A:A,Plan1!C55,'Consulta relação por OP'!B:B,Plan1!$F$4)</f>
        <v>0</v>
      </c>
      <c r="G55" s="1">
        <f t="shared" si="2"/>
        <v>-4</v>
      </c>
    </row>
    <row r="56" spans="3:7" x14ac:dyDescent="0.25">
      <c r="C56" s="15" t="s">
        <v>307</v>
      </c>
      <c r="D56" s="3">
        <v>2547</v>
      </c>
      <c r="F56" s="1">
        <f>SUMIFS('Consulta relação por OP'!J:J,'Consulta relação por OP'!A:A,Plan1!C56,'Consulta relação por OP'!B:B,Plan1!$F$4)</f>
        <v>0</v>
      </c>
      <c r="G56" s="1">
        <f t="shared" si="2"/>
        <v>-2547</v>
      </c>
    </row>
    <row r="57" spans="3:7" x14ac:dyDescent="0.25">
      <c r="C57" s="15" t="s">
        <v>308</v>
      </c>
      <c r="D57" s="3">
        <v>3</v>
      </c>
      <c r="F57" s="1">
        <f>SUMIFS('Consulta relação por OP'!J:J,'Consulta relação por OP'!A:A,Plan1!C57,'Consulta relação por OP'!B:B,Plan1!$F$4)</f>
        <v>0</v>
      </c>
      <c r="G57" s="1">
        <f t="shared" si="2"/>
        <v>-3</v>
      </c>
    </row>
    <row r="58" spans="3:7" x14ac:dyDescent="0.25">
      <c r="C58" s="15" t="s">
        <v>309</v>
      </c>
      <c r="D58" s="3">
        <v>2647</v>
      </c>
      <c r="F58" s="1">
        <f>SUMIFS('Consulta relação por OP'!J:J,'Consulta relação por OP'!A:A,Plan1!C58,'Consulta relação por OP'!B:B,Plan1!$F$4)</f>
        <v>0</v>
      </c>
      <c r="G58" s="1">
        <f t="shared" si="2"/>
        <v>-2647</v>
      </c>
    </row>
    <row r="59" spans="3:7" x14ac:dyDescent="0.25">
      <c r="C59" s="15" t="s">
        <v>310</v>
      </c>
      <c r="D59" s="3">
        <v>3</v>
      </c>
      <c r="F59" s="1">
        <f>SUMIFS('Consulta relação por OP'!J:J,'Consulta relação por OP'!A:A,Plan1!C59,'Consulta relação por OP'!B:B,Plan1!$F$4)</f>
        <v>0</v>
      </c>
      <c r="G59" s="1">
        <f t="shared" si="2"/>
        <v>-3</v>
      </c>
    </row>
    <row r="60" spans="3:7" x14ac:dyDescent="0.25">
      <c r="C60" s="15" t="s">
        <v>311</v>
      </c>
      <c r="D60" s="3">
        <v>9188</v>
      </c>
      <c r="F60" s="1">
        <f>SUMIFS('Consulta relação por OP'!J:J,'Consulta relação por OP'!A:A,Plan1!C60,'Consulta relação por OP'!B:B,Plan1!$F$4)</f>
        <v>0</v>
      </c>
      <c r="G60" s="1">
        <f t="shared" si="2"/>
        <v>-9188</v>
      </c>
    </row>
    <row r="61" spans="3:7" x14ac:dyDescent="0.25">
      <c r="C61" s="15" t="s">
        <v>312</v>
      </c>
      <c r="D61" s="3">
        <v>10000</v>
      </c>
      <c r="F61" s="1">
        <f>SUMIFS('Consulta relação por OP'!J:J,'Consulta relação por OP'!A:A,Plan1!C61,'Consulta relação por OP'!B:B,Plan1!$F$4)</f>
        <v>0</v>
      </c>
      <c r="G61" s="1">
        <f t="shared" si="2"/>
        <v>-10000</v>
      </c>
    </row>
    <row r="62" spans="3:7" x14ac:dyDescent="0.25">
      <c r="C62" s="15" t="s">
        <v>313</v>
      </c>
      <c r="D62" s="3">
        <v>10000</v>
      </c>
      <c r="F62" s="1">
        <f>SUMIFS('Consulta relação por OP'!J:J,'Consulta relação por OP'!A:A,Plan1!C62,'Consulta relação por OP'!B:B,Plan1!$F$4)</f>
        <v>0</v>
      </c>
      <c r="G62" s="1">
        <f t="shared" si="2"/>
        <v>-10000</v>
      </c>
    </row>
    <row r="63" spans="3:7" x14ac:dyDescent="0.25">
      <c r="C63" s="15" t="s">
        <v>314</v>
      </c>
      <c r="D63" s="3">
        <v>10000</v>
      </c>
      <c r="F63" s="1">
        <f>SUMIFS('Consulta relação por OP'!J:J,'Consulta relação por OP'!A:A,Plan1!C63,'Consulta relação por OP'!B:B,Plan1!$F$4)</f>
        <v>0</v>
      </c>
      <c r="G63" s="1">
        <f t="shared" si="2"/>
        <v>-10000</v>
      </c>
    </row>
    <row r="64" spans="3:7" x14ac:dyDescent="0.25">
      <c r="C64" s="15" t="s">
        <v>315</v>
      </c>
      <c r="D64" s="3">
        <v>10000</v>
      </c>
      <c r="F64" s="1">
        <f>SUMIFS('Consulta relação por OP'!J:J,'Consulta relação por OP'!A:A,Plan1!C64,'Consulta relação por OP'!B:B,Plan1!$F$4)</f>
        <v>0</v>
      </c>
      <c r="G64" s="1">
        <f t="shared" si="2"/>
        <v>-10000</v>
      </c>
    </row>
    <row r="65" spans="3:7" x14ac:dyDescent="0.25">
      <c r="C65" s="15" t="s">
        <v>316</v>
      </c>
      <c r="D65" s="3">
        <v>10000</v>
      </c>
      <c r="F65" s="1">
        <f>SUMIFS('Consulta relação por OP'!J:J,'Consulta relação por OP'!A:A,Plan1!C65,'Consulta relação por OP'!B:B,Plan1!$F$4)</f>
        <v>0</v>
      </c>
      <c r="G65" s="1">
        <f t="shared" si="2"/>
        <v>-10000</v>
      </c>
    </row>
    <row r="66" spans="3:7" x14ac:dyDescent="0.25">
      <c r="C66" s="15" t="s">
        <v>317</v>
      </c>
      <c r="D66" s="3">
        <v>2893</v>
      </c>
      <c r="F66" s="1">
        <f>SUMIFS('Consulta relação por OP'!J:J,'Consulta relação por OP'!A:A,Plan1!C66,'Consulta relação por OP'!B:B,Plan1!$F$4)</f>
        <v>0</v>
      </c>
      <c r="G66" s="1">
        <f t="shared" si="2"/>
        <v>-2893</v>
      </c>
    </row>
    <row r="67" spans="3:7" x14ac:dyDescent="0.25">
      <c r="C67" s="15" t="s">
        <v>318</v>
      </c>
      <c r="D67" s="3">
        <v>3</v>
      </c>
      <c r="F67" s="1">
        <f>SUMIFS('Consulta relação por OP'!J:J,'Consulta relação por OP'!A:A,Plan1!C67,'Consulta relação por OP'!B:B,Plan1!$F$4)</f>
        <v>0</v>
      </c>
      <c r="G67" s="1">
        <f t="shared" si="2"/>
        <v>-3</v>
      </c>
    </row>
    <row r="68" spans="3:7" x14ac:dyDescent="0.25">
      <c r="C68" s="15" t="s">
        <v>319</v>
      </c>
      <c r="D68" s="3">
        <v>2856</v>
      </c>
      <c r="F68" s="1">
        <f>SUMIFS('Consulta relação por OP'!J:J,'Consulta relação por OP'!A:A,Plan1!C68,'Consulta relação por OP'!B:B,Plan1!$F$4)</f>
        <v>0</v>
      </c>
      <c r="G68" s="1">
        <f t="shared" si="2"/>
        <v>-2856</v>
      </c>
    </row>
    <row r="69" spans="3:7" x14ac:dyDescent="0.25">
      <c r="C69" s="15" t="s">
        <v>320</v>
      </c>
      <c r="D69" s="3">
        <v>3</v>
      </c>
      <c r="F69" s="1">
        <f>SUMIFS('Consulta relação por OP'!J:J,'Consulta relação por OP'!A:A,Plan1!C69,'Consulta relação por OP'!B:B,Plan1!$F$4)</f>
        <v>0</v>
      </c>
      <c r="G69" s="1">
        <f t="shared" si="2"/>
        <v>-3</v>
      </c>
    </row>
    <row r="70" spans="3:7" x14ac:dyDescent="0.25">
      <c r="C70" s="15" t="s">
        <v>321</v>
      </c>
      <c r="D70" s="3">
        <v>2759</v>
      </c>
      <c r="F70" s="1">
        <f>SUMIFS('Consulta relação por OP'!J:J,'Consulta relação por OP'!A:A,Plan1!C70,'Consulta relação por OP'!B:B,Plan1!$F$4)</f>
        <v>0</v>
      </c>
      <c r="G70" s="1">
        <f t="shared" si="2"/>
        <v>-2759</v>
      </c>
    </row>
    <row r="71" spans="3:7" x14ac:dyDescent="0.25">
      <c r="C71" s="15" t="s">
        <v>322</v>
      </c>
      <c r="D71" s="3">
        <v>3</v>
      </c>
      <c r="F71" s="1">
        <f>SUMIFS('Consulta relação por OP'!J:J,'Consulta relação por OP'!A:A,Plan1!C71,'Consulta relação por OP'!B:B,Plan1!$F$4)</f>
        <v>0</v>
      </c>
      <c r="G71" s="1">
        <f t="shared" si="2"/>
        <v>-3</v>
      </c>
    </row>
    <row r="72" spans="3:7" x14ac:dyDescent="0.25">
      <c r="C72" s="15" t="s">
        <v>323</v>
      </c>
      <c r="D72" s="3">
        <v>3161</v>
      </c>
      <c r="F72" s="1">
        <f>SUMIFS('Consulta relação por OP'!J:J,'Consulta relação por OP'!A:A,Plan1!C72,'Consulta relação por OP'!B:B,Plan1!$F$4)</f>
        <v>0</v>
      </c>
      <c r="G72" s="1">
        <f t="shared" si="2"/>
        <v>-3161</v>
      </c>
    </row>
    <row r="73" spans="3:7" x14ac:dyDescent="0.25">
      <c r="C73" s="15" t="s">
        <v>324</v>
      </c>
      <c r="D73" s="3">
        <v>6</v>
      </c>
      <c r="F73" s="1">
        <f>SUMIFS('Consulta relação por OP'!J:J,'Consulta relação por OP'!A:A,Plan1!C73,'Consulta relação por OP'!B:B,Plan1!$F$4)</f>
        <v>0</v>
      </c>
      <c r="G73" s="1">
        <f t="shared" si="2"/>
        <v>-6</v>
      </c>
    </row>
    <row r="74" spans="3:7" x14ac:dyDescent="0.25">
      <c r="C74" s="15" t="s">
        <v>325</v>
      </c>
      <c r="D74" s="3">
        <v>3471</v>
      </c>
      <c r="F74" s="1">
        <f>SUMIFS('Consulta relação por OP'!J:J,'Consulta relação por OP'!A:A,Plan1!C74,'Consulta relação por OP'!B:B,Plan1!$F$4)</f>
        <v>0</v>
      </c>
      <c r="G74" s="1">
        <f t="shared" si="2"/>
        <v>-3471</v>
      </c>
    </row>
    <row r="75" spans="3:7" x14ac:dyDescent="0.25">
      <c r="C75" s="15" t="s">
        <v>326</v>
      </c>
      <c r="D75" s="3">
        <v>6</v>
      </c>
      <c r="F75" s="1">
        <f>SUMIFS('Consulta relação por OP'!J:J,'Consulta relação por OP'!A:A,Plan1!C75,'Consulta relação por OP'!B:B,Plan1!$F$4)</f>
        <v>0</v>
      </c>
      <c r="G75" s="1">
        <f t="shared" si="2"/>
        <v>-6</v>
      </c>
    </row>
    <row r="76" spans="3:7" x14ac:dyDescent="0.25">
      <c r="C76" s="15" t="s">
        <v>327</v>
      </c>
      <c r="D76" s="3">
        <v>3281</v>
      </c>
      <c r="F76" s="1">
        <f>SUMIFS('Consulta relação por OP'!J:J,'Consulta relação por OP'!A:A,Plan1!C76,'Consulta relação por OP'!B:B,Plan1!$F$4)</f>
        <v>0</v>
      </c>
      <c r="G76" s="1">
        <f t="shared" si="2"/>
        <v>-3281</v>
      </c>
    </row>
    <row r="77" spans="3:7" x14ac:dyDescent="0.25">
      <c r="C77" s="15" t="s">
        <v>328</v>
      </c>
      <c r="D77" s="3">
        <v>3</v>
      </c>
      <c r="F77" s="1">
        <f>SUMIFS('Consulta relação por OP'!J:J,'Consulta relação por OP'!A:A,Plan1!C77,'Consulta relação por OP'!B:B,Plan1!$F$4)</f>
        <v>0</v>
      </c>
      <c r="G77" s="1">
        <f t="shared" si="2"/>
        <v>-3</v>
      </c>
    </row>
    <row r="78" spans="3:7" x14ac:dyDescent="0.25">
      <c r="C78" s="15" t="s">
        <v>329</v>
      </c>
      <c r="D78" s="3">
        <v>1699</v>
      </c>
      <c r="F78" s="1">
        <f>SUMIFS('Consulta relação por OP'!J:J,'Consulta relação por OP'!A:A,Plan1!C78,'Consulta relação por OP'!B:B,Plan1!$F$4)</f>
        <v>0</v>
      </c>
      <c r="G78" s="1">
        <f t="shared" si="2"/>
        <v>-1699</v>
      </c>
    </row>
    <row r="79" spans="3:7" x14ac:dyDescent="0.25">
      <c r="C79" s="15" t="s">
        <v>330</v>
      </c>
      <c r="D79" s="3">
        <v>3</v>
      </c>
      <c r="F79" s="1">
        <f>SUMIFS('Consulta relação por OP'!J:J,'Consulta relação por OP'!A:A,Plan1!C79,'Consulta relação por OP'!B:B,Plan1!$F$4)</f>
        <v>0</v>
      </c>
      <c r="G79" s="1">
        <f t="shared" si="2"/>
        <v>-3</v>
      </c>
    </row>
    <row r="80" spans="3:7" x14ac:dyDescent="0.25">
      <c r="C80" s="15" t="s">
        <v>331</v>
      </c>
      <c r="D80" s="3">
        <v>4533</v>
      </c>
      <c r="F80" s="1">
        <f>SUMIFS('Consulta relação por OP'!J:J,'Consulta relação por OP'!A:A,Plan1!C80,'Consulta relação por OP'!B:B,Plan1!$F$4)</f>
        <v>0</v>
      </c>
      <c r="G80" s="1">
        <f t="shared" si="2"/>
        <v>-4533</v>
      </c>
    </row>
    <row r="81" spans="3:7" x14ac:dyDescent="0.25">
      <c r="C81" s="15" t="s">
        <v>332</v>
      </c>
      <c r="D81" s="3">
        <v>5</v>
      </c>
      <c r="F81" s="1">
        <f>SUMIFS('Consulta relação por OP'!J:J,'Consulta relação por OP'!A:A,Plan1!C81,'Consulta relação por OP'!B:B,Plan1!$F$4)</f>
        <v>0</v>
      </c>
      <c r="G81" s="1">
        <f t="shared" si="2"/>
        <v>-5</v>
      </c>
    </row>
    <row r="82" spans="3:7" x14ac:dyDescent="0.25">
      <c r="C82" s="15" t="s">
        <v>333</v>
      </c>
      <c r="D82" s="3">
        <v>2881</v>
      </c>
      <c r="F82" s="1">
        <f>SUMIFS('Consulta relação por OP'!J:J,'Consulta relação por OP'!A:A,Plan1!C82,'Consulta relação por OP'!B:B,Plan1!$F$4)</f>
        <v>0</v>
      </c>
      <c r="G82" s="1">
        <f t="shared" si="2"/>
        <v>-2881</v>
      </c>
    </row>
    <row r="83" spans="3:7" x14ac:dyDescent="0.25">
      <c r="C83" s="15" t="s">
        <v>334</v>
      </c>
      <c r="D83" s="3">
        <v>2</v>
      </c>
      <c r="F83" s="1">
        <f>SUMIFS('Consulta relação por OP'!J:J,'Consulta relação por OP'!A:A,Plan1!C83,'Consulta relação por OP'!B:B,Plan1!$F$4)</f>
        <v>0</v>
      </c>
      <c r="G83" s="1">
        <f t="shared" si="2"/>
        <v>-2</v>
      </c>
    </row>
    <row r="84" spans="3:7" x14ac:dyDescent="0.25">
      <c r="C84" s="15" t="s">
        <v>335</v>
      </c>
      <c r="D84" s="3">
        <v>3325</v>
      </c>
      <c r="F84" s="1">
        <f>SUMIFS('Consulta relação por OP'!J:J,'Consulta relação por OP'!A:A,Plan1!C84,'Consulta relação por OP'!B:B,Plan1!$F$4)</f>
        <v>0</v>
      </c>
      <c r="G84" s="1">
        <f t="shared" si="2"/>
        <v>-3325</v>
      </c>
    </row>
    <row r="85" spans="3:7" x14ac:dyDescent="0.25">
      <c r="C85" s="15" t="s">
        <v>336</v>
      </c>
      <c r="D85" s="3">
        <v>1</v>
      </c>
      <c r="F85" s="1">
        <f>SUMIFS('Consulta relação por OP'!J:J,'Consulta relação por OP'!A:A,Plan1!C85,'Consulta relação por OP'!B:B,Plan1!$F$4)</f>
        <v>0</v>
      </c>
      <c r="G85" s="1">
        <f t="shared" si="2"/>
        <v>-1</v>
      </c>
    </row>
    <row r="86" spans="3:7" x14ac:dyDescent="0.25">
      <c r="C86" s="15" t="s">
        <v>337</v>
      </c>
      <c r="D86" s="3">
        <v>2978</v>
      </c>
      <c r="F86" s="1">
        <f>SUMIFS('Consulta relação por OP'!J:J,'Consulta relação por OP'!A:A,Plan1!C86,'Consulta relação por OP'!B:B,Plan1!$F$4)</f>
        <v>0</v>
      </c>
      <c r="G86" s="1">
        <f t="shared" ref="G86:G149" si="3">F86-D86</f>
        <v>-2978</v>
      </c>
    </row>
    <row r="87" spans="3:7" x14ac:dyDescent="0.25">
      <c r="C87" s="15" t="s">
        <v>338</v>
      </c>
      <c r="D87" s="3">
        <v>3</v>
      </c>
      <c r="F87" s="1">
        <f>SUMIFS('Consulta relação por OP'!J:J,'Consulta relação por OP'!A:A,Plan1!C87,'Consulta relação por OP'!B:B,Plan1!$F$4)</f>
        <v>0</v>
      </c>
      <c r="G87" s="1">
        <f t="shared" si="3"/>
        <v>-3</v>
      </c>
    </row>
    <row r="88" spans="3:7" x14ac:dyDescent="0.25">
      <c r="C88" s="15" t="s">
        <v>339</v>
      </c>
      <c r="D88" s="3">
        <v>3034</v>
      </c>
      <c r="F88" s="1">
        <f>SUMIFS('Consulta relação por OP'!J:J,'Consulta relação por OP'!A:A,Plan1!C88,'Consulta relação por OP'!B:B,Plan1!$F$4)</f>
        <v>0</v>
      </c>
      <c r="G88" s="1">
        <f t="shared" si="3"/>
        <v>-3034</v>
      </c>
    </row>
    <row r="89" spans="3:7" x14ac:dyDescent="0.25">
      <c r="C89" s="15" t="s">
        <v>340</v>
      </c>
      <c r="D89" s="3">
        <v>7</v>
      </c>
      <c r="F89" s="1">
        <f>SUMIFS('Consulta relação por OP'!J:J,'Consulta relação por OP'!A:A,Plan1!C89,'Consulta relação por OP'!B:B,Plan1!$F$4)</f>
        <v>0</v>
      </c>
      <c r="G89" s="1">
        <f t="shared" si="3"/>
        <v>-7</v>
      </c>
    </row>
    <row r="90" spans="3:7" x14ac:dyDescent="0.25">
      <c r="C90" s="15" t="s">
        <v>341</v>
      </c>
      <c r="D90" s="3">
        <v>3223</v>
      </c>
      <c r="F90" s="1">
        <f>SUMIFS('Consulta relação por OP'!J:J,'Consulta relação por OP'!A:A,Plan1!C90,'Consulta relação por OP'!B:B,Plan1!$F$4)</f>
        <v>0</v>
      </c>
      <c r="G90" s="1">
        <f t="shared" si="3"/>
        <v>-3223</v>
      </c>
    </row>
    <row r="91" spans="3:7" x14ac:dyDescent="0.25">
      <c r="C91" s="15" t="s">
        <v>342</v>
      </c>
      <c r="D91" s="3">
        <v>1</v>
      </c>
      <c r="F91" s="1">
        <f>SUMIFS('Consulta relação por OP'!J:J,'Consulta relação por OP'!A:A,Plan1!C91,'Consulta relação por OP'!B:B,Plan1!$F$4)</f>
        <v>0</v>
      </c>
      <c r="G91" s="1">
        <f t="shared" si="3"/>
        <v>-1</v>
      </c>
    </row>
    <row r="92" spans="3:7" x14ac:dyDescent="0.25">
      <c r="C92" s="15" t="s">
        <v>343</v>
      </c>
      <c r="D92" s="3">
        <v>3106</v>
      </c>
      <c r="F92" s="1">
        <f>SUMIFS('Consulta relação por OP'!J:J,'Consulta relação por OP'!A:A,Plan1!C92,'Consulta relação por OP'!B:B,Plan1!$F$4)</f>
        <v>0</v>
      </c>
      <c r="G92" s="1">
        <f t="shared" si="3"/>
        <v>-3106</v>
      </c>
    </row>
    <row r="93" spans="3:7" x14ac:dyDescent="0.25">
      <c r="C93" s="15" t="s">
        <v>344</v>
      </c>
      <c r="D93" s="3">
        <v>3486</v>
      </c>
      <c r="F93" s="1">
        <f>SUMIFS('Consulta relação por OP'!J:J,'Consulta relação por OP'!A:A,Plan1!C93,'Consulta relação por OP'!B:B,Plan1!$F$4)</f>
        <v>0</v>
      </c>
      <c r="G93" s="1">
        <f t="shared" si="3"/>
        <v>-3486</v>
      </c>
    </row>
    <row r="94" spans="3:7" x14ac:dyDescent="0.25">
      <c r="C94" s="15" t="s">
        <v>345</v>
      </c>
      <c r="D94" s="3">
        <v>1</v>
      </c>
      <c r="F94" s="1">
        <f>SUMIFS('Consulta relação por OP'!J:J,'Consulta relação por OP'!A:A,Plan1!C94,'Consulta relação por OP'!B:B,Plan1!$F$4)</f>
        <v>0</v>
      </c>
      <c r="G94" s="1">
        <f t="shared" si="3"/>
        <v>-1</v>
      </c>
    </row>
    <row r="95" spans="3:7" x14ac:dyDescent="0.25">
      <c r="C95" s="15" t="s">
        <v>346</v>
      </c>
      <c r="D95" s="3">
        <v>7133</v>
      </c>
      <c r="F95" s="1">
        <f>SUMIFS('Consulta relação por OP'!J:J,'Consulta relação por OP'!A:A,Plan1!C95,'Consulta relação por OP'!B:B,Plan1!$F$4)</f>
        <v>0</v>
      </c>
      <c r="G95" s="1">
        <f t="shared" si="3"/>
        <v>-7133</v>
      </c>
    </row>
    <row r="96" spans="3:7" x14ac:dyDescent="0.25">
      <c r="C96" s="15" t="s">
        <v>347</v>
      </c>
      <c r="D96" s="3">
        <v>10000</v>
      </c>
      <c r="F96" s="1">
        <f>SUMIFS('Consulta relação por OP'!J:J,'Consulta relação por OP'!A:A,Plan1!C96,'Consulta relação por OP'!B:B,Plan1!$F$4)</f>
        <v>0</v>
      </c>
      <c r="G96" s="1">
        <f t="shared" si="3"/>
        <v>-10000</v>
      </c>
    </row>
    <row r="97" spans="3:7" x14ac:dyDescent="0.25">
      <c r="C97" s="15" t="s">
        <v>348</v>
      </c>
      <c r="D97" s="3">
        <v>3225</v>
      </c>
      <c r="F97" s="1">
        <f>SUMIFS('Consulta relação por OP'!J:J,'Consulta relação por OP'!A:A,Plan1!C97,'Consulta relação por OP'!B:B,Plan1!$F$4)</f>
        <v>0</v>
      </c>
      <c r="G97" s="1">
        <f t="shared" si="3"/>
        <v>-3225</v>
      </c>
    </row>
    <row r="98" spans="3:7" x14ac:dyDescent="0.25">
      <c r="C98" s="15" t="s">
        <v>349</v>
      </c>
      <c r="D98" s="3">
        <v>2</v>
      </c>
      <c r="F98" s="1">
        <f>SUMIFS('Consulta relação por OP'!J:J,'Consulta relação por OP'!A:A,Plan1!C98,'Consulta relação por OP'!B:B,Plan1!$F$4)</f>
        <v>0</v>
      </c>
      <c r="G98" s="1">
        <f t="shared" si="3"/>
        <v>-2</v>
      </c>
    </row>
    <row r="99" spans="3:7" x14ac:dyDescent="0.25">
      <c r="C99" s="15" t="s">
        <v>350</v>
      </c>
      <c r="D99" s="3">
        <v>27</v>
      </c>
      <c r="F99" s="1">
        <f>SUMIFS('Consulta relação por OP'!J:J,'Consulta relação por OP'!A:A,Plan1!C99,'Consulta relação por OP'!B:B,Plan1!$F$4)</f>
        <v>0</v>
      </c>
      <c r="G99" s="1">
        <f t="shared" si="3"/>
        <v>-27</v>
      </c>
    </row>
    <row r="100" spans="3:7" x14ac:dyDescent="0.25">
      <c r="C100" s="15" t="s">
        <v>206</v>
      </c>
      <c r="D100" s="3">
        <v>2906</v>
      </c>
      <c r="F100" s="1">
        <f>SUMIFS('Consulta relação por OP'!J:J,'Consulta relação por OP'!A:A,Plan1!C100,'Consulta relação por OP'!B:B,Plan1!$F$4)</f>
        <v>0</v>
      </c>
      <c r="G100" s="1">
        <f t="shared" si="3"/>
        <v>-2906</v>
      </c>
    </row>
    <row r="101" spans="3:7" x14ac:dyDescent="0.25">
      <c r="C101" s="15" t="s">
        <v>207</v>
      </c>
      <c r="D101" s="3">
        <v>4</v>
      </c>
      <c r="F101" s="1">
        <f>SUMIFS('Consulta relação por OP'!J:J,'Consulta relação por OP'!A:A,Plan1!C101,'Consulta relação por OP'!B:B,Plan1!$F$4)</f>
        <v>0</v>
      </c>
      <c r="G101" s="1">
        <f t="shared" si="3"/>
        <v>-4</v>
      </c>
    </row>
    <row r="102" spans="3:7" x14ac:dyDescent="0.25">
      <c r="C102" s="15" t="s">
        <v>208</v>
      </c>
      <c r="D102" s="3">
        <v>2970</v>
      </c>
      <c r="F102" s="1">
        <f>SUMIFS('Consulta relação por OP'!J:J,'Consulta relação por OP'!A:A,Plan1!C102,'Consulta relação por OP'!B:B,Plan1!$F$4)</f>
        <v>0</v>
      </c>
      <c r="G102" s="1">
        <f t="shared" si="3"/>
        <v>-2970</v>
      </c>
    </row>
    <row r="103" spans="3:7" x14ac:dyDescent="0.25">
      <c r="C103" s="15" t="s">
        <v>209</v>
      </c>
      <c r="D103" s="3">
        <v>4</v>
      </c>
      <c r="F103" s="1">
        <f>SUMIFS('Consulta relação por OP'!J:J,'Consulta relação por OP'!A:A,Plan1!C103,'Consulta relação por OP'!B:B,Plan1!$F$4)</f>
        <v>0</v>
      </c>
      <c r="G103" s="1">
        <f t="shared" si="3"/>
        <v>-4</v>
      </c>
    </row>
    <row r="104" spans="3:7" x14ac:dyDescent="0.25">
      <c r="C104" s="15" t="s">
        <v>210</v>
      </c>
      <c r="D104" s="3">
        <v>2890</v>
      </c>
      <c r="F104" s="1">
        <f>SUMIFS('Consulta relação por OP'!J:J,'Consulta relação por OP'!A:A,Plan1!C104,'Consulta relação por OP'!B:B,Plan1!$F$4)</f>
        <v>0</v>
      </c>
      <c r="G104" s="1">
        <f t="shared" si="3"/>
        <v>-2890</v>
      </c>
    </row>
    <row r="105" spans="3:7" x14ac:dyDescent="0.25">
      <c r="C105" s="15" t="s">
        <v>211</v>
      </c>
      <c r="D105" s="3">
        <v>7</v>
      </c>
      <c r="F105" s="1">
        <f>SUMIFS('Consulta relação por OP'!J:J,'Consulta relação por OP'!A:A,Plan1!C105,'Consulta relação por OP'!B:B,Plan1!$F$4)</f>
        <v>0</v>
      </c>
      <c r="G105" s="1">
        <f t="shared" si="3"/>
        <v>-7</v>
      </c>
    </row>
    <row r="106" spans="3:7" x14ac:dyDescent="0.25">
      <c r="C106" s="15" t="s">
        <v>212</v>
      </c>
      <c r="D106" s="3">
        <v>3009</v>
      </c>
      <c r="F106" s="1">
        <f>SUMIFS('Consulta relação por OP'!J:J,'Consulta relação por OP'!A:A,Plan1!C106,'Consulta relação por OP'!B:B,Plan1!$F$4)</f>
        <v>0</v>
      </c>
      <c r="G106" s="1">
        <f t="shared" si="3"/>
        <v>-3009</v>
      </c>
    </row>
    <row r="107" spans="3:7" x14ac:dyDescent="0.25">
      <c r="C107" s="15" t="s">
        <v>213</v>
      </c>
      <c r="D107" s="3">
        <v>3</v>
      </c>
      <c r="F107" s="1">
        <f>SUMIFS('Consulta relação por OP'!J:J,'Consulta relação por OP'!A:A,Plan1!C107,'Consulta relação por OP'!B:B,Plan1!$F$4)</f>
        <v>0</v>
      </c>
      <c r="G107" s="1">
        <f t="shared" si="3"/>
        <v>-3</v>
      </c>
    </row>
    <row r="108" spans="3:7" x14ac:dyDescent="0.25">
      <c r="C108" s="15" t="s">
        <v>214</v>
      </c>
      <c r="D108" s="3">
        <v>3036</v>
      </c>
      <c r="F108" s="1">
        <f>SUMIFS('Consulta relação por OP'!J:J,'Consulta relação por OP'!A:A,Plan1!C108,'Consulta relação por OP'!B:B,Plan1!$F$4)</f>
        <v>0</v>
      </c>
      <c r="G108" s="1">
        <f t="shared" si="3"/>
        <v>-3036</v>
      </c>
    </row>
    <row r="109" spans="3:7" x14ac:dyDescent="0.25">
      <c r="C109" s="15" t="s">
        <v>215</v>
      </c>
      <c r="D109" s="3">
        <v>4</v>
      </c>
      <c r="F109" s="1">
        <f>SUMIFS('Consulta relação por OP'!J:J,'Consulta relação por OP'!A:A,Plan1!C109,'Consulta relação por OP'!B:B,Plan1!$F$4)</f>
        <v>0</v>
      </c>
      <c r="G109" s="1">
        <f t="shared" si="3"/>
        <v>-4</v>
      </c>
    </row>
    <row r="110" spans="3:7" x14ac:dyDescent="0.25">
      <c r="C110" s="15" t="s">
        <v>216</v>
      </c>
      <c r="D110" s="3">
        <v>3194</v>
      </c>
      <c r="F110" s="1">
        <f>SUMIFS('Consulta relação por OP'!J:J,'Consulta relação por OP'!A:A,Plan1!C110,'Consulta relação por OP'!B:B,Plan1!$F$4)</f>
        <v>0</v>
      </c>
      <c r="G110" s="1">
        <f t="shared" si="3"/>
        <v>-3194</v>
      </c>
    </row>
    <row r="111" spans="3:7" x14ac:dyDescent="0.25">
      <c r="C111" s="15" t="s">
        <v>217</v>
      </c>
      <c r="D111" s="3">
        <v>4</v>
      </c>
      <c r="F111" s="1">
        <f>SUMIFS('Consulta relação por OP'!J:J,'Consulta relação por OP'!A:A,Plan1!C111,'Consulta relação por OP'!B:B,Plan1!$F$4)</f>
        <v>0</v>
      </c>
      <c r="G111" s="1">
        <f t="shared" si="3"/>
        <v>-4</v>
      </c>
    </row>
    <row r="112" spans="3:7" x14ac:dyDescent="0.25">
      <c r="C112" s="15" t="s">
        <v>218</v>
      </c>
      <c r="D112" s="3">
        <v>3131</v>
      </c>
      <c r="F112" s="1">
        <f>SUMIFS('Consulta relação por OP'!J:J,'Consulta relação por OP'!A:A,Plan1!C112,'Consulta relação por OP'!B:B,Plan1!$F$4)</f>
        <v>0</v>
      </c>
      <c r="G112" s="1">
        <f t="shared" si="3"/>
        <v>-3131</v>
      </c>
    </row>
    <row r="113" spans="3:7" x14ac:dyDescent="0.25">
      <c r="C113" s="15" t="s">
        <v>219</v>
      </c>
      <c r="D113" s="3">
        <v>6</v>
      </c>
      <c r="F113" s="1">
        <f>SUMIFS('Consulta relação por OP'!J:J,'Consulta relação por OP'!A:A,Plan1!C113,'Consulta relação por OP'!B:B,Plan1!$F$4)</f>
        <v>0</v>
      </c>
      <c r="G113" s="1">
        <f t="shared" si="3"/>
        <v>-6</v>
      </c>
    </row>
    <row r="114" spans="3:7" x14ac:dyDescent="0.25">
      <c r="C114" s="15" t="s">
        <v>220</v>
      </c>
      <c r="D114" s="3">
        <v>3145</v>
      </c>
      <c r="F114" s="1">
        <f>SUMIFS('Consulta relação por OP'!J:J,'Consulta relação por OP'!A:A,Plan1!C114,'Consulta relação por OP'!B:B,Plan1!$F$4)</f>
        <v>0</v>
      </c>
      <c r="G114" s="1">
        <f t="shared" si="3"/>
        <v>-3145</v>
      </c>
    </row>
    <row r="115" spans="3:7" x14ac:dyDescent="0.25">
      <c r="C115" s="15" t="s">
        <v>221</v>
      </c>
      <c r="D115" s="3">
        <v>1</v>
      </c>
      <c r="F115" s="1">
        <f>SUMIFS('Consulta relação por OP'!J:J,'Consulta relação por OP'!A:A,Plan1!C115,'Consulta relação por OP'!B:B,Plan1!$F$4)</f>
        <v>0</v>
      </c>
      <c r="G115" s="1">
        <f t="shared" si="3"/>
        <v>-1</v>
      </c>
    </row>
    <row r="116" spans="3:7" x14ac:dyDescent="0.25">
      <c r="C116" s="15" t="s">
        <v>222</v>
      </c>
      <c r="D116" s="3">
        <v>3251</v>
      </c>
      <c r="F116" s="1">
        <f>SUMIFS('Consulta relação por OP'!J:J,'Consulta relação por OP'!A:A,Plan1!C116,'Consulta relação por OP'!B:B,Plan1!$F$4)</f>
        <v>0</v>
      </c>
      <c r="G116" s="1">
        <f t="shared" si="3"/>
        <v>-3251</v>
      </c>
    </row>
    <row r="117" spans="3:7" x14ac:dyDescent="0.25">
      <c r="C117" s="15" t="s">
        <v>223</v>
      </c>
      <c r="D117" s="3">
        <v>6</v>
      </c>
      <c r="F117" s="1">
        <f>SUMIFS('Consulta relação por OP'!J:J,'Consulta relação por OP'!A:A,Plan1!C117,'Consulta relação por OP'!B:B,Plan1!$F$4)</f>
        <v>0</v>
      </c>
      <c r="G117" s="1">
        <f t="shared" si="3"/>
        <v>-6</v>
      </c>
    </row>
    <row r="118" spans="3:7" x14ac:dyDescent="0.25">
      <c r="C118" s="15" t="s">
        <v>224</v>
      </c>
      <c r="D118" s="3">
        <v>1</v>
      </c>
      <c r="F118" s="1">
        <f>SUMIFS('Consulta relação por OP'!J:J,'Consulta relação por OP'!A:A,Plan1!C118,'Consulta relação por OP'!B:B,Plan1!$F$4)</f>
        <v>0</v>
      </c>
      <c r="G118" s="1">
        <f t="shared" si="3"/>
        <v>-1</v>
      </c>
    </row>
    <row r="119" spans="3:7" x14ac:dyDescent="0.25">
      <c r="C119" s="15" t="s">
        <v>225</v>
      </c>
      <c r="D119" s="3">
        <v>3284</v>
      </c>
      <c r="F119" s="1">
        <f>SUMIFS('Consulta relação por OP'!J:J,'Consulta relação por OP'!A:A,Plan1!C119,'Consulta relação por OP'!B:B,Plan1!$F$4)</f>
        <v>0</v>
      </c>
      <c r="G119" s="1">
        <f t="shared" si="3"/>
        <v>-3284</v>
      </c>
    </row>
    <row r="120" spans="3:7" x14ac:dyDescent="0.25">
      <c r="C120" s="15" t="s">
        <v>226</v>
      </c>
      <c r="D120" s="3">
        <v>7</v>
      </c>
      <c r="F120" s="1">
        <f>SUMIFS('Consulta relação por OP'!J:J,'Consulta relação por OP'!A:A,Plan1!C120,'Consulta relação por OP'!B:B,Plan1!$F$4)</f>
        <v>0</v>
      </c>
      <c r="G120" s="1">
        <f t="shared" si="3"/>
        <v>-7</v>
      </c>
    </row>
    <row r="121" spans="3:7" x14ac:dyDescent="0.25">
      <c r="C121" s="15" t="s">
        <v>227</v>
      </c>
      <c r="D121" s="3">
        <v>2849</v>
      </c>
      <c r="F121" s="1">
        <f>SUMIFS('Consulta relação por OP'!J:J,'Consulta relação por OP'!A:A,Plan1!C121,'Consulta relação por OP'!B:B,Plan1!$F$4)</f>
        <v>0</v>
      </c>
      <c r="G121" s="1">
        <f t="shared" si="3"/>
        <v>-2849</v>
      </c>
    </row>
    <row r="122" spans="3:7" x14ac:dyDescent="0.25">
      <c r="C122" s="15" t="s">
        <v>228</v>
      </c>
      <c r="D122" s="3">
        <v>4</v>
      </c>
      <c r="F122" s="1">
        <f>SUMIFS('Consulta relação por OP'!J:J,'Consulta relação por OP'!A:A,Plan1!C122,'Consulta relação por OP'!B:B,Plan1!$F$4)</f>
        <v>0</v>
      </c>
      <c r="G122" s="1">
        <f t="shared" si="3"/>
        <v>-4</v>
      </c>
    </row>
    <row r="123" spans="3:7" x14ac:dyDescent="0.25">
      <c r="C123" s="15" t="s">
        <v>229</v>
      </c>
      <c r="D123" s="3">
        <v>3515</v>
      </c>
      <c r="F123" s="1">
        <f>SUMIFS('Consulta relação por OP'!J:J,'Consulta relação por OP'!A:A,Plan1!C123,'Consulta relação por OP'!B:B,Plan1!$F$4)</f>
        <v>0</v>
      </c>
      <c r="G123" s="1">
        <f t="shared" si="3"/>
        <v>-3515</v>
      </c>
    </row>
    <row r="124" spans="3:7" x14ac:dyDescent="0.25">
      <c r="C124" s="15" t="s">
        <v>230</v>
      </c>
      <c r="D124" s="3">
        <v>7</v>
      </c>
      <c r="F124" s="1">
        <f>SUMIFS('Consulta relação por OP'!J:J,'Consulta relação por OP'!A:A,Plan1!C124,'Consulta relação por OP'!B:B,Plan1!$F$4)</f>
        <v>0</v>
      </c>
      <c r="G124" s="1">
        <f t="shared" si="3"/>
        <v>-7</v>
      </c>
    </row>
    <row r="125" spans="3:7" x14ac:dyDescent="0.25">
      <c r="C125" s="15" t="s">
        <v>231</v>
      </c>
      <c r="D125" s="3">
        <v>3480</v>
      </c>
      <c r="F125" s="1">
        <f>SUMIFS('Consulta relação por OP'!J:J,'Consulta relação por OP'!A:A,Plan1!C125,'Consulta relação por OP'!B:B,Plan1!$F$4)</f>
        <v>0</v>
      </c>
      <c r="G125" s="1">
        <f t="shared" si="3"/>
        <v>-3480</v>
      </c>
    </row>
    <row r="126" spans="3:7" x14ac:dyDescent="0.25">
      <c r="C126" s="15" t="s">
        <v>232</v>
      </c>
      <c r="D126" s="3">
        <v>3</v>
      </c>
      <c r="F126" s="1">
        <f>SUMIFS('Consulta relação por OP'!J:J,'Consulta relação por OP'!A:A,Plan1!C126,'Consulta relação por OP'!B:B,Plan1!$F$4)</f>
        <v>0</v>
      </c>
      <c r="G126" s="1">
        <f t="shared" si="3"/>
        <v>-3</v>
      </c>
    </row>
    <row r="127" spans="3:7" x14ac:dyDescent="0.25">
      <c r="C127" s="15" t="s">
        <v>233</v>
      </c>
      <c r="D127" s="3">
        <v>1</v>
      </c>
      <c r="F127" s="1">
        <f>SUMIFS('Consulta relação por OP'!J:J,'Consulta relação por OP'!A:A,Plan1!C127,'Consulta relação por OP'!B:B,Plan1!$F$4)</f>
        <v>0</v>
      </c>
      <c r="G127" s="1">
        <f t="shared" si="3"/>
        <v>-1</v>
      </c>
    </row>
    <row r="128" spans="3:7" x14ac:dyDescent="0.25">
      <c r="C128" s="15" t="s">
        <v>234</v>
      </c>
      <c r="D128" s="3">
        <v>3479</v>
      </c>
      <c r="F128" s="1">
        <f>SUMIFS('Consulta relação por OP'!J:J,'Consulta relação por OP'!A:A,Plan1!C128,'Consulta relação por OP'!B:B,Plan1!$F$4)</f>
        <v>0</v>
      </c>
      <c r="G128" s="1">
        <f t="shared" si="3"/>
        <v>-3479</v>
      </c>
    </row>
    <row r="129" spans="3:7" x14ac:dyDescent="0.25">
      <c r="C129" s="15" t="s">
        <v>235</v>
      </c>
      <c r="D129" s="3">
        <v>4</v>
      </c>
      <c r="F129" s="1">
        <f>SUMIFS('Consulta relação por OP'!J:J,'Consulta relação por OP'!A:A,Plan1!C129,'Consulta relação por OP'!B:B,Plan1!$F$4)</f>
        <v>0</v>
      </c>
      <c r="G129" s="1">
        <f t="shared" si="3"/>
        <v>-4</v>
      </c>
    </row>
    <row r="130" spans="3:7" x14ac:dyDescent="0.25">
      <c r="C130" s="15" t="s">
        <v>236</v>
      </c>
      <c r="D130" s="3">
        <v>2937</v>
      </c>
      <c r="F130" s="1">
        <f>SUMIFS('Consulta relação por OP'!J:J,'Consulta relação por OP'!A:A,Plan1!C130,'Consulta relação por OP'!B:B,Plan1!$F$4)</f>
        <v>0</v>
      </c>
      <c r="G130" s="1">
        <f t="shared" si="3"/>
        <v>-2937</v>
      </c>
    </row>
    <row r="131" spans="3:7" x14ac:dyDescent="0.25">
      <c r="C131" s="15" t="s">
        <v>237</v>
      </c>
      <c r="D131" s="3">
        <v>4</v>
      </c>
      <c r="F131" s="1">
        <f>SUMIFS('Consulta relação por OP'!J:J,'Consulta relação por OP'!A:A,Plan1!C131,'Consulta relação por OP'!B:B,Plan1!$F$4)</f>
        <v>0</v>
      </c>
      <c r="G131" s="1">
        <f t="shared" si="3"/>
        <v>-4</v>
      </c>
    </row>
    <row r="132" spans="3:7" x14ac:dyDescent="0.25">
      <c r="C132" s="15" t="s">
        <v>238</v>
      </c>
      <c r="D132" s="3">
        <v>3038</v>
      </c>
      <c r="F132" s="1">
        <f>SUMIFS('Consulta relação por OP'!J:J,'Consulta relação por OP'!A:A,Plan1!C132,'Consulta relação por OP'!B:B,Plan1!$F$4)</f>
        <v>0</v>
      </c>
      <c r="G132" s="1">
        <f t="shared" si="3"/>
        <v>-3038</v>
      </c>
    </row>
    <row r="133" spans="3:7" x14ac:dyDescent="0.25">
      <c r="C133" s="15" t="s">
        <v>239</v>
      </c>
      <c r="D133" s="3">
        <v>8</v>
      </c>
      <c r="F133" s="1">
        <f>SUMIFS('Consulta relação por OP'!J:J,'Consulta relação por OP'!A:A,Plan1!C133,'Consulta relação por OP'!B:B,Plan1!$F$4)</f>
        <v>0</v>
      </c>
      <c r="G133" s="1">
        <f t="shared" si="3"/>
        <v>-8</v>
      </c>
    </row>
    <row r="134" spans="3:7" x14ac:dyDescent="0.25">
      <c r="C134" s="15" t="s">
        <v>240</v>
      </c>
      <c r="D134" s="3">
        <v>4482</v>
      </c>
      <c r="F134" s="1">
        <f>SUMIFS('Consulta relação por OP'!J:J,'Consulta relação por OP'!A:A,Plan1!C134,'Consulta relação por OP'!B:B,Plan1!$F$4)</f>
        <v>0</v>
      </c>
      <c r="G134" s="1">
        <f t="shared" si="3"/>
        <v>-4482</v>
      </c>
    </row>
    <row r="135" spans="3:7" x14ac:dyDescent="0.25">
      <c r="C135" s="15" t="s">
        <v>241</v>
      </c>
      <c r="D135" s="3">
        <v>3</v>
      </c>
      <c r="F135" s="1">
        <f>SUMIFS('Consulta relação por OP'!J:J,'Consulta relação por OP'!A:A,Plan1!C135,'Consulta relação por OP'!B:B,Plan1!$F$4)</f>
        <v>0</v>
      </c>
      <c r="G135" s="1">
        <f t="shared" si="3"/>
        <v>-3</v>
      </c>
    </row>
    <row r="136" spans="3:7" x14ac:dyDescent="0.25">
      <c r="C136" s="15" t="s">
        <v>242</v>
      </c>
      <c r="D136" s="3">
        <v>3035</v>
      </c>
      <c r="F136" s="1">
        <f>SUMIFS('Consulta relação por OP'!J:J,'Consulta relação por OP'!A:A,Plan1!C136,'Consulta relação por OP'!B:B,Plan1!$F$4)</f>
        <v>0</v>
      </c>
      <c r="G136" s="1">
        <f t="shared" si="3"/>
        <v>-3035</v>
      </c>
    </row>
    <row r="137" spans="3:7" x14ac:dyDescent="0.25">
      <c r="C137" s="15" t="s">
        <v>243</v>
      </c>
      <c r="D137" s="3">
        <v>5</v>
      </c>
      <c r="F137" s="1">
        <f>SUMIFS('Consulta relação por OP'!J:J,'Consulta relação por OP'!A:A,Plan1!C137,'Consulta relação por OP'!B:B,Plan1!$F$4)</f>
        <v>0</v>
      </c>
      <c r="G137" s="1">
        <f t="shared" si="3"/>
        <v>-5</v>
      </c>
    </row>
    <row r="138" spans="3:7" x14ac:dyDescent="0.25">
      <c r="C138" s="15" t="s">
        <v>244</v>
      </c>
      <c r="D138" s="3">
        <v>1</v>
      </c>
      <c r="F138" s="1">
        <f>SUMIFS('Consulta relação por OP'!J:J,'Consulta relação por OP'!A:A,Plan1!C138,'Consulta relação por OP'!B:B,Plan1!$F$4)</f>
        <v>0</v>
      </c>
      <c r="G138" s="1">
        <f t="shared" si="3"/>
        <v>-1</v>
      </c>
    </row>
    <row r="139" spans="3:7" x14ac:dyDescent="0.25">
      <c r="C139" s="15" t="s">
        <v>245</v>
      </c>
      <c r="D139" s="3">
        <v>2918</v>
      </c>
      <c r="F139" s="1">
        <f>SUMIFS('Consulta relação por OP'!J:J,'Consulta relação por OP'!A:A,Plan1!C139,'Consulta relação por OP'!B:B,Plan1!$F$4)</f>
        <v>0</v>
      </c>
      <c r="G139" s="1">
        <f t="shared" si="3"/>
        <v>-2918</v>
      </c>
    </row>
    <row r="140" spans="3:7" x14ac:dyDescent="0.25">
      <c r="C140" s="15" t="s">
        <v>246</v>
      </c>
      <c r="D140" s="3">
        <v>3</v>
      </c>
      <c r="F140" s="1">
        <f>SUMIFS('Consulta relação por OP'!J:J,'Consulta relação por OP'!A:A,Plan1!C140,'Consulta relação por OP'!B:B,Plan1!$F$4)</f>
        <v>0</v>
      </c>
      <c r="G140" s="1">
        <f t="shared" si="3"/>
        <v>-3</v>
      </c>
    </row>
    <row r="141" spans="3:7" x14ac:dyDescent="0.25">
      <c r="C141" s="15" t="s">
        <v>247</v>
      </c>
      <c r="D141" s="3">
        <v>761</v>
      </c>
      <c r="F141" s="1">
        <f>SUMIFS('Consulta relação por OP'!J:J,'Consulta relação por OP'!A:A,Plan1!C141,'Consulta relação por OP'!B:B,Plan1!$F$4)</f>
        <v>0</v>
      </c>
      <c r="G141" s="1">
        <f t="shared" si="3"/>
        <v>-761</v>
      </c>
    </row>
    <row r="142" spans="3:7" x14ac:dyDescent="0.25">
      <c r="C142" s="15" t="s">
        <v>248</v>
      </c>
      <c r="D142" s="3">
        <v>4910</v>
      </c>
      <c r="F142" s="1">
        <f>SUMIFS('Consulta relação por OP'!J:J,'Consulta relação por OP'!A:A,Plan1!C142,'Consulta relação por OP'!B:B,Plan1!$F$4)</f>
        <v>0</v>
      </c>
      <c r="G142" s="1">
        <f t="shared" si="3"/>
        <v>-4910</v>
      </c>
    </row>
    <row r="143" spans="3:7" x14ac:dyDescent="0.25">
      <c r="C143" s="15" t="s">
        <v>249</v>
      </c>
      <c r="D143" s="3">
        <v>1</v>
      </c>
      <c r="F143" s="1">
        <f>SUMIFS('Consulta relação por OP'!J:J,'Consulta relação por OP'!A:A,Plan1!C143,'Consulta relação por OP'!B:B,Plan1!$F$4)</f>
        <v>0</v>
      </c>
      <c r="G143" s="1">
        <f t="shared" si="3"/>
        <v>-1</v>
      </c>
    </row>
    <row r="144" spans="3:7" x14ac:dyDescent="0.25">
      <c r="C144" s="15" t="s">
        <v>250</v>
      </c>
      <c r="D144" s="3">
        <v>39</v>
      </c>
      <c r="F144" s="1">
        <f>SUMIFS('Consulta relação por OP'!J:J,'Consulta relação por OP'!A:A,Plan1!C144,'Consulta relação por OP'!B:B,Plan1!$F$4)</f>
        <v>0</v>
      </c>
      <c r="G144" s="1">
        <f t="shared" si="3"/>
        <v>-39</v>
      </c>
    </row>
    <row r="145" spans="3:7" x14ac:dyDescent="0.25">
      <c r="C145" s="15" t="s">
        <v>251</v>
      </c>
      <c r="D145" s="3">
        <v>4236</v>
      </c>
      <c r="F145" s="1">
        <f>SUMIFS('Consulta relação por OP'!J:J,'Consulta relação por OP'!A:A,Plan1!C145,'Consulta relação por OP'!B:B,Plan1!$F$4)</f>
        <v>0</v>
      </c>
      <c r="G145" s="1">
        <f t="shared" si="3"/>
        <v>-4236</v>
      </c>
    </row>
    <row r="146" spans="3:7" x14ac:dyDescent="0.25">
      <c r="C146" s="15" t="s">
        <v>252</v>
      </c>
      <c r="D146" s="3">
        <v>1</v>
      </c>
      <c r="F146" s="1">
        <f>SUMIFS('Consulta relação por OP'!J:J,'Consulta relação por OP'!A:A,Plan1!C146,'Consulta relação por OP'!B:B,Plan1!$F$4)</f>
        <v>0</v>
      </c>
      <c r="G146" s="1">
        <f t="shared" si="3"/>
        <v>-1</v>
      </c>
    </row>
    <row r="147" spans="3:7" x14ac:dyDescent="0.25">
      <c r="C147" s="15" t="s">
        <v>253</v>
      </c>
      <c r="D147" s="3">
        <v>3020</v>
      </c>
      <c r="F147" s="1">
        <f>SUMIFS('Consulta relação por OP'!J:J,'Consulta relação por OP'!A:A,Plan1!C147,'Consulta relação por OP'!B:B,Plan1!$F$4)</f>
        <v>0</v>
      </c>
      <c r="G147" s="1">
        <f t="shared" si="3"/>
        <v>-3020</v>
      </c>
    </row>
    <row r="148" spans="3:7" x14ac:dyDescent="0.25">
      <c r="C148" s="15" t="s">
        <v>254</v>
      </c>
      <c r="D148" s="3">
        <v>3</v>
      </c>
      <c r="F148" s="1">
        <f>SUMIFS('Consulta relação por OP'!J:J,'Consulta relação por OP'!A:A,Plan1!C148,'Consulta relação por OP'!B:B,Plan1!$F$4)</f>
        <v>0</v>
      </c>
      <c r="G148" s="1">
        <f t="shared" si="3"/>
        <v>-3</v>
      </c>
    </row>
    <row r="149" spans="3:7" x14ac:dyDescent="0.25">
      <c r="C149" s="15" t="s">
        <v>351</v>
      </c>
      <c r="D149" s="3">
        <v>2917</v>
      </c>
      <c r="F149" s="1">
        <f>SUMIFS('Consulta relação por OP'!J:J,'Consulta relação por OP'!A:A,Plan1!C149,'Consulta relação por OP'!B:B,Plan1!$F$4)</f>
        <v>0</v>
      </c>
      <c r="G149" s="1">
        <f t="shared" si="3"/>
        <v>-2917</v>
      </c>
    </row>
    <row r="150" spans="3:7" x14ac:dyDescent="0.25">
      <c r="C150" s="15" t="s">
        <v>255</v>
      </c>
      <c r="D150" s="3">
        <v>2</v>
      </c>
      <c r="F150" s="1">
        <f>SUMIFS('Consulta relação por OP'!J:J,'Consulta relação por OP'!A:A,Plan1!C150,'Consulta relação por OP'!B:B,Plan1!$F$4)</f>
        <v>0</v>
      </c>
      <c r="G150" s="1">
        <f t="shared" ref="G150:G185" si="4">F150-D150</f>
        <v>-2</v>
      </c>
    </row>
    <row r="151" spans="3:7" x14ac:dyDescent="0.25">
      <c r="C151" s="15" t="s">
        <v>352</v>
      </c>
      <c r="D151" s="3">
        <v>2560</v>
      </c>
      <c r="F151" s="1">
        <f>SUMIFS('Consulta relação por OP'!J:J,'Consulta relação por OP'!A:A,Plan1!C151,'Consulta relação por OP'!B:B,Plan1!$F$4)</f>
        <v>0</v>
      </c>
      <c r="G151" s="1">
        <f t="shared" si="4"/>
        <v>-2560</v>
      </c>
    </row>
    <row r="152" spans="3:7" x14ac:dyDescent="0.25">
      <c r="C152" s="15" t="s">
        <v>353</v>
      </c>
      <c r="D152" s="3">
        <v>4</v>
      </c>
      <c r="F152" s="1">
        <f>SUMIFS('Consulta relação por OP'!J:J,'Consulta relação por OP'!A:A,Plan1!C152,'Consulta relação por OP'!B:B,Plan1!$F$4)</f>
        <v>0</v>
      </c>
      <c r="G152" s="1">
        <f t="shared" si="4"/>
        <v>-4</v>
      </c>
    </row>
    <row r="153" spans="3:7" x14ac:dyDescent="0.25">
      <c r="C153" s="15" t="s">
        <v>354</v>
      </c>
      <c r="D153" s="3">
        <v>3010</v>
      </c>
      <c r="F153" s="1">
        <f>SUMIFS('Consulta relação por OP'!J:J,'Consulta relação por OP'!A:A,Plan1!C153,'Consulta relação por OP'!B:B,Plan1!$F$4)</f>
        <v>0</v>
      </c>
      <c r="G153" s="1">
        <f t="shared" si="4"/>
        <v>-3010</v>
      </c>
    </row>
    <row r="154" spans="3:7" x14ac:dyDescent="0.25">
      <c r="C154" s="15" t="s">
        <v>355</v>
      </c>
      <c r="D154" s="3">
        <v>4</v>
      </c>
      <c r="F154" s="1">
        <f>SUMIFS('Consulta relação por OP'!J:J,'Consulta relação por OP'!A:A,Plan1!C154,'Consulta relação por OP'!B:B,Plan1!$F$4)</f>
        <v>0</v>
      </c>
      <c r="G154" s="1">
        <f t="shared" si="4"/>
        <v>-4</v>
      </c>
    </row>
    <row r="155" spans="3:7" x14ac:dyDescent="0.25">
      <c r="C155" s="15" t="s">
        <v>356</v>
      </c>
      <c r="D155" s="3">
        <v>3656</v>
      </c>
      <c r="F155" s="1">
        <f>SUMIFS('Consulta relação por OP'!J:J,'Consulta relação por OP'!A:A,Plan1!C155,'Consulta relação por OP'!B:B,Plan1!$F$4)</f>
        <v>0</v>
      </c>
      <c r="G155" s="1">
        <f t="shared" si="4"/>
        <v>-3656</v>
      </c>
    </row>
    <row r="156" spans="3:7" x14ac:dyDescent="0.25">
      <c r="C156" s="15" t="s">
        <v>357</v>
      </c>
      <c r="D156" s="3">
        <v>2</v>
      </c>
      <c r="F156" s="1">
        <f>SUMIFS('Consulta relação por OP'!J:J,'Consulta relação por OP'!A:A,Plan1!C156,'Consulta relação por OP'!B:B,Plan1!$F$4)</f>
        <v>0</v>
      </c>
      <c r="G156" s="1">
        <f t="shared" si="4"/>
        <v>-2</v>
      </c>
    </row>
    <row r="157" spans="3:7" x14ac:dyDescent="0.25">
      <c r="C157" s="15" t="s">
        <v>358</v>
      </c>
      <c r="D157" s="3">
        <v>3610</v>
      </c>
      <c r="F157" s="1">
        <f>SUMIFS('Consulta relação por OP'!J:J,'Consulta relação por OP'!A:A,Plan1!C157,'Consulta relação por OP'!B:B,Plan1!$F$4)</f>
        <v>0</v>
      </c>
      <c r="G157" s="1">
        <f t="shared" si="4"/>
        <v>-3610</v>
      </c>
    </row>
    <row r="158" spans="3:7" x14ac:dyDescent="0.25">
      <c r="C158" s="15" t="s">
        <v>359</v>
      </c>
      <c r="D158" s="3">
        <v>4</v>
      </c>
      <c r="F158" s="1">
        <f>SUMIFS('Consulta relação por OP'!J:J,'Consulta relação por OP'!A:A,Plan1!C158,'Consulta relação por OP'!B:B,Plan1!$F$4)</f>
        <v>0</v>
      </c>
      <c r="G158" s="1">
        <f t="shared" si="4"/>
        <v>-4</v>
      </c>
    </row>
    <row r="159" spans="3:7" x14ac:dyDescent="0.25">
      <c r="C159" s="15" t="s">
        <v>360</v>
      </c>
      <c r="D159" s="3">
        <v>3581</v>
      </c>
      <c r="F159" s="1">
        <f>SUMIFS('Consulta relação por OP'!J:J,'Consulta relação por OP'!A:A,Plan1!C159,'Consulta relação por OP'!B:B,Plan1!$F$4)</f>
        <v>0</v>
      </c>
      <c r="G159" s="1">
        <f t="shared" si="4"/>
        <v>-3581</v>
      </c>
    </row>
    <row r="160" spans="3:7" x14ac:dyDescent="0.25">
      <c r="C160" s="15" t="s">
        <v>361</v>
      </c>
      <c r="D160" s="3">
        <v>3</v>
      </c>
      <c r="F160" s="1">
        <f>SUMIFS('Consulta relação por OP'!J:J,'Consulta relação por OP'!A:A,Plan1!C160,'Consulta relação por OP'!B:B,Plan1!$F$4)</f>
        <v>0</v>
      </c>
      <c r="G160" s="1">
        <f t="shared" si="4"/>
        <v>-3</v>
      </c>
    </row>
    <row r="161" spans="3:7" x14ac:dyDescent="0.25">
      <c r="C161" s="15" t="s">
        <v>362</v>
      </c>
      <c r="D161" s="3">
        <v>3353</v>
      </c>
      <c r="F161" s="1">
        <f>SUMIFS('Consulta relação por OP'!J:J,'Consulta relação por OP'!A:A,Plan1!C161,'Consulta relação por OP'!B:B,Plan1!$F$4)</f>
        <v>0</v>
      </c>
      <c r="G161" s="1">
        <f t="shared" si="4"/>
        <v>-3353</v>
      </c>
    </row>
    <row r="162" spans="3:7" x14ac:dyDescent="0.25">
      <c r="C162" s="15" t="s">
        <v>363</v>
      </c>
      <c r="D162" s="3">
        <v>5</v>
      </c>
      <c r="F162" s="1">
        <f>SUMIFS('Consulta relação por OP'!J:J,'Consulta relação por OP'!A:A,Plan1!C162,'Consulta relação por OP'!B:B,Plan1!$F$4)</f>
        <v>0</v>
      </c>
      <c r="G162" s="1">
        <f t="shared" si="4"/>
        <v>-5</v>
      </c>
    </row>
    <row r="163" spans="3:7" x14ac:dyDescent="0.25">
      <c r="C163" s="15" t="s">
        <v>364</v>
      </c>
      <c r="D163" s="3">
        <v>3396</v>
      </c>
      <c r="F163" s="1">
        <f>SUMIFS('Consulta relação por OP'!J:J,'Consulta relação por OP'!A:A,Plan1!C163,'Consulta relação por OP'!B:B,Plan1!$F$4)</f>
        <v>0</v>
      </c>
      <c r="G163" s="1">
        <f t="shared" si="4"/>
        <v>-3396</v>
      </c>
    </row>
    <row r="164" spans="3:7" x14ac:dyDescent="0.25">
      <c r="C164" s="15" t="s">
        <v>365</v>
      </c>
      <c r="D164" s="3">
        <v>3</v>
      </c>
      <c r="F164" s="1">
        <f>SUMIFS('Consulta relação por OP'!J:J,'Consulta relação por OP'!A:A,Plan1!C164,'Consulta relação por OP'!B:B,Plan1!$F$4)</f>
        <v>0</v>
      </c>
      <c r="G164" s="1">
        <f t="shared" si="4"/>
        <v>-3</v>
      </c>
    </row>
    <row r="165" spans="3:7" x14ac:dyDescent="0.25">
      <c r="C165" s="15" t="s">
        <v>366</v>
      </c>
      <c r="D165" s="3">
        <v>3301</v>
      </c>
      <c r="F165" s="1">
        <f>SUMIFS('Consulta relação por OP'!J:J,'Consulta relação por OP'!A:A,Plan1!C165,'Consulta relação por OP'!B:B,Plan1!$F$4)</f>
        <v>0</v>
      </c>
      <c r="G165" s="1">
        <f t="shared" si="4"/>
        <v>-3301</v>
      </c>
    </row>
    <row r="166" spans="3:7" x14ac:dyDescent="0.25">
      <c r="C166" s="15" t="s">
        <v>367</v>
      </c>
      <c r="D166" s="3">
        <v>1</v>
      </c>
      <c r="F166" s="1">
        <f>SUMIFS('Consulta relação por OP'!J:J,'Consulta relação por OP'!A:A,Plan1!C166,'Consulta relação por OP'!B:B,Plan1!$F$4)</f>
        <v>0</v>
      </c>
      <c r="G166" s="1">
        <f t="shared" si="4"/>
        <v>-1</v>
      </c>
    </row>
    <row r="167" spans="3:7" x14ac:dyDescent="0.25">
      <c r="C167" s="15" t="s">
        <v>368</v>
      </c>
      <c r="D167" s="3">
        <v>3450</v>
      </c>
      <c r="F167" s="1">
        <f>SUMIFS('Consulta relação por OP'!J:J,'Consulta relação por OP'!A:A,Plan1!C167,'Consulta relação por OP'!B:B,Plan1!$F$4)</f>
        <v>0</v>
      </c>
      <c r="G167" s="1">
        <f t="shared" si="4"/>
        <v>-3450</v>
      </c>
    </row>
    <row r="168" spans="3:7" x14ac:dyDescent="0.25">
      <c r="C168" s="15" t="s">
        <v>369</v>
      </c>
      <c r="D168" s="3">
        <v>4</v>
      </c>
      <c r="F168" s="1">
        <f>SUMIFS('Consulta relação por OP'!J:J,'Consulta relação por OP'!A:A,Plan1!C168,'Consulta relação por OP'!B:B,Plan1!$F$4)</f>
        <v>0</v>
      </c>
      <c r="G168" s="1">
        <f t="shared" si="4"/>
        <v>-4</v>
      </c>
    </row>
    <row r="169" spans="3:7" x14ac:dyDescent="0.25">
      <c r="C169" s="15" t="s">
        <v>370</v>
      </c>
      <c r="D169" s="3">
        <v>3267</v>
      </c>
      <c r="F169" s="1">
        <f>SUMIFS('Consulta relação por OP'!J:J,'Consulta relação por OP'!A:A,Plan1!C169,'Consulta relação por OP'!B:B,Plan1!$F$4)</f>
        <v>0</v>
      </c>
      <c r="G169" s="1">
        <f t="shared" si="4"/>
        <v>-3267</v>
      </c>
    </row>
    <row r="170" spans="3:7" x14ac:dyDescent="0.25">
      <c r="C170" s="15" t="s">
        <v>371</v>
      </c>
      <c r="D170" s="3">
        <v>2</v>
      </c>
      <c r="F170" s="1">
        <f>SUMIFS('Consulta relação por OP'!J:J,'Consulta relação por OP'!A:A,Plan1!C170,'Consulta relação por OP'!B:B,Plan1!$F$4)</f>
        <v>0</v>
      </c>
      <c r="G170" s="1">
        <f t="shared" si="4"/>
        <v>-2</v>
      </c>
    </row>
    <row r="171" spans="3:7" x14ac:dyDescent="0.25">
      <c r="C171" s="15" t="s">
        <v>372</v>
      </c>
      <c r="D171" s="3">
        <v>3268</v>
      </c>
      <c r="F171" s="1">
        <f>SUMIFS('Consulta relação por OP'!J:J,'Consulta relação por OP'!A:A,Plan1!C171,'Consulta relação por OP'!B:B,Plan1!$F$4)</f>
        <v>0</v>
      </c>
      <c r="G171" s="1">
        <f t="shared" si="4"/>
        <v>-3268</v>
      </c>
    </row>
    <row r="172" spans="3:7" x14ac:dyDescent="0.25">
      <c r="C172" s="15" t="s">
        <v>373</v>
      </c>
      <c r="D172" s="3">
        <v>5</v>
      </c>
      <c r="F172" s="1">
        <f>SUMIFS('Consulta relação por OP'!J:J,'Consulta relação por OP'!A:A,Plan1!C172,'Consulta relação por OP'!B:B,Plan1!$F$4)</f>
        <v>0</v>
      </c>
      <c r="G172" s="1">
        <f t="shared" si="4"/>
        <v>-5</v>
      </c>
    </row>
    <row r="173" spans="3:7" x14ac:dyDescent="0.25">
      <c r="C173" s="15" t="s">
        <v>374</v>
      </c>
      <c r="D173" s="3">
        <v>3169</v>
      </c>
      <c r="F173" s="1">
        <f>SUMIFS('Consulta relação por OP'!J:J,'Consulta relação por OP'!A:A,Plan1!C173,'Consulta relação por OP'!B:B,Plan1!$F$4)</f>
        <v>0</v>
      </c>
      <c r="G173" s="1">
        <f t="shared" si="4"/>
        <v>-3169</v>
      </c>
    </row>
    <row r="174" spans="3:7" x14ac:dyDescent="0.25">
      <c r="C174" s="15" t="s">
        <v>375</v>
      </c>
      <c r="D174" s="3">
        <v>4</v>
      </c>
      <c r="F174" s="1">
        <f>SUMIFS('Consulta relação por OP'!J:J,'Consulta relação por OP'!A:A,Plan1!C174,'Consulta relação por OP'!B:B,Plan1!$F$4)</f>
        <v>0</v>
      </c>
      <c r="G174" s="1">
        <f t="shared" si="4"/>
        <v>-4</v>
      </c>
    </row>
    <row r="175" spans="3:7" x14ac:dyDescent="0.25">
      <c r="C175" s="15" t="s">
        <v>376</v>
      </c>
      <c r="D175" s="3">
        <v>1716</v>
      </c>
      <c r="F175" s="1">
        <f>SUMIFS('Consulta relação por OP'!J:J,'Consulta relação por OP'!A:A,Plan1!C175,'Consulta relação por OP'!B:B,Plan1!$F$4)</f>
        <v>0</v>
      </c>
      <c r="G175" s="1">
        <f t="shared" si="4"/>
        <v>-1716</v>
      </c>
    </row>
    <row r="176" spans="3:7" x14ac:dyDescent="0.25">
      <c r="C176" s="15" t="s">
        <v>377</v>
      </c>
      <c r="D176" s="3">
        <v>3</v>
      </c>
      <c r="F176" s="1">
        <f>SUMIFS('Consulta relação por OP'!J:J,'Consulta relação por OP'!A:A,Plan1!C176,'Consulta relação por OP'!B:B,Plan1!$F$4)</f>
        <v>0</v>
      </c>
      <c r="G176" s="1">
        <f t="shared" si="4"/>
        <v>-3</v>
      </c>
    </row>
    <row r="177" spans="3:7" x14ac:dyDescent="0.25">
      <c r="C177" s="15" t="s">
        <v>378</v>
      </c>
      <c r="D177" s="3">
        <v>3553</v>
      </c>
      <c r="F177" s="1">
        <f>SUMIFS('Consulta relação por OP'!J:J,'Consulta relação por OP'!A:A,Plan1!C177,'Consulta relação por OP'!B:B,Plan1!$F$4)</f>
        <v>0</v>
      </c>
      <c r="G177" s="1">
        <f t="shared" si="4"/>
        <v>-3553</v>
      </c>
    </row>
    <row r="178" spans="3:7" x14ac:dyDescent="0.25">
      <c r="C178" s="15" t="s">
        <v>379</v>
      </c>
      <c r="D178" s="3">
        <v>2</v>
      </c>
      <c r="F178" s="1">
        <f>SUMIFS('Consulta relação por OP'!J:J,'Consulta relação por OP'!A:A,Plan1!C178,'Consulta relação por OP'!B:B,Plan1!$F$4)</f>
        <v>0</v>
      </c>
      <c r="G178" s="1">
        <f t="shared" si="4"/>
        <v>-2</v>
      </c>
    </row>
    <row r="179" spans="3:7" x14ac:dyDescent="0.25">
      <c r="C179" s="15" t="s">
        <v>380</v>
      </c>
      <c r="D179" s="3">
        <v>2906</v>
      </c>
      <c r="F179" s="1">
        <f>SUMIFS('Consulta relação por OP'!J:J,'Consulta relação por OP'!A:A,Plan1!C179,'Consulta relação por OP'!B:B,Plan1!$F$4)</f>
        <v>0</v>
      </c>
      <c r="G179" s="1">
        <f t="shared" si="4"/>
        <v>-2906</v>
      </c>
    </row>
    <row r="180" spans="3:7" x14ac:dyDescent="0.25">
      <c r="C180" s="15" t="s">
        <v>381</v>
      </c>
      <c r="D180" s="3">
        <v>4</v>
      </c>
      <c r="F180" s="1">
        <f>SUMIFS('Consulta relação por OP'!J:J,'Consulta relação por OP'!A:A,Plan1!C180,'Consulta relação por OP'!B:B,Plan1!$F$4)</f>
        <v>0</v>
      </c>
      <c r="G180" s="1">
        <f t="shared" si="4"/>
        <v>-4</v>
      </c>
    </row>
    <row r="181" spans="3:7" x14ac:dyDescent="0.25">
      <c r="C181" s="15" t="s">
        <v>382</v>
      </c>
      <c r="D181" s="3">
        <v>2828</v>
      </c>
      <c r="F181" s="1">
        <f>SUMIFS('Consulta relação por OP'!J:J,'Consulta relação por OP'!A:A,Plan1!C181,'Consulta relação por OP'!B:B,Plan1!$F$4)</f>
        <v>0</v>
      </c>
      <c r="G181" s="1">
        <f t="shared" si="4"/>
        <v>-2828</v>
      </c>
    </row>
    <row r="182" spans="3:7" x14ac:dyDescent="0.25">
      <c r="C182" s="15" t="s">
        <v>383</v>
      </c>
      <c r="D182" s="3">
        <v>4</v>
      </c>
      <c r="F182" s="1">
        <f>SUMIFS('Consulta relação por OP'!J:J,'Consulta relação por OP'!A:A,Plan1!C182,'Consulta relação por OP'!B:B,Plan1!$F$4)</f>
        <v>0</v>
      </c>
      <c r="G182" s="1">
        <f t="shared" si="4"/>
        <v>-4</v>
      </c>
    </row>
    <row r="183" spans="3:7" x14ac:dyDescent="0.25">
      <c r="C183" s="15" t="s">
        <v>384</v>
      </c>
      <c r="D183" s="3">
        <v>2774</v>
      </c>
      <c r="F183" s="1">
        <f>SUMIFS('Consulta relação por OP'!J:J,'Consulta relação por OP'!A:A,Plan1!C183,'Consulta relação por OP'!B:B,Plan1!$F$4)</f>
        <v>0</v>
      </c>
      <c r="G183" s="1">
        <f t="shared" si="4"/>
        <v>-2774</v>
      </c>
    </row>
    <row r="184" spans="3:7" x14ac:dyDescent="0.25">
      <c r="C184" s="15" t="s">
        <v>385</v>
      </c>
      <c r="D184" s="3">
        <v>7</v>
      </c>
      <c r="F184" s="1">
        <f>SUMIFS('Consulta relação por OP'!J:J,'Consulta relação por OP'!A:A,Plan1!C184,'Consulta relação por OP'!B:B,Plan1!$F$4)</f>
        <v>0</v>
      </c>
      <c r="G184" s="1">
        <f t="shared" si="4"/>
        <v>-7</v>
      </c>
    </row>
    <row r="185" spans="3:7" x14ac:dyDescent="0.25">
      <c r="C185" s="15" t="s">
        <v>386</v>
      </c>
      <c r="D185" s="3">
        <v>28</v>
      </c>
      <c r="F185" s="1">
        <f>SUMIFS('Consulta relação por OP'!J:J,'Consulta relação por OP'!A:A,Plan1!C185,'Consulta relação por OP'!B:B,Plan1!$F$4)</f>
        <v>0</v>
      </c>
      <c r="G185" s="1">
        <f t="shared" si="4"/>
        <v>-28</v>
      </c>
    </row>
    <row r="186" spans="3:7" x14ac:dyDescent="0.25">
      <c r="C186" s="15" t="s">
        <v>388</v>
      </c>
      <c r="D186" s="3">
        <v>332712</v>
      </c>
    </row>
  </sheetData>
  <autoFilter ref="F4:G85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Consulta número de OP</vt:lpstr>
      <vt:lpstr>Consulta relação por OP</vt:lpstr>
      <vt:lpstr>Plan1</vt:lpstr>
    </vt:vector>
  </TitlesOfParts>
  <Company>GD Burti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oshimari</dc:creator>
  <cp:lastModifiedBy>Marcos Costa</cp:lastModifiedBy>
  <cp:lastPrinted>2015-11-10T13:26:51Z</cp:lastPrinted>
  <dcterms:created xsi:type="dcterms:W3CDTF">2013-02-26T14:29:09Z</dcterms:created>
  <dcterms:modified xsi:type="dcterms:W3CDTF">2018-01-10T18:18:43Z</dcterms:modified>
</cp:coreProperties>
</file>