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filterPrivacy="1" codeName="ThisWorkbook"/>
  <xr:revisionPtr revIDLastSave="0" documentId="13_ncr:1_{AC5D253E-1B1F-484F-9477-D78FE737E07E}" xr6:coauthVersionLast="47" xr6:coauthVersionMax="47" xr10:uidLastSave="{00000000-0000-0000-0000-000000000000}"/>
  <bookViews>
    <workbookView xWindow="28680" yWindow="-120" windowWidth="29040" windowHeight="15720" xr2:uid="{00000000-000D-0000-FFFF-FFFF00000000}"/>
  </bookViews>
  <sheets>
    <sheet name="CronogramaDeProjeto (2)" sheetId="13" r:id="rId1"/>
    <sheet name="Andamento do Projeto " sheetId="14" r:id="rId2"/>
  </sheets>
  <definedNames>
    <definedName name="_xlnm._FilterDatabase" localSheetId="0" hidden="1">'CronogramaDeProjeto (2)'!$A$1:$G$40</definedName>
    <definedName name="hoje" localSheetId="0">TODAY()</definedName>
    <definedName name="início_da_tarefa" localSheetId="0">'CronogramaDeProjeto (2)'!$F1</definedName>
    <definedName name="Início_do_projeto" localSheetId="0">'CronogramaDeProjeto (2)'!$E$2</definedName>
    <definedName name="Início_do_projeto">#REF!</definedName>
    <definedName name="progresso_da_tarefa" localSheetId="0">'CronogramaDeProjeto (2)'!$D1</definedName>
    <definedName name="Semana_de_exibição" localSheetId="0">'CronogramaDeProjeto (2)'!$E$3</definedName>
    <definedName name="Semana_de_exibição">#REF!</definedName>
    <definedName name="término_da_tarefa" localSheetId="0">'CronogramaDeProjeto (2)'!$G1</definedName>
    <definedName name="_xlnm.Print_Titles" localSheetId="0">'CronogramaDeProjeto (2)'!$4:$6</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14" l="1"/>
  <c r="D4" i="14"/>
  <c r="D3" i="14"/>
  <c r="D2" i="14"/>
  <c r="G4" i="13"/>
  <c r="F4" i="13"/>
  <c r="G40" i="13" l="1"/>
  <c r="G39" i="13"/>
  <c r="G38" i="13"/>
  <c r="G37" i="13"/>
  <c r="G36" i="13"/>
  <c r="G34" i="13"/>
  <c r="G33" i="13"/>
  <c r="G32" i="13"/>
  <c r="G31" i="13"/>
  <c r="G30" i="13"/>
  <c r="G28" i="13"/>
  <c r="G27" i="13"/>
  <c r="G26" i="13"/>
  <c r="G25" i="13"/>
  <c r="G24" i="13"/>
  <c r="G22" i="13"/>
  <c r="G21" i="13"/>
  <c r="G19" i="13"/>
  <c r="I18" i="13" l="1"/>
  <c r="I32" i="13"/>
  <c r="I8" i="13"/>
  <c r="I19" i="13"/>
  <c r="I25" i="13"/>
  <c r="I33" i="13"/>
  <c r="I9" i="13"/>
  <c r="J5" i="13"/>
  <c r="I10" i="13"/>
  <c r="I29" i="13"/>
  <c r="I30" i="13"/>
  <c r="I11" i="13"/>
  <c r="I20" i="13"/>
  <c r="I26" i="13"/>
  <c r="I34" i="13"/>
  <c r="I12" i="13"/>
  <c r="I21" i="13"/>
  <c r="I27" i="13"/>
  <c r="I35" i="13"/>
  <c r="I14" i="13"/>
  <c r="I22" i="13"/>
  <c r="I15" i="13"/>
  <c r="I28" i="13"/>
  <c r="I16" i="13"/>
  <c r="I23" i="13"/>
  <c r="I31" i="13"/>
  <c r="I36" i="13"/>
  <c r="I24" i="13"/>
  <c r="I37" i="13"/>
  <c r="I7" i="13"/>
  <c r="I17" i="13"/>
  <c r="I40" i="13"/>
  <c r="J4" i="13" l="1"/>
  <c r="J6" i="13"/>
  <c r="K5" i="13"/>
  <c r="K6" i="13" l="1"/>
  <c r="L5" i="13"/>
  <c r="L6" i="13" l="1"/>
  <c r="M5" i="13"/>
  <c r="N5" i="13" l="1"/>
  <c r="M6" i="13"/>
  <c r="N6" i="13" l="1"/>
  <c r="O5" i="13"/>
  <c r="P5" i="13" l="1"/>
  <c r="O6" i="13"/>
  <c r="P6" i="13" l="1"/>
  <c r="Q5" i="13"/>
  <c r="R5" i="13" l="1"/>
  <c r="Q4" i="13"/>
  <c r="Q6" i="13"/>
  <c r="R6" i="13" l="1"/>
  <c r="S5" i="13"/>
  <c r="S6" i="13" l="1"/>
  <c r="T5" i="13"/>
  <c r="T6" i="13" l="1"/>
  <c r="U5" i="13"/>
  <c r="V5" i="13" l="1"/>
  <c r="U6" i="13"/>
  <c r="V6" i="13" l="1"/>
  <c r="W5" i="13"/>
  <c r="W6" i="13" l="1"/>
  <c r="X5" i="13"/>
  <c r="X6" i="13" l="1"/>
  <c r="X4" i="13"/>
  <c r="Y5" i="13"/>
  <c r="Y6" i="13" l="1"/>
  <c r="Z5" i="13"/>
  <c r="Z6" i="13" l="1"/>
  <c r="AA5" i="13"/>
  <c r="AB5" i="13" l="1"/>
  <c r="AA6" i="13"/>
  <c r="AC5" i="13" l="1"/>
  <c r="AB6" i="13"/>
  <c r="AD5" i="13" l="1"/>
  <c r="AC6" i="13"/>
  <c r="AD6" i="13" l="1"/>
  <c r="AE5" i="13"/>
  <c r="AE6" i="13" l="1"/>
  <c r="AE4" i="13"/>
  <c r="AF5" i="13"/>
  <c r="AF6" i="13" l="1"/>
  <c r="AG5" i="13"/>
  <c r="AG6" i="13" l="1"/>
  <c r="AH5" i="13"/>
  <c r="AH6" i="13" l="1"/>
  <c r="AI5" i="13"/>
  <c r="AI6" i="13" l="1"/>
  <c r="AJ5" i="13"/>
  <c r="AJ6" i="13" l="1"/>
  <c r="AK5" i="13"/>
  <c r="AL5" i="13" l="1"/>
  <c r="AK6" i="13"/>
  <c r="AL6" i="13" l="1"/>
  <c r="AM5" i="13"/>
  <c r="AL4" i="13"/>
  <c r="AN5" i="13" l="1"/>
  <c r="AM6" i="13"/>
  <c r="AO5" i="13" l="1"/>
  <c r="AN6" i="13"/>
  <c r="AP5" i="13" l="1"/>
  <c r="AO6" i="13"/>
  <c r="AP6" i="13" l="1"/>
  <c r="AQ5" i="13"/>
  <c r="AQ6" i="13" l="1"/>
  <c r="AR5" i="13"/>
  <c r="AR6" i="13" l="1"/>
  <c r="AS5" i="13"/>
  <c r="AS6" i="13" l="1"/>
  <c r="AS4" i="13"/>
  <c r="AT5" i="13"/>
  <c r="AT6" i="13" l="1"/>
  <c r="AU5" i="13"/>
  <c r="AU6" i="13" l="1"/>
  <c r="AV5" i="13"/>
  <c r="AV6" i="13" l="1"/>
  <c r="AW5" i="13"/>
  <c r="AX5" i="13" l="1"/>
  <c r="AW6" i="13"/>
  <c r="AX6" i="13" l="1"/>
  <c r="AY5" i="13"/>
  <c r="AZ5" i="13" l="1"/>
  <c r="AY6" i="13"/>
  <c r="AZ4" i="13" l="1"/>
  <c r="BA5" i="13"/>
  <c r="AZ6" i="13"/>
  <c r="BB5" i="13" l="1"/>
  <c r="BA6" i="13"/>
  <c r="BB6" i="13" l="1"/>
  <c r="BC5" i="13"/>
  <c r="BC6" i="13" l="1"/>
  <c r="BD5" i="13"/>
  <c r="BD6" i="13" l="1"/>
  <c r="BE5" i="13"/>
  <c r="BE6" i="13" l="1"/>
  <c r="BF5" i="13"/>
  <c r="BF6" i="13" l="1"/>
  <c r="BG5" i="13"/>
  <c r="BG6" i="13" l="1"/>
  <c r="BH5" i="13"/>
  <c r="BG4" i="13"/>
  <c r="BH6" i="13" l="1"/>
  <c r="BI5" i="13"/>
  <c r="BI6" i="13" l="1"/>
  <c r="BJ5" i="13"/>
  <c r="BJ6" i="13" l="1"/>
  <c r="BK5" i="13"/>
  <c r="BL5" i="13" l="1"/>
  <c r="BK6" i="13"/>
  <c r="BL6" i="13" l="1"/>
  <c r="BM5" i="13"/>
  <c r="BN5" i="13" l="1"/>
  <c r="BM6" i="13"/>
  <c r="BN4" i="13" l="1"/>
  <c r="BN6" i="13"/>
  <c r="BO5" i="13"/>
  <c r="BO6" i="13" l="1"/>
  <c r="BP5" i="13"/>
  <c r="BP6" i="13" l="1"/>
  <c r="BQ5" i="13"/>
  <c r="BR5" i="13" l="1"/>
  <c r="BQ6" i="13"/>
  <c r="BR6" i="13" l="1"/>
  <c r="BS5" i="13"/>
  <c r="BS6" i="13" l="1"/>
  <c r="BT5" i="13"/>
  <c r="BT6" i="13" l="1"/>
  <c r="BU5" i="13"/>
  <c r="BU4" i="13" l="1"/>
  <c r="BV5" i="13"/>
  <c r="BU6" i="13"/>
  <c r="BV6" i="13" l="1"/>
  <c r="BW5" i="13"/>
  <c r="BX5" i="13" l="1"/>
  <c r="BW6" i="13"/>
  <c r="BX6" i="13" l="1"/>
  <c r="BY5" i="13"/>
  <c r="BZ5" i="13" l="1"/>
  <c r="BY6" i="13"/>
  <c r="BZ6" i="13" l="1"/>
  <c r="CA5" i="13"/>
  <c r="CA6" i="13" l="1"/>
  <c r="CB5" i="13"/>
  <c r="CB4" i="13" l="1"/>
  <c r="CB6" i="13"/>
  <c r="CC5" i="13"/>
  <c r="CC6" i="13" l="1"/>
  <c r="CD5" i="13"/>
  <c r="CD6" i="13" l="1"/>
  <c r="CE5" i="13"/>
  <c r="CE6" i="13" l="1"/>
  <c r="CF5" i="13"/>
  <c r="CG5" i="13" l="1"/>
  <c r="CF6" i="13"/>
  <c r="CG6" i="13" l="1"/>
  <c r="CH5" i="13"/>
  <c r="CH6" i="13" l="1"/>
  <c r="CI5" i="13"/>
  <c r="CI4" i="13" l="1"/>
  <c r="CJ5" i="13"/>
  <c r="CI6" i="13"/>
  <c r="CK5" i="13" l="1"/>
  <c r="CJ6" i="13"/>
  <c r="CL5" i="13" l="1"/>
  <c r="CK6" i="13"/>
  <c r="CL6" i="13" l="1"/>
  <c r="CM5" i="13"/>
  <c r="CM6" i="13" l="1"/>
  <c r="CN5" i="13"/>
  <c r="CN6" i="13" l="1"/>
  <c r="CO5" i="13"/>
  <c r="CO6" i="13" l="1"/>
  <c r="CP5" i="13"/>
  <c r="CP4" i="13" l="1"/>
  <c r="CP6" i="13"/>
  <c r="CQ5" i="13"/>
  <c r="CQ6" i="13" l="1"/>
  <c r="CR5" i="13"/>
  <c r="CR6" i="13" l="1"/>
  <c r="CS5" i="13"/>
  <c r="CT5" i="13" l="1"/>
  <c r="CS6" i="13"/>
  <c r="CT6" i="13" l="1"/>
  <c r="CU5" i="13"/>
  <c r="CV5" i="13" l="1"/>
  <c r="CU6" i="13"/>
  <c r="CW5" i="13" l="1"/>
  <c r="CV6" i="13"/>
  <c r="CX5" i="13" l="1"/>
  <c r="CW4" i="13"/>
  <c r="CW6" i="13"/>
  <c r="CX6" i="13" l="1"/>
  <c r="CY5" i="13"/>
  <c r="CY6" i="13" l="1"/>
  <c r="CZ5" i="13"/>
  <c r="CZ6" i="13" l="1"/>
  <c r="DA5" i="13"/>
  <c r="DB5" i="13" l="1"/>
  <c r="DA6" i="13"/>
  <c r="DB6" i="13" l="1"/>
  <c r="DC5" i="13"/>
  <c r="DC6" i="13" l="1"/>
  <c r="DD5" i="13"/>
  <c r="DD6" i="13" l="1"/>
  <c r="DE5" i="13"/>
  <c r="DD4" i="13"/>
  <c r="DE6" i="13" l="1"/>
  <c r="DF5" i="13"/>
  <c r="DF6" i="13" l="1"/>
  <c r="DG5" i="13"/>
  <c r="DH5" i="13" l="1"/>
  <c r="DG6" i="13"/>
  <c r="DI5" i="13" l="1"/>
  <c r="DH6" i="13"/>
  <c r="DJ5" i="13" l="1"/>
  <c r="DI6" i="13"/>
  <c r="DJ6" i="13" l="1"/>
  <c r="DK5" i="13"/>
  <c r="DK6" i="13" l="1"/>
  <c r="DK4" i="13"/>
  <c r="DL5" i="13"/>
  <c r="DL6" i="13" l="1"/>
  <c r="DM5" i="13"/>
  <c r="DM6" i="13" l="1"/>
  <c r="DN5" i="13"/>
  <c r="DN6" i="13" l="1"/>
  <c r="DO5" i="13"/>
  <c r="DO6" i="13" l="1"/>
  <c r="DP5" i="13"/>
  <c r="DP6" i="13" l="1"/>
  <c r="DQ5" i="13"/>
  <c r="DQ6"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30" authorId="0" shapeId="0" xr:uid="{EB30CEC4-B7AE-4400-8D30-B3E12B8229C7}">
      <text>
        <r>
          <rPr>
            <b/>
            <sz val="9"/>
            <color indexed="81"/>
            <rFont val="Segoe UI"/>
            <family val="2"/>
          </rPr>
          <t>Autor:</t>
        </r>
        <r>
          <rPr>
            <sz val="9"/>
            <color indexed="81"/>
            <rFont val="Segoe UI"/>
            <family val="2"/>
          </rPr>
          <t xml:space="preserve">
Programar para semana de 15 a 19</t>
        </r>
      </text>
    </comment>
    <comment ref="B31" authorId="0" shapeId="0" xr:uid="{A403E4D5-334D-4CB3-BDB1-A65F4C9D679A}">
      <text>
        <r>
          <rPr>
            <b/>
            <sz val="9"/>
            <color indexed="81"/>
            <rFont val="Segoe UI"/>
            <family val="2"/>
          </rPr>
          <t>Autor:</t>
        </r>
        <r>
          <rPr>
            <sz val="9"/>
            <color indexed="81"/>
            <rFont val="Segoe UI"/>
            <family val="2"/>
          </rPr>
          <t xml:space="preserve">
Programar para semana de 15 a 19</t>
        </r>
      </text>
    </comment>
    <comment ref="B32" authorId="0" shapeId="0" xr:uid="{891D6C5F-9873-4AA7-8E7B-20C4539D71EC}">
      <text>
        <r>
          <rPr>
            <b/>
            <sz val="9"/>
            <color indexed="81"/>
            <rFont val="Segoe UI"/>
            <family val="2"/>
          </rPr>
          <t>Autor:</t>
        </r>
        <r>
          <rPr>
            <sz val="9"/>
            <color indexed="81"/>
            <rFont val="Segoe UI"/>
            <family val="2"/>
          </rPr>
          <t xml:space="preserve">
Programar para semana de 15 a 19
</t>
        </r>
      </text>
    </comment>
    <comment ref="B33" authorId="0" shapeId="0" xr:uid="{DE78CA39-AA29-4A90-937A-752D56C3C1CB}">
      <text>
        <r>
          <rPr>
            <b/>
            <sz val="9"/>
            <color indexed="81"/>
            <rFont val="Segoe UI"/>
            <family val="2"/>
          </rPr>
          <t>Autor:</t>
        </r>
        <r>
          <rPr>
            <sz val="9"/>
            <color indexed="81"/>
            <rFont val="Segoe UI"/>
            <family val="2"/>
          </rPr>
          <t xml:space="preserve">
Programar para semana de 15 a 19</t>
        </r>
      </text>
    </comment>
    <comment ref="B38" authorId="0" shapeId="0" xr:uid="{2A2D8EF2-0A24-4EA7-8F6F-DB5F2CF12065}">
      <text>
        <r>
          <rPr>
            <b/>
            <sz val="9"/>
            <color indexed="81"/>
            <rFont val="Segoe UI"/>
            <family val="2"/>
          </rPr>
          <t>Reginaldo Pereira
Programar para semana de 22 a 26</t>
        </r>
      </text>
    </comment>
    <comment ref="B39" authorId="0" shapeId="0" xr:uid="{5E255D2E-D539-48C1-B00F-CC39017797EA}">
      <text>
        <r>
          <rPr>
            <b/>
            <sz val="9"/>
            <color indexed="81"/>
            <rFont val="Segoe UI"/>
            <family val="2"/>
          </rPr>
          <t>Reginaldo Pereira
Programar para semana de 22 a 26</t>
        </r>
        <r>
          <rPr>
            <sz val="9"/>
            <color indexed="81"/>
            <rFont val="Segoe UI"/>
            <family val="2"/>
          </rPr>
          <t xml:space="preserve">
</t>
        </r>
      </text>
    </comment>
    <comment ref="B40" authorId="0" shapeId="0" xr:uid="{D079147A-EFDF-438C-AB3B-D3C5C8E751D6}">
      <text>
        <r>
          <rPr>
            <b/>
            <sz val="9"/>
            <color indexed="81"/>
            <rFont val="Segoe UI"/>
            <family val="2"/>
          </rPr>
          <t>Reginaldo Pereira
Programar para semana de 22 a 26</t>
        </r>
        <r>
          <rPr>
            <sz val="9"/>
            <color indexed="81"/>
            <rFont val="Segoe UI"/>
            <family val="2"/>
          </rPr>
          <t xml:space="preserve">
</t>
        </r>
      </text>
    </comment>
  </commentList>
</comments>
</file>

<file path=xl/sharedStrings.xml><?xml version="1.0" encoding="utf-8"?>
<sst xmlns="http://schemas.openxmlformats.org/spreadsheetml/2006/main" count="96" uniqueCount="64">
  <si>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</si>
  <si>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Insira o Nome da empresa na célula B2.</t>
  </si>
  <si>
    <t>Insira o nome do Líder do projeto na célula B3. Insira a data de Início do projeto na célula E3. Início do projeto: o rótulo está na célula C3.</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</si>
  <si>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</si>
  <si>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</si>
  <si>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</si>
  <si>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</si>
  <si>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</si>
  <si>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</si>
  <si>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</si>
  <si>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Bloco de título de fase de exemplo</t>
  </si>
  <si>
    <t>Esta é uma linha vazia</t>
  </si>
  <si>
    <t>TAREFA</t>
  </si>
  <si>
    <t>Início do projeto:</t>
  </si>
  <si>
    <t>Semana de exibição:</t>
  </si>
  <si>
    <t>ATRIBUÍDO
PARA</t>
  </si>
  <si>
    <t>PROGRESSO</t>
  </si>
  <si>
    <t>INÍCIO</t>
  </si>
  <si>
    <t>TÉRMINO</t>
  </si>
  <si>
    <t>DIAS</t>
  </si>
  <si>
    <t>Esta linha marca o final do Cronograma de projeto. NÃO insira nada nessa linha. 
Insira novas linhas ACIMA desta linha para continuar a construção do cronograma de projeto.</t>
  </si>
  <si>
    <t>GRÁFICO DE GANTT SIMPLES</t>
  </si>
  <si>
    <t>Qt Horas</t>
  </si>
  <si>
    <t>Total Horas</t>
  </si>
  <si>
    <t>Treinamento</t>
  </si>
  <si>
    <t>Implantação</t>
  </si>
  <si>
    <t>Fase 1: Preparação</t>
  </si>
  <si>
    <t>Reginaldo Pereira</t>
  </si>
  <si>
    <t>3. Levantamento Ativo Fixo</t>
  </si>
  <si>
    <t>4. Levantamento Livros Fiscais</t>
  </si>
  <si>
    <t>5. Levantamento Contabilidade</t>
  </si>
  <si>
    <t>1. Levantamento Gestão de contratos</t>
  </si>
  <si>
    <t>2. Levantamento Estoque/Produção</t>
  </si>
  <si>
    <t xml:space="preserve">Fase 2: Parametrização </t>
  </si>
  <si>
    <t>6. Gestão de Contratos</t>
  </si>
  <si>
    <t>7. Estoque/Produção</t>
  </si>
  <si>
    <t>8. Ativo Fixo</t>
  </si>
  <si>
    <t>9. Livros Fiscais</t>
  </si>
  <si>
    <t>10. Contabilidade</t>
  </si>
  <si>
    <t>11. Gestão de Contratos</t>
  </si>
  <si>
    <t>12. Contabilidade</t>
  </si>
  <si>
    <t xml:space="preserve">Fase 3: Capacitação </t>
  </si>
  <si>
    <t>13. Gestão de Contratos</t>
  </si>
  <si>
    <t>14. Estoque/Produção</t>
  </si>
  <si>
    <t>15. Ativo Fixo</t>
  </si>
  <si>
    <t>16. Livros Fiscais</t>
  </si>
  <si>
    <t>17. Contabilidade</t>
  </si>
  <si>
    <t>Fase 3: Capacitação</t>
  </si>
  <si>
    <t xml:space="preserve">Fase 4: Teste unitario e simulações </t>
  </si>
  <si>
    <t>18. Gestão de Contratos</t>
  </si>
  <si>
    <t>19. Estoque/Produção</t>
  </si>
  <si>
    <t>20. Ativo Fixo</t>
  </si>
  <si>
    <t>21. Livros Fiscais</t>
  </si>
  <si>
    <t>22. Contabilidade</t>
  </si>
  <si>
    <t>CLIENTE: HPF</t>
  </si>
  <si>
    <t>PROJETO : PROTHEUS</t>
  </si>
  <si>
    <t>Previsto</t>
  </si>
  <si>
    <t xml:space="preserve">Realizado </t>
  </si>
  <si>
    <t>Indice</t>
  </si>
  <si>
    <t xml:space="preserve">Levantamento </t>
  </si>
  <si>
    <t xml:space="preserve">Parametrização </t>
  </si>
  <si>
    <t>Capacitação</t>
  </si>
  <si>
    <t>Etapa</t>
  </si>
  <si>
    <t xml:space="preserve">Acompanhamento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</si>
</sst>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R$&quot;\ * #,##0_-;\-&quot;R$&quot;\ * #,##0_-;_-&quot;R$&quot;\ * &quot;-&quot;_-;_-@_-"/>
    <numFmt numFmtId="44" formatCode="_-&quot;R$&quot;\ * #,##0.00_-;\-&quot;R$&quot;\ * #,##0.00_-;_-&quot;R$&quot;\ * &quot;-&quot;??_-;_-@_-"/>
    <numFmt numFmtId="164" formatCode="_(* #,##0_);_(* \(#,##0\);_(* &quot;-&quot;_);_(@_)"/>
    <numFmt numFmtId="165" formatCode="_(* #,##0.00_);_(* \(#,##0.00\);_(* &quot;-&quot;??_);_(@_)"/>
    <numFmt numFmtId="166" formatCode="ddd\,\ d/m/yyyy"/>
    <numFmt numFmtId="167" formatCode="[$-416]d\-mmm\-yyyy;@"/>
    <numFmt numFmtId="168" formatCode="d"/>
    <numFmt numFmtId="169" formatCode="d/m/yy;@"/>
  </numFmts>
  <fonts count="3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20"/>
      <color theme="1" tint="0.34998626667073579"/>
      <name val="Calibri"/>
      <family val="2"/>
      <scheme val="major"/>
    </font>
    <font>
      <b/>
      <sz val="11"/>
      <name val="Calibri"/>
      <family val="2"/>
      <scheme val="minor"/>
    </font>
    <font>
      <u/>
      <sz val="10"/>
      <name val="Calibri"/>
      <family val="2"/>
      <scheme val="minor"/>
    </font>
    <font>
      <sz val="9"/>
      <color indexed="81"/>
      <name val="Segoe UI"/>
      <family val="2"/>
    </font>
    <font>
      <b/>
      <sz val="9"/>
      <color indexed="81"/>
      <name val="Segoe UI"/>
      <family val="2"/>
    </font>
    <font>
      <b/>
      <sz val="20"/>
      <color theme="0"/>
      <name val="Calibri"/>
      <family val="2"/>
      <scheme val="minor"/>
    </font>
    <font>
      <b/>
      <sz val="20"/>
      <color theme="1"/>
      <name val="Calibri"/>
      <family val="2"/>
      <scheme val="minor"/>
    </font>
  </fonts>
  <fills count="43">
    <fill>
      <patternFill patternType="none"/>
    </fill>
    <fill>
      <patternFill patternType="gray125"/>
    </fill>
    <fill>
      <patternFill patternType="solid">
        <fgColor theme="4"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FFC000"/>
        <bgColor indexed="64"/>
      </patternFill>
    </fill>
    <fill>
      <patternFill patternType="solid">
        <fgColor rgb="FF00B050"/>
        <bgColor indexed="64"/>
      </patternFill>
    </fill>
  </fills>
  <borders count="1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9"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5"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16" fillId="0" borderId="0" applyNumberFormat="0" applyFill="0" applyBorder="0" applyAlignment="0" applyProtection="0"/>
    <xf numFmtId="0" fontId="17" fillId="7" borderId="0" applyNumberFormat="0" applyBorder="0" applyAlignment="0" applyProtection="0"/>
    <xf numFmtId="0" fontId="18" fillId="8" borderId="0" applyNumberFormat="0" applyBorder="0" applyAlignment="0" applyProtection="0"/>
    <xf numFmtId="0" fontId="19" fillId="9" borderId="0" applyNumberFormat="0" applyBorder="0" applyAlignment="0" applyProtection="0"/>
    <xf numFmtId="0" fontId="20" fillId="10" borderId="11" applyNumberFormat="0" applyAlignment="0" applyProtection="0"/>
    <xf numFmtId="0" fontId="21" fillId="11" borderId="12" applyNumberFormat="0" applyAlignment="0" applyProtection="0"/>
    <xf numFmtId="0" fontId="22" fillId="11" borderId="11" applyNumberFormat="0" applyAlignment="0" applyProtection="0"/>
    <xf numFmtId="0" fontId="23" fillId="0" borderId="13" applyNumberFormat="0" applyFill="0" applyAlignment="0" applyProtection="0"/>
    <xf numFmtId="0" fontId="24" fillId="12" borderId="14" applyNumberFormat="0" applyAlignment="0" applyProtection="0"/>
    <xf numFmtId="0" fontId="25" fillId="0" borderId="0" applyNumberFormat="0" applyFill="0" applyBorder="0" applyAlignment="0" applyProtection="0"/>
    <xf numFmtId="0" fontId="7" fillId="13" borderId="15" applyNumberFormat="0" applyFont="0" applyAlignment="0" applyProtection="0"/>
    <xf numFmtId="0" fontId="26" fillId="0" borderId="0" applyNumberFormat="0" applyFill="0" applyBorder="0" applyAlignment="0" applyProtection="0"/>
    <xf numFmtId="0" fontId="5" fillId="0" borderId="16" applyNumberFormat="0" applyFill="0" applyAlignment="0" applyProtection="0"/>
    <xf numFmtId="0" fontId="14"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14"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14"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14"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14"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14"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cellStyleXfs>
  <cellXfs count="6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0" fillId="0" borderId="0" xfId="0" applyAlignment="1">
      <alignment horizontal="center"/>
    </xf>
    <xf numFmtId="0" fontId="6" fillId="6" borderId="1" xfId="0" applyFont="1" applyFill="1" applyBorder="1" applyAlignment="1">
      <alignment horizontal="left" vertical="center" indent="1"/>
    </xf>
    <xf numFmtId="0" fontId="6" fillId="6" borderId="1" xfId="0" applyFont="1" applyFill="1" applyBorder="1" applyAlignment="1">
      <alignment horizontal="center" vertical="center" wrapText="1"/>
    </xf>
    <xf numFmtId="0" fontId="10" fillId="5"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3" borderId="2" xfId="0" applyFont="1" applyFill="1" applyBorder="1" applyAlignment="1">
      <alignment horizontal="left" vertical="center" indent="1"/>
    </xf>
    <xf numFmtId="9" fontId="4" fillId="3" borderId="2" xfId="2" applyFont="1" applyFill="1" applyBorder="1" applyAlignment="1">
      <alignment horizontal="center" vertical="center"/>
    </xf>
    <xf numFmtId="0" fontId="0" fillId="0" borderId="9" xfId="0" applyBorder="1" applyAlignment="1">
      <alignmen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3" fillId="0" borderId="0" xfId="1" applyFont="1" applyProtection="1">
      <alignment vertical="top"/>
    </xf>
    <xf numFmtId="0" fontId="0" fillId="0" borderId="0" xfId="0" applyAlignment="1">
      <alignment wrapText="1"/>
    </xf>
    <xf numFmtId="0" fontId="7" fillId="3" borderId="2" xfId="11" applyFill="1">
      <alignment horizontal="center" vertical="center"/>
    </xf>
    <xf numFmtId="168" fontId="9" fillId="4" borderId="6" xfId="0" applyNumberFormat="1" applyFont="1" applyFill="1" applyBorder="1" applyAlignment="1">
      <alignment horizontal="center" vertical="center"/>
    </xf>
    <xf numFmtId="168" fontId="9" fillId="4" borderId="0" xfId="0" applyNumberFormat="1" applyFont="1" applyFill="1" applyAlignment="1">
      <alignment horizontal="center" vertical="center"/>
    </xf>
    <xf numFmtId="168" fontId="9" fillId="4" borderId="7" xfId="0" applyNumberFormat="1" applyFont="1" applyFill="1" applyBorder="1" applyAlignment="1">
      <alignment horizontal="center" vertical="center"/>
    </xf>
    <xf numFmtId="169" fontId="0" fillId="3" borderId="2" xfId="0" applyNumberFormat="1" applyFill="1" applyBorder="1" applyAlignment="1">
      <alignment horizontal="center" vertical="center"/>
    </xf>
    <xf numFmtId="169" fontId="4" fillId="3" borderId="2" xfId="0" applyNumberFormat="1" applyFont="1" applyFill="1" applyBorder="1" applyAlignment="1">
      <alignment horizontal="center" vertical="center"/>
    </xf>
    <xf numFmtId="0" fontId="27" fillId="0" borderId="0" xfId="5" applyFont="1" applyAlignment="1">
      <alignment horizontal="left"/>
    </xf>
    <xf numFmtId="0" fontId="5" fillId="3" borderId="2" xfId="12" applyFont="1" applyFill="1">
      <alignment horizontal="left" vertical="center" indent="2"/>
    </xf>
    <xf numFmtId="169" fontId="7" fillId="3" borderId="2" xfId="10" applyFill="1">
      <alignment horizontal="center" vertical="center"/>
    </xf>
    <xf numFmtId="0" fontId="5" fillId="3" borderId="2" xfId="11" applyFont="1" applyFill="1">
      <alignment horizontal="center" vertical="center"/>
    </xf>
    <xf numFmtId="9" fontId="28" fillId="3" borderId="2" xfId="2" applyFont="1" applyFill="1" applyBorder="1" applyAlignment="1">
      <alignment horizontal="center" vertical="center"/>
    </xf>
    <xf numFmtId="169" fontId="5" fillId="3" borderId="2" xfId="10" applyFont="1" applyFill="1">
      <alignment horizontal="center" vertical="center"/>
    </xf>
    <xf numFmtId="0" fontId="7" fillId="38" borderId="2" xfId="12" applyFill="1">
      <alignment horizontal="left" vertical="center" indent="2"/>
    </xf>
    <xf numFmtId="0" fontId="0" fillId="38" borderId="2" xfId="11" applyFont="1" applyFill="1">
      <alignment horizontal="center" vertical="center"/>
    </xf>
    <xf numFmtId="9" fontId="4" fillId="38" borderId="2" xfId="2" applyFont="1" applyFill="1" applyBorder="1" applyAlignment="1">
      <alignment horizontal="center" vertical="center"/>
    </xf>
    <xf numFmtId="169" fontId="7" fillId="38" borderId="2" xfId="10" applyFill="1">
      <alignment horizontal="center" vertical="center"/>
    </xf>
    <xf numFmtId="0" fontId="7" fillId="38" borderId="2" xfId="11" applyFill="1">
      <alignment horizontal="center" vertical="center"/>
    </xf>
    <xf numFmtId="0" fontId="29" fillId="0" borderId="0" xfId="0" applyFont="1" applyAlignment="1">
      <alignment horizontal="left" vertical="center"/>
    </xf>
    <xf numFmtId="0" fontId="29" fillId="0" borderId="0" xfId="0" applyFont="1" applyAlignment="1">
      <alignment vertical="center"/>
    </xf>
    <xf numFmtId="0" fontId="29" fillId="0" borderId="0" xfId="0" applyFont="1" applyAlignment="1">
      <alignment horizontal="center"/>
    </xf>
    <xf numFmtId="166" fontId="7" fillId="0" borderId="0" xfId="9" applyBorder="1" applyAlignment="1">
      <alignment vertical="center"/>
    </xf>
    <xf numFmtId="166" fontId="7" fillId="0" borderId="17" xfId="9" applyBorder="1" applyAlignment="1">
      <alignment vertical="center"/>
    </xf>
    <xf numFmtId="0" fontId="0" fillId="0" borderId="17" xfId="0" applyBorder="1" applyAlignment="1">
      <alignment horizontal="center" vertical="center"/>
    </xf>
    <xf numFmtId="0" fontId="5" fillId="40" borderId="17" xfId="8" applyNumberFormat="1" applyFont="1" applyFill="1" applyBorder="1" applyAlignment="1">
      <alignment horizontal="right" vertical="center" indent="1"/>
    </xf>
    <xf numFmtId="0" fontId="5" fillId="39" borderId="17" xfId="0" applyFont="1" applyFill="1" applyBorder="1" applyAlignment="1">
      <alignment vertical="center"/>
    </xf>
    <xf numFmtId="0" fontId="5" fillId="2" borderId="17" xfId="8" applyFont="1" applyFill="1" applyBorder="1" applyAlignment="1">
      <alignment vertical="center"/>
    </xf>
    <xf numFmtId="20" fontId="4" fillId="38" borderId="2" xfId="2" applyNumberFormat="1" applyFont="1" applyFill="1" applyBorder="1" applyAlignment="1">
      <alignment horizontal="center" vertical="center"/>
    </xf>
    <xf numFmtId="46" fontId="4" fillId="38" borderId="2" xfId="2" applyNumberFormat="1" applyFont="1" applyFill="1" applyBorder="1" applyAlignment="1">
      <alignment horizontal="center" vertical="center"/>
    </xf>
    <xf numFmtId="46" fontId="4" fillId="3" borderId="2" xfId="2" applyNumberFormat="1" applyFont="1" applyFill="1" applyBorder="1" applyAlignment="1">
      <alignment horizontal="center" vertical="center"/>
    </xf>
    <xf numFmtId="20" fontId="28" fillId="3" borderId="2" xfId="2" applyNumberFormat="1" applyFont="1" applyFill="1" applyBorder="1" applyAlignment="1">
      <alignment horizontal="center" vertical="center"/>
    </xf>
    <xf numFmtId="46" fontId="0" fillId="2" borderId="17" xfId="0" applyNumberFormat="1" applyFill="1" applyBorder="1" applyAlignment="1">
      <alignment horizontal="center" vertical="center"/>
    </xf>
    <xf numFmtId="0" fontId="5" fillId="39" borderId="18" xfId="0" applyFont="1" applyFill="1" applyBorder="1" applyAlignment="1">
      <alignment horizontal="left" vertical="center"/>
    </xf>
    <xf numFmtId="46" fontId="4" fillId="3" borderId="17" xfId="2" applyNumberFormat="1" applyFont="1" applyFill="1" applyBorder="1" applyAlignment="1">
      <alignment horizontal="center" vertical="center"/>
    </xf>
    <xf numFmtId="0" fontId="7" fillId="41" borderId="2" xfId="12" applyFill="1">
      <alignment horizontal="left" vertical="center" indent="2"/>
    </xf>
    <xf numFmtId="0" fontId="7" fillId="41" borderId="2" xfId="11" applyFill="1">
      <alignment horizontal="center" vertical="center"/>
    </xf>
    <xf numFmtId="9" fontId="4" fillId="41" borderId="2" xfId="2" applyFont="1" applyFill="1" applyBorder="1" applyAlignment="1">
      <alignment horizontal="center" vertical="center"/>
    </xf>
    <xf numFmtId="20" fontId="4" fillId="41" borderId="2" xfId="2" applyNumberFormat="1" applyFont="1" applyFill="1" applyBorder="1" applyAlignment="1">
      <alignment horizontal="center" vertical="center"/>
    </xf>
    <xf numFmtId="169" fontId="7" fillId="41" borderId="2" xfId="10" applyFill="1">
      <alignment horizontal="center" vertical="center"/>
    </xf>
    <xf numFmtId="0" fontId="7" fillId="42" borderId="2" xfId="12" applyFill="1">
      <alignment horizontal="left" vertical="center" indent="2"/>
    </xf>
    <xf numFmtId="0" fontId="7" fillId="42" borderId="2" xfId="11" applyFill="1">
      <alignment horizontal="center" vertical="center"/>
    </xf>
    <xf numFmtId="9" fontId="4" fillId="42" borderId="2" xfId="2" applyFont="1" applyFill="1" applyBorder="1" applyAlignment="1">
      <alignment horizontal="center" vertical="center"/>
    </xf>
    <xf numFmtId="20" fontId="4" fillId="42" borderId="2" xfId="2" applyNumberFormat="1" applyFont="1" applyFill="1" applyBorder="1" applyAlignment="1">
      <alignment horizontal="center" vertical="center"/>
    </xf>
    <xf numFmtId="169" fontId="7" fillId="42" borderId="2" xfId="10" applyFill="1">
      <alignment horizontal="center" vertical="center"/>
    </xf>
    <xf numFmtId="167" fontId="0" fillId="4" borderId="4" xfId="0" applyNumberFormat="1" applyFill="1" applyBorder="1" applyAlignment="1">
      <alignment horizontal="left" vertical="center" wrapText="1" indent="1"/>
    </xf>
    <xf numFmtId="167" fontId="0" fillId="4" borderId="1" xfId="0" applyNumberFormat="1" applyFill="1" applyBorder="1" applyAlignment="1">
      <alignment horizontal="left" vertical="center" wrapText="1" indent="1"/>
    </xf>
    <xf numFmtId="167" fontId="0" fillId="4" borderId="5" xfId="0" applyNumberFormat="1" applyFill="1" applyBorder="1" applyAlignment="1">
      <alignment horizontal="left" vertical="center" wrapText="1" indent="1"/>
    </xf>
    <xf numFmtId="0" fontId="0" fillId="0" borderId="10" xfId="0" applyBorder="1"/>
    <xf numFmtId="0" fontId="32" fillId="6" borderId="1" xfId="0" applyFont="1" applyFill="1" applyBorder="1" applyAlignment="1">
      <alignment horizontal="left" vertical="center" indent="1"/>
    </xf>
    <xf numFmtId="0" fontId="33" fillId="0" borderId="0" xfId="0" applyFont="1"/>
    <xf numFmtId="9" fontId="33" fillId="0" borderId="0" xfId="0" applyNumberFormat="1" applyFont="1"/>
  </cellXfs>
  <cellStyles count="54">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B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5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www.vertex42.com/ExcelTemplates/simple-gantt-chart.html?utm_source=ms&amp;utm_medium=file&amp;utm_campaign=office&amp;utm_content=text"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AC600-1FDA-4CE9-8E87-F8ED60514EBC}">
  <sheetPr>
    <pageSetUpPr fitToPage="1"/>
  </sheetPr>
  <dimension ref="A1:DQ40"/>
  <sheetViews>
    <sheetView showGridLines="0" tabSelected="1" showRuler="0" zoomScale="85" zoomScaleNormal="85" zoomScalePageLayoutView="70" workbookViewId="0">
      <pane ySplit="6" topLeftCell="A7" activePane="bottomLeft" state="frozen"/>
      <selection pane="bottomLeft" activeCell="F37" sqref="F37"/>
    </sheetView>
  </sheetViews>
  <sheetFormatPr defaultRowHeight="30" customHeight="1" x14ac:dyDescent="0.3"/>
  <cols>
    <col min="1" max="1" width="2.6640625" style="14" customWidth="1"/>
    <col min="2" max="2" width="48.33203125" customWidth="1"/>
    <col min="3" max="3" width="18.5546875" bestFit="1" customWidth="1"/>
    <col min="4" max="4" width="20.109375" customWidth="1"/>
    <col min="5" max="5" width="15.77734375" bestFit="1" customWidth="1"/>
    <col min="6" max="6" width="13.109375" style="4" customWidth="1"/>
    <col min="7" max="7" width="11.77734375" customWidth="1"/>
    <col min="8" max="8" width="2.6640625" customWidth="1"/>
    <col min="9" max="9" width="8.5546875" hidden="1" customWidth="1"/>
    <col min="10" max="64" width="2.5546875" customWidth="1"/>
    <col min="65" max="65" width="2.44140625" customWidth="1"/>
    <col min="66" max="68" width="1.88671875" bestFit="1" customWidth="1"/>
    <col min="69" max="69" width="9.109375" hidden="1" customWidth="1"/>
    <col min="70" max="71" width="10.33203125" hidden="1" customWidth="1"/>
    <col min="72" max="93" width="2.6640625" bestFit="1" customWidth="1"/>
    <col min="94" max="102" width="1.88671875" bestFit="1" customWidth="1"/>
    <col min="103" max="121" width="2.6640625" bestFit="1" customWidth="1"/>
  </cols>
  <sheetData>
    <row r="1" spans="1:121" ht="30" customHeight="1" x14ac:dyDescent="0.5">
      <c r="A1" s="15" t="s">
        <v>0</v>
      </c>
      <c r="B1" s="24" t="s">
        <v>55</v>
      </c>
      <c r="C1" s="1"/>
      <c r="D1" s="35"/>
      <c r="E1" s="36"/>
      <c r="F1" s="37"/>
      <c r="G1" s="13"/>
      <c r="I1" s="2"/>
      <c r="J1" s="8" t="s">
        <v>21</v>
      </c>
    </row>
    <row r="2" spans="1:121" ht="30" customHeight="1" x14ac:dyDescent="0.5">
      <c r="A2" s="14" t="s">
        <v>1</v>
      </c>
      <c r="B2" s="24" t="s">
        <v>54</v>
      </c>
      <c r="D2" s="43" t="s">
        <v>13</v>
      </c>
      <c r="E2" s="39">
        <v>45250</v>
      </c>
      <c r="F2" s="38"/>
      <c r="J2" s="16"/>
    </row>
    <row r="3" spans="1:121" ht="30" customHeight="1" thickBot="1" x14ac:dyDescent="0.55000000000000004">
      <c r="A3" s="14" t="s">
        <v>2</v>
      </c>
      <c r="B3" s="24"/>
      <c r="D3" s="43" t="s">
        <v>14</v>
      </c>
      <c r="E3" s="40">
        <v>1</v>
      </c>
      <c r="F3" s="49" t="s">
        <v>24</v>
      </c>
      <c r="G3" s="42" t="s">
        <v>25</v>
      </c>
    </row>
    <row r="4" spans="1:121" ht="30" customHeight="1" thickBot="1" x14ac:dyDescent="0.35">
      <c r="A4" s="15" t="s">
        <v>3</v>
      </c>
      <c r="C4" s="4"/>
      <c r="D4" s="41" t="s">
        <v>23</v>
      </c>
      <c r="E4" s="50">
        <v>9.6666666666666661</v>
      </c>
      <c r="F4" s="46">
        <f>E23+E29+E35+F35</f>
        <v>2.666666666666667</v>
      </c>
      <c r="G4" s="48">
        <f>E8+E14+E20</f>
        <v>7</v>
      </c>
      <c r="J4" s="61">
        <f>J5</f>
        <v>45250</v>
      </c>
      <c r="K4" s="62"/>
      <c r="L4" s="62"/>
      <c r="M4" s="62"/>
      <c r="N4" s="62"/>
      <c r="O4" s="62"/>
      <c r="P4" s="63"/>
      <c r="Q4" s="61">
        <f>Q5</f>
        <v>45257</v>
      </c>
      <c r="R4" s="62"/>
      <c r="S4" s="62"/>
      <c r="T4" s="62"/>
      <c r="U4" s="62"/>
      <c r="V4" s="62"/>
      <c r="W4" s="63"/>
      <c r="X4" s="61">
        <f>X5</f>
        <v>45264</v>
      </c>
      <c r="Y4" s="62"/>
      <c r="Z4" s="62"/>
      <c r="AA4" s="62"/>
      <c r="AB4" s="62"/>
      <c r="AC4" s="62"/>
      <c r="AD4" s="63"/>
      <c r="AE4" s="61">
        <f>AE5</f>
        <v>45271</v>
      </c>
      <c r="AF4" s="62"/>
      <c r="AG4" s="62"/>
      <c r="AH4" s="62"/>
      <c r="AI4" s="62"/>
      <c r="AJ4" s="62"/>
      <c r="AK4" s="63"/>
      <c r="AL4" s="61">
        <f>AL5</f>
        <v>45278</v>
      </c>
      <c r="AM4" s="62"/>
      <c r="AN4" s="62"/>
      <c r="AO4" s="62"/>
      <c r="AP4" s="62"/>
      <c r="AQ4" s="62"/>
      <c r="AR4" s="63"/>
      <c r="AS4" s="61">
        <f>AS5</f>
        <v>45285</v>
      </c>
      <c r="AT4" s="62"/>
      <c r="AU4" s="62"/>
      <c r="AV4" s="62"/>
      <c r="AW4" s="62"/>
      <c r="AX4" s="62"/>
      <c r="AY4" s="63"/>
      <c r="AZ4" s="61">
        <f>AZ5</f>
        <v>45292</v>
      </c>
      <c r="BA4" s="62"/>
      <c r="BB4" s="62"/>
      <c r="BC4" s="62"/>
      <c r="BD4" s="62"/>
      <c r="BE4" s="62"/>
      <c r="BF4" s="63"/>
      <c r="BG4" s="61">
        <f>BG5</f>
        <v>45299</v>
      </c>
      <c r="BH4" s="62"/>
      <c r="BI4" s="62"/>
      <c r="BJ4" s="62"/>
      <c r="BK4" s="62"/>
      <c r="BL4" s="62"/>
      <c r="BM4" s="63"/>
      <c r="BN4" s="61">
        <f>BN5</f>
        <v>45306</v>
      </c>
      <c r="BO4" s="62"/>
      <c r="BP4" s="62"/>
      <c r="BQ4" s="62"/>
      <c r="BR4" s="62"/>
      <c r="BS4" s="62"/>
      <c r="BT4" s="63"/>
      <c r="BU4" s="61">
        <f>BU5</f>
        <v>45313</v>
      </c>
      <c r="BV4" s="62"/>
      <c r="BW4" s="62"/>
      <c r="BX4" s="62"/>
      <c r="BY4" s="62"/>
      <c r="BZ4" s="62"/>
      <c r="CA4" s="63"/>
      <c r="CB4" s="61">
        <f>CB5</f>
        <v>45320</v>
      </c>
      <c r="CC4" s="62"/>
      <c r="CD4" s="62"/>
      <c r="CE4" s="62"/>
      <c r="CF4" s="62"/>
      <c r="CG4" s="62"/>
      <c r="CH4" s="63"/>
      <c r="CI4" s="61">
        <f>CI5</f>
        <v>45327</v>
      </c>
      <c r="CJ4" s="62"/>
      <c r="CK4" s="62"/>
      <c r="CL4" s="62"/>
      <c r="CM4" s="62"/>
      <c r="CN4" s="62"/>
      <c r="CO4" s="63"/>
      <c r="CP4" s="61">
        <f>CP5</f>
        <v>45334</v>
      </c>
      <c r="CQ4" s="62"/>
      <c r="CR4" s="62"/>
      <c r="CS4" s="62"/>
      <c r="CT4" s="62"/>
      <c r="CU4" s="62"/>
      <c r="CV4" s="63"/>
      <c r="CW4" s="61">
        <f>CW5</f>
        <v>45341</v>
      </c>
      <c r="CX4" s="62"/>
      <c r="CY4" s="62"/>
      <c r="CZ4" s="62"/>
      <c r="DA4" s="62"/>
      <c r="DB4" s="62"/>
      <c r="DC4" s="63"/>
      <c r="DD4" s="61">
        <f>DD5</f>
        <v>45348</v>
      </c>
      <c r="DE4" s="62"/>
      <c r="DF4" s="62"/>
      <c r="DG4" s="62"/>
      <c r="DH4" s="62"/>
      <c r="DI4" s="62"/>
      <c r="DJ4" s="63"/>
      <c r="DK4" s="61">
        <f>DK5</f>
        <v>45355</v>
      </c>
      <c r="DL4" s="62"/>
      <c r="DM4" s="62"/>
      <c r="DN4" s="62"/>
      <c r="DO4" s="62"/>
      <c r="DP4" s="62"/>
      <c r="DQ4" s="63"/>
    </row>
    <row r="5" spans="1:121" ht="15" customHeight="1" x14ac:dyDescent="0.3">
      <c r="A5" s="15" t="s">
        <v>4</v>
      </c>
      <c r="B5" s="64"/>
      <c r="C5" s="64"/>
      <c r="D5" s="64"/>
      <c r="E5" s="64"/>
      <c r="F5" s="64"/>
      <c r="G5" s="64"/>
      <c r="H5" s="64"/>
      <c r="J5" s="19">
        <f>Início_do_projeto-WEEKDAY(Início_do_projeto,1)+2+7*(Semana_de_exibição-1)</f>
        <v>45250</v>
      </c>
      <c r="K5" s="20">
        <f>J5+1</f>
        <v>45251</v>
      </c>
      <c r="L5" s="20">
        <f t="shared" ref="L5:AY5" si="0">K5+1</f>
        <v>45252</v>
      </c>
      <c r="M5" s="20">
        <f t="shared" si="0"/>
        <v>45253</v>
      </c>
      <c r="N5" s="20">
        <f t="shared" si="0"/>
        <v>45254</v>
      </c>
      <c r="O5" s="20">
        <f t="shared" si="0"/>
        <v>45255</v>
      </c>
      <c r="P5" s="21">
        <f t="shared" si="0"/>
        <v>45256</v>
      </c>
      <c r="Q5" s="19">
        <f>P5+1</f>
        <v>45257</v>
      </c>
      <c r="R5" s="20">
        <f>Q5+1</f>
        <v>45258</v>
      </c>
      <c r="S5" s="20">
        <f t="shared" si="0"/>
        <v>45259</v>
      </c>
      <c r="T5" s="20">
        <f t="shared" si="0"/>
        <v>45260</v>
      </c>
      <c r="U5" s="20">
        <f t="shared" si="0"/>
        <v>45261</v>
      </c>
      <c r="V5" s="20">
        <f t="shared" si="0"/>
        <v>45262</v>
      </c>
      <c r="W5" s="21">
        <f t="shared" si="0"/>
        <v>45263</v>
      </c>
      <c r="X5" s="19">
        <f>W5+1</f>
        <v>45264</v>
      </c>
      <c r="Y5" s="20">
        <f>X5+1</f>
        <v>45265</v>
      </c>
      <c r="Z5" s="20">
        <f t="shared" si="0"/>
        <v>45266</v>
      </c>
      <c r="AA5" s="20">
        <f t="shared" si="0"/>
        <v>45267</v>
      </c>
      <c r="AB5" s="20">
        <f t="shared" si="0"/>
        <v>45268</v>
      </c>
      <c r="AC5" s="20">
        <f t="shared" si="0"/>
        <v>45269</v>
      </c>
      <c r="AD5" s="21">
        <f t="shared" si="0"/>
        <v>45270</v>
      </c>
      <c r="AE5" s="19">
        <f>AD5+1</f>
        <v>45271</v>
      </c>
      <c r="AF5" s="20">
        <f>AE5+1</f>
        <v>45272</v>
      </c>
      <c r="AG5" s="20">
        <f t="shared" si="0"/>
        <v>45273</v>
      </c>
      <c r="AH5" s="20">
        <f t="shared" si="0"/>
        <v>45274</v>
      </c>
      <c r="AI5" s="20">
        <f t="shared" si="0"/>
        <v>45275</v>
      </c>
      <c r="AJ5" s="20">
        <f t="shared" si="0"/>
        <v>45276</v>
      </c>
      <c r="AK5" s="21">
        <f t="shared" si="0"/>
        <v>45277</v>
      </c>
      <c r="AL5" s="19">
        <f>AK5+1</f>
        <v>45278</v>
      </c>
      <c r="AM5" s="20">
        <f>AL5+1</f>
        <v>45279</v>
      </c>
      <c r="AN5" s="20">
        <f t="shared" si="0"/>
        <v>45280</v>
      </c>
      <c r="AO5" s="20">
        <f t="shared" si="0"/>
        <v>45281</v>
      </c>
      <c r="AP5" s="20">
        <f t="shared" si="0"/>
        <v>45282</v>
      </c>
      <c r="AQ5" s="20">
        <f t="shared" si="0"/>
        <v>45283</v>
      </c>
      <c r="AR5" s="21">
        <f t="shared" si="0"/>
        <v>45284</v>
      </c>
      <c r="AS5" s="19">
        <f>AR5+1</f>
        <v>45285</v>
      </c>
      <c r="AT5" s="20">
        <f>AS5+1</f>
        <v>45286</v>
      </c>
      <c r="AU5" s="20">
        <f t="shared" si="0"/>
        <v>45287</v>
      </c>
      <c r="AV5" s="20">
        <f t="shared" si="0"/>
        <v>45288</v>
      </c>
      <c r="AW5" s="20">
        <f t="shared" si="0"/>
        <v>45289</v>
      </c>
      <c r="AX5" s="20">
        <f t="shared" si="0"/>
        <v>45290</v>
      </c>
      <c r="AY5" s="21">
        <f t="shared" si="0"/>
        <v>45291</v>
      </c>
      <c r="AZ5" s="19">
        <f>AY5+1</f>
        <v>45292</v>
      </c>
      <c r="BA5" s="20">
        <f>AZ5+1</f>
        <v>45293</v>
      </c>
      <c r="BB5" s="20">
        <f t="shared" ref="BB5:BF5" si="1">BA5+1</f>
        <v>45294</v>
      </c>
      <c r="BC5" s="20">
        <f t="shared" si="1"/>
        <v>45295</v>
      </c>
      <c r="BD5" s="20">
        <f t="shared" si="1"/>
        <v>45296</v>
      </c>
      <c r="BE5" s="20">
        <f t="shared" si="1"/>
        <v>45297</v>
      </c>
      <c r="BF5" s="21">
        <f t="shared" si="1"/>
        <v>45298</v>
      </c>
      <c r="BG5" s="19">
        <f>BF5+1</f>
        <v>45299</v>
      </c>
      <c r="BH5" s="20">
        <f>BG5+1</f>
        <v>45300</v>
      </c>
      <c r="BI5" s="20">
        <f t="shared" ref="BI5:DQ5" si="2">BH5+1</f>
        <v>45301</v>
      </c>
      <c r="BJ5" s="20">
        <f t="shared" si="2"/>
        <v>45302</v>
      </c>
      <c r="BK5" s="20">
        <f t="shared" si="2"/>
        <v>45303</v>
      </c>
      <c r="BL5" s="20">
        <f t="shared" si="2"/>
        <v>45304</v>
      </c>
      <c r="BM5" s="21">
        <f t="shared" si="2"/>
        <v>45305</v>
      </c>
      <c r="BN5" s="21">
        <f t="shared" si="2"/>
        <v>45306</v>
      </c>
      <c r="BO5" s="21">
        <f t="shared" si="2"/>
        <v>45307</v>
      </c>
      <c r="BP5" s="21">
        <f t="shared" si="2"/>
        <v>45308</v>
      </c>
      <c r="BQ5" s="21">
        <f t="shared" si="2"/>
        <v>45309</v>
      </c>
      <c r="BR5" s="21">
        <f t="shared" si="2"/>
        <v>45310</v>
      </c>
      <c r="BS5" s="21">
        <f t="shared" si="2"/>
        <v>45311</v>
      </c>
      <c r="BT5" s="21">
        <f t="shared" si="2"/>
        <v>45312</v>
      </c>
      <c r="BU5" s="21">
        <f t="shared" si="2"/>
        <v>45313</v>
      </c>
      <c r="BV5" s="21">
        <f t="shared" si="2"/>
        <v>45314</v>
      </c>
      <c r="BW5" s="21">
        <f t="shared" si="2"/>
        <v>45315</v>
      </c>
      <c r="BX5" s="21">
        <f t="shared" si="2"/>
        <v>45316</v>
      </c>
      <c r="BY5" s="21">
        <f t="shared" si="2"/>
        <v>45317</v>
      </c>
      <c r="BZ5" s="21">
        <f t="shared" si="2"/>
        <v>45318</v>
      </c>
      <c r="CA5" s="21">
        <f t="shared" si="2"/>
        <v>45319</v>
      </c>
      <c r="CB5" s="21">
        <f t="shared" si="2"/>
        <v>45320</v>
      </c>
      <c r="CC5" s="21">
        <f t="shared" si="2"/>
        <v>45321</v>
      </c>
      <c r="CD5" s="21">
        <f t="shared" si="2"/>
        <v>45322</v>
      </c>
      <c r="CE5" s="21">
        <f t="shared" si="2"/>
        <v>45323</v>
      </c>
      <c r="CF5" s="21">
        <f t="shared" si="2"/>
        <v>45324</v>
      </c>
      <c r="CG5" s="21">
        <f t="shared" si="2"/>
        <v>45325</v>
      </c>
      <c r="CH5" s="21">
        <f t="shared" si="2"/>
        <v>45326</v>
      </c>
      <c r="CI5" s="21">
        <f t="shared" si="2"/>
        <v>45327</v>
      </c>
      <c r="CJ5" s="21">
        <f t="shared" si="2"/>
        <v>45328</v>
      </c>
      <c r="CK5" s="21">
        <f t="shared" si="2"/>
        <v>45329</v>
      </c>
      <c r="CL5" s="21">
        <f t="shared" si="2"/>
        <v>45330</v>
      </c>
      <c r="CM5" s="21">
        <f t="shared" si="2"/>
        <v>45331</v>
      </c>
      <c r="CN5" s="21">
        <f t="shared" si="2"/>
        <v>45332</v>
      </c>
      <c r="CO5" s="21">
        <f t="shared" si="2"/>
        <v>45333</v>
      </c>
      <c r="CP5" s="21">
        <f t="shared" si="2"/>
        <v>45334</v>
      </c>
      <c r="CQ5" s="21">
        <f t="shared" si="2"/>
        <v>45335</v>
      </c>
      <c r="CR5" s="21">
        <f t="shared" si="2"/>
        <v>45336</v>
      </c>
      <c r="CS5" s="21">
        <f t="shared" si="2"/>
        <v>45337</v>
      </c>
      <c r="CT5" s="21">
        <f t="shared" si="2"/>
        <v>45338</v>
      </c>
      <c r="CU5" s="21">
        <f t="shared" si="2"/>
        <v>45339</v>
      </c>
      <c r="CV5" s="21">
        <f t="shared" si="2"/>
        <v>45340</v>
      </c>
      <c r="CW5" s="21">
        <f t="shared" si="2"/>
        <v>45341</v>
      </c>
      <c r="CX5" s="21">
        <f t="shared" si="2"/>
        <v>45342</v>
      </c>
      <c r="CY5" s="21">
        <f t="shared" si="2"/>
        <v>45343</v>
      </c>
      <c r="CZ5" s="21">
        <f t="shared" si="2"/>
        <v>45344</v>
      </c>
      <c r="DA5" s="21">
        <f t="shared" si="2"/>
        <v>45345</v>
      </c>
      <c r="DB5" s="21">
        <f t="shared" si="2"/>
        <v>45346</v>
      </c>
      <c r="DC5" s="21">
        <f t="shared" si="2"/>
        <v>45347</v>
      </c>
      <c r="DD5" s="21">
        <f t="shared" si="2"/>
        <v>45348</v>
      </c>
      <c r="DE5" s="21">
        <f t="shared" si="2"/>
        <v>45349</v>
      </c>
      <c r="DF5" s="21">
        <f t="shared" si="2"/>
        <v>45350</v>
      </c>
      <c r="DG5" s="21">
        <f t="shared" si="2"/>
        <v>45351</v>
      </c>
      <c r="DH5" s="21">
        <f t="shared" si="2"/>
        <v>45352</v>
      </c>
      <c r="DI5" s="21">
        <f t="shared" si="2"/>
        <v>45353</v>
      </c>
      <c r="DJ5" s="21">
        <f t="shared" si="2"/>
        <v>45354</v>
      </c>
      <c r="DK5" s="21">
        <f t="shared" si="2"/>
        <v>45355</v>
      </c>
      <c r="DL5" s="21">
        <f t="shared" si="2"/>
        <v>45356</v>
      </c>
      <c r="DM5" s="21">
        <f t="shared" si="2"/>
        <v>45357</v>
      </c>
      <c r="DN5" s="21">
        <f t="shared" si="2"/>
        <v>45358</v>
      </c>
      <c r="DO5" s="21">
        <f t="shared" si="2"/>
        <v>45359</v>
      </c>
      <c r="DP5" s="21">
        <f t="shared" si="2"/>
        <v>45360</v>
      </c>
      <c r="DQ5" s="21">
        <f t="shared" si="2"/>
        <v>45361</v>
      </c>
    </row>
    <row r="6" spans="1:121" ht="30" customHeight="1" thickBot="1" x14ac:dyDescent="0.35">
      <c r="A6" s="15" t="s">
        <v>5</v>
      </c>
      <c r="B6" s="5" t="s">
        <v>12</v>
      </c>
      <c r="C6" s="6" t="s">
        <v>15</v>
      </c>
      <c r="D6" s="6" t="s">
        <v>16</v>
      </c>
      <c r="E6" s="6" t="s">
        <v>22</v>
      </c>
      <c r="F6" s="6" t="s">
        <v>17</v>
      </c>
      <c r="G6" s="6" t="s">
        <v>18</v>
      </c>
      <c r="H6" s="6"/>
      <c r="I6" s="6" t="s">
        <v>19</v>
      </c>
      <c r="J6" s="7" t="str">
        <f t="shared" ref="J6:BU6" si="3">LEFT(TEXT(J5,"ddd"),1)</f>
        <v>s</v>
      </c>
      <c r="K6" s="7" t="str">
        <f t="shared" si="3"/>
        <v>t</v>
      </c>
      <c r="L6" s="7" t="str">
        <f t="shared" si="3"/>
        <v>q</v>
      </c>
      <c r="M6" s="7" t="str">
        <f t="shared" si="3"/>
        <v>q</v>
      </c>
      <c r="N6" s="7" t="str">
        <f t="shared" si="3"/>
        <v>s</v>
      </c>
      <c r="O6" s="7" t="str">
        <f t="shared" si="3"/>
        <v>s</v>
      </c>
      <c r="P6" s="7" t="str">
        <f t="shared" si="3"/>
        <v>d</v>
      </c>
      <c r="Q6" s="7" t="str">
        <f t="shared" si="3"/>
        <v>s</v>
      </c>
      <c r="R6" s="7" t="str">
        <f t="shared" si="3"/>
        <v>t</v>
      </c>
      <c r="S6" s="7" t="str">
        <f t="shared" si="3"/>
        <v>q</v>
      </c>
      <c r="T6" s="7" t="str">
        <f t="shared" si="3"/>
        <v>q</v>
      </c>
      <c r="U6" s="7" t="str">
        <f t="shared" si="3"/>
        <v>s</v>
      </c>
      <c r="V6" s="7" t="str">
        <f t="shared" si="3"/>
        <v>s</v>
      </c>
      <c r="W6" s="7" t="str">
        <f t="shared" si="3"/>
        <v>d</v>
      </c>
      <c r="X6" s="7" t="str">
        <f t="shared" si="3"/>
        <v>s</v>
      </c>
      <c r="Y6" s="7" t="str">
        <f t="shared" si="3"/>
        <v>t</v>
      </c>
      <c r="Z6" s="7" t="str">
        <f t="shared" si="3"/>
        <v>q</v>
      </c>
      <c r="AA6" s="7" t="str">
        <f t="shared" si="3"/>
        <v>q</v>
      </c>
      <c r="AB6" s="7" t="str">
        <f t="shared" si="3"/>
        <v>s</v>
      </c>
      <c r="AC6" s="7" t="str">
        <f t="shared" si="3"/>
        <v>s</v>
      </c>
      <c r="AD6" s="7" t="str">
        <f t="shared" si="3"/>
        <v>d</v>
      </c>
      <c r="AE6" s="7" t="str">
        <f t="shared" si="3"/>
        <v>s</v>
      </c>
      <c r="AF6" s="7" t="str">
        <f t="shared" si="3"/>
        <v>t</v>
      </c>
      <c r="AG6" s="7" t="str">
        <f t="shared" si="3"/>
        <v>q</v>
      </c>
      <c r="AH6" s="7" t="str">
        <f t="shared" si="3"/>
        <v>q</v>
      </c>
      <c r="AI6" s="7" t="str">
        <f t="shared" si="3"/>
        <v>s</v>
      </c>
      <c r="AJ6" s="7" t="str">
        <f t="shared" si="3"/>
        <v>s</v>
      </c>
      <c r="AK6" s="7" t="str">
        <f t="shared" si="3"/>
        <v>d</v>
      </c>
      <c r="AL6" s="7" t="str">
        <f t="shared" si="3"/>
        <v>s</v>
      </c>
      <c r="AM6" s="7" t="str">
        <f t="shared" si="3"/>
        <v>t</v>
      </c>
      <c r="AN6" s="7" t="str">
        <f t="shared" si="3"/>
        <v>q</v>
      </c>
      <c r="AO6" s="7" t="str">
        <f t="shared" si="3"/>
        <v>q</v>
      </c>
      <c r="AP6" s="7" t="str">
        <f t="shared" si="3"/>
        <v>s</v>
      </c>
      <c r="AQ6" s="7" t="str">
        <f t="shared" si="3"/>
        <v>s</v>
      </c>
      <c r="AR6" s="7" t="str">
        <f t="shared" si="3"/>
        <v>d</v>
      </c>
      <c r="AS6" s="7" t="str">
        <f t="shared" si="3"/>
        <v>s</v>
      </c>
      <c r="AT6" s="7" t="str">
        <f t="shared" si="3"/>
        <v>t</v>
      </c>
      <c r="AU6" s="7" t="str">
        <f t="shared" si="3"/>
        <v>q</v>
      </c>
      <c r="AV6" s="7" t="str">
        <f t="shared" si="3"/>
        <v>q</v>
      </c>
      <c r="AW6" s="7" t="str">
        <f t="shared" si="3"/>
        <v>s</v>
      </c>
      <c r="AX6" s="7" t="str">
        <f t="shared" si="3"/>
        <v>s</v>
      </c>
      <c r="AY6" s="7" t="str">
        <f t="shared" si="3"/>
        <v>d</v>
      </c>
      <c r="AZ6" s="7" t="str">
        <f t="shared" si="3"/>
        <v>s</v>
      </c>
      <c r="BA6" s="7" t="str">
        <f t="shared" si="3"/>
        <v>t</v>
      </c>
      <c r="BB6" s="7" t="str">
        <f t="shared" si="3"/>
        <v>q</v>
      </c>
      <c r="BC6" s="7" t="str">
        <f t="shared" si="3"/>
        <v>q</v>
      </c>
      <c r="BD6" s="7" t="str">
        <f t="shared" si="3"/>
        <v>s</v>
      </c>
      <c r="BE6" s="7" t="str">
        <f t="shared" si="3"/>
        <v>s</v>
      </c>
      <c r="BF6" s="7" t="str">
        <f t="shared" si="3"/>
        <v>d</v>
      </c>
      <c r="BG6" s="7" t="str">
        <f t="shared" si="3"/>
        <v>s</v>
      </c>
      <c r="BH6" s="7" t="str">
        <f t="shared" si="3"/>
        <v>t</v>
      </c>
      <c r="BI6" s="7" t="str">
        <f t="shared" si="3"/>
        <v>q</v>
      </c>
      <c r="BJ6" s="7" t="str">
        <f t="shared" si="3"/>
        <v>q</v>
      </c>
      <c r="BK6" s="7" t="str">
        <f t="shared" si="3"/>
        <v>s</v>
      </c>
      <c r="BL6" s="7" t="str">
        <f t="shared" si="3"/>
        <v>s</v>
      </c>
      <c r="BM6" s="7" t="str">
        <f t="shared" si="3"/>
        <v>d</v>
      </c>
      <c r="BN6" s="7" t="str">
        <f t="shared" si="3"/>
        <v>s</v>
      </c>
      <c r="BO6" s="7" t="str">
        <f t="shared" si="3"/>
        <v>t</v>
      </c>
      <c r="BP6" s="7" t="str">
        <f t="shared" si="3"/>
        <v>q</v>
      </c>
      <c r="BQ6" s="7" t="str">
        <f t="shared" si="3"/>
        <v>q</v>
      </c>
      <c r="BR6" s="7" t="str">
        <f t="shared" si="3"/>
        <v>s</v>
      </c>
      <c r="BS6" s="7" t="str">
        <f t="shared" si="3"/>
        <v>s</v>
      </c>
      <c r="BT6" s="7" t="str">
        <f t="shared" si="3"/>
        <v>d</v>
      </c>
      <c r="BU6" s="7" t="str">
        <f t="shared" si="3"/>
        <v>s</v>
      </c>
      <c r="BV6" s="7" t="str">
        <f t="shared" ref="BV6:DQ6" si="4">LEFT(TEXT(BV5,"ddd"),1)</f>
        <v>t</v>
      </c>
      <c r="BW6" s="7" t="str">
        <f t="shared" si="4"/>
        <v>q</v>
      </c>
      <c r="BX6" s="7" t="str">
        <f t="shared" si="4"/>
        <v>q</v>
      </c>
      <c r="BY6" s="7" t="str">
        <f t="shared" si="4"/>
        <v>s</v>
      </c>
      <c r="BZ6" s="7" t="str">
        <f t="shared" si="4"/>
        <v>s</v>
      </c>
      <c r="CA6" s="7" t="str">
        <f t="shared" si="4"/>
        <v>d</v>
      </c>
      <c r="CB6" s="7" t="str">
        <f t="shared" si="4"/>
        <v>s</v>
      </c>
      <c r="CC6" s="7" t="str">
        <f t="shared" si="4"/>
        <v>t</v>
      </c>
      <c r="CD6" s="7" t="str">
        <f t="shared" si="4"/>
        <v>q</v>
      </c>
      <c r="CE6" s="7" t="str">
        <f t="shared" si="4"/>
        <v>q</v>
      </c>
      <c r="CF6" s="7" t="str">
        <f t="shared" si="4"/>
        <v>s</v>
      </c>
      <c r="CG6" s="7" t="str">
        <f t="shared" si="4"/>
        <v>s</v>
      </c>
      <c r="CH6" s="7" t="str">
        <f t="shared" si="4"/>
        <v>d</v>
      </c>
      <c r="CI6" s="7" t="str">
        <f t="shared" si="4"/>
        <v>s</v>
      </c>
      <c r="CJ6" s="7" t="str">
        <f t="shared" si="4"/>
        <v>t</v>
      </c>
      <c r="CK6" s="7" t="str">
        <f t="shared" si="4"/>
        <v>q</v>
      </c>
      <c r="CL6" s="7" t="str">
        <f t="shared" si="4"/>
        <v>q</v>
      </c>
      <c r="CM6" s="7" t="str">
        <f t="shared" si="4"/>
        <v>s</v>
      </c>
      <c r="CN6" s="7" t="str">
        <f t="shared" si="4"/>
        <v>s</v>
      </c>
      <c r="CO6" s="7" t="str">
        <f t="shared" si="4"/>
        <v>d</v>
      </c>
      <c r="CP6" s="7" t="str">
        <f t="shared" si="4"/>
        <v>s</v>
      </c>
      <c r="CQ6" s="7" t="str">
        <f t="shared" si="4"/>
        <v>t</v>
      </c>
      <c r="CR6" s="7" t="str">
        <f t="shared" si="4"/>
        <v>q</v>
      </c>
      <c r="CS6" s="7" t="str">
        <f t="shared" si="4"/>
        <v>q</v>
      </c>
      <c r="CT6" s="7" t="str">
        <f t="shared" si="4"/>
        <v>s</v>
      </c>
      <c r="CU6" s="7" t="str">
        <f t="shared" si="4"/>
        <v>s</v>
      </c>
      <c r="CV6" s="7" t="str">
        <f t="shared" si="4"/>
        <v>d</v>
      </c>
      <c r="CW6" s="7" t="str">
        <f t="shared" si="4"/>
        <v>s</v>
      </c>
      <c r="CX6" s="7" t="str">
        <f t="shared" si="4"/>
        <v>t</v>
      </c>
      <c r="CY6" s="7" t="str">
        <f t="shared" si="4"/>
        <v>q</v>
      </c>
      <c r="CZ6" s="7" t="str">
        <f t="shared" si="4"/>
        <v>q</v>
      </c>
      <c r="DA6" s="7" t="str">
        <f t="shared" si="4"/>
        <v>s</v>
      </c>
      <c r="DB6" s="7" t="str">
        <f t="shared" si="4"/>
        <v>s</v>
      </c>
      <c r="DC6" s="7" t="str">
        <f t="shared" si="4"/>
        <v>d</v>
      </c>
      <c r="DD6" s="7" t="str">
        <f t="shared" si="4"/>
        <v>s</v>
      </c>
      <c r="DE6" s="7" t="str">
        <f t="shared" si="4"/>
        <v>t</v>
      </c>
      <c r="DF6" s="7" t="str">
        <f t="shared" si="4"/>
        <v>q</v>
      </c>
      <c r="DG6" s="7" t="str">
        <f t="shared" si="4"/>
        <v>q</v>
      </c>
      <c r="DH6" s="7" t="str">
        <f t="shared" si="4"/>
        <v>s</v>
      </c>
      <c r="DI6" s="7" t="str">
        <f t="shared" si="4"/>
        <v>s</v>
      </c>
      <c r="DJ6" s="7" t="str">
        <f t="shared" si="4"/>
        <v>d</v>
      </c>
      <c r="DK6" s="7" t="str">
        <f t="shared" si="4"/>
        <v>s</v>
      </c>
      <c r="DL6" s="7" t="str">
        <f t="shared" si="4"/>
        <v>t</v>
      </c>
      <c r="DM6" s="7" t="str">
        <f t="shared" si="4"/>
        <v>q</v>
      </c>
      <c r="DN6" s="7" t="str">
        <f t="shared" si="4"/>
        <v>q</v>
      </c>
      <c r="DO6" s="7" t="str">
        <f t="shared" si="4"/>
        <v>s</v>
      </c>
      <c r="DP6" s="7" t="str">
        <f t="shared" si="4"/>
        <v>s</v>
      </c>
      <c r="DQ6" s="7" t="str">
        <f t="shared" si="4"/>
        <v>d</v>
      </c>
    </row>
    <row r="7" spans="1:121" ht="15.75" customHeight="1" thickBot="1" x14ac:dyDescent="0.35">
      <c r="A7" s="14" t="s">
        <v>6</v>
      </c>
      <c r="C7" s="17"/>
      <c r="F7"/>
      <c r="I7" t="str">
        <f t="shared" ref="I7:I40" si="5">IF(OR(ISBLANK(Início_do_projeto),ISBLANK(término_da_tarefa)),"",término_da_tarefa-Início_do_projeto+1)</f>
        <v/>
      </c>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row>
    <row r="8" spans="1:121" s="3" customFormat="1" ht="30" customHeight="1" thickBot="1" x14ac:dyDescent="0.35">
      <c r="A8" s="15" t="s">
        <v>7</v>
      </c>
      <c r="B8" s="10" t="s">
        <v>26</v>
      </c>
      <c r="C8" s="18"/>
      <c r="D8" s="11"/>
      <c r="E8" s="46">
        <v>1.6666666666666667</v>
      </c>
      <c r="F8" s="22"/>
      <c r="G8" s="23"/>
      <c r="H8" s="9"/>
      <c r="I8" s="9" t="str">
        <f t="shared" si="5"/>
        <v/>
      </c>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2"/>
      <c r="DI8" s="12"/>
      <c r="DJ8" s="12"/>
      <c r="DK8" s="12"/>
      <c r="DL8" s="12"/>
      <c r="DM8" s="12"/>
      <c r="DN8" s="12"/>
      <c r="DO8" s="12"/>
      <c r="DP8" s="12"/>
      <c r="DQ8" s="12"/>
    </row>
    <row r="9" spans="1:121" s="3" customFormat="1" ht="30" customHeight="1" thickBot="1" x14ac:dyDescent="0.35">
      <c r="A9" s="15" t="s">
        <v>8</v>
      </c>
      <c r="B9" s="30" t="s">
        <v>31</v>
      </c>
      <c r="C9" s="31" t="s">
        <v>27</v>
      </c>
      <c r="D9" s="32">
        <v>1</v>
      </c>
      <c r="E9" s="44">
        <v>0.33333333333333331</v>
      </c>
      <c r="F9" s="33">
        <v>45250</v>
      </c>
      <c r="G9" s="33">
        <v>45250</v>
      </c>
      <c r="H9" s="9"/>
      <c r="I9" s="9">
        <f t="shared" si="5"/>
        <v>1</v>
      </c>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row>
    <row r="10" spans="1:121" s="3" customFormat="1" ht="30" customHeight="1" thickBot="1" x14ac:dyDescent="0.35">
      <c r="A10" s="15" t="s">
        <v>9</v>
      </c>
      <c r="B10" s="30" t="s">
        <v>32</v>
      </c>
      <c r="C10" s="31" t="s">
        <v>27</v>
      </c>
      <c r="D10" s="32">
        <v>1</v>
      </c>
      <c r="E10" s="44">
        <v>0.33333333333333331</v>
      </c>
      <c r="F10" s="33">
        <v>45251</v>
      </c>
      <c r="G10" s="33">
        <v>45251</v>
      </c>
      <c r="H10" s="9"/>
      <c r="I10" s="9">
        <f t="shared" si="5"/>
        <v>2</v>
      </c>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2"/>
      <c r="DI10" s="12"/>
      <c r="DJ10" s="12"/>
      <c r="DK10" s="12"/>
      <c r="DL10" s="12"/>
      <c r="DM10" s="12"/>
      <c r="DN10" s="12"/>
      <c r="DO10" s="12"/>
      <c r="DP10" s="12"/>
      <c r="DQ10" s="12"/>
    </row>
    <row r="11" spans="1:121" s="3" customFormat="1" ht="30" customHeight="1" thickBot="1" x14ac:dyDescent="0.35">
      <c r="A11" s="14"/>
      <c r="B11" s="30" t="s">
        <v>28</v>
      </c>
      <c r="C11" s="34" t="s">
        <v>27</v>
      </c>
      <c r="D11" s="32">
        <v>1</v>
      </c>
      <c r="E11" s="44">
        <v>0.33333333333333331</v>
      </c>
      <c r="F11" s="33">
        <v>45251</v>
      </c>
      <c r="G11" s="33">
        <v>45251</v>
      </c>
      <c r="H11" s="9"/>
      <c r="I11" s="9">
        <f t="shared" si="5"/>
        <v>2</v>
      </c>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c r="CL11" s="12"/>
      <c r="CM11" s="12"/>
      <c r="CN11" s="12"/>
      <c r="CO11" s="12"/>
      <c r="CP11" s="12"/>
      <c r="CQ11" s="12"/>
      <c r="CR11" s="12"/>
      <c r="CS11" s="12"/>
      <c r="CT11" s="12"/>
      <c r="CU11" s="12"/>
      <c r="CV11" s="12"/>
      <c r="CW11" s="12"/>
      <c r="CX11" s="12"/>
      <c r="CY11" s="12"/>
      <c r="CZ11" s="12"/>
      <c r="DA11" s="12"/>
      <c r="DB11" s="12"/>
      <c r="DC11" s="12"/>
      <c r="DD11" s="12"/>
      <c r="DE11" s="12"/>
      <c r="DF11" s="12"/>
      <c r="DG11" s="12"/>
      <c r="DH11" s="12"/>
      <c r="DI11" s="12"/>
      <c r="DJ11" s="12"/>
      <c r="DK11" s="12"/>
      <c r="DL11" s="12"/>
      <c r="DM11" s="12"/>
      <c r="DN11" s="12"/>
      <c r="DO11" s="12"/>
      <c r="DP11" s="12"/>
      <c r="DQ11" s="12"/>
    </row>
    <row r="12" spans="1:121" s="3" customFormat="1" ht="30" customHeight="1" thickBot="1" x14ac:dyDescent="0.35">
      <c r="A12" s="14"/>
      <c r="B12" s="30" t="s">
        <v>29</v>
      </c>
      <c r="C12" s="34" t="s">
        <v>27</v>
      </c>
      <c r="D12" s="32">
        <v>1</v>
      </c>
      <c r="E12" s="44">
        <v>0.33333333333333331</v>
      </c>
      <c r="F12" s="33">
        <v>45252</v>
      </c>
      <c r="G12" s="33">
        <v>45252</v>
      </c>
      <c r="H12" s="9"/>
      <c r="I12" s="9">
        <f t="shared" si="5"/>
        <v>3</v>
      </c>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c r="CH12" s="12"/>
      <c r="CI12" s="12"/>
      <c r="CJ12" s="12"/>
      <c r="CK12" s="12"/>
      <c r="CL12" s="12"/>
      <c r="CM12" s="12"/>
      <c r="CN12" s="12"/>
      <c r="CO12" s="12"/>
      <c r="CP12" s="12"/>
      <c r="CQ12" s="12"/>
      <c r="CR12" s="12"/>
      <c r="CS12" s="12"/>
      <c r="CT12" s="12"/>
      <c r="CU12" s="12"/>
      <c r="CV12" s="12"/>
      <c r="CW12" s="12"/>
      <c r="CX12" s="12"/>
      <c r="CY12" s="12"/>
      <c r="CZ12" s="12"/>
      <c r="DA12" s="12"/>
      <c r="DB12" s="12"/>
      <c r="DC12" s="12"/>
      <c r="DD12" s="12"/>
      <c r="DE12" s="12"/>
      <c r="DF12" s="12"/>
      <c r="DG12" s="12"/>
      <c r="DH12" s="12"/>
      <c r="DI12" s="12"/>
      <c r="DJ12" s="12"/>
      <c r="DK12" s="12"/>
      <c r="DL12" s="12"/>
      <c r="DM12" s="12"/>
      <c r="DN12" s="12"/>
      <c r="DO12" s="12"/>
      <c r="DP12" s="12"/>
      <c r="DQ12" s="12"/>
    </row>
    <row r="13" spans="1:121" s="3" customFormat="1" ht="30" customHeight="1" thickBot="1" x14ac:dyDescent="0.35">
      <c r="A13" s="14"/>
      <c r="B13" s="30" t="s">
        <v>30</v>
      </c>
      <c r="C13" s="34" t="s">
        <v>27</v>
      </c>
      <c r="D13" s="32">
        <v>1</v>
      </c>
      <c r="E13" s="44">
        <v>0.33333333333333331</v>
      </c>
      <c r="F13" s="33">
        <v>45252</v>
      </c>
      <c r="G13" s="33">
        <v>45252</v>
      </c>
      <c r="H13" s="9"/>
      <c r="I13" s="9"/>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c r="CH13" s="12"/>
      <c r="CI13" s="12"/>
      <c r="CJ13" s="12"/>
      <c r="CK13" s="12"/>
      <c r="CL13" s="12"/>
      <c r="CM13" s="12"/>
      <c r="CN13" s="12"/>
      <c r="CO13" s="12"/>
      <c r="CP13" s="12"/>
      <c r="CQ13" s="12"/>
      <c r="CR13" s="12"/>
      <c r="CS13" s="12"/>
      <c r="CT13" s="12"/>
      <c r="CU13" s="12"/>
      <c r="CV13" s="12"/>
      <c r="CW13" s="12"/>
      <c r="CX13" s="12"/>
      <c r="CY13" s="12"/>
      <c r="CZ13" s="12"/>
      <c r="DA13" s="12"/>
      <c r="DB13" s="12"/>
      <c r="DC13" s="12"/>
      <c r="DD13" s="12"/>
      <c r="DE13" s="12"/>
      <c r="DF13" s="12"/>
      <c r="DG13" s="12"/>
      <c r="DH13" s="12"/>
      <c r="DI13" s="12"/>
      <c r="DJ13" s="12"/>
      <c r="DK13" s="12"/>
      <c r="DL13" s="12"/>
      <c r="DM13" s="12"/>
      <c r="DN13" s="12"/>
      <c r="DO13" s="12"/>
      <c r="DP13" s="12"/>
      <c r="DQ13" s="12"/>
    </row>
    <row r="14" spans="1:121" s="3" customFormat="1" ht="30" customHeight="1" thickBot="1" x14ac:dyDescent="0.35">
      <c r="A14" s="14"/>
      <c r="B14" s="25" t="s">
        <v>33</v>
      </c>
      <c r="C14" s="18"/>
      <c r="D14" s="11"/>
      <c r="E14" s="46">
        <v>3.6666666666666665</v>
      </c>
      <c r="F14" s="26"/>
      <c r="G14" s="26"/>
      <c r="H14" s="9"/>
      <c r="I14" s="9" t="str">
        <f t="shared" si="5"/>
        <v/>
      </c>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c r="CH14" s="12"/>
      <c r="CI14" s="12"/>
      <c r="CJ14" s="12"/>
      <c r="CK14" s="12"/>
      <c r="CL14" s="12"/>
      <c r="CM14" s="12"/>
      <c r="CN14" s="12"/>
      <c r="CO14" s="12"/>
      <c r="CP14" s="12"/>
      <c r="CQ14" s="12"/>
      <c r="CR14" s="12"/>
      <c r="CS14" s="12"/>
      <c r="CT14" s="12"/>
      <c r="CU14" s="12"/>
      <c r="CV14" s="12"/>
      <c r="CW14" s="12"/>
      <c r="CX14" s="12"/>
      <c r="CY14" s="12"/>
      <c r="CZ14" s="12"/>
      <c r="DA14" s="12"/>
      <c r="DB14" s="12"/>
      <c r="DC14" s="12"/>
      <c r="DD14" s="12"/>
      <c r="DE14" s="12"/>
      <c r="DF14" s="12"/>
      <c r="DG14" s="12"/>
      <c r="DH14" s="12"/>
      <c r="DI14" s="12"/>
      <c r="DJ14" s="12"/>
      <c r="DK14" s="12"/>
      <c r="DL14" s="12"/>
      <c r="DM14" s="12"/>
      <c r="DN14" s="12"/>
      <c r="DO14" s="12"/>
      <c r="DP14" s="12"/>
      <c r="DQ14" s="12"/>
    </row>
    <row r="15" spans="1:121" s="3" customFormat="1" ht="30" customHeight="1" thickBot="1" x14ac:dyDescent="0.35">
      <c r="A15" s="15"/>
      <c r="B15" s="30" t="s">
        <v>34</v>
      </c>
      <c r="C15" s="34" t="s">
        <v>27</v>
      </c>
      <c r="D15" s="32">
        <v>1</v>
      </c>
      <c r="E15" s="45">
        <v>0.66666666666666663</v>
      </c>
      <c r="F15" s="33">
        <v>45258</v>
      </c>
      <c r="G15" s="33">
        <v>45259</v>
      </c>
      <c r="H15" s="9"/>
      <c r="I15" s="9">
        <f t="shared" si="5"/>
        <v>10</v>
      </c>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2"/>
      <c r="DI15" s="12"/>
      <c r="DJ15" s="12"/>
      <c r="DK15" s="12"/>
      <c r="DL15" s="12"/>
      <c r="DM15" s="12"/>
      <c r="DN15" s="12"/>
      <c r="DO15" s="12"/>
      <c r="DP15" s="12"/>
      <c r="DQ15" s="12"/>
    </row>
    <row r="16" spans="1:121" s="3" customFormat="1" ht="30" customHeight="1" thickBot="1" x14ac:dyDescent="0.35">
      <c r="A16" s="14"/>
      <c r="B16" s="30" t="s">
        <v>35</v>
      </c>
      <c r="C16" s="34" t="s">
        <v>27</v>
      </c>
      <c r="D16" s="32">
        <v>1</v>
      </c>
      <c r="E16" s="45">
        <v>0.66666666666666663</v>
      </c>
      <c r="F16" s="33">
        <v>45260</v>
      </c>
      <c r="G16" s="33">
        <v>45261</v>
      </c>
      <c r="H16" s="9"/>
      <c r="I16" s="9">
        <f t="shared" si="5"/>
        <v>12</v>
      </c>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c r="CH16" s="12"/>
      <c r="CI16" s="12"/>
      <c r="CJ16" s="12"/>
      <c r="CK16" s="12"/>
      <c r="CL16" s="12"/>
      <c r="CM16" s="12"/>
      <c r="CN16" s="12"/>
      <c r="CO16" s="12"/>
      <c r="CP16" s="12"/>
      <c r="CQ16" s="12"/>
      <c r="CR16" s="12"/>
      <c r="CS16" s="12"/>
      <c r="CT16" s="12"/>
      <c r="CU16" s="12"/>
      <c r="CV16" s="12"/>
      <c r="CW16" s="12"/>
      <c r="CX16" s="12"/>
      <c r="CY16" s="12"/>
      <c r="CZ16" s="12"/>
      <c r="DA16" s="12"/>
      <c r="DB16" s="12"/>
      <c r="DC16" s="12"/>
      <c r="DD16" s="12"/>
      <c r="DE16" s="12"/>
      <c r="DF16" s="12"/>
      <c r="DG16" s="12"/>
      <c r="DH16" s="12"/>
      <c r="DI16" s="12"/>
      <c r="DJ16" s="12"/>
      <c r="DK16" s="12"/>
      <c r="DL16" s="12"/>
      <c r="DM16" s="12"/>
      <c r="DN16" s="12"/>
      <c r="DO16" s="12"/>
      <c r="DP16" s="12"/>
      <c r="DQ16" s="12"/>
    </row>
    <row r="17" spans="1:121" s="3" customFormat="1" ht="30" customHeight="1" thickBot="1" x14ac:dyDescent="0.35">
      <c r="A17" s="14"/>
      <c r="B17" s="30" t="s">
        <v>36</v>
      </c>
      <c r="C17" s="34" t="s">
        <v>27</v>
      </c>
      <c r="D17" s="32">
        <v>1</v>
      </c>
      <c r="E17" s="45">
        <v>0.66666666666666663</v>
      </c>
      <c r="F17" s="33">
        <v>45265</v>
      </c>
      <c r="G17" s="33">
        <v>45266</v>
      </c>
      <c r="H17" s="9"/>
      <c r="I17" s="9">
        <f t="shared" si="5"/>
        <v>17</v>
      </c>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2"/>
      <c r="DI17" s="12"/>
      <c r="DJ17" s="12"/>
      <c r="DK17" s="12"/>
      <c r="DL17" s="12"/>
      <c r="DM17" s="12"/>
      <c r="DN17" s="12"/>
      <c r="DO17" s="12"/>
      <c r="DP17" s="12"/>
      <c r="DQ17" s="12"/>
    </row>
    <row r="18" spans="1:121" s="3" customFormat="1" ht="30" customHeight="1" thickBot="1" x14ac:dyDescent="0.35">
      <c r="A18" s="14"/>
      <c r="B18" s="30" t="s">
        <v>37</v>
      </c>
      <c r="C18" s="34" t="s">
        <v>27</v>
      </c>
      <c r="D18" s="32">
        <v>1</v>
      </c>
      <c r="E18" s="45">
        <v>0.66666666666666663</v>
      </c>
      <c r="F18" s="33">
        <v>45267</v>
      </c>
      <c r="G18" s="33">
        <v>45268</v>
      </c>
      <c r="H18" s="9"/>
      <c r="I18" s="9">
        <f t="shared" si="5"/>
        <v>19</v>
      </c>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c r="CH18" s="12"/>
      <c r="CI18" s="12"/>
      <c r="CJ18" s="12"/>
      <c r="CK18" s="12"/>
      <c r="CL18" s="12"/>
      <c r="CM18" s="12"/>
      <c r="CN18" s="12"/>
      <c r="CO18" s="12"/>
      <c r="CP18" s="12"/>
      <c r="CQ18" s="12"/>
      <c r="CR18" s="12"/>
      <c r="CS18" s="12"/>
      <c r="CT18" s="12"/>
      <c r="CU18" s="12"/>
      <c r="CV18" s="12"/>
      <c r="CW18" s="12"/>
      <c r="CX18" s="12"/>
      <c r="CY18" s="12"/>
      <c r="CZ18" s="12"/>
      <c r="DA18" s="12"/>
      <c r="DB18" s="12"/>
      <c r="DC18" s="12"/>
      <c r="DD18" s="12"/>
      <c r="DE18" s="12"/>
      <c r="DF18" s="12"/>
      <c r="DG18" s="12"/>
      <c r="DH18" s="12"/>
      <c r="DI18" s="12"/>
      <c r="DJ18" s="12"/>
      <c r="DK18" s="12"/>
      <c r="DL18" s="12"/>
      <c r="DM18" s="12"/>
      <c r="DN18" s="12"/>
      <c r="DO18" s="12"/>
      <c r="DP18" s="12"/>
      <c r="DQ18" s="12"/>
    </row>
    <row r="19" spans="1:121" s="3" customFormat="1" ht="30" customHeight="1" thickBot="1" x14ac:dyDescent="0.35">
      <c r="A19" s="14"/>
      <c r="B19" s="30" t="s">
        <v>38</v>
      </c>
      <c r="C19" s="34" t="s">
        <v>27</v>
      </c>
      <c r="D19" s="32">
        <v>1</v>
      </c>
      <c r="E19" s="45">
        <v>1</v>
      </c>
      <c r="F19" s="33">
        <v>45271</v>
      </c>
      <c r="G19" s="33">
        <f>F19+3</f>
        <v>45274</v>
      </c>
      <c r="H19" s="9"/>
      <c r="I19" s="9">
        <f t="shared" si="5"/>
        <v>25</v>
      </c>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2"/>
      <c r="DI19" s="12"/>
      <c r="DJ19" s="12"/>
      <c r="DK19" s="12"/>
      <c r="DL19" s="12"/>
      <c r="DM19" s="12"/>
      <c r="DN19" s="12"/>
      <c r="DO19" s="12"/>
      <c r="DP19" s="12"/>
      <c r="DQ19" s="12"/>
    </row>
    <row r="20" spans="1:121" s="3" customFormat="1" ht="30" customHeight="1" thickBot="1" x14ac:dyDescent="0.35">
      <c r="A20" s="14" t="s">
        <v>10</v>
      </c>
      <c r="B20" s="25" t="s">
        <v>33</v>
      </c>
      <c r="C20" s="18"/>
      <c r="D20" s="11"/>
      <c r="E20" s="46">
        <v>1.6666666666666667</v>
      </c>
      <c r="F20" s="22"/>
      <c r="G20" s="23"/>
      <c r="H20" s="9"/>
      <c r="I20" s="9" t="str">
        <f t="shared" si="5"/>
        <v/>
      </c>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c r="CH20" s="12"/>
      <c r="CI20" s="12"/>
      <c r="CJ20" s="12"/>
      <c r="CK20" s="12"/>
      <c r="CL20" s="12"/>
      <c r="CM20" s="12"/>
      <c r="CN20" s="12"/>
      <c r="CO20" s="12"/>
      <c r="CP20" s="12"/>
      <c r="CQ20" s="12"/>
      <c r="CR20" s="12"/>
      <c r="CS20" s="12"/>
      <c r="CT20" s="12"/>
      <c r="CU20" s="12"/>
      <c r="CV20" s="12"/>
      <c r="CW20" s="12"/>
      <c r="CX20" s="12"/>
      <c r="CY20" s="12"/>
      <c r="CZ20" s="12"/>
      <c r="DA20" s="12"/>
      <c r="DB20" s="12"/>
      <c r="DC20" s="12"/>
      <c r="DD20" s="12"/>
      <c r="DE20" s="12"/>
      <c r="DF20" s="12"/>
      <c r="DG20" s="12"/>
      <c r="DH20" s="12"/>
      <c r="DI20" s="12"/>
      <c r="DJ20" s="12"/>
      <c r="DK20" s="12"/>
      <c r="DL20" s="12"/>
      <c r="DM20" s="12"/>
      <c r="DN20" s="12"/>
      <c r="DO20" s="12"/>
      <c r="DP20" s="12"/>
      <c r="DQ20" s="12"/>
    </row>
    <row r="21" spans="1:121" s="3" customFormat="1" ht="30" customHeight="1" thickBot="1" x14ac:dyDescent="0.35">
      <c r="A21" s="14"/>
      <c r="B21" s="30" t="s">
        <v>39</v>
      </c>
      <c r="C21" s="34" t="s">
        <v>27</v>
      </c>
      <c r="D21" s="32">
        <v>1</v>
      </c>
      <c r="E21" s="44">
        <v>0.33333333333333331</v>
      </c>
      <c r="F21" s="33">
        <v>45275</v>
      </c>
      <c r="G21" s="33">
        <f>F21</f>
        <v>45275</v>
      </c>
      <c r="H21" s="9"/>
      <c r="I21" s="9">
        <f t="shared" si="5"/>
        <v>26</v>
      </c>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2"/>
      <c r="DI21" s="12"/>
      <c r="DJ21" s="12"/>
      <c r="DK21" s="12"/>
      <c r="DL21" s="12"/>
      <c r="DM21" s="12"/>
      <c r="DN21" s="12"/>
      <c r="DO21" s="12"/>
      <c r="DP21" s="12"/>
      <c r="DQ21" s="12"/>
    </row>
    <row r="22" spans="1:121" s="3" customFormat="1" ht="30" customHeight="1" thickBot="1" x14ac:dyDescent="0.35">
      <c r="A22" s="14"/>
      <c r="B22" s="30" t="s">
        <v>40</v>
      </c>
      <c r="C22" s="34" t="s">
        <v>27</v>
      </c>
      <c r="D22" s="32">
        <v>1</v>
      </c>
      <c r="E22" s="45">
        <v>1.3333333333333333</v>
      </c>
      <c r="F22" s="33">
        <v>45278</v>
      </c>
      <c r="G22" s="33">
        <f>F22+3</f>
        <v>45281</v>
      </c>
      <c r="H22" s="9"/>
      <c r="I22" s="9">
        <f t="shared" si="5"/>
        <v>32</v>
      </c>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2"/>
      <c r="DI22" s="12"/>
      <c r="DJ22" s="12"/>
      <c r="DK22" s="12"/>
      <c r="DL22" s="12"/>
      <c r="DM22" s="12"/>
      <c r="DN22" s="12"/>
      <c r="DO22" s="12"/>
      <c r="DP22" s="12"/>
      <c r="DQ22" s="12"/>
    </row>
    <row r="23" spans="1:121" s="3" customFormat="1" ht="30" customHeight="1" thickBot="1" x14ac:dyDescent="0.35">
      <c r="A23" s="14" t="s">
        <v>11</v>
      </c>
      <c r="B23" s="25" t="s">
        <v>41</v>
      </c>
      <c r="C23" s="27"/>
      <c r="D23" s="28"/>
      <c r="E23" s="47">
        <v>0.83333333333333337</v>
      </c>
      <c r="F23" s="29"/>
      <c r="G23" s="29"/>
      <c r="H23" s="9"/>
      <c r="I23" s="9" t="str">
        <f t="shared" si="5"/>
        <v/>
      </c>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2"/>
      <c r="DI23" s="12"/>
      <c r="DJ23" s="12"/>
      <c r="DK23" s="12"/>
      <c r="DL23" s="12"/>
      <c r="DM23" s="12"/>
      <c r="DN23" s="12"/>
      <c r="DO23" s="12"/>
      <c r="DP23" s="12"/>
      <c r="DQ23" s="12"/>
    </row>
    <row r="24" spans="1:121" s="3" customFormat="1" ht="30" customHeight="1" thickBot="1" x14ac:dyDescent="0.35">
      <c r="A24" s="15" t="s">
        <v>20</v>
      </c>
      <c r="B24" s="30" t="s">
        <v>42</v>
      </c>
      <c r="C24" s="34" t="s">
        <v>27</v>
      </c>
      <c r="D24" s="32">
        <v>0</v>
      </c>
      <c r="E24" s="44">
        <v>0.16666666666666666</v>
      </c>
      <c r="F24" s="33">
        <v>45282</v>
      </c>
      <c r="G24" s="33">
        <f>F24</f>
        <v>45282</v>
      </c>
      <c r="H24" s="9"/>
      <c r="I24" s="9">
        <f t="shared" si="5"/>
        <v>33</v>
      </c>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2"/>
      <c r="DI24" s="12"/>
      <c r="DJ24" s="12"/>
      <c r="DK24" s="12"/>
      <c r="DL24" s="12"/>
      <c r="DM24" s="12"/>
      <c r="DN24" s="12"/>
      <c r="DO24" s="12"/>
      <c r="DP24" s="12"/>
      <c r="DQ24" s="12"/>
    </row>
    <row r="25" spans="1:121" ht="30" customHeight="1" thickBot="1" x14ac:dyDescent="0.35">
      <c r="B25" s="30" t="s">
        <v>43</v>
      </c>
      <c r="C25" s="34" t="s">
        <v>27</v>
      </c>
      <c r="D25" s="32">
        <v>0</v>
      </c>
      <c r="E25" s="44">
        <v>0.16666666666666666</v>
      </c>
      <c r="F25" s="33">
        <v>45282</v>
      </c>
      <c r="G25" s="33">
        <f>F25</f>
        <v>45282</v>
      </c>
      <c r="H25" s="9"/>
      <c r="I25" s="9">
        <f t="shared" si="5"/>
        <v>33</v>
      </c>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2"/>
      <c r="DI25" s="12"/>
      <c r="DJ25" s="12"/>
      <c r="DK25" s="12"/>
      <c r="DL25" s="12"/>
      <c r="DM25" s="12"/>
      <c r="DN25" s="12"/>
      <c r="DO25" s="12"/>
      <c r="DP25" s="12"/>
      <c r="DQ25" s="12"/>
    </row>
    <row r="26" spans="1:121" ht="30" customHeight="1" thickBot="1" x14ac:dyDescent="0.35">
      <c r="B26" s="30" t="s">
        <v>44</v>
      </c>
      <c r="C26" s="34" t="s">
        <v>27</v>
      </c>
      <c r="D26" s="32">
        <v>0.5</v>
      </c>
      <c r="E26" s="44">
        <v>0.16666666666666666</v>
      </c>
      <c r="F26" s="33">
        <v>45286</v>
      </c>
      <c r="G26" s="33">
        <f>F26</f>
        <v>45286</v>
      </c>
      <c r="H26" s="9"/>
      <c r="I26" s="9">
        <f t="shared" si="5"/>
        <v>37</v>
      </c>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2"/>
      <c r="DI26" s="12"/>
      <c r="DJ26" s="12"/>
      <c r="DK26" s="12"/>
      <c r="DL26" s="12"/>
      <c r="DM26" s="12"/>
      <c r="DN26" s="12"/>
      <c r="DO26" s="12"/>
      <c r="DP26" s="12"/>
      <c r="DQ26" s="12"/>
    </row>
    <row r="27" spans="1:121" ht="30" customHeight="1" thickBot="1" x14ac:dyDescent="0.35">
      <c r="B27" s="30" t="s">
        <v>45</v>
      </c>
      <c r="C27" s="34" t="s">
        <v>27</v>
      </c>
      <c r="D27" s="32">
        <v>0.5</v>
      </c>
      <c r="E27" s="44">
        <v>0.16666666666666666</v>
      </c>
      <c r="F27" s="33">
        <v>45286</v>
      </c>
      <c r="G27" s="33">
        <f>F27</f>
        <v>45286</v>
      </c>
      <c r="H27" s="9"/>
      <c r="I27" s="9">
        <f t="shared" si="5"/>
        <v>37</v>
      </c>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c r="CH27" s="12"/>
      <c r="CI27" s="12"/>
      <c r="CJ27" s="12"/>
      <c r="CK27" s="12"/>
      <c r="CL27" s="12"/>
      <c r="CM27" s="12"/>
      <c r="CN27" s="12"/>
      <c r="CO27" s="12"/>
      <c r="CP27" s="12"/>
      <c r="CQ27" s="12"/>
      <c r="CR27" s="12"/>
      <c r="CS27" s="12"/>
      <c r="CT27" s="12"/>
      <c r="CU27" s="12"/>
      <c r="CV27" s="12"/>
      <c r="CW27" s="12"/>
      <c r="CX27" s="12"/>
      <c r="CY27" s="12"/>
      <c r="CZ27" s="12"/>
      <c r="DA27" s="12"/>
      <c r="DB27" s="12"/>
      <c r="DC27" s="12"/>
      <c r="DD27" s="12"/>
      <c r="DE27" s="12"/>
      <c r="DF27" s="12"/>
      <c r="DG27" s="12"/>
      <c r="DH27" s="12"/>
      <c r="DI27" s="12"/>
      <c r="DJ27" s="12"/>
      <c r="DK27" s="12"/>
      <c r="DL27" s="12"/>
      <c r="DM27" s="12"/>
      <c r="DN27" s="12"/>
      <c r="DO27" s="12"/>
      <c r="DP27" s="12"/>
      <c r="DQ27" s="12"/>
    </row>
    <row r="28" spans="1:121" ht="30" customHeight="1" thickBot="1" x14ac:dyDescent="0.35">
      <c r="B28" s="30" t="s">
        <v>46</v>
      </c>
      <c r="C28" s="34" t="s">
        <v>27</v>
      </c>
      <c r="D28" s="32">
        <v>0.5</v>
      </c>
      <c r="E28" s="44">
        <v>0.16666666666666666</v>
      </c>
      <c r="F28" s="33">
        <v>45287</v>
      </c>
      <c r="G28" s="33">
        <f>F28</f>
        <v>45287</v>
      </c>
      <c r="H28" s="9"/>
      <c r="I28" s="9">
        <f t="shared" si="5"/>
        <v>38</v>
      </c>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2"/>
      <c r="DI28" s="12"/>
      <c r="DJ28" s="12"/>
      <c r="DK28" s="12"/>
      <c r="DL28" s="12"/>
      <c r="DM28" s="12"/>
      <c r="DN28" s="12"/>
      <c r="DO28" s="12"/>
      <c r="DP28" s="12"/>
      <c r="DQ28" s="12"/>
    </row>
    <row r="29" spans="1:121" ht="30" customHeight="1" thickBot="1" x14ac:dyDescent="0.35">
      <c r="B29" s="25" t="s">
        <v>47</v>
      </c>
      <c r="C29" s="27"/>
      <c r="D29" s="28"/>
      <c r="E29" s="47">
        <v>0.83333333333333337</v>
      </c>
      <c r="F29" s="29"/>
      <c r="G29" s="29"/>
      <c r="H29" s="9"/>
      <c r="I29" s="9" t="str">
        <f t="shared" si="5"/>
        <v/>
      </c>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c r="CA29" s="12"/>
      <c r="CB29" s="12"/>
      <c r="CC29" s="12"/>
      <c r="CD29" s="12"/>
      <c r="CE29" s="12"/>
      <c r="CF29" s="12"/>
      <c r="CG29" s="12"/>
      <c r="CH29" s="12"/>
      <c r="CI29" s="12"/>
      <c r="CJ29" s="12"/>
      <c r="CK29" s="12"/>
      <c r="CL29" s="12"/>
      <c r="CM29" s="12"/>
      <c r="CN29" s="12"/>
      <c r="CO29" s="12"/>
      <c r="CP29" s="12"/>
      <c r="CQ29" s="12"/>
      <c r="CR29" s="12"/>
      <c r="CS29" s="12"/>
      <c r="CT29" s="12"/>
      <c r="CU29" s="12"/>
      <c r="CV29" s="12"/>
      <c r="CW29" s="12"/>
      <c r="CX29" s="12"/>
      <c r="CY29" s="12"/>
      <c r="CZ29" s="12"/>
      <c r="DA29" s="12"/>
      <c r="DB29" s="12"/>
      <c r="DC29" s="12"/>
      <c r="DD29" s="12"/>
      <c r="DE29" s="12"/>
      <c r="DF29" s="12"/>
      <c r="DG29" s="12"/>
      <c r="DH29" s="12"/>
      <c r="DI29" s="12"/>
      <c r="DJ29" s="12"/>
      <c r="DK29" s="12"/>
      <c r="DL29" s="12"/>
      <c r="DM29" s="12"/>
      <c r="DN29" s="12"/>
      <c r="DO29" s="12"/>
      <c r="DP29" s="12"/>
      <c r="DQ29" s="12"/>
    </row>
    <row r="30" spans="1:121" ht="30" customHeight="1" thickBot="1" x14ac:dyDescent="0.35">
      <c r="B30" s="51" t="s">
        <v>42</v>
      </c>
      <c r="C30" s="52" t="s">
        <v>27</v>
      </c>
      <c r="D30" s="53">
        <v>0</v>
      </c>
      <c r="E30" s="54">
        <v>0.16666666666666666</v>
      </c>
      <c r="F30" s="55">
        <v>45307</v>
      </c>
      <c r="G30" s="55">
        <f>F30</f>
        <v>45307</v>
      </c>
      <c r="H30" s="9"/>
      <c r="I30" s="9">
        <f t="shared" si="5"/>
        <v>58</v>
      </c>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c r="CA30" s="12"/>
      <c r="CB30" s="12"/>
      <c r="CC30" s="12"/>
      <c r="CD30" s="12"/>
      <c r="CE30" s="12"/>
      <c r="CF30" s="12"/>
      <c r="CG30" s="12"/>
      <c r="CH30" s="12"/>
      <c r="CI30" s="12"/>
      <c r="CJ30" s="12"/>
      <c r="CK30" s="12"/>
      <c r="CL30" s="12"/>
      <c r="CM30" s="12"/>
      <c r="CN30" s="12"/>
      <c r="CO30" s="12"/>
      <c r="CP30" s="12"/>
      <c r="CQ30" s="12"/>
      <c r="CR30" s="12"/>
      <c r="CS30" s="12"/>
      <c r="CT30" s="12"/>
      <c r="CU30" s="12"/>
      <c r="CV30" s="12"/>
      <c r="CW30" s="12"/>
      <c r="CX30" s="12"/>
      <c r="CY30" s="12"/>
      <c r="CZ30" s="12"/>
      <c r="DA30" s="12"/>
      <c r="DB30" s="12"/>
      <c r="DC30" s="12"/>
      <c r="DD30" s="12"/>
      <c r="DE30" s="12"/>
      <c r="DF30" s="12"/>
      <c r="DG30" s="12"/>
      <c r="DH30" s="12"/>
      <c r="DI30" s="12"/>
      <c r="DJ30" s="12"/>
      <c r="DK30" s="12"/>
      <c r="DL30" s="12"/>
      <c r="DM30" s="12"/>
      <c r="DN30" s="12"/>
      <c r="DO30" s="12"/>
      <c r="DP30" s="12"/>
      <c r="DQ30" s="12"/>
    </row>
    <row r="31" spans="1:121" ht="30" customHeight="1" thickBot="1" x14ac:dyDescent="0.35">
      <c r="B31" s="51" t="s">
        <v>43</v>
      </c>
      <c r="C31" s="52" t="s">
        <v>27</v>
      </c>
      <c r="D31" s="53">
        <v>0</v>
      </c>
      <c r="E31" s="54">
        <v>0.16666666666666666</v>
      </c>
      <c r="F31" s="55">
        <v>45308</v>
      </c>
      <c r="G31" s="55">
        <f>F31</f>
        <v>45308</v>
      </c>
      <c r="H31" s="9"/>
      <c r="I31" s="9">
        <f t="shared" si="5"/>
        <v>59</v>
      </c>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2"/>
      <c r="DI31" s="12"/>
      <c r="DJ31" s="12"/>
      <c r="DK31" s="12"/>
      <c r="DL31" s="12"/>
      <c r="DM31" s="12"/>
      <c r="DN31" s="12"/>
      <c r="DO31" s="12"/>
      <c r="DP31" s="12"/>
      <c r="DQ31" s="12"/>
    </row>
    <row r="32" spans="1:121" ht="30" customHeight="1" thickBot="1" x14ac:dyDescent="0.35">
      <c r="B32" s="51" t="s">
        <v>44</v>
      </c>
      <c r="C32" s="52" t="s">
        <v>27</v>
      </c>
      <c r="D32" s="53">
        <v>0</v>
      </c>
      <c r="E32" s="54">
        <v>0.16666666666666666</v>
      </c>
      <c r="F32" s="55">
        <v>45309</v>
      </c>
      <c r="G32" s="55">
        <f>F32</f>
        <v>45309</v>
      </c>
      <c r="H32" s="9"/>
      <c r="I32" s="9">
        <f t="shared" si="5"/>
        <v>60</v>
      </c>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c r="CA32" s="12"/>
      <c r="CB32" s="12"/>
      <c r="CC32" s="12"/>
      <c r="CD32" s="12"/>
      <c r="CE32" s="12"/>
      <c r="CF32" s="12"/>
      <c r="CG32" s="12"/>
      <c r="CH32" s="12"/>
      <c r="CI32" s="12"/>
      <c r="CJ32" s="12"/>
      <c r="CK32" s="12"/>
      <c r="CL32" s="12"/>
      <c r="CM32" s="12"/>
      <c r="CN32" s="12"/>
      <c r="CO32" s="12"/>
      <c r="CP32" s="12"/>
      <c r="CQ32" s="12"/>
      <c r="CR32" s="12"/>
      <c r="CS32" s="12"/>
      <c r="CT32" s="12"/>
      <c r="CU32" s="12"/>
      <c r="CV32" s="12"/>
      <c r="CW32" s="12"/>
      <c r="CX32" s="12"/>
      <c r="CY32" s="12"/>
      <c r="CZ32" s="12"/>
      <c r="DA32" s="12"/>
      <c r="DB32" s="12"/>
      <c r="DC32" s="12"/>
      <c r="DD32" s="12"/>
      <c r="DE32" s="12"/>
      <c r="DF32" s="12"/>
      <c r="DG32" s="12"/>
      <c r="DH32" s="12"/>
      <c r="DI32" s="12"/>
      <c r="DJ32" s="12"/>
      <c r="DK32" s="12"/>
      <c r="DL32" s="12"/>
      <c r="DM32" s="12"/>
      <c r="DN32" s="12"/>
      <c r="DO32" s="12"/>
      <c r="DP32" s="12"/>
      <c r="DQ32" s="12"/>
    </row>
    <row r="33" spans="2:121" ht="30" customHeight="1" thickBot="1" x14ac:dyDescent="0.35">
      <c r="B33" s="51" t="s">
        <v>45</v>
      </c>
      <c r="C33" s="52" t="s">
        <v>27</v>
      </c>
      <c r="D33" s="53">
        <v>0</v>
      </c>
      <c r="E33" s="54">
        <v>0.16666666666666666</v>
      </c>
      <c r="F33" s="55">
        <v>45310</v>
      </c>
      <c r="G33" s="55">
        <f>F33</f>
        <v>45310</v>
      </c>
      <c r="H33" s="9"/>
      <c r="I33" s="9">
        <f t="shared" si="5"/>
        <v>61</v>
      </c>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c r="CV33" s="12"/>
      <c r="CW33" s="12"/>
      <c r="CX33" s="12"/>
      <c r="CY33" s="12"/>
      <c r="CZ33" s="12"/>
      <c r="DA33" s="12"/>
      <c r="DB33" s="12"/>
      <c r="DC33" s="12"/>
      <c r="DD33" s="12"/>
      <c r="DE33" s="12"/>
      <c r="DF33" s="12"/>
      <c r="DG33" s="12"/>
      <c r="DH33" s="12"/>
      <c r="DI33" s="12"/>
      <c r="DJ33" s="12"/>
      <c r="DK33" s="12"/>
      <c r="DL33" s="12"/>
      <c r="DM33" s="12"/>
      <c r="DN33" s="12"/>
      <c r="DO33" s="12"/>
      <c r="DP33" s="12"/>
      <c r="DQ33" s="12"/>
    </row>
    <row r="34" spans="2:121" ht="30" customHeight="1" thickBot="1" x14ac:dyDescent="0.35">
      <c r="B34" s="30" t="s">
        <v>46</v>
      </c>
      <c r="C34" s="34" t="s">
        <v>27</v>
      </c>
      <c r="D34" s="32">
        <v>0</v>
      </c>
      <c r="E34" s="44">
        <v>0.16666666666666666</v>
      </c>
      <c r="F34" s="33">
        <v>45310</v>
      </c>
      <c r="G34" s="33">
        <f>F34</f>
        <v>45310</v>
      </c>
      <c r="H34" s="9"/>
      <c r="I34" s="9">
        <f t="shared" si="5"/>
        <v>61</v>
      </c>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c r="CA34" s="12"/>
      <c r="CB34" s="12"/>
      <c r="CC34" s="12"/>
      <c r="CD34" s="12"/>
      <c r="CE34" s="12"/>
      <c r="CF34" s="12"/>
      <c r="CG34" s="12"/>
      <c r="CH34" s="12"/>
      <c r="CI34" s="12"/>
      <c r="CJ34" s="12"/>
      <c r="CK34" s="12"/>
      <c r="CL34" s="12"/>
      <c r="CM34" s="12"/>
      <c r="CN34" s="12"/>
      <c r="CO34" s="12"/>
      <c r="CP34" s="12"/>
      <c r="CQ34" s="12"/>
      <c r="CR34" s="12"/>
      <c r="CS34" s="12"/>
      <c r="CT34" s="12"/>
      <c r="CU34" s="12"/>
      <c r="CV34" s="12"/>
      <c r="CW34" s="12"/>
      <c r="CX34" s="12"/>
      <c r="CY34" s="12"/>
      <c r="CZ34" s="12"/>
      <c r="DA34" s="12"/>
      <c r="DB34" s="12"/>
      <c r="DC34" s="12"/>
      <c r="DD34" s="12"/>
      <c r="DE34" s="12"/>
      <c r="DF34" s="12"/>
      <c r="DG34" s="12"/>
      <c r="DH34" s="12"/>
      <c r="DI34" s="12"/>
      <c r="DJ34" s="12"/>
      <c r="DK34" s="12"/>
      <c r="DL34" s="12"/>
      <c r="DM34" s="12"/>
      <c r="DN34" s="12"/>
      <c r="DO34" s="12"/>
      <c r="DP34" s="12"/>
      <c r="DQ34" s="12"/>
    </row>
    <row r="35" spans="2:121" ht="30" customHeight="1" thickBot="1" x14ac:dyDescent="0.35">
      <c r="B35" s="25" t="s">
        <v>48</v>
      </c>
      <c r="C35" s="18"/>
      <c r="D35" s="11"/>
      <c r="E35" s="46">
        <v>1</v>
      </c>
      <c r="F35" s="26"/>
      <c r="G35" s="26"/>
      <c r="H35" s="9"/>
      <c r="I35" s="9" t="str">
        <f t="shared" si="5"/>
        <v/>
      </c>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c r="CA35" s="12"/>
      <c r="CB35" s="12"/>
      <c r="CC35" s="12"/>
      <c r="CD35" s="12"/>
      <c r="CE35" s="12"/>
      <c r="CF35" s="12"/>
      <c r="CG35" s="12"/>
      <c r="CH35" s="12"/>
      <c r="CI35" s="12"/>
      <c r="CJ35" s="12"/>
      <c r="CK35" s="12"/>
      <c r="CL35" s="12"/>
      <c r="CM35" s="12"/>
      <c r="CN35" s="12"/>
      <c r="CO35" s="12"/>
      <c r="CP35" s="12"/>
      <c r="CQ35" s="12"/>
      <c r="CR35" s="12"/>
      <c r="CS35" s="12"/>
      <c r="CT35" s="12"/>
      <c r="CU35" s="12"/>
      <c r="CV35" s="12"/>
      <c r="CW35" s="12"/>
      <c r="CX35" s="12"/>
      <c r="CY35" s="12"/>
      <c r="CZ35" s="12"/>
      <c r="DA35" s="12"/>
      <c r="DB35" s="12"/>
      <c r="DC35" s="12"/>
      <c r="DD35" s="12"/>
      <c r="DE35" s="12"/>
      <c r="DF35" s="12"/>
      <c r="DG35" s="12"/>
      <c r="DH35" s="12"/>
      <c r="DI35" s="12"/>
      <c r="DJ35" s="12"/>
      <c r="DK35" s="12"/>
      <c r="DL35" s="12"/>
      <c r="DM35" s="12"/>
      <c r="DN35" s="12"/>
      <c r="DO35" s="12"/>
      <c r="DP35" s="12"/>
      <c r="DQ35" s="12"/>
    </row>
    <row r="36" spans="2:121" ht="30" customHeight="1" thickBot="1" x14ac:dyDescent="0.35">
      <c r="B36" s="30" t="s">
        <v>49</v>
      </c>
      <c r="C36" s="34" t="s">
        <v>27</v>
      </c>
      <c r="D36" s="32">
        <v>0</v>
      </c>
      <c r="E36" s="44">
        <v>0.33333333333333331</v>
      </c>
      <c r="F36" s="33">
        <v>45295</v>
      </c>
      <c r="G36" s="33">
        <f>F36</f>
        <v>45295</v>
      </c>
      <c r="H36" s="9"/>
      <c r="I36" s="9">
        <f t="shared" si="5"/>
        <v>46</v>
      </c>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c r="CW36" s="12"/>
      <c r="CX36" s="12"/>
      <c r="CY36" s="12"/>
      <c r="CZ36" s="12"/>
      <c r="DA36" s="12"/>
      <c r="DB36" s="12"/>
      <c r="DC36" s="12"/>
      <c r="DD36" s="12"/>
      <c r="DE36" s="12"/>
      <c r="DF36" s="12"/>
      <c r="DG36" s="12"/>
      <c r="DH36" s="12"/>
      <c r="DI36" s="12"/>
      <c r="DJ36" s="12"/>
      <c r="DK36" s="12"/>
      <c r="DL36" s="12"/>
      <c r="DM36" s="12"/>
      <c r="DN36" s="12"/>
      <c r="DO36" s="12"/>
      <c r="DP36" s="12"/>
      <c r="DQ36" s="12"/>
    </row>
    <row r="37" spans="2:121" ht="30" customHeight="1" thickBot="1" x14ac:dyDescent="0.35">
      <c r="B37" s="30" t="s">
        <v>50</v>
      </c>
      <c r="C37" s="34" t="s">
        <v>27</v>
      </c>
      <c r="D37" s="32">
        <v>0</v>
      </c>
      <c r="E37" s="44">
        <v>0.16666666666666666</v>
      </c>
      <c r="F37" s="33">
        <v>45296</v>
      </c>
      <c r="G37" s="33">
        <f>F37</f>
        <v>45296</v>
      </c>
      <c r="H37" s="9"/>
      <c r="I37" s="9">
        <f t="shared" si="5"/>
        <v>47</v>
      </c>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2"/>
      <c r="DI37" s="12"/>
      <c r="DJ37" s="12"/>
      <c r="DK37" s="12"/>
      <c r="DL37" s="12"/>
      <c r="DM37" s="12"/>
      <c r="DN37" s="12"/>
      <c r="DO37" s="12"/>
      <c r="DP37" s="12"/>
      <c r="DQ37" s="12"/>
    </row>
    <row r="38" spans="2:121" ht="30" customHeight="1" thickBot="1" x14ac:dyDescent="0.35">
      <c r="B38" s="56" t="s">
        <v>51</v>
      </c>
      <c r="C38" s="57" t="s">
        <v>27</v>
      </c>
      <c r="D38" s="58">
        <v>0</v>
      </c>
      <c r="E38" s="59">
        <v>0.16666666666666666</v>
      </c>
      <c r="F38" s="60">
        <v>45314</v>
      </c>
      <c r="G38" s="60">
        <f>F38</f>
        <v>45314</v>
      </c>
      <c r="H38" s="9"/>
      <c r="I38" s="9"/>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2"/>
      <c r="DI38" s="12"/>
      <c r="DJ38" s="12"/>
      <c r="DK38" s="12"/>
      <c r="DL38" s="12"/>
      <c r="DM38" s="12"/>
      <c r="DN38" s="12"/>
      <c r="DO38" s="12"/>
      <c r="DP38" s="12"/>
      <c r="DQ38" s="12"/>
    </row>
    <row r="39" spans="2:121" ht="30" customHeight="1" thickBot="1" x14ac:dyDescent="0.35">
      <c r="B39" s="56" t="s">
        <v>52</v>
      </c>
      <c r="C39" s="57" t="s">
        <v>27</v>
      </c>
      <c r="D39" s="58">
        <v>0</v>
      </c>
      <c r="E39" s="59">
        <v>0.16666666666666666</v>
      </c>
      <c r="F39" s="60">
        <v>45315</v>
      </c>
      <c r="G39" s="60">
        <f>F39</f>
        <v>45315</v>
      </c>
      <c r="H39" s="9"/>
      <c r="I39" s="9"/>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2"/>
      <c r="DI39" s="12"/>
      <c r="DJ39" s="12"/>
      <c r="DK39" s="12"/>
      <c r="DL39" s="12"/>
      <c r="DM39" s="12"/>
      <c r="DN39" s="12"/>
      <c r="DO39" s="12"/>
      <c r="DP39" s="12"/>
      <c r="DQ39" s="12"/>
    </row>
    <row r="40" spans="2:121" ht="30" customHeight="1" thickBot="1" x14ac:dyDescent="0.35">
      <c r="B40" s="56" t="s">
        <v>53</v>
      </c>
      <c r="C40" s="57" t="s">
        <v>27</v>
      </c>
      <c r="D40" s="58">
        <v>0</v>
      </c>
      <c r="E40" s="59">
        <v>0.16666666666666666</v>
      </c>
      <c r="F40" s="60">
        <v>45316</v>
      </c>
      <c r="G40" s="60">
        <f>F40</f>
        <v>45316</v>
      </c>
      <c r="H40" s="9"/>
      <c r="I40" s="9">
        <f t="shared" si="5"/>
        <v>67</v>
      </c>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2"/>
      <c r="CZ40" s="12"/>
      <c r="DA40" s="12"/>
      <c r="DB40" s="12"/>
      <c r="DC40" s="12"/>
      <c r="DD40" s="12"/>
      <c r="DE40" s="12"/>
      <c r="DF40" s="12"/>
      <c r="DG40" s="12"/>
      <c r="DH40" s="12"/>
      <c r="DI40" s="12"/>
      <c r="DJ40" s="12"/>
      <c r="DK40" s="12"/>
      <c r="DL40" s="12"/>
      <c r="DM40" s="12"/>
      <c r="DN40" s="12"/>
      <c r="DO40" s="12"/>
      <c r="DP40" s="12"/>
      <c r="DQ40" s="12"/>
    </row>
  </sheetData>
  <autoFilter ref="A1:G40" xr:uid="{BC2AC600-1FDA-4CE9-8E87-F8ED60514EBC}"/>
  <mergeCells count="17">
    <mergeCell ref="B5:H5"/>
    <mergeCell ref="AZ4:BF4"/>
    <mergeCell ref="BG4:BM4"/>
    <mergeCell ref="BN4:BT4"/>
    <mergeCell ref="BU4:CA4"/>
    <mergeCell ref="J4:P4"/>
    <mergeCell ref="Q4:W4"/>
    <mergeCell ref="X4:AD4"/>
    <mergeCell ref="AE4:AK4"/>
    <mergeCell ref="AL4:AR4"/>
    <mergeCell ref="AS4:AY4"/>
    <mergeCell ref="CP4:CV4"/>
    <mergeCell ref="CW4:DC4"/>
    <mergeCell ref="DD4:DJ4"/>
    <mergeCell ref="DK4:DQ4"/>
    <mergeCell ref="CB4:CH4"/>
    <mergeCell ref="CI4:CO4"/>
  </mergeCells>
  <conditionalFormatting sqref="D7:E35">
    <cfRule type="dataBar" priority="5">
      <dataBar>
        <cfvo type="num" val="0"/>
        <cfvo type="num" val="1"/>
        <color theme="0" tint="-0.249977111117893"/>
      </dataBar>
      <extLst>
        <ext xmlns:x14="http://schemas.microsoft.com/office/spreadsheetml/2009/9/main" uri="{B025F937-C7B1-47D3-B67F-A62EFF666E3E}">
          <x14:id>{017657E2-99BC-4E77-AF6D-41F6DBFB533B}</x14:id>
        </ext>
      </extLst>
    </cfRule>
  </conditionalFormatting>
  <conditionalFormatting sqref="BN5:DQ6 J5:BM40 BN8:DQ40">
    <cfRule type="expression" dxfId="2" priority="8">
      <formula>AND(TODAY()&gt;=J$5,TODAY()&lt;K$5)</formula>
    </cfRule>
  </conditionalFormatting>
  <conditionalFormatting sqref="J7:BM40 BN8:DQ40">
    <cfRule type="expression" dxfId="1" priority="6">
      <formula>AND(início_da_tarefa&lt;=J$5,ROUNDDOWN((término_da_tarefa-início_da_tarefa+1)*progresso_da_tarefa,0)+início_da_tarefa-1&gt;=J$5)</formula>
    </cfRule>
    <cfRule type="expression" dxfId="0" priority="7" stopIfTrue="1">
      <formula>AND(término_da_tarefa&gt;=J$5,início_da_tarefa&lt;K$5)</formula>
    </cfRule>
  </conditionalFormatting>
  <conditionalFormatting sqref="D36:E40">
    <cfRule type="dataBar" priority="4">
      <dataBar>
        <cfvo type="num" val="0"/>
        <cfvo type="num" val="1"/>
        <color theme="0" tint="-0.249977111117893"/>
      </dataBar>
      <extLst>
        <ext xmlns:x14="http://schemas.microsoft.com/office/spreadsheetml/2009/9/main" uri="{B025F937-C7B1-47D3-B67F-A62EFF666E3E}">
          <x14:id>{F74A7F1E-479E-4B58-91E4-BDFF695C4946}</x14:id>
        </ext>
      </extLst>
    </cfRule>
  </conditionalFormatting>
  <conditionalFormatting sqref="F4">
    <cfRule type="dataBar" priority="1">
      <dataBar>
        <cfvo type="num" val="0"/>
        <cfvo type="num" val="1"/>
        <color theme="0" tint="-0.249977111117893"/>
      </dataBar>
      <extLst>
        <ext xmlns:x14="http://schemas.microsoft.com/office/spreadsheetml/2009/9/main" uri="{B025F937-C7B1-47D3-B67F-A62EFF666E3E}">
          <x14:id>{CAE27428-2583-4B65-9D9F-C9FBDB530EF6}</x14:id>
        </ext>
      </extLst>
    </cfRule>
  </conditionalFormatting>
  <conditionalFormatting sqref="E4">
    <cfRule type="dataBar" priority="2">
      <dataBar>
        <cfvo type="num" val="0"/>
        <cfvo type="num" val="1"/>
        <color theme="0" tint="-0.249977111117893"/>
      </dataBar>
      <extLst>
        <ext xmlns:x14="http://schemas.microsoft.com/office/spreadsheetml/2009/9/main" uri="{B025F937-C7B1-47D3-B67F-A62EFF666E3E}">
          <x14:id>{AD6FDDC6-B466-4A61-B033-C9B3F4BD9AA9}</x14:id>
        </ext>
      </extLst>
    </cfRule>
  </conditionalFormatting>
  <dataValidations count="1">
    <dataValidation type="whole" operator="greaterThanOrEqual" allowBlank="1" showInputMessage="1" promptTitle="Semana de exibição" prompt="Alterar esse número rola a exibição do Gráfico de Gantt." sqref="E3" xr:uid="{3D74B7C1-6019-4F78-8475-8A98F45FAF07}">
      <formula1>1</formula1>
    </dataValidation>
  </dataValidations>
  <hyperlinks>
    <hyperlink ref="J1" r:id="rId1" display="GRÁFICO DE GANTT SIMPLES por Vertex42.com" xr:uid="{443C2973-FB18-4FE2-AA5C-50F62CA0236A}"/>
  </hyperlinks>
  <printOptions horizontalCentered="1"/>
  <pageMargins left="0.35" right="0.35" top="0.35" bottom="0.5" header="0.3" footer="0.3"/>
  <pageSetup paperSize="9" scale="60" fitToHeight="0" orientation="landscape" r:id="rId2"/>
  <headerFooter differentFirst="1" scaleWithDoc="0">
    <oddFooter>Page &amp;P of &amp;N</oddFooter>
  </headerFooter>
  <legacyDrawing r:id="rId3"/>
  <extLst>
    <ext xmlns:x14="http://schemas.microsoft.com/office/spreadsheetml/2009/9/main" uri="{78C0D931-6437-407d-A8EE-F0AAD7539E65}">
      <x14:conditionalFormattings>
        <x14:conditionalFormatting xmlns:xm="http://schemas.microsoft.com/office/excel/2006/main">
          <x14:cfRule type="dataBar" id="{017657E2-99BC-4E77-AF6D-41F6DBFB533B}">
            <x14:dataBar minLength="0" maxLength="100" gradient="0">
              <x14:cfvo type="num">
                <xm:f>0</xm:f>
              </x14:cfvo>
              <x14:cfvo type="num">
                <xm:f>1</xm:f>
              </x14:cfvo>
              <x14:negativeFillColor rgb="FFFF0000"/>
              <x14:axisColor rgb="FF000000"/>
            </x14:dataBar>
          </x14:cfRule>
          <xm:sqref>D7:E35</xm:sqref>
        </x14:conditionalFormatting>
        <x14:conditionalFormatting xmlns:xm="http://schemas.microsoft.com/office/excel/2006/main">
          <x14:cfRule type="dataBar" id="{F74A7F1E-479E-4B58-91E4-BDFF695C4946}">
            <x14:dataBar minLength="0" maxLength="100" gradient="0">
              <x14:cfvo type="num">
                <xm:f>0</xm:f>
              </x14:cfvo>
              <x14:cfvo type="num">
                <xm:f>1</xm:f>
              </x14:cfvo>
              <x14:negativeFillColor rgb="FFFF0000"/>
              <x14:axisColor rgb="FF000000"/>
            </x14:dataBar>
          </x14:cfRule>
          <xm:sqref>D36:E40</xm:sqref>
        </x14:conditionalFormatting>
        <x14:conditionalFormatting xmlns:xm="http://schemas.microsoft.com/office/excel/2006/main">
          <x14:cfRule type="dataBar" id="{CAE27428-2583-4B65-9D9F-C9FBDB530EF6}">
            <x14:dataBar minLength="0" maxLength="100" gradient="0">
              <x14:cfvo type="num">
                <xm:f>0</xm:f>
              </x14:cfvo>
              <x14:cfvo type="num">
                <xm:f>1</xm:f>
              </x14:cfvo>
              <x14:negativeFillColor rgb="FFFF0000"/>
              <x14:axisColor rgb="FF000000"/>
            </x14:dataBar>
          </x14:cfRule>
          <xm:sqref>F4</xm:sqref>
        </x14:conditionalFormatting>
        <x14:conditionalFormatting xmlns:xm="http://schemas.microsoft.com/office/excel/2006/main">
          <x14:cfRule type="dataBar" id="{AD6FDDC6-B466-4A61-B033-C9B3F4BD9AA9}">
            <x14:dataBar minLength="0" maxLength="100" gradient="0">
              <x14:cfvo type="num">
                <xm:f>0</xm:f>
              </x14:cfvo>
              <x14:cfvo type="num">
                <xm:f>1</xm:f>
              </x14:cfvo>
              <x14:negativeFillColor rgb="FFFF0000"/>
              <x14:axisColor rgb="FF000000"/>
            </x14:dataBar>
          </x14:cfRule>
          <xm:sqref>E4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A4C5C-8329-4109-A7BD-EEDBE9193492}">
  <dimension ref="A1:D5"/>
  <sheetViews>
    <sheetView workbookViewId="0">
      <selection activeCell="C5" sqref="C5"/>
    </sheetView>
  </sheetViews>
  <sheetFormatPr defaultRowHeight="14.4" x14ac:dyDescent="0.3"/>
  <cols>
    <col min="1" max="1" width="31.6640625" bestFit="1" customWidth="1"/>
    <col min="2" max="2" width="16.21875" bestFit="1" customWidth="1"/>
    <col min="3" max="3" width="19.44140625" bestFit="1" customWidth="1"/>
    <col min="4" max="4" width="12.44140625" bestFit="1" customWidth="1"/>
  </cols>
  <sheetData>
    <row r="1" spans="1:4" ht="25.8" x14ac:dyDescent="0.3">
      <c r="A1" s="65" t="s">
        <v>62</v>
      </c>
      <c r="B1" s="65" t="s">
        <v>56</v>
      </c>
      <c r="C1" s="65" t="s">
        <v>57</v>
      </c>
      <c r="D1" s="65" t="s">
        <v>58</v>
      </c>
    </row>
    <row r="2" spans="1:4" ht="25.8" x14ac:dyDescent="0.5">
      <c r="A2" s="66" t="s">
        <v>59</v>
      </c>
      <c r="B2" s="67">
        <v>1</v>
      </c>
      <c r="C2" s="67">
        <v>1</v>
      </c>
      <c r="D2" s="67">
        <f>B2-C2</f>
        <v>0</v>
      </c>
    </row>
    <row r="3" spans="1:4" ht="25.8" x14ac:dyDescent="0.5">
      <c r="A3" s="66" t="s">
        <v>60</v>
      </c>
      <c r="B3" s="67">
        <v>1</v>
      </c>
      <c r="C3" s="67">
        <v>0.65</v>
      </c>
      <c r="D3" s="67">
        <f>B3-C3</f>
        <v>0.35</v>
      </c>
    </row>
    <row r="4" spans="1:4" ht="25.8" x14ac:dyDescent="0.5">
      <c r="A4" s="66" t="s">
        <v>61</v>
      </c>
      <c r="B4" s="67">
        <v>1</v>
      </c>
      <c r="C4" s="67">
        <v>0.25</v>
      </c>
      <c r="D4" s="67">
        <f>B4-C4</f>
        <v>0.75</v>
      </c>
    </row>
    <row r="5" spans="1:4" ht="25.8" x14ac:dyDescent="0.5">
      <c r="A5" s="66" t="s">
        <v>63</v>
      </c>
      <c r="B5" s="67">
        <v>1</v>
      </c>
      <c r="C5" s="67">
        <v>0</v>
      </c>
      <c r="D5" s="67">
        <f>B5-C5</f>
        <v>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6</vt:i4>
      </vt:variant>
    </vt:vector>
  </HeadingPairs>
  <TitlesOfParts>
    <vt:vector size="8" baseType="lpstr">
      <vt:lpstr>CronogramaDeProjeto (2)</vt:lpstr>
      <vt:lpstr>Andamento do Projeto </vt:lpstr>
      <vt:lpstr>'CronogramaDeProjeto (2)'!início_da_tarefa</vt:lpstr>
      <vt:lpstr>'CronogramaDeProjeto (2)'!Início_do_projeto</vt:lpstr>
      <vt:lpstr>'CronogramaDeProjeto (2)'!progresso_da_tarefa</vt:lpstr>
      <vt:lpstr>'CronogramaDeProjeto (2)'!Semana_de_exibição</vt:lpstr>
      <vt:lpstr>'CronogramaDeProjeto (2)'!término_da_tarefa</vt:lpstr>
      <vt:lpstr>'CronogramaDeProjeto (2)'!Titulos_de_impressao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2024-01-03T19:23:20Z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459b2e0-2ec4-47e6-afc1-6e3f8b684f6a_Enabled">
    <vt:lpwstr>true</vt:lpwstr>
  </property>
  <property fmtid="{D5CDD505-2E9C-101B-9397-08002B2CF9AE}" pid="3" name="MSIP_Label_6459b2e0-2ec4-47e6-afc1-6e3f8b684f6a_SetDate">
    <vt:lpwstr>2023-11-08T19:07:24Z</vt:lpwstr>
  </property>
  <property fmtid="{D5CDD505-2E9C-101B-9397-08002B2CF9AE}" pid="4" name="MSIP_Label_6459b2e0-2ec4-47e6-afc1-6e3f8b684f6a_Method">
    <vt:lpwstr>Privileged</vt:lpwstr>
  </property>
  <property fmtid="{D5CDD505-2E9C-101B-9397-08002B2CF9AE}" pid="5" name="MSIP_Label_6459b2e0-2ec4-47e6-afc1-6e3f8b684f6a_Name">
    <vt:lpwstr>6459b2e0-2ec4-47e6-afc1-6e3f8b684f6a</vt:lpwstr>
  </property>
  <property fmtid="{D5CDD505-2E9C-101B-9397-08002B2CF9AE}" pid="6" name="MSIP_Label_6459b2e0-2ec4-47e6-afc1-6e3f8b684f6a_SiteId">
    <vt:lpwstr>b417b620-2ae9-4a83-ab6c-7fbd828bda1d</vt:lpwstr>
  </property>
  <property fmtid="{D5CDD505-2E9C-101B-9397-08002B2CF9AE}" pid="7" name="MSIP_Label_6459b2e0-2ec4-47e6-afc1-6e3f8b684f6a_ActionId">
    <vt:lpwstr>8b155c01-4d4c-4ca0-971d-d81368d3f679</vt:lpwstr>
  </property>
  <property fmtid="{D5CDD505-2E9C-101B-9397-08002B2CF9AE}" pid="8" name="MSIP_Label_6459b2e0-2ec4-47e6-afc1-6e3f8b684f6a_ContentBits">
    <vt:lpwstr>0</vt:lpwstr>
  </property>
</Properties>
</file>