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8_{C8917FB2-B2E0-4657-9927-7FAD8DD3BF17}" xr6:coauthVersionLast="47" xr6:coauthVersionMax="47" xr10:uidLastSave="{00000000-0000-0000-0000-000000000000}"/>
  <bookViews>
    <workbookView xWindow="-108" yWindow="-108" windowWidth="23256" windowHeight="12456" xr2:uid="{00000000-000D-0000-FFFF-FFFF00000000}"/>
  </bookViews>
  <sheets>
    <sheet name="Projeto_v002" sheetId="13" r:id="rId1"/>
    <sheet name="Andamento do Projeto " sheetId="14" r:id="rId2"/>
  </sheets>
  <definedNames>
    <definedName name="_xlnm._FilterDatabase" localSheetId="0" hidden="1">Projeto_v002!$A$1:$G$31</definedName>
    <definedName name="hoje" localSheetId="0">TODAY()</definedName>
    <definedName name="início_da_tarefa" localSheetId="0">Projeto_v002!$F1</definedName>
    <definedName name="Início_do_projeto" localSheetId="0">Projeto_v002!$E$2</definedName>
    <definedName name="Início_do_projeto">#REF!</definedName>
    <definedName name="progresso_da_tarefa" localSheetId="0">Projeto_v002!$D1</definedName>
    <definedName name="Semana_de_exibição" localSheetId="0">Projeto_v002!$E$3</definedName>
    <definedName name="Semana_de_exibição">#REF!</definedName>
    <definedName name="término_da_tarefa" localSheetId="0">Projeto_v002!$G1</definedName>
    <definedName name="_xlnm.Print_Titles" localSheetId="0">Projeto_v002!$4:$6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13" l="1"/>
  <c r="I25" i="13" s="1"/>
  <c r="G24" i="13"/>
  <c r="I24" i="13" s="1"/>
  <c r="G23" i="13"/>
  <c r="I23" i="13" s="1"/>
  <c r="G22" i="13"/>
  <c r="I22" i="13" s="1"/>
  <c r="G21" i="13"/>
  <c r="I21" i="13" s="1"/>
  <c r="I20" i="13"/>
  <c r="G19" i="13"/>
  <c r="G18" i="13"/>
  <c r="G17" i="13"/>
  <c r="G16" i="13"/>
  <c r="G15" i="13"/>
  <c r="D5" i="14"/>
  <c r="D4" i="14"/>
  <c r="D3" i="14"/>
  <c r="D2" i="14"/>
  <c r="G31" i="13" l="1"/>
  <c r="G30" i="13"/>
  <c r="G29" i="13"/>
  <c r="G28" i="13"/>
  <c r="G27" i="13"/>
  <c r="I18" i="13" l="1"/>
  <c r="I8" i="13"/>
  <c r="I19" i="13"/>
  <c r="I28" i="13"/>
  <c r="I9" i="13"/>
  <c r="J5" i="13"/>
  <c r="I10" i="13"/>
  <c r="I11" i="13"/>
  <c r="I29" i="13"/>
  <c r="I12" i="13"/>
  <c r="I30" i="13"/>
  <c r="I14" i="13"/>
  <c r="I15" i="13"/>
  <c r="I31" i="13"/>
  <c r="I16" i="13"/>
  <c r="I26" i="13"/>
  <c r="I27" i="13"/>
  <c r="I7" i="13"/>
  <c r="I17" i="13"/>
  <c r="J4" i="13" l="1"/>
  <c r="J6" i="13"/>
  <c r="K5" i="13"/>
  <c r="K6" i="13" l="1"/>
  <c r="L5" i="13"/>
  <c r="L6" i="13" l="1"/>
  <c r="M5" i="13"/>
  <c r="N5" i="13" l="1"/>
  <c r="M6" i="13"/>
  <c r="N6" i="13" l="1"/>
  <c r="O5" i="13"/>
  <c r="P5" i="13" l="1"/>
  <c r="O6" i="13"/>
  <c r="P6" i="13" l="1"/>
  <c r="Q5" i="13"/>
  <c r="R5" i="13" l="1"/>
  <c r="Q4" i="13"/>
  <c r="Q6" i="13"/>
  <c r="R6" i="13" l="1"/>
  <c r="S5" i="13"/>
  <c r="S6" i="13" l="1"/>
  <c r="T5" i="13"/>
  <c r="T6" i="13" l="1"/>
  <c r="U5" i="13"/>
  <c r="V5" i="13" l="1"/>
  <c r="U6" i="13"/>
  <c r="V6" i="13" l="1"/>
  <c r="W5" i="13"/>
  <c r="W6" i="13" l="1"/>
  <c r="X5" i="13"/>
  <c r="X6" i="13" l="1"/>
  <c r="X4" i="13"/>
  <c r="Y5" i="13"/>
  <c r="Y6" i="13" l="1"/>
  <c r="Z5" i="13"/>
  <c r="Z6" i="13" l="1"/>
  <c r="AA5" i="13"/>
  <c r="AB5" i="13" l="1"/>
  <c r="AA6" i="13"/>
  <c r="AC5" i="13" l="1"/>
  <c r="AB6" i="13"/>
  <c r="AD5" i="13" l="1"/>
  <c r="AC6" i="13"/>
  <c r="AD6" i="13" l="1"/>
  <c r="AE5" i="13"/>
  <c r="AE6" i="13" l="1"/>
  <c r="AE4" i="13"/>
  <c r="AF5" i="13"/>
  <c r="AF6" i="13" l="1"/>
  <c r="AG5" i="13"/>
  <c r="AG6" i="13" l="1"/>
  <c r="AH5" i="13"/>
  <c r="AH6" i="13" l="1"/>
  <c r="AI5" i="13"/>
  <c r="AI6" i="13" l="1"/>
  <c r="AJ5" i="13"/>
  <c r="AJ6" i="13" l="1"/>
  <c r="AK5" i="13"/>
  <c r="AL5" i="13" l="1"/>
  <c r="AK6" i="13"/>
  <c r="AL6" i="13" l="1"/>
  <c r="AM5" i="13"/>
  <c r="AL4" i="13"/>
  <c r="AN5" i="13" l="1"/>
  <c r="AM6" i="13"/>
  <c r="AO5" i="13" l="1"/>
  <c r="AN6" i="13"/>
  <c r="AP5" i="13" l="1"/>
  <c r="AO6" i="13"/>
  <c r="AP6" i="13" l="1"/>
  <c r="AQ5" i="13"/>
  <c r="AQ6" i="13" l="1"/>
  <c r="AR5" i="13"/>
  <c r="AR6" i="13" l="1"/>
  <c r="AS5" i="13"/>
  <c r="AS6" i="13" l="1"/>
  <c r="AS4" i="13"/>
  <c r="AT5" i="13"/>
  <c r="AT6" i="13" l="1"/>
  <c r="AU5" i="13"/>
  <c r="AU6" i="13" l="1"/>
  <c r="AV5" i="13"/>
  <c r="AV6" i="13" l="1"/>
  <c r="AW5" i="13"/>
  <c r="AX5" i="13" l="1"/>
  <c r="AW6" i="13"/>
  <c r="AX6" i="13" l="1"/>
  <c r="AY5" i="13"/>
  <c r="AZ5" i="13" l="1"/>
  <c r="AY6" i="13"/>
  <c r="AZ4" i="13" l="1"/>
  <c r="BA5" i="13"/>
  <c r="AZ6" i="13"/>
  <c r="BB5" i="13" l="1"/>
  <c r="BA6" i="13"/>
  <c r="BB6" i="13" l="1"/>
  <c r="BC5" i="13"/>
  <c r="BC6" i="13" l="1"/>
  <c r="BD5" i="13"/>
  <c r="BD6" i="13" l="1"/>
  <c r="BE5" i="13"/>
  <c r="BE6" i="13" l="1"/>
  <c r="BF5" i="13"/>
  <c r="BF6" i="13" l="1"/>
  <c r="BG5" i="13"/>
  <c r="BG6" i="13" l="1"/>
  <c r="BH5" i="13"/>
  <c r="BG4" i="13"/>
  <c r="BH6" i="13" l="1"/>
  <c r="BI5" i="13"/>
  <c r="BI6" i="13" l="1"/>
  <c r="BJ5" i="13"/>
  <c r="BJ6" i="13" l="1"/>
  <c r="BK5" i="13"/>
  <c r="BL5" i="13" l="1"/>
  <c r="BK6" i="13"/>
  <c r="BL6" i="13" l="1"/>
  <c r="BM5" i="13"/>
  <c r="BN5" i="13" l="1"/>
  <c r="BM6" i="13"/>
  <c r="BN4" i="13" l="1"/>
  <c r="BN6" i="13"/>
  <c r="BO5" i="13"/>
  <c r="BO6" i="13" l="1"/>
  <c r="BP5" i="13"/>
  <c r="BP6" i="13" l="1"/>
  <c r="BQ5" i="13"/>
  <c r="BR5" i="13" l="1"/>
  <c r="BQ6" i="13"/>
  <c r="BR6" i="13" l="1"/>
  <c r="BS5" i="13"/>
  <c r="BS6" i="13" l="1"/>
  <c r="BT5" i="13"/>
  <c r="BT6" i="13" l="1"/>
  <c r="BU5" i="13"/>
  <c r="BU4" i="13" l="1"/>
  <c r="BV5" i="13"/>
  <c r="BU6" i="13"/>
  <c r="BV6" i="13" l="1"/>
  <c r="BW5" i="13"/>
  <c r="BX5" i="13" l="1"/>
  <c r="BW6" i="13"/>
  <c r="BX6" i="13" l="1"/>
  <c r="BY5" i="13"/>
  <c r="BZ5" i="13" l="1"/>
  <c r="BY6" i="13"/>
  <c r="BZ6" i="13" l="1"/>
  <c r="CA5" i="13"/>
  <c r="CA6" i="13" l="1"/>
  <c r="CB5" i="13"/>
  <c r="CB4" i="13" l="1"/>
  <c r="CB6" i="13"/>
  <c r="CC5" i="13"/>
  <c r="CC6" i="13" l="1"/>
  <c r="CD5" i="13"/>
  <c r="CD6" i="13" l="1"/>
  <c r="CE5" i="13"/>
  <c r="CE6" i="13" l="1"/>
  <c r="CF5" i="13"/>
  <c r="CG5" i="13" l="1"/>
  <c r="CF6" i="13"/>
  <c r="CG6" i="13" l="1"/>
  <c r="CH5" i="13"/>
  <c r="CH6" i="13" l="1"/>
  <c r="CI5" i="13"/>
  <c r="CI4" i="13" l="1"/>
  <c r="CJ5" i="13"/>
  <c r="CI6" i="13"/>
  <c r="CK5" i="13" l="1"/>
  <c r="CJ6" i="13"/>
  <c r="CL5" i="13" l="1"/>
  <c r="CK6" i="13"/>
  <c r="CL6" i="13" l="1"/>
  <c r="CM5" i="13"/>
  <c r="CM6" i="13" l="1"/>
  <c r="CN5" i="13"/>
  <c r="CN6" i="13" l="1"/>
  <c r="CO5" i="13"/>
  <c r="CO6" i="13" l="1"/>
  <c r="CP5" i="13"/>
  <c r="CP4" i="13" l="1"/>
  <c r="CP6" i="13"/>
  <c r="CQ5" i="13"/>
  <c r="CQ6" i="13" l="1"/>
  <c r="CR5" i="13"/>
  <c r="CR6" i="13" l="1"/>
  <c r="CS5" i="13"/>
  <c r="CT5" i="13" l="1"/>
  <c r="CS6" i="13"/>
  <c r="CT6" i="13" l="1"/>
  <c r="CU5" i="13"/>
  <c r="CV5" i="13" l="1"/>
  <c r="CU6" i="13"/>
  <c r="CW5" i="13" l="1"/>
  <c r="CV6" i="13"/>
  <c r="CX5" i="13" l="1"/>
  <c r="CW4" i="13"/>
  <c r="CW6" i="13"/>
  <c r="CX6" i="13" l="1"/>
  <c r="CY5" i="13"/>
  <c r="CY6" i="13" l="1"/>
  <c r="CZ5" i="13"/>
  <c r="CZ6" i="13" l="1"/>
  <c r="DA5" i="13"/>
  <c r="DB5" i="13" l="1"/>
  <c r="DA6" i="13"/>
  <c r="DB6" i="13" l="1"/>
  <c r="DC5" i="13"/>
  <c r="DC6" i="13" l="1"/>
  <c r="DD5" i="13"/>
  <c r="DD6" i="13" l="1"/>
  <c r="DE5" i="13"/>
  <c r="DD4" i="13"/>
  <c r="DE6" i="13" l="1"/>
  <c r="DF5" i="13"/>
  <c r="DF6" i="13" l="1"/>
  <c r="DG5" i="13"/>
  <c r="DH5" i="13" l="1"/>
  <c r="DG6" i="13"/>
  <c r="DI5" i="13" l="1"/>
  <c r="DH6" i="13"/>
  <c r="DJ5" i="13" l="1"/>
  <c r="DI6" i="13"/>
  <c r="DJ6" i="13" l="1"/>
  <c r="DK5" i="13"/>
  <c r="DK6" i="13" l="1"/>
  <c r="DK4" i="13"/>
  <c r="DL5" i="13"/>
  <c r="DL6" i="13" l="1"/>
  <c r="DM5" i="13"/>
  <c r="DM6" i="13" l="1"/>
  <c r="DN5" i="13"/>
  <c r="DN6" i="13" l="1"/>
  <c r="DO5" i="13"/>
  <c r="DO6" i="13" l="1"/>
  <c r="DP5" i="13"/>
  <c r="DP6" i="13" l="1"/>
  <c r="DQ5" i="13"/>
  <c r="DQ6" i="13" s="1"/>
</calcChain>
</file>

<file path=xl/sharedStrings.xml><?xml version="1.0" encoding="utf-8"?>
<sst xmlns="http://schemas.openxmlformats.org/spreadsheetml/2006/main" count="81" uniqueCount="43">
  <si>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</si>
  <si>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</si>
  <si>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</si>
  <si>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</si>
  <si>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</si>
  <si>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</si>
  <si>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</si>
  <si>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</si>
  <si>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</si>
  <si>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</si>
  <si>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Esta é uma linha vazia</t>
  </si>
  <si>
    <t>TAREFA</t>
  </si>
  <si>
    <t>Início do projeto:</t>
  </si>
  <si>
    <t>Semana de exibição:</t>
  </si>
  <si>
    <t>ATRIBUÍDO
PARA</t>
  </si>
  <si>
    <t>PROGRESSO</t>
  </si>
  <si>
    <t>INÍCIO</t>
  </si>
  <si>
    <t>TÉRMINO</t>
  </si>
  <si>
    <t>DIAS</t>
  </si>
  <si>
    <t>Esta linha marca o final do Cronograma de projeto. NÃO insira nada nessa linha. 
Insira novas linhas ACIMA desta linha para continuar a construção do cronograma de projeto.</t>
  </si>
  <si>
    <t>GRÁFICO DE GANTT SIMPLES</t>
  </si>
  <si>
    <t>Qt Horas</t>
  </si>
  <si>
    <t>Total Horas</t>
  </si>
  <si>
    <t>Treinamento</t>
  </si>
  <si>
    <t>Implantação</t>
  </si>
  <si>
    <t>Reginaldo Pereira</t>
  </si>
  <si>
    <t>CLIENTE: HPF</t>
  </si>
  <si>
    <t>PROJETO : PROTHEUS</t>
  </si>
  <si>
    <t>Previsto</t>
  </si>
  <si>
    <t xml:space="preserve">Realizado </t>
  </si>
  <si>
    <t>Indice</t>
  </si>
  <si>
    <t xml:space="preserve">Levantamento </t>
  </si>
  <si>
    <t xml:space="preserve">Parametrização </t>
  </si>
  <si>
    <t>Capacitação</t>
  </si>
  <si>
    <t>Etapa</t>
  </si>
  <si>
    <t xml:space="preserve">Acompanhamento </t>
  </si>
  <si>
    <t>1 - Estoque</t>
  </si>
  <si>
    <t>2. Fiscal</t>
  </si>
  <si>
    <t>3. Gestão de Projetos</t>
  </si>
  <si>
    <t>4. Ativo Fixo</t>
  </si>
  <si>
    <t>5. Contabilidade</t>
  </si>
  <si>
    <t xml:space="preserve">Simulação em base teste e Cadastro em base de produção </t>
  </si>
  <si>
    <t xml:space="preserve">Acompanhamento para entrada em produção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</si>
</sst>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dd\,\ d/m/yyyy"/>
    <numFmt numFmtId="167" formatCode="[$-416]d\-mmm\-yyyy;@"/>
    <numFmt numFmtId="168" formatCode="d"/>
    <numFmt numFmtId="169" formatCode="d/m/yy;@"/>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0"/>
      <color theme="1" tint="0.34998626667073579"/>
      <name val="Calibri"/>
      <family val="2"/>
      <scheme val="major"/>
    </font>
    <font>
      <b/>
      <sz val="11"/>
      <name val="Calibri"/>
      <family val="2"/>
      <scheme val="minor"/>
    </font>
    <font>
      <u/>
      <sz val="10"/>
      <name val="Calibri"/>
      <family val="2"/>
      <scheme val="minor"/>
    </font>
    <font>
      <b/>
      <sz val="20"/>
      <color theme="0"/>
      <name val="Calibri"/>
      <family val="2"/>
      <scheme val="minor"/>
    </font>
    <font>
      <b/>
      <sz val="20"/>
      <color theme="1"/>
      <name val="Calibri"/>
      <family val="2"/>
      <scheme val="minor"/>
    </font>
  </fonts>
  <fills count="41">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4" tint="0.59999389629810485"/>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1" applyNumberFormat="0" applyAlignment="0" applyProtection="0"/>
    <xf numFmtId="0" fontId="21" fillId="11" borderId="12" applyNumberFormat="0" applyAlignment="0" applyProtection="0"/>
    <xf numFmtId="0" fontId="22" fillId="11" borderId="11" applyNumberFormat="0" applyAlignment="0" applyProtection="0"/>
    <xf numFmtId="0" fontId="23" fillId="0" borderId="13" applyNumberFormat="0" applyFill="0" applyAlignment="0" applyProtection="0"/>
    <xf numFmtId="0" fontId="24" fillId="12" borderId="14" applyNumberFormat="0" applyAlignment="0" applyProtection="0"/>
    <xf numFmtId="0" fontId="25" fillId="0" borderId="0" applyNumberFormat="0" applyFill="0" applyBorder="0" applyAlignment="0" applyProtection="0"/>
    <xf numFmtId="0" fontId="7" fillId="13"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5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3" borderId="2" xfId="0" applyFont="1" applyFill="1" applyBorder="1" applyAlignment="1">
      <alignment horizontal="left" vertical="center" indent="1"/>
    </xf>
    <xf numFmtId="9" fontId="4" fillId="3"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3" fillId="0" borderId="0" xfId="1" applyFont="1" applyProtection="1">
      <alignment vertical="top"/>
    </xf>
    <xf numFmtId="0" fontId="0" fillId="0" borderId="0" xfId="0" applyAlignment="1">
      <alignment wrapText="1"/>
    </xf>
    <xf numFmtId="0" fontId="7" fillId="3" borderId="2" xfId="11" applyFill="1">
      <alignment horizontal="center" vertical="center"/>
    </xf>
    <xf numFmtId="168" fontId="9" fillId="4" borderId="6" xfId="0" applyNumberFormat="1" applyFont="1" applyFill="1" applyBorder="1" applyAlignment="1">
      <alignment horizontal="center" vertical="center"/>
    </xf>
    <xf numFmtId="168" fontId="9" fillId="4" borderId="0" xfId="0" applyNumberFormat="1" applyFont="1" applyFill="1" applyAlignment="1">
      <alignment horizontal="center" vertical="center"/>
    </xf>
    <xf numFmtId="168" fontId="9" fillId="4" borderId="7" xfId="0" applyNumberFormat="1" applyFont="1" applyFill="1" applyBorder="1" applyAlignment="1">
      <alignment horizontal="center" vertical="center"/>
    </xf>
    <xf numFmtId="169" fontId="0" fillId="3" borderId="2" xfId="0" applyNumberFormat="1" applyFill="1" applyBorder="1" applyAlignment="1">
      <alignment horizontal="center" vertical="center"/>
    </xf>
    <xf numFmtId="169" fontId="4" fillId="3" borderId="2" xfId="0" applyNumberFormat="1" applyFont="1" applyFill="1" applyBorder="1" applyAlignment="1">
      <alignment horizontal="center" vertical="center"/>
    </xf>
    <xf numFmtId="0" fontId="27" fillId="0" borderId="0" xfId="5" applyFont="1" applyAlignment="1">
      <alignment horizontal="left"/>
    </xf>
    <xf numFmtId="0" fontId="5" fillId="3" borderId="2" xfId="12" applyFont="1" applyFill="1">
      <alignment horizontal="left" vertical="center" indent="2"/>
    </xf>
    <xf numFmtId="169" fontId="7" fillId="3" borderId="2" xfId="10" applyFill="1">
      <alignment horizontal="center" vertical="center"/>
    </xf>
    <xf numFmtId="0" fontId="5" fillId="3" borderId="2" xfId="11" applyFont="1" applyFill="1">
      <alignment horizontal="center" vertical="center"/>
    </xf>
    <xf numFmtId="9" fontId="28" fillId="3" borderId="2" xfId="2" applyFont="1" applyFill="1" applyBorder="1" applyAlignment="1">
      <alignment horizontal="center" vertical="center"/>
    </xf>
    <xf numFmtId="169" fontId="5" fillId="3" borderId="2" xfId="10" applyFont="1" applyFill="1">
      <alignment horizontal="center" vertical="center"/>
    </xf>
    <xf numFmtId="0" fontId="7" fillId="38" borderId="2" xfId="12" applyFill="1">
      <alignment horizontal="left" vertical="center" indent="2"/>
    </xf>
    <xf numFmtId="0" fontId="0" fillId="38" borderId="2" xfId="11" applyFont="1" applyFill="1">
      <alignment horizontal="center" vertical="center"/>
    </xf>
    <xf numFmtId="9" fontId="4" fillId="38" borderId="2" xfId="2" applyFont="1" applyFill="1" applyBorder="1" applyAlignment="1">
      <alignment horizontal="center" vertical="center"/>
    </xf>
    <xf numFmtId="169" fontId="7" fillId="38" borderId="2" xfId="10" applyFill="1">
      <alignment horizontal="center" vertical="center"/>
    </xf>
    <xf numFmtId="0" fontId="7" fillId="38" borderId="2" xfId="11" applyFill="1">
      <alignment horizontal="center" vertical="center"/>
    </xf>
    <xf numFmtId="0" fontId="29" fillId="0" borderId="0" xfId="0" applyFont="1" applyAlignment="1">
      <alignment horizontal="left" vertical="center"/>
    </xf>
    <xf numFmtId="0" fontId="29" fillId="0" borderId="0" xfId="0" applyFont="1" applyAlignment="1">
      <alignment vertical="center"/>
    </xf>
    <xf numFmtId="0" fontId="29" fillId="0" borderId="0" xfId="0" applyFont="1" applyAlignment="1">
      <alignment horizontal="center"/>
    </xf>
    <xf numFmtId="166" fontId="7" fillId="0" borderId="0" xfId="9" applyBorder="1" applyAlignment="1">
      <alignment vertical="center"/>
    </xf>
    <xf numFmtId="166" fontId="7" fillId="0" borderId="17" xfId="9" applyBorder="1" applyAlignment="1">
      <alignment vertical="center"/>
    </xf>
    <xf numFmtId="0" fontId="0" fillId="0" borderId="17" xfId="0" applyBorder="1" applyAlignment="1">
      <alignment horizontal="center" vertical="center"/>
    </xf>
    <xf numFmtId="0" fontId="5" fillId="40" borderId="17" xfId="8" applyNumberFormat="1" applyFont="1" applyFill="1" applyBorder="1" applyAlignment="1">
      <alignment horizontal="right" vertical="center" indent="1"/>
    </xf>
    <xf numFmtId="0" fontId="5" fillId="39" borderId="17" xfId="0" applyFont="1" applyFill="1" applyBorder="1" applyAlignment="1">
      <alignment vertical="center"/>
    </xf>
    <xf numFmtId="0" fontId="5" fillId="2" borderId="17" xfId="8" applyFont="1" applyFill="1" applyBorder="1" applyAlignment="1">
      <alignment vertical="center"/>
    </xf>
    <xf numFmtId="20" fontId="4" fillId="38" borderId="2" xfId="2" applyNumberFormat="1" applyFont="1" applyFill="1" applyBorder="1" applyAlignment="1">
      <alignment horizontal="center" vertical="center"/>
    </xf>
    <xf numFmtId="46" fontId="4" fillId="38" borderId="2" xfId="2" applyNumberFormat="1" applyFont="1" applyFill="1" applyBorder="1" applyAlignment="1">
      <alignment horizontal="center" vertical="center"/>
    </xf>
    <xf numFmtId="46" fontId="4" fillId="3" borderId="2" xfId="2" applyNumberFormat="1" applyFont="1" applyFill="1" applyBorder="1" applyAlignment="1">
      <alignment horizontal="center" vertical="center"/>
    </xf>
    <xf numFmtId="20" fontId="28" fillId="3" borderId="2" xfId="2" applyNumberFormat="1" applyFont="1" applyFill="1" applyBorder="1" applyAlignment="1">
      <alignment horizontal="center" vertical="center"/>
    </xf>
    <xf numFmtId="46" fontId="4" fillId="3" borderId="17" xfId="2" applyNumberFormat="1" applyFont="1" applyFill="1" applyBorder="1" applyAlignment="1">
      <alignment horizontal="center" vertical="center"/>
    </xf>
    <xf numFmtId="0" fontId="30" fillId="6" borderId="1" xfId="0" applyFont="1" applyFill="1" applyBorder="1" applyAlignment="1">
      <alignment horizontal="left" vertical="center" indent="1"/>
    </xf>
    <xf numFmtId="0" fontId="31" fillId="0" borderId="0" xfId="0" applyFont="1"/>
    <xf numFmtId="9" fontId="31" fillId="0" borderId="0" xfId="0" applyNumberFormat="1" applyFont="1"/>
    <xf numFmtId="0" fontId="0" fillId="0" borderId="10" xfId="0" applyBorder="1"/>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46" fontId="0" fillId="2" borderId="18" xfId="0" applyNumberFormat="1" applyFill="1" applyBorder="1" applyAlignment="1">
      <alignment horizontal="center" vertical="center"/>
    </xf>
    <xf numFmtId="0" fontId="5" fillId="39" borderId="17" xfId="0" applyFont="1" applyFill="1" applyBorder="1" applyAlignment="1">
      <alignment horizontal="left"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B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C600-1FDA-4CE9-8E87-F8ED60514EBC}">
  <sheetPr>
    <pageSetUpPr fitToPage="1"/>
  </sheetPr>
  <dimension ref="A1:DQ31"/>
  <sheetViews>
    <sheetView showGridLines="0" tabSelected="1" showRuler="0" zoomScale="85" zoomScaleNormal="85" zoomScalePageLayoutView="70" workbookViewId="0">
      <pane ySplit="6" topLeftCell="A7" activePane="bottomLeft" state="frozen"/>
      <selection pane="bottomLeft" activeCell="E2" sqref="E2"/>
    </sheetView>
  </sheetViews>
  <sheetFormatPr defaultRowHeight="30" customHeight="1" x14ac:dyDescent="0.3"/>
  <cols>
    <col min="1" max="1" width="2.6640625" style="14" customWidth="1"/>
    <col min="2" max="2" width="55.6640625" bestFit="1" customWidth="1"/>
    <col min="3" max="3" width="18.5546875" bestFit="1" customWidth="1"/>
    <col min="4" max="4" width="20.109375" customWidth="1"/>
    <col min="5" max="5" width="15.77734375" bestFit="1" customWidth="1"/>
    <col min="6" max="6" width="12.44140625" style="4" bestFit="1" customWidth="1"/>
    <col min="7" max="7" width="11.77734375" customWidth="1"/>
    <col min="8" max="8" width="2.6640625" customWidth="1"/>
    <col min="9" max="9" width="8.5546875" hidden="1" customWidth="1"/>
    <col min="10" max="64" width="2.5546875" customWidth="1"/>
    <col min="65" max="65" width="2.44140625" customWidth="1"/>
    <col min="66" max="68" width="1.88671875" bestFit="1" customWidth="1"/>
    <col min="69" max="69" width="9.109375" hidden="1" customWidth="1"/>
    <col min="70" max="71" width="10.33203125" hidden="1" customWidth="1"/>
    <col min="72" max="93" width="2.6640625" bestFit="1" customWidth="1"/>
    <col min="94" max="102" width="1.88671875" bestFit="1" customWidth="1"/>
    <col min="103" max="121" width="2.6640625" bestFit="1" customWidth="1"/>
  </cols>
  <sheetData>
    <row r="1" spans="1:121" ht="30" customHeight="1" x14ac:dyDescent="0.5">
      <c r="A1" s="15" t="s">
        <v>0</v>
      </c>
      <c r="B1" s="24" t="s">
        <v>27</v>
      </c>
      <c r="C1" s="1"/>
      <c r="D1" s="35"/>
      <c r="E1" s="36"/>
      <c r="F1" s="37"/>
      <c r="G1" s="13"/>
      <c r="I1" s="2"/>
      <c r="J1" s="8" t="s">
        <v>20</v>
      </c>
    </row>
    <row r="2" spans="1:121" ht="30" customHeight="1" x14ac:dyDescent="0.5">
      <c r="A2" s="14" t="s">
        <v>1</v>
      </c>
      <c r="B2" s="24" t="s">
        <v>26</v>
      </c>
      <c r="D2" s="43" t="s">
        <v>12</v>
      </c>
      <c r="E2" s="39">
        <v>45250</v>
      </c>
      <c r="F2" s="38"/>
      <c r="J2" s="16"/>
    </row>
    <row r="3" spans="1:121" ht="30" customHeight="1" x14ac:dyDescent="0.5">
      <c r="A3" s="14" t="s">
        <v>2</v>
      </c>
      <c r="B3" s="24"/>
      <c r="D3" s="43" t="s">
        <v>13</v>
      </c>
      <c r="E3" s="40">
        <v>1</v>
      </c>
      <c r="F3" s="57" t="s">
        <v>23</v>
      </c>
      <c r="G3" s="42" t="s">
        <v>24</v>
      </c>
    </row>
    <row r="4" spans="1:121" ht="30" customHeight="1" x14ac:dyDescent="0.3">
      <c r="A4" s="15" t="s">
        <v>3</v>
      </c>
      <c r="C4" s="4"/>
      <c r="D4" s="41" t="s">
        <v>22</v>
      </c>
      <c r="E4" s="48">
        <v>9.6666666666666661</v>
      </c>
      <c r="F4" s="48"/>
      <c r="G4" s="56"/>
      <c r="J4" s="53">
        <f>J5</f>
        <v>45250</v>
      </c>
      <c r="K4" s="54"/>
      <c r="L4" s="54"/>
      <c r="M4" s="54"/>
      <c r="N4" s="54"/>
      <c r="O4" s="54"/>
      <c r="P4" s="55"/>
      <c r="Q4" s="53">
        <f>Q5</f>
        <v>45257</v>
      </c>
      <c r="R4" s="54"/>
      <c r="S4" s="54"/>
      <c r="T4" s="54"/>
      <c r="U4" s="54"/>
      <c r="V4" s="54"/>
      <c r="W4" s="55"/>
      <c r="X4" s="53">
        <f>X5</f>
        <v>45264</v>
      </c>
      <c r="Y4" s="54"/>
      <c r="Z4" s="54"/>
      <c r="AA4" s="54"/>
      <c r="AB4" s="54"/>
      <c r="AC4" s="54"/>
      <c r="AD4" s="55"/>
      <c r="AE4" s="53">
        <f>AE5</f>
        <v>45271</v>
      </c>
      <c r="AF4" s="54"/>
      <c r="AG4" s="54"/>
      <c r="AH4" s="54"/>
      <c r="AI4" s="54"/>
      <c r="AJ4" s="54"/>
      <c r="AK4" s="55"/>
      <c r="AL4" s="53">
        <f>AL5</f>
        <v>45278</v>
      </c>
      <c r="AM4" s="54"/>
      <c r="AN4" s="54"/>
      <c r="AO4" s="54"/>
      <c r="AP4" s="54"/>
      <c r="AQ4" s="54"/>
      <c r="AR4" s="55"/>
      <c r="AS4" s="53">
        <f>AS5</f>
        <v>45285</v>
      </c>
      <c r="AT4" s="54"/>
      <c r="AU4" s="54"/>
      <c r="AV4" s="54"/>
      <c r="AW4" s="54"/>
      <c r="AX4" s="54"/>
      <c r="AY4" s="55"/>
      <c r="AZ4" s="53">
        <f>AZ5</f>
        <v>45292</v>
      </c>
      <c r="BA4" s="54"/>
      <c r="BB4" s="54"/>
      <c r="BC4" s="54"/>
      <c r="BD4" s="54"/>
      <c r="BE4" s="54"/>
      <c r="BF4" s="55"/>
      <c r="BG4" s="53">
        <f>BG5</f>
        <v>45299</v>
      </c>
      <c r="BH4" s="54"/>
      <c r="BI4" s="54"/>
      <c r="BJ4" s="54"/>
      <c r="BK4" s="54"/>
      <c r="BL4" s="54"/>
      <c r="BM4" s="55"/>
      <c r="BN4" s="53">
        <f>BN5</f>
        <v>45306</v>
      </c>
      <c r="BO4" s="54"/>
      <c r="BP4" s="54"/>
      <c r="BQ4" s="54"/>
      <c r="BR4" s="54"/>
      <c r="BS4" s="54"/>
      <c r="BT4" s="55"/>
      <c r="BU4" s="53">
        <f>BU5</f>
        <v>45313</v>
      </c>
      <c r="BV4" s="54"/>
      <c r="BW4" s="54"/>
      <c r="BX4" s="54"/>
      <c r="BY4" s="54"/>
      <c r="BZ4" s="54"/>
      <c r="CA4" s="55"/>
      <c r="CB4" s="53">
        <f>CB5</f>
        <v>45320</v>
      </c>
      <c r="CC4" s="54"/>
      <c r="CD4" s="54"/>
      <c r="CE4" s="54"/>
      <c r="CF4" s="54"/>
      <c r="CG4" s="54"/>
      <c r="CH4" s="55"/>
      <c r="CI4" s="53">
        <f>CI5</f>
        <v>45327</v>
      </c>
      <c r="CJ4" s="54"/>
      <c r="CK4" s="54"/>
      <c r="CL4" s="54"/>
      <c r="CM4" s="54"/>
      <c r="CN4" s="54"/>
      <c r="CO4" s="55"/>
      <c r="CP4" s="53">
        <f>CP5</f>
        <v>45334</v>
      </c>
      <c r="CQ4" s="54"/>
      <c r="CR4" s="54"/>
      <c r="CS4" s="54"/>
      <c r="CT4" s="54"/>
      <c r="CU4" s="54"/>
      <c r="CV4" s="55"/>
      <c r="CW4" s="53">
        <f>CW5</f>
        <v>45341</v>
      </c>
      <c r="CX4" s="54"/>
      <c r="CY4" s="54"/>
      <c r="CZ4" s="54"/>
      <c r="DA4" s="54"/>
      <c r="DB4" s="54"/>
      <c r="DC4" s="55"/>
      <c r="DD4" s="53">
        <f>DD5</f>
        <v>45348</v>
      </c>
      <c r="DE4" s="54"/>
      <c r="DF4" s="54"/>
      <c r="DG4" s="54"/>
      <c r="DH4" s="54"/>
      <c r="DI4" s="54"/>
      <c r="DJ4" s="55"/>
      <c r="DK4" s="53">
        <f>DK5</f>
        <v>45355</v>
      </c>
      <c r="DL4" s="54"/>
      <c r="DM4" s="54"/>
      <c r="DN4" s="54"/>
      <c r="DO4" s="54"/>
      <c r="DP4" s="54"/>
      <c r="DQ4" s="55"/>
    </row>
    <row r="5" spans="1:121" ht="15" customHeight="1" x14ac:dyDescent="0.3">
      <c r="A5" s="15" t="s">
        <v>4</v>
      </c>
      <c r="B5" s="52"/>
      <c r="C5" s="52"/>
      <c r="D5" s="52"/>
      <c r="E5" s="52"/>
      <c r="F5" s="52"/>
      <c r="G5" s="52"/>
      <c r="H5" s="52"/>
      <c r="J5" s="19">
        <f>Início_do_projeto-WEEKDAY(Início_do_projeto,1)+2+7*(Semana_de_exibição-1)</f>
        <v>45250</v>
      </c>
      <c r="K5" s="20">
        <f>J5+1</f>
        <v>45251</v>
      </c>
      <c r="L5" s="20">
        <f t="shared" ref="L5:AY5" si="0">K5+1</f>
        <v>45252</v>
      </c>
      <c r="M5" s="20">
        <f t="shared" si="0"/>
        <v>45253</v>
      </c>
      <c r="N5" s="20">
        <f t="shared" si="0"/>
        <v>45254</v>
      </c>
      <c r="O5" s="20">
        <f t="shared" si="0"/>
        <v>45255</v>
      </c>
      <c r="P5" s="21">
        <f t="shared" si="0"/>
        <v>45256</v>
      </c>
      <c r="Q5" s="19">
        <f>P5+1</f>
        <v>45257</v>
      </c>
      <c r="R5" s="20">
        <f>Q5+1</f>
        <v>45258</v>
      </c>
      <c r="S5" s="20">
        <f t="shared" si="0"/>
        <v>45259</v>
      </c>
      <c r="T5" s="20">
        <f t="shared" si="0"/>
        <v>45260</v>
      </c>
      <c r="U5" s="20">
        <f t="shared" si="0"/>
        <v>45261</v>
      </c>
      <c r="V5" s="20">
        <f t="shared" si="0"/>
        <v>45262</v>
      </c>
      <c r="W5" s="21">
        <f t="shared" si="0"/>
        <v>45263</v>
      </c>
      <c r="X5" s="19">
        <f>W5+1</f>
        <v>45264</v>
      </c>
      <c r="Y5" s="20">
        <f>X5+1</f>
        <v>45265</v>
      </c>
      <c r="Z5" s="20">
        <f t="shared" si="0"/>
        <v>45266</v>
      </c>
      <c r="AA5" s="20">
        <f t="shared" si="0"/>
        <v>45267</v>
      </c>
      <c r="AB5" s="20">
        <f t="shared" si="0"/>
        <v>45268</v>
      </c>
      <c r="AC5" s="20">
        <f t="shared" si="0"/>
        <v>45269</v>
      </c>
      <c r="AD5" s="21">
        <f t="shared" si="0"/>
        <v>45270</v>
      </c>
      <c r="AE5" s="19">
        <f>AD5+1</f>
        <v>45271</v>
      </c>
      <c r="AF5" s="20">
        <f>AE5+1</f>
        <v>45272</v>
      </c>
      <c r="AG5" s="20">
        <f t="shared" si="0"/>
        <v>45273</v>
      </c>
      <c r="AH5" s="20">
        <f t="shared" si="0"/>
        <v>45274</v>
      </c>
      <c r="AI5" s="20">
        <f t="shared" si="0"/>
        <v>45275</v>
      </c>
      <c r="AJ5" s="20">
        <f t="shared" si="0"/>
        <v>45276</v>
      </c>
      <c r="AK5" s="21">
        <f t="shared" si="0"/>
        <v>45277</v>
      </c>
      <c r="AL5" s="19">
        <f>AK5+1</f>
        <v>45278</v>
      </c>
      <c r="AM5" s="20">
        <f>AL5+1</f>
        <v>45279</v>
      </c>
      <c r="AN5" s="20">
        <f t="shared" si="0"/>
        <v>45280</v>
      </c>
      <c r="AO5" s="20">
        <f t="shared" si="0"/>
        <v>45281</v>
      </c>
      <c r="AP5" s="20">
        <f t="shared" si="0"/>
        <v>45282</v>
      </c>
      <c r="AQ5" s="20">
        <f t="shared" si="0"/>
        <v>45283</v>
      </c>
      <c r="AR5" s="21">
        <f t="shared" si="0"/>
        <v>45284</v>
      </c>
      <c r="AS5" s="19">
        <f>AR5+1</f>
        <v>45285</v>
      </c>
      <c r="AT5" s="20">
        <f>AS5+1</f>
        <v>45286</v>
      </c>
      <c r="AU5" s="20">
        <f t="shared" si="0"/>
        <v>45287</v>
      </c>
      <c r="AV5" s="20">
        <f t="shared" si="0"/>
        <v>45288</v>
      </c>
      <c r="AW5" s="20">
        <f t="shared" si="0"/>
        <v>45289</v>
      </c>
      <c r="AX5" s="20">
        <f t="shared" si="0"/>
        <v>45290</v>
      </c>
      <c r="AY5" s="21">
        <f t="shared" si="0"/>
        <v>45291</v>
      </c>
      <c r="AZ5" s="19">
        <f>AY5+1</f>
        <v>45292</v>
      </c>
      <c r="BA5" s="20">
        <f>AZ5+1</f>
        <v>45293</v>
      </c>
      <c r="BB5" s="20">
        <f t="shared" ref="BB5:BF5" si="1">BA5+1</f>
        <v>45294</v>
      </c>
      <c r="BC5" s="20">
        <f t="shared" si="1"/>
        <v>45295</v>
      </c>
      <c r="BD5" s="20">
        <f t="shared" si="1"/>
        <v>45296</v>
      </c>
      <c r="BE5" s="20">
        <f t="shared" si="1"/>
        <v>45297</v>
      </c>
      <c r="BF5" s="21">
        <f t="shared" si="1"/>
        <v>45298</v>
      </c>
      <c r="BG5" s="19">
        <f>BF5+1</f>
        <v>45299</v>
      </c>
      <c r="BH5" s="20">
        <f>BG5+1</f>
        <v>45300</v>
      </c>
      <c r="BI5" s="20">
        <f t="shared" ref="BI5:DQ5" si="2">BH5+1</f>
        <v>45301</v>
      </c>
      <c r="BJ5" s="20">
        <f t="shared" si="2"/>
        <v>45302</v>
      </c>
      <c r="BK5" s="20">
        <f t="shared" si="2"/>
        <v>45303</v>
      </c>
      <c r="BL5" s="20">
        <f t="shared" si="2"/>
        <v>45304</v>
      </c>
      <c r="BM5" s="21">
        <f t="shared" si="2"/>
        <v>45305</v>
      </c>
      <c r="BN5" s="21">
        <f t="shared" si="2"/>
        <v>45306</v>
      </c>
      <c r="BO5" s="21">
        <f t="shared" si="2"/>
        <v>45307</v>
      </c>
      <c r="BP5" s="21">
        <f t="shared" si="2"/>
        <v>45308</v>
      </c>
      <c r="BQ5" s="21">
        <f t="shared" si="2"/>
        <v>45309</v>
      </c>
      <c r="BR5" s="21">
        <f t="shared" si="2"/>
        <v>45310</v>
      </c>
      <c r="BS5" s="21">
        <f t="shared" si="2"/>
        <v>45311</v>
      </c>
      <c r="BT5" s="21">
        <f t="shared" si="2"/>
        <v>45312</v>
      </c>
      <c r="BU5" s="21">
        <f t="shared" si="2"/>
        <v>45313</v>
      </c>
      <c r="BV5" s="21">
        <f t="shared" si="2"/>
        <v>45314</v>
      </c>
      <c r="BW5" s="21">
        <f t="shared" si="2"/>
        <v>45315</v>
      </c>
      <c r="BX5" s="21">
        <f t="shared" si="2"/>
        <v>45316</v>
      </c>
      <c r="BY5" s="21">
        <f t="shared" si="2"/>
        <v>45317</v>
      </c>
      <c r="BZ5" s="21">
        <f t="shared" si="2"/>
        <v>45318</v>
      </c>
      <c r="CA5" s="21">
        <f t="shared" si="2"/>
        <v>45319</v>
      </c>
      <c r="CB5" s="21">
        <f t="shared" si="2"/>
        <v>45320</v>
      </c>
      <c r="CC5" s="21">
        <f t="shared" si="2"/>
        <v>45321</v>
      </c>
      <c r="CD5" s="21">
        <f t="shared" si="2"/>
        <v>45322</v>
      </c>
      <c r="CE5" s="21">
        <f t="shared" si="2"/>
        <v>45323</v>
      </c>
      <c r="CF5" s="21">
        <f t="shared" si="2"/>
        <v>45324</v>
      </c>
      <c r="CG5" s="21">
        <f t="shared" si="2"/>
        <v>45325</v>
      </c>
      <c r="CH5" s="21">
        <f t="shared" si="2"/>
        <v>45326</v>
      </c>
      <c r="CI5" s="21">
        <f t="shared" si="2"/>
        <v>45327</v>
      </c>
      <c r="CJ5" s="21">
        <f t="shared" si="2"/>
        <v>45328</v>
      </c>
      <c r="CK5" s="21">
        <f t="shared" si="2"/>
        <v>45329</v>
      </c>
      <c r="CL5" s="21">
        <f t="shared" si="2"/>
        <v>45330</v>
      </c>
      <c r="CM5" s="21">
        <f t="shared" si="2"/>
        <v>45331</v>
      </c>
      <c r="CN5" s="21">
        <f t="shared" si="2"/>
        <v>45332</v>
      </c>
      <c r="CO5" s="21">
        <f t="shared" si="2"/>
        <v>45333</v>
      </c>
      <c r="CP5" s="21">
        <f t="shared" si="2"/>
        <v>45334</v>
      </c>
      <c r="CQ5" s="21">
        <f t="shared" si="2"/>
        <v>45335</v>
      </c>
      <c r="CR5" s="21">
        <f t="shared" si="2"/>
        <v>45336</v>
      </c>
      <c r="CS5" s="21">
        <f t="shared" si="2"/>
        <v>45337</v>
      </c>
      <c r="CT5" s="21">
        <f t="shared" si="2"/>
        <v>45338</v>
      </c>
      <c r="CU5" s="21">
        <f t="shared" si="2"/>
        <v>45339</v>
      </c>
      <c r="CV5" s="21">
        <f t="shared" si="2"/>
        <v>45340</v>
      </c>
      <c r="CW5" s="21">
        <f t="shared" si="2"/>
        <v>45341</v>
      </c>
      <c r="CX5" s="21">
        <f t="shared" si="2"/>
        <v>45342</v>
      </c>
      <c r="CY5" s="21">
        <f t="shared" si="2"/>
        <v>45343</v>
      </c>
      <c r="CZ5" s="21">
        <f t="shared" si="2"/>
        <v>45344</v>
      </c>
      <c r="DA5" s="21">
        <f t="shared" si="2"/>
        <v>45345</v>
      </c>
      <c r="DB5" s="21">
        <f t="shared" si="2"/>
        <v>45346</v>
      </c>
      <c r="DC5" s="21">
        <f t="shared" si="2"/>
        <v>45347</v>
      </c>
      <c r="DD5" s="21">
        <f t="shared" si="2"/>
        <v>45348</v>
      </c>
      <c r="DE5" s="21">
        <f t="shared" si="2"/>
        <v>45349</v>
      </c>
      <c r="DF5" s="21">
        <f t="shared" si="2"/>
        <v>45350</v>
      </c>
      <c r="DG5" s="21">
        <f t="shared" si="2"/>
        <v>45351</v>
      </c>
      <c r="DH5" s="21">
        <f t="shared" si="2"/>
        <v>45352</v>
      </c>
      <c r="DI5" s="21">
        <f t="shared" si="2"/>
        <v>45353</v>
      </c>
      <c r="DJ5" s="21">
        <f t="shared" si="2"/>
        <v>45354</v>
      </c>
      <c r="DK5" s="21">
        <f t="shared" si="2"/>
        <v>45355</v>
      </c>
      <c r="DL5" s="21">
        <f t="shared" si="2"/>
        <v>45356</v>
      </c>
      <c r="DM5" s="21">
        <f t="shared" si="2"/>
        <v>45357</v>
      </c>
      <c r="DN5" s="21">
        <f t="shared" si="2"/>
        <v>45358</v>
      </c>
      <c r="DO5" s="21">
        <f t="shared" si="2"/>
        <v>45359</v>
      </c>
      <c r="DP5" s="21">
        <f t="shared" si="2"/>
        <v>45360</v>
      </c>
      <c r="DQ5" s="21">
        <f t="shared" si="2"/>
        <v>45361</v>
      </c>
    </row>
    <row r="6" spans="1:121" ht="30" customHeight="1" thickBot="1" x14ac:dyDescent="0.35">
      <c r="A6" s="15" t="s">
        <v>5</v>
      </c>
      <c r="B6" s="5" t="s">
        <v>11</v>
      </c>
      <c r="C6" s="6" t="s">
        <v>14</v>
      </c>
      <c r="D6" s="6" t="s">
        <v>15</v>
      </c>
      <c r="E6" s="6" t="s">
        <v>21</v>
      </c>
      <c r="F6" s="6" t="s">
        <v>16</v>
      </c>
      <c r="G6" s="6" t="s">
        <v>17</v>
      </c>
      <c r="H6" s="6"/>
      <c r="I6" s="6" t="s">
        <v>18</v>
      </c>
      <c r="J6" s="7" t="str">
        <f t="shared" ref="J6:BU6" si="3">LEFT(TEXT(J5,"ddd"),1)</f>
        <v>s</v>
      </c>
      <c r="K6" s="7" t="str">
        <f t="shared" si="3"/>
        <v>t</v>
      </c>
      <c r="L6" s="7" t="str">
        <f t="shared" si="3"/>
        <v>q</v>
      </c>
      <c r="M6" s="7" t="str">
        <f t="shared" si="3"/>
        <v>q</v>
      </c>
      <c r="N6" s="7" t="str">
        <f t="shared" si="3"/>
        <v>s</v>
      </c>
      <c r="O6" s="7" t="str">
        <f t="shared" si="3"/>
        <v>s</v>
      </c>
      <c r="P6" s="7" t="str">
        <f t="shared" si="3"/>
        <v>d</v>
      </c>
      <c r="Q6" s="7" t="str">
        <f t="shared" si="3"/>
        <v>s</v>
      </c>
      <c r="R6" s="7" t="str">
        <f t="shared" si="3"/>
        <v>t</v>
      </c>
      <c r="S6" s="7" t="str">
        <f t="shared" si="3"/>
        <v>q</v>
      </c>
      <c r="T6" s="7" t="str">
        <f t="shared" si="3"/>
        <v>q</v>
      </c>
      <c r="U6" s="7" t="str">
        <f t="shared" si="3"/>
        <v>s</v>
      </c>
      <c r="V6" s="7" t="str">
        <f t="shared" si="3"/>
        <v>s</v>
      </c>
      <c r="W6" s="7" t="str">
        <f t="shared" si="3"/>
        <v>d</v>
      </c>
      <c r="X6" s="7" t="str">
        <f t="shared" si="3"/>
        <v>s</v>
      </c>
      <c r="Y6" s="7" t="str">
        <f t="shared" si="3"/>
        <v>t</v>
      </c>
      <c r="Z6" s="7" t="str">
        <f t="shared" si="3"/>
        <v>q</v>
      </c>
      <c r="AA6" s="7" t="str">
        <f t="shared" si="3"/>
        <v>q</v>
      </c>
      <c r="AB6" s="7" t="str">
        <f t="shared" si="3"/>
        <v>s</v>
      </c>
      <c r="AC6" s="7" t="str">
        <f t="shared" si="3"/>
        <v>s</v>
      </c>
      <c r="AD6" s="7" t="str">
        <f t="shared" si="3"/>
        <v>d</v>
      </c>
      <c r="AE6" s="7" t="str">
        <f t="shared" si="3"/>
        <v>s</v>
      </c>
      <c r="AF6" s="7" t="str">
        <f t="shared" si="3"/>
        <v>t</v>
      </c>
      <c r="AG6" s="7" t="str">
        <f t="shared" si="3"/>
        <v>q</v>
      </c>
      <c r="AH6" s="7" t="str">
        <f t="shared" si="3"/>
        <v>q</v>
      </c>
      <c r="AI6" s="7" t="str">
        <f t="shared" si="3"/>
        <v>s</v>
      </c>
      <c r="AJ6" s="7" t="str">
        <f t="shared" si="3"/>
        <v>s</v>
      </c>
      <c r="AK6" s="7" t="str">
        <f t="shared" si="3"/>
        <v>d</v>
      </c>
      <c r="AL6" s="7" t="str">
        <f t="shared" si="3"/>
        <v>s</v>
      </c>
      <c r="AM6" s="7" t="str">
        <f t="shared" si="3"/>
        <v>t</v>
      </c>
      <c r="AN6" s="7" t="str">
        <f t="shared" si="3"/>
        <v>q</v>
      </c>
      <c r="AO6" s="7" t="str">
        <f t="shared" si="3"/>
        <v>q</v>
      </c>
      <c r="AP6" s="7" t="str">
        <f t="shared" si="3"/>
        <v>s</v>
      </c>
      <c r="AQ6" s="7" t="str">
        <f t="shared" si="3"/>
        <v>s</v>
      </c>
      <c r="AR6" s="7" t="str">
        <f t="shared" si="3"/>
        <v>d</v>
      </c>
      <c r="AS6" s="7" t="str">
        <f t="shared" si="3"/>
        <v>s</v>
      </c>
      <c r="AT6" s="7" t="str">
        <f t="shared" si="3"/>
        <v>t</v>
      </c>
      <c r="AU6" s="7" t="str">
        <f t="shared" si="3"/>
        <v>q</v>
      </c>
      <c r="AV6" s="7" t="str">
        <f t="shared" si="3"/>
        <v>q</v>
      </c>
      <c r="AW6" s="7" t="str">
        <f t="shared" si="3"/>
        <v>s</v>
      </c>
      <c r="AX6" s="7" t="str">
        <f t="shared" si="3"/>
        <v>s</v>
      </c>
      <c r="AY6" s="7" t="str">
        <f t="shared" si="3"/>
        <v>d</v>
      </c>
      <c r="AZ6" s="7" t="str">
        <f t="shared" si="3"/>
        <v>s</v>
      </c>
      <c r="BA6" s="7" t="str">
        <f t="shared" si="3"/>
        <v>t</v>
      </c>
      <c r="BB6" s="7" t="str">
        <f t="shared" si="3"/>
        <v>q</v>
      </c>
      <c r="BC6" s="7" t="str">
        <f t="shared" si="3"/>
        <v>q</v>
      </c>
      <c r="BD6" s="7" t="str">
        <f t="shared" si="3"/>
        <v>s</v>
      </c>
      <c r="BE6" s="7" t="str">
        <f t="shared" si="3"/>
        <v>s</v>
      </c>
      <c r="BF6" s="7" t="str">
        <f t="shared" si="3"/>
        <v>d</v>
      </c>
      <c r="BG6" s="7" t="str">
        <f t="shared" si="3"/>
        <v>s</v>
      </c>
      <c r="BH6" s="7" t="str">
        <f t="shared" si="3"/>
        <v>t</v>
      </c>
      <c r="BI6" s="7" t="str">
        <f t="shared" si="3"/>
        <v>q</v>
      </c>
      <c r="BJ6" s="7" t="str">
        <f t="shared" si="3"/>
        <v>q</v>
      </c>
      <c r="BK6" s="7" t="str">
        <f t="shared" si="3"/>
        <v>s</v>
      </c>
      <c r="BL6" s="7" t="str">
        <f t="shared" si="3"/>
        <v>s</v>
      </c>
      <c r="BM6" s="7" t="str">
        <f t="shared" si="3"/>
        <v>d</v>
      </c>
      <c r="BN6" s="7" t="str">
        <f t="shared" si="3"/>
        <v>s</v>
      </c>
      <c r="BO6" s="7" t="str">
        <f t="shared" si="3"/>
        <v>t</v>
      </c>
      <c r="BP6" s="7" t="str">
        <f t="shared" si="3"/>
        <v>q</v>
      </c>
      <c r="BQ6" s="7" t="str">
        <f t="shared" si="3"/>
        <v>q</v>
      </c>
      <c r="BR6" s="7" t="str">
        <f t="shared" si="3"/>
        <v>s</v>
      </c>
      <c r="BS6" s="7" t="str">
        <f t="shared" si="3"/>
        <v>s</v>
      </c>
      <c r="BT6" s="7" t="str">
        <f t="shared" si="3"/>
        <v>d</v>
      </c>
      <c r="BU6" s="7" t="str">
        <f t="shared" si="3"/>
        <v>s</v>
      </c>
      <c r="BV6" s="7" t="str">
        <f t="shared" ref="BV6:DQ6" si="4">LEFT(TEXT(BV5,"ddd"),1)</f>
        <v>t</v>
      </c>
      <c r="BW6" s="7" t="str">
        <f t="shared" si="4"/>
        <v>q</v>
      </c>
      <c r="BX6" s="7" t="str">
        <f t="shared" si="4"/>
        <v>q</v>
      </c>
      <c r="BY6" s="7" t="str">
        <f t="shared" si="4"/>
        <v>s</v>
      </c>
      <c r="BZ6" s="7" t="str">
        <f t="shared" si="4"/>
        <v>s</v>
      </c>
      <c r="CA6" s="7" t="str">
        <f t="shared" si="4"/>
        <v>d</v>
      </c>
      <c r="CB6" s="7" t="str">
        <f t="shared" si="4"/>
        <v>s</v>
      </c>
      <c r="CC6" s="7" t="str">
        <f t="shared" si="4"/>
        <v>t</v>
      </c>
      <c r="CD6" s="7" t="str">
        <f t="shared" si="4"/>
        <v>q</v>
      </c>
      <c r="CE6" s="7" t="str">
        <f t="shared" si="4"/>
        <v>q</v>
      </c>
      <c r="CF6" s="7" t="str">
        <f t="shared" si="4"/>
        <v>s</v>
      </c>
      <c r="CG6" s="7" t="str">
        <f t="shared" si="4"/>
        <v>s</v>
      </c>
      <c r="CH6" s="7" t="str">
        <f t="shared" si="4"/>
        <v>d</v>
      </c>
      <c r="CI6" s="7" t="str">
        <f t="shared" si="4"/>
        <v>s</v>
      </c>
      <c r="CJ6" s="7" t="str">
        <f t="shared" si="4"/>
        <v>t</v>
      </c>
      <c r="CK6" s="7" t="str">
        <f t="shared" si="4"/>
        <v>q</v>
      </c>
      <c r="CL6" s="7" t="str">
        <f t="shared" si="4"/>
        <v>q</v>
      </c>
      <c r="CM6" s="7" t="str">
        <f t="shared" si="4"/>
        <v>s</v>
      </c>
      <c r="CN6" s="7" t="str">
        <f t="shared" si="4"/>
        <v>s</v>
      </c>
      <c r="CO6" s="7" t="str">
        <f t="shared" si="4"/>
        <v>d</v>
      </c>
      <c r="CP6" s="7" t="str">
        <f t="shared" si="4"/>
        <v>s</v>
      </c>
      <c r="CQ6" s="7" t="str">
        <f t="shared" si="4"/>
        <v>t</v>
      </c>
      <c r="CR6" s="7" t="str">
        <f t="shared" si="4"/>
        <v>q</v>
      </c>
      <c r="CS6" s="7" t="str">
        <f t="shared" si="4"/>
        <v>q</v>
      </c>
      <c r="CT6" s="7" t="str">
        <f t="shared" si="4"/>
        <v>s</v>
      </c>
      <c r="CU6" s="7" t="str">
        <f t="shared" si="4"/>
        <v>s</v>
      </c>
      <c r="CV6" s="7" t="str">
        <f t="shared" si="4"/>
        <v>d</v>
      </c>
      <c r="CW6" s="7" t="str">
        <f t="shared" si="4"/>
        <v>s</v>
      </c>
      <c r="CX6" s="7" t="str">
        <f t="shared" si="4"/>
        <v>t</v>
      </c>
      <c r="CY6" s="7" t="str">
        <f t="shared" si="4"/>
        <v>q</v>
      </c>
      <c r="CZ6" s="7" t="str">
        <f t="shared" si="4"/>
        <v>q</v>
      </c>
      <c r="DA6" s="7" t="str">
        <f t="shared" si="4"/>
        <v>s</v>
      </c>
      <c r="DB6" s="7" t="str">
        <f t="shared" si="4"/>
        <v>s</v>
      </c>
      <c r="DC6" s="7" t="str">
        <f t="shared" si="4"/>
        <v>d</v>
      </c>
      <c r="DD6" s="7" t="str">
        <f t="shared" si="4"/>
        <v>s</v>
      </c>
      <c r="DE6" s="7" t="str">
        <f t="shared" si="4"/>
        <v>t</v>
      </c>
      <c r="DF6" s="7" t="str">
        <f t="shared" si="4"/>
        <v>q</v>
      </c>
      <c r="DG6" s="7" t="str">
        <f t="shared" si="4"/>
        <v>q</v>
      </c>
      <c r="DH6" s="7" t="str">
        <f t="shared" si="4"/>
        <v>s</v>
      </c>
      <c r="DI6" s="7" t="str">
        <f t="shared" si="4"/>
        <v>s</v>
      </c>
      <c r="DJ6" s="7" t="str">
        <f t="shared" si="4"/>
        <v>d</v>
      </c>
      <c r="DK6" s="7" t="str">
        <f t="shared" si="4"/>
        <v>s</v>
      </c>
      <c r="DL6" s="7" t="str">
        <f t="shared" si="4"/>
        <v>t</v>
      </c>
      <c r="DM6" s="7" t="str">
        <f t="shared" si="4"/>
        <v>q</v>
      </c>
      <c r="DN6" s="7" t="str">
        <f t="shared" si="4"/>
        <v>q</v>
      </c>
      <c r="DO6" s="7" t="str">
        <f t="shared" si="4"/>
        <v>s</v>
      </c>
      <c r="DP6" s="7" t="str">
        <f t="shared" si="4"/>
        <v>s</v>
      </c>
      <c r="DQ6" s="7" t="str">
        <f t="shared" si="4"/>
        <v>d</v>
      </c>
    </row>
    <row r="7" spans="1:121" ht="15.75" customHeight="1" thickBot="1" x14ac:dyDescent="0.35">
      <c r="A7" s="14" t="s">
        <v>6</v>
      </c>
      <c r="C7" s="17"/>
      <c r="F7"/>
      <c r="I7" t="str">
        <f t="shared" ref="I7:I31" si="5">IF(OR(ISBLANK(Início_do_projeto),ISBLANK(término_da_tarefa)),"",término_da_tarefa-Início_do_projeto+1)</f>
        <v/>
      </c>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row>
    <row r="8" spans="1:121" s="3" customFormat="1" ht="30" customHeight="1" thickBot="1" x14ac:dyDescent="0.35">
      <c r="A8" s="15" t="s">
        <v>7</v>
      </c>
      <c r="B8" s="10" t="s">
        <v>41</v>
      </c>
      <c r="C8" s="18"/>
      <c r="D8" s="11"/>
      <c r="E8" s="46">
        <v>0</v>
      </c>
      <c r="F8" s="22"/>
      <c r="G8" s="23"/>
      <c r="H8" s="9"/>
      <c r="I8" s="9" t="str">
        <f t="shared" si="5"/>
        <v/>
      </c>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row>
    <row r="9" spans="1:121" s="3" customFormat="1" ht="30" customHeight="1" thickBot="1" x14ac:dyDescent="0.35">
      <c r="A9" s="15" t="s">
        <v>8</v>
      </c>
      <c r="B9" s="30" t="s">
        <v>36</v>
      </c>
      <c r="C9" s="31" t="s">
        <v>25</v>
      </c>
      <c r="D9" s="32">
        <v>0</v>
      </c>
      <c r="E9" s="44">
        <v>0</v>
      </c>
      <c r="F9" s="33">
        <v>45341</v>
      </c>
      <c r="G9" s="33">
        <v>45341</v>
      </c>
      <c r="H9" s="9"/>
      <c r="I9" s="9">
        <f t="shared" si="5"/>
        <v>92</v>
      </c>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row>
    <row r="10" spans="1:121" s="3" customFormat="1" ht="30" customHeight="1" thickBot="1" x14ac:dyDescent="0.35">
      <c r="A10" s="15" t="s">
        <v>9</v>
      </c>
      <c r="B10" s="30" t="s">
        <v>37</v>
      </c>
      <c r="C10" s="31" t="s">
        <v>25</v>
      </c>
      <c r="D10" s="32">
        <v>0</v>
      </c>
      <c r="E10" s="44">
        <v>0</v>
      </c>
      <c r="F10" s="33">
        <v>45342</v>
      </c>
      <c r="G10" s="33">
        <v>45342</v>
      </c>
      <c r="H10" s="9"/>
      <c r="I10" s="9">
        <f t="shared" si="5"/>
        <v>93</v>
      </c>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row>
    <row r="11" spans="1:121" s="3" customFormat="1" ht="30" customHeight="1" thickBot="1" x14ac:dyDescent="0.35">
      <c r="A11" s="14"/>
      <c r="B11" s="30" t="s">
        <v>38</v>
      </c>
      <c r="C11" s="34" t="s">
        <v>25</v>
      </c>
      <c r="D11" s="32">
        <v>0</v>
      </c>
      <c r="E11" s="44">
        <v>0</v>
      </c>
      <c r="F11" s="33">
        <v>45343</v>
      </c>
      <c r="G11" s="33">
        <v>45343</v>
      </c>
      <c r="H11" s="9"/>
      <c r="I11" s="9">
        <f t="shared" si="5"/>
        <v>94</v>
      </c>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row>
    <row r="12" spans="1:121" s="3" customFormat="1" ht="30" customHeight="1" thickBot="1" x14ac:dyDescent="0.35">
      <c r="A12" s="14"/>
      <c r="B12" s="30" t="s">
        <v>39</v>
      </c>
      <c r="C12" s="34" t="s">
        <v>25</v>
      </c>
      <c r="D12" s="32">
        <v>0</v>
      </c>
      <c r="E12" s="44">
        <v>0</v>
      </c>
      <c r="F12" s="33">
        <v>45344</v>
      </c>
      <c r="G12" s="33">
        <v>45344</v>
      </c>
      <c r="H12" s="9"/>
      <c r="I12" s="9">
        <f t="shared" si="5"/>
        <v>95</v>
      </c>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row>
    <row r="13" spans="1:121" s="3" customFormat="1" ht="30" customHeight="1" thickBot="1" x14ac:dyDescent="0.35">
      <c r="A13" s="14"/>
      <c r="B13" s="30" t="s">
        <v>40</v>
      </c>
      <c r="C13" s="34" t="s">
        <v>25</v>
      </c>
      <c r="D13" s="32">
        <v>0</v>
      </c>
      <c r="E13" s="44">
        <v>0</v>
      </c>
      <c r="F13" s="33">
        <v>45345</v>
      </c>
      <c r="G13" s="33">
        <v>45345</v>
      </c>
      <c r="H13" s="9"/>
      <c r="I13" s="9"/>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row>
    <row r="14" spans="1:121" s="3" customFormat="1" ht="30" customHeight="1" thickBot="1" x14ac:dyDescent="0.35">
      <c r="A14" s="14"/>
      <c r="B14" s="10" t="s">
        <v>41</v>
      </c>
      <c r="C14" s="18"/>
      <c r="D14" s="11"/>
      <c r="E14" s="46">
        <v>0</v>
      </c>
      <c r="F14" s="26"/>
      <c r="G14" s="26"/>
      <c r="H14" s="9"/>
      <c r="I14" s="9" t="str">
        <f t="shared" si="5"/>
        <v/>
      </c>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row>
    <row r="15" spans="1:121" s="3" customFormat="1" ht="30" customHeight="1" thickBot="1" x14ac:dyDescent="0.35">
      <c r="A15" s="15"/>
      <c r="B15" s="30" t="s">
        <v>36</v>
      </c>
      <c r="C15" s="34" t="s">
        <v>25</v>
      </c>
      <c r="D15" s="32">
        <v>0</v>
      </c>
      <c r="E15" s="45">
        <v>0</v>
      </c>
      <c r="F15" s="33">
        <v>45348</v>
      </c>
      <c r="G15" s="33">
        <f>F15</f>
        <v>45348</v>
      </c>
      <c r="H15" s="9"/>
      <c r="I15" s="9">
        <f t="shared" si="5"/>
        <v>99</v>
      </c>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row>
    <row r="16" spans="1:121" s="3" customFormat="1" ht="30" customHeight="1" thickBot="1" x14ac:dyDescent="0.35">
      <c r="A16" s="14"/>
      <c r="B16" s="30" t="s">
        <v>37</v>
      </c>
      <c r="C16" s="34" t="s">
        <v>25</v>
      </c>
      <c r="D16" s="32">
        <v>0</v>
      </c>
      <c r="E16" s="45">
        <v>0</v>
      </c>
      <c r="F16" s="33">
        <v>45349</v>
      </c>
      <c r="G16" s="33">
        <f>F16</f>
        <v>45349</v>
      </c>
      <c r="H16" s="9"/>
      <c r="I16" s="9">
        <f t="shared" si="5"/>
        <v>100</v>
      </c>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row>
    <row r="17" spans="1:121" s="3" customFormat="1" ht="30" customHeight="1" thickBot="1" x14ac:dyDescent="0.35">
      <c r="A17" s="14"/>
      <c r="B17" s="30" t="s">
        <v>38</v>
      </c>
      <c r="C17" s="34" t="s">
        <v>25</v>
      </c>
      <c r="D17" s="32">
        <v>0</v>
      </c>
      <c r="E17" s="45">
        <v>0</v>
      </c>
      <c r="F17" s="33">
        <v>45350</v>
      </c>
      <c r="G17" s="33">
        <f>F17</f>
        <v>45350</v>
      </c>
      <c r="H17" s="9"/>
      <c r="I17" s="9">
        <f t="shared" si="5"/>
        <v>101</v>
      </c>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row>
    <row r="18" spans="1:121" s="3" customFormat="1" ht="30" customHeight="1" thickBot="1" x14ac:dyDescent="0.35">
      <c r="A18" s="14"/>
      <c r="B18" s="30" t="s">
        <v>39</v>
      </c>
      <c r="C18" s="34" t="s">
        <v>25</v>
      </c>
      <c r="D18" s="32">
        <v>0</v>
      </c>
      <c r="E18" s="45">
        <v>0</v>
      </c>
      <c r="F18" s="33">
        <v>45351</v>
      </c>
      <c r="G18" s="33">
        <f>F18</f>
        <v>45351</v>
      </c>
      <c r="H18" s="9"/>
      <c r="I18" s="9">
        <f t="shared" si="5"/>
        <v>102</v>
      </c>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row>
    <row r="19" spans="1:121" s="3" customFormat="1" ht="30" customHeight="1" thickBot="1" x14ac:dyDescent="0.35">
      <c r="A19" s="14"/>
      <c r="B19" s="30" t="s">
        <v>40</v>
      </c>
      <c r="C19" s="34" t="s">
        <v>25</v>
      </c>
      <c r="D19" s="32">
        <v>0</v>
      </c>
      <c r="E19" s="45">
        <v>0</v>
      </c>
      <c r="F19" s="33">
        <v>45352</v>
      </c>
      <c r="G19" s="33">
        <f>F19</f>
        <v>45352</v>
      </c>
      <c r="H19" s="9"/>
      <c r="I19" s="9">
        <f t="shared" si="5"/>
        <v>103</v>
      </c>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row>
    <row r="20" spans="1:121" s="3" customFormat="1" ht="30" customHeight="1" thickBot="1" x14ac:dyDescent="0.35">
      <c r="A20" s="14" t="s">
        <v>10</v>
      </c>
      <c r="B20" s="25" t="s">
        <v>42</v>
      </c>
      <c r="C20" s="27"/>
      <c r="D20" s="28"/>
      <c r="E20" s="47">
        <v>0</v>
      </c>
      <c r="F20" s="29"/>
      <c r="G20" s="29"/>
      <c r="H20" s="9"/>
      <c r="I20" s="9" t="str">
        <f t="shared" si="5"/>
        <v/>
      </c>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row>
    <row r="21" spans="1:121" s="3" customFormat="1" ht="30" customHeight="1" thickBot="1" x14ac:dyDescent="0.35">
      <c r="A21" s="15" t="s">
        <v>19</v>
      </c>
      <c r="B21" s="30" t="s">
        <v>36</v>
      </c>
      <c r="C21" s="34" t="s">
        <v>25</v>
      </c>
      <c r="D21" s="32">
        <v>0</v>
      </c>
      <c r="E21" s="44">
        <v>0</v>
      </c>
      <c r="F21" s="33">
        <v>45355</v>
      </c>
      <c r="G21" s="33">
        <f>F21</f>
        <v>45355</v>
      </c>
      <c r="H21" s="9"/>
      <c r="I21" s="9">
        <f t="shared" si="5"/>
        <v>106</v>
      </c>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row>
    <row r="22" spans="1:121" ht="30" customHeight="1" thickBot="1" x14ac:dyDescent="0.35">
      <c r="B22" s="30" t="s">
        <v>37</v>
      </c>
      <c r="C22" s="34" t="s">
        <v>25</v>
      </c>
      <c r="D22" s="32">
        <v>0</v>
      </c>
      <c r="E22" s="44">
        <v>0</v>
      </c>
      <c r="F22" s="33">
        <v>45356</v>
      </c>
      <c r="G22" s="33">
        <f>F22</f>
        <v>45356</v>
      </c>
      <c r="H22" s="9"/>
      <c r="I22" s="9">
        <f t="shared" si="5"/>
        <v>107</v>
      </c>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row>
    <row r="23" spans="1:121" ht="30" customHeight="1" thickBot="1" x14ac:dyDescent="0.35">
      <c r="B23" s="30" t="s">
        <v>38</v>
      </c>
      <c r="C23" s="34" t="s">
        <v>25</v>
      </c>
      <c r="D23" s="32">
        <v>0</v>
      </c>
      <c r="E23" s="44">
        <v>0</v>
      </c>
      <c r="F23" s="33">
        <v>45357</v>
      </c>
      <c r="G23" s="33">
        <f>F23</f>
        <v>45357</v>
      </c>
      <c r="H23" s="9"/>
      <c r="I23" s="9">
        <f t="shared" si="5"/>
        <v>108</v>
      </c>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row>
    <row r="24" spans="1:121" ht="30" customHeight="1" thickBot="1" x14ac:dyDescent="0.35">
      <c r="B24" s="30" t="s">
        <v>39</v>
      </c>
      <c r="C24" s="34" t="s">
        <v>25</v>
      </c>
      <c r="D24" s="32">
        <v>0</v>
      </c>
      <c r="E24" s="44">
        <v>0</v>
      </c>
      <c r="F24" s="33">
        <v>45358</v>
      </c>
      <c r="G24" s="33">
        <f>F24</f>
        <v>45358</v>
      </c>
      <c r="H24" s="9"/>
      <c r="I24" s="9">
        <f t="shared" si="5"/>
        <v>109</v>
      </c>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row>
    <row r="25" spans="1:121" ht="30" customHeight="1" thickBot="1" x14ac:dyDescent="0.35">
      <c r="B25" s="30" t="s">
        <v>40</v>
      </c>
      <c r="C25" s="34" t="s">
        <v>25</v>
      </c>
      <c r="D25" s="32">
        <v>0</v>
      </c>
      <c r="E25" s="44">
        <v>0</v>
      </c>
      <c r="F25" s="33">
        <v>45359</v>
      </c>
      <c r="G25" s="33">
        <f>F25</f>
        <v>45359</v>
      </c>
      <c r="H25" s="9"/>
      <c r="I25" s="9">
        <f t="shared" si="5"/>
        <v>110</v>
      </c>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row>
    <row r="26" spans="1:121" s="3" customFormat="1" ht="30" customHeight="1" thickBot="1" x14ac:dyDescent="0.35">
      <c r="A26" s="14" t="s">
        <v>10</v>
      </c>
      <c r="B26" s="25" t="s">
        <v>42</v>
      </c>
      <c r="C26" s="27"/>
      <c r="D26" s="28"/>
      <c r="E26" s="47">
        <v>0</v>
      </c>
      <c r="F26" s="29"/>
      <c r="G26" s="29"/>
      <c r="H26" s="9"/>
      <c r="I26" s="9" t="str">
        <f t="shared" si="5"/>
        <v/>
      </c>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row>
    <row r="27" spans="1:121" s="3" customFormat="1" ht="30" customHeight="1" thickBot="1" x14ac:dyDescent="0.35">
      <c r="A27" s="15" t="s">
        <v>19</v>
      </c>
      <c r="B27" s="30" t="s">
        <v>36</v>
      </c>
      <c r="C27" s="34" t="s">
        <v>25</v>
      </c>
      <c r="D27" s="32">
        <v>0</v>
      </c>
      <c r="E27" s="44">
        <v>0</v>
      </c>
      <c r="F27" s="33">
        <v>45362</v>
      </c>
      <c r="G27" s="33">
        <f>F27</f>
        <v>45362</v>
      </c>
      <c r="H27" s="9"/>
      <c r="I27" s="9">
        <f t="shared" si="5"/>
        <v>113</v>
      </c>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row>
    <row r="28" spans="1:121" ht="30" customHeight="1" thickBot="1" x14ac:dyDescent="0.35">
      <c r="B28" s="30" t="s">
        <v>37</v>
      </c>
      <c r="C28" s="34" t="s">
        <v>25</v>
      </c>
      <c r="D28" s="32">
        <v>0</v>
      </c>
      <c r="E28" s="44">
        <v>0</v>
      </c>
      <c r="F28" s="33">
        <v>45363</v>
      </c>
      <c r="G28" s="33">
        <f>F28</f>
        <v>45363</v>
      </c>
      <c r="H28" s="9"/>
      <c r="I28" s="9">
        <f t="shared" si="5"/>
        <v>114</v>
      </c>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row>
    <row r="29" spans="1:121" ht="30" customHeight="1" thickBot="1" x14ac:dyDescent="0.35">
      <c r="B29" s="30" t="s">
        <v>38</v>
      </c>
      <c r="C29" s="34" t="s">
        <v>25</v>
      </c>
      <c r="D29" s="32">
        <v>0</v>
      </c>
      <c r="E29" s="44">
        <v>0</v>
      </c>
      <c r="F29" s="33">
        <v>45364</v>
      </c>
      <c r="G29" s="33">
        <f>F29</f>
        <v>45364</v>
      </c>
      <c r="H29" s="9"/>
      <c r="I29" s="9">
        <f t="shared" si="5"/>
        <v>115</v>
      </c>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row>
    <row r="30" spans="1:121" ht="30" customHeight="1" thickBot="1" x14ac:dyDescent="0.35">
      <c r="B30" s="30" t="s">
        <v>39</v>
      </c>
      <c r="C30" s="34" t="s">
        <v>25</v>
      </c>
      <c r="D30" s="32">
        <v>0</v>
      </c>
      <c r="E30" s="44">
        <v>0</v>
      </c>
      <c r="F30" s="33">
        <v>45365</v>
      </c>
      <c r="G30" s="33">
        <f>F30</f>
        <v>45365</v>
      </c>
      <c r="H30" s="9"/>
      <c r="I30" s="9">
        <f t="shared" si="5"/>
        <v>116</v>
      </c>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row>
    <row r="31" spans="1:121" ht="30" customHeight="1" thickBot="1" x14ac:dyDescent="0.35">
      <c r="B31" s="30" t="s">
        <v>40</v>
      </c>
      <c r="C31" s="34" t="s">
        <v>25</v>
      </c>
      <c r="D31" s="32">
        <v>0</v>
      </c>
      <c r="E31" s="44">
        <v>0</v>
      </c>
      <c r="F31" s="33">
        <v>45366</v>
      </c>
      <c r="G31" s="33">
        <f>F31</f>
        <v>45366</v>
      </c>
      <c r="H31" s="9"/>
      <c r="I31" s="9">
        <f t="shared" si="5"/>
        <v>117</v>
      </c>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row>
  </sheetData>
  <autoFilter ref="A1:G31" xr:uid="{BC2AC600-1FDA-4CE9-8E87-F8ED60514EBC}"/>
  <mergeCells count="17">
    <mergeCell ref="CP4:CV4"/>
    <mergeCell ref="CW4:DC4"/>
    <mergeCell ref="DD4:DJ4"/>
    <mergeCell ref="DK4:DQ4"/>
    <mergeCell ref="CB4:CH4"/>
    <mergeCell ref="CI4:CO4"/>
    <mergeCell ref="B5:H5"/>
    <mergeCell ref="AZ4:BF4"/>
    <mergeCell ref="BG4:BM4"/>
    <mergeCell ref="BN4:BT4"/>
    <mergeCell ref="BU4:CA4"/>
    <mergeCell ref="J4:P4"/>
    <mergeCell ref="Q4:W4"/>
    <mergeCell ref="X4:AD4"/>
    <mergeCell ref="AE4:AK4"/>
    <mergeCell ref="AL4:AR4"/>
    <mergeCell ref="AS4:AY4"/>
  </mergeCells>
  <conditionalFormatting sqref="D7:E31">
    <cfRule type="dataBar" priority="5">
      <dataBar>
        <cfvo type="num" val="0"/>
        <cfvo type="num" val="1"/>
        <color theme="0" tint="-0.249977111117893"/>
      </dataBar>
      <extLst>
        <ext xmlns:x14="http://schemas.microsoft.com/office/spreadsheetml/2009/9/main" uri="{B025F937-C7B1-47D3-B67F-A62EFF666E3E}">
          <x14:id>{017657E2-99BC-4E77-AF6D-41F6DBFB533B}</x14:id>
        </ext>
      </extLst>
    </cfRule>
  </conditionalFormatting>
  <conditionalFormatting sqref="BN5:DQ6 J5:BM19 BN8:DQ19 J20:DQ31">
    <cfRule type="expression" dxfId="2" priority="8">
      <formula>AND(TODAY()&gt;=J$5,TODAY()&lt;K$5)</formula>
    </cfRule>
  </conditionalFormatting>
  <conditionalFormatting sqref="J7:BM19 BN8:DQ19 J20:DQ31">
    <cfRule type="expression" dxfId="1" priority="6">
      <formula>AND(início_da_tarefa&lt;=J$5,ROUNDDOWN((término_da_tarefa-início_da_tarefa+1)*progresso_da_tarefa,0)+início_da_tarefa-1&gt;=J$5)</formula>
    </cfRule>
    <cfRule type="expression" dxfId="0" priority="7" stopIfTrue="1">
      <formula>AND(término_da_tarefa&gt;=J$5,início_da_tarefa&lt;K$5)</formula>
    </cfRule>
  </conditionalFormatting>
  <conditionalFormatting sqref="F4">
    <cfRule type="dataBar" priority="1">
      <dataBar>
        <cfvo type="num" val="0"/>
        <cfvo type="num" val="1"/>
        <color theme="0" tint="-0.249977111117893"/>
      </dataBar>
      <extLst>
        <ext xmlns:x14="http://schemas.microsoft.com/office/spreadsheetml/2009/9/main" uri="{B025F937-C7B1-47D3-B67F-A62EFF666E3E}">
          <x14:id>{CAE27428-2583-4B65-9D9F-C9FBDB530EF6}</x14:id>
        </ext>
      </extLst>
    </cfRule>
  </conditionalFormatting>
  <conditionalFormatting sqref="E4">
    <cfRule type="dataBar" priority="2">
      <dataBar>
        <cfvo type="num" val="0"/>
        <cfvo type="num" val="1"/>
        <color theme="0" tint="-0.249977111117893"/>
      </dataBar>
      <extLst>
        <ext xmlns:x14="http://schemas.microsoft.com/office/spreadsheetml/2009/9/main" uri="{B025F937-C7B1-47D3-B67F-A62EFF666E3E}">
          <x14:id>{AD6FDDC6-B466-4A61-B033-C9B3F4BD9AA9}</x14:id>
        </ext>
      </extLst>
    </cfRule>
  </conditionalFormatting>
  <dataValidations disablePrompts="1" count="1">
    <dataValidation type="whole" operator="greaterThanOrEqual" allowBlank="1" showInputMessage="1" promptTitle="Semana de exibição" prompt="Alterar esse número rola a exibição do Gráfico de Gantt." sqref="E3" xr:uid="{3D74B7C1-6019-4F78-8475-8A98F45FAF07}">
      <formula1>1</formula1>
    </dataValidation>
  </dataValidations>
  <hyperlinks>
    <hyperlink ref="J1" r:id="rId1" display="GRÁFICO DE GANTT SIMPLES por Vertex42.com" xr:uid="{443C2973-FB18-4FE2-AA5C-50F62CA0236A}"/>
  </hyperlinks>
  <printOptions horizontalCentered="1"/>
  <pageMargins left="0.35" right="0.35" top="0.35" bottom="0.5" header="0.3" footer="0.3"/>
  <pageSetup paperSize="9" scale="60"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017657E2-99BC-4E77-AF6D-41F6DBFB533B}">
            <x14:dataBar minLength="0" maxLength="100" gradient="0">
              <x14:cfvo type="num">
                <xm:f>0</xm:f>
              </x14:cfvo>
              <x14:cfvo type="num">
                <xm:f>1</xm:f>
              </x14:cfvo>
              <x14:negativeFillColor rgb="FFFF0000"/>
              <x14:axisColor rgb="FF000000"/>
            </x14:dataBar>
          </x14:cfRule>
          <xm:sqref>D7:E31</xm:sqref>
        </x14:conditionalFormatting>
        <x14:conditionalFormatting xmlns:xm="http://schemas.microsoft.com/office/excel/2006/main">
          <x14:cfRule type="dataBar" id="{CAE27428-2583-4B65-9D9F-C9FBDB530EF6}">
            <x14:dataBar minLength="0" maxLength="100" gradient="0">
              <x14:cfvo type="num">
                <xm:f>0</xm:f>
              </x14:cfvo>
              <x14:cfvo type="num">
                <xm:f>1</xm:f>
              </x14:cfvo>
              <x14:negativeFillColor rgb="FFFF0000"/>
              <x14:axisColor rgb="FF000000"/>
            </x14:dataBar>
          </x14:cfRule>
          <xm:sqref>F4</xm:sqref>
        </x14:conditionalFormatting>
        <x14:conditionalFormatting xmlns:xm="http://schemas.microsoft.com/office/excel/2006/main">
          <x14:cfRule type="dataBar" id="{AD6FDDC6-B466-4A61-B033-C9B3F4BD9AA9}">
            <x14:dataBar minLength="0" maxLength="100" gradient="0">
              <x14:cfvo type="num">
                <xm:f>0</xm:f>
              </x14:cfvo>
              <x14:cfvo type="num">
                <xm:f>1</xm:f>
              </x14:cfvo>
              <x14:negativeFillColor rgb="FFFF0000"/>
              <x14:axisColor rgb="FF000000"/>
            </x14:dataBar>
          </x14:cfRule>
          <xm:sqref>E4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A4C5C-8329-4109-A7BD-EEDBE9193492}">
  <dimension ref="A1:D5"/>
  <sheetViews>
    <sheetView zoomScale="80" zoomScaleNormal="80" workbookViewId="0">
      <selection activeCell="C5" sqref="C5"/>
    </sheetView>
  </sheetViews>
  <sheetFormatPr defaultRowHeight="14.4" x14ac:dyDescent="0.3"/>
  <cols>
    <col min="1" max="1" width="31.6640625" bestFit="1" customWidth="1"/>
    <col min="2" max="2" width="16.21875" bestFit="1" customWidth="1"/>
    <col min="3" max="3" width="19.44140625" bestFit="1" customWidth="1"/>
    <col min="4" max="4" width="12.44140625" bestFit="1" customWidth="1"/>
  </cols>
  <sheetData>
    <row r="1" spans="1:4" ht="25.8" x14ac:dyDescent="0.3">
      <c r="A1" s="49" t="s">
        <v>34</v>
      </c>
      <c r="B1" s="49" t="s">
        <v>28</v>
      </c>
      <c r="C1" s="49" t="s">
        <v>29</v>
      </c>
      <c r="D1" s="49" t="s">
        <v>30</v>
      </c>
    </row>
    <row r="2" spans="1:4" ht="25.8" x14ac:dyDescent="0.5">
      <c r="A2" s="50" t="s">
        <v>31</v>
      </c>
      <c r="B2" s="51">
        <v>1</v>
      </c>
      <c r="C2" s="51">
        <v>1</v>
      </c>
      <c r="D2" s="51">
        <f>B2-C2</f>
        <v>0</v>
      </c>
    </row>
    <row r="3" spans="1:4" ht="25.8" x14ac:dyDescent="0.5">
      <c r="A3" s="50" t="s">
        <v>32</v>
      </c>
      <c r="B3" s="51">
        <v>1</v>
      </c>
      <c r="C3" s="51">
        <v>0.65</v>
      </c>
      <c r="D3" s="51">
        <f>B3-C3</f>
        <v>0.35</v>
      </c>
    </row>
    <row r="4" spans="1:4" ht="25.8" x14ac:dyDescent="0.5">
      <c r="A4" s="50" t="s">
        <v>33</v>
      </c>
      <c r="B4" s="51">
        <v>1</v>
      </c>
      <c r="C4" s="51">
        <v>0.25</v>
      </c>
      <c r="D4" s="51">
        <f>B4-C4</f>
        <v>0.75</v>
      </c>
    </row>
    <row r="5" spans="1:4" ht="25.8" x14ac:dyDescent="0.5">
      <c r="A5" s="50" t="s">
        <v>35</v>
      </c>
      <c r="B5" s="51">
        <v>1</v>
      </c>
      <c r="C5" s="51">
        <v>0</v>
      </c>
      <c r="D5" s="51">
        <f>B5-C5</f>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Projeto_v002</vt:lpstr>
      <vt:lpstr>Andamento do Projeto </vt:lpstr>
      <vt:lpstr>Projeto_v002!início_da_tarefa</vt:lpstr>
      <vt:lpstr>Projeto_v002!Início_do_projeto</vt:lpstr>
      <vt:lpstr>Projeto_v002!progresso_da_tarefa</vt:lpstr>
      <vt:lpstr>Projeto_v002!Semana_de_exibição</vt:lpstr>
      <vt:lpstr>Projeto_v002!término_da_tarefa</vt:lpstr>
      <vt:lpstr>Projeto_v002!Titulos_de_impressao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2024-02-09T16:34:11Z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59b2e0-2ec4-47e6-afc1-6e3f8b684f6a_Enabled">
    <vt:lpwstr>true</vt:lpwstr>
  </property>
  <property fmtid="{D5CDD505-2E9C-101B-9397-08002B2CF9AE}" pid="3" name="MSIP_Label_6459b2e0-2ec4-47e6-afc1-6e3f8b684f6a_SetDate">
    <vt:lpwstr>2023-11-08T19:07:24Z</vt:lpwstr>
  </property>
  <property fmtid="{D5CDD505-2E9C-101B-9397-08002B2CF9AE}" pid="4" name="MSIP_Label_6459b2e0-2ec4-47e6-afc1-6e3f8b684f6a_Method">
    <vt:lpwstr>Privileged</vt:lpwstr>
  </property>
  <property fmtid="{D5CDD505-2E9C-101B-9397-08002B2CF9AE}" pid="5" name="MSIP_Label_6459b2e0-2ec4-47e6-afc1-6e3f8b684f6a_Name">
    <vt:lpwstr>6459b2e0-2ec4-47e6-afc1-6e3f8b684f6a</vt:lpwstr>
  </property>
  <property fmtid="{D5CDD505-2E9C-101B-9397-08002B2CF9AE}" pid="6" name="MSIP_Label_6459b2e0-2ec4-47e6-afc1-6e3f8b684f6a_SiteId">
    <vt:lpwstr>b417b620-2ae9-4a83-ab6c-7fbd828bda1d</vt:lpwstr>
  </property>
  <property fmtid="{D5CDD505-2E9C-101B-9397-08002B2CF9AE}" pid="7" name="MSIP_Label_6459b2e0-2ec4-47e6-afc1-6e3f8b684f6a_ActionId">
    <vt:lpwstr>8b155c01-4d4c-4ca0-971d-d81368d3f679</vt:lpwstr>
  </property>
  <property fmtid="{D5CDD505-2E9C-101B-9397-08002B2CF9AE}" pid="8" name="MSIP_Label_6459b2e0-2ec4-47e6-afc1-6e3f8b684f6a_ContentBits">
    <vt:lpwstr>0</vt:lpwstr>
  </property>
</Properties>
</file>