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H:\Meu Drive\Clientes\TOTVS BH\HPF\"/>
    </mc:Choice>
  </mc:AlternateContent>
  <xr:revisionPtr revIDLastSave="0" documentId="8_{F0769F59-962B-4CCC-9D2D-2CF841D2DA88}" xr6:coauthVersionLast="47" xr6:coauthVersionMax="47" xr10:uidLastSave="{00000000-0000-0000-0000-000000000000}"/>
  <bookViews>
    <workbookView xWindow="-108" yWindow="-108" windowWidth="23256" windowHeight="12456" tabRatio="836" firstSheet="2" activeTab="2" xr2:uid="{00000000-000D-0000-FFFF-FFFF00000000}"/>
  </bookViews>
  <sheets>
    <sheet name="Planilha1" sheetId="9" state="hidden" r:id="rId1"/>
    <sheet name="Cronograma ERP PROTHEUS" sheetId="17" state="hidden" r:id="rId2"/>
    <sheet name="ERP Protheus HPF - 08012023" sheetId="18" r:id="rId3"/>
  </sheets>
  <calcPr calcId="181029"/>
</workbook>
</file>

<file path=xl/calcChain.xml><?xml version="1.0" encoding="utf-8"?>
<calcChain xmlns="http://schemas.openxmlformats.org/spreadsheetml/2006/main">
  <c r="D119" i="9" l="1"/>
  <c r="F114" i="9"/>
  <c r="E114" i="9"/>
  <c r="D114" i="9"/>
  <c r="F107" i="9"/>
  <c r="E107" i="9"/>
  <c r="D107" i="9"/>
  <c r="E98" i="9"/>
  <c r="D98" i="9"/>
  <c r="F89" i="9"/>
  <c r="D89" i="9"/>
  <c r="F75" i="9"/>
  <c r="E75" i="9"/>
  <c r="D75" i="9"/>
  <c r="D66" i="9"/>
  <c r="D61" i="9"/>
  <c r="D43" i="9" s="1"/>
  <c r="F43" i="9"/>
  <c r="E43" i="9"/>
  <c r="F41" i="9"/>
  <c r="E41" i="9"/>
  <c r="D41" i="9"/>
  <c r="F17" i="9"/>
  <c r="E17" i="9"/>
  <c r="D17" i="9"/>
  <c r="F6" i="9"/>
  <c r="E6" i="9"/>
  <c r="D6" i="9"/>
  <c r="F5" i="9"/>
  <c r="D5" i="17" l="1"/>
  <c r="D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Fabrício e Suély</author>
  </authors>
  <commentList>
    <comment ref="E40" authorId="0" shapeId="0" xr:uid="{00000000-0006-0000-0000-000001000000}">
      <text>
        <r>
          <rPr>
            <sz val="9"/>
            <rFont val="Segoe UI"/>
            <family val="2"/>
          </rPr>
          <t>DATA PRAZO PARA ENTREGA DE TODOS OS CADASTROS INCLUSIVE COM OS CADASTROS DE FUNCIONARIOS
FINALIZADOS.</t>
        </r>
      </text>
    </comment>
    <comment ref="F40" authorId="0" shapeId="0" xr:uid="{00000000-0006-0000-0000-000002000000}">
      <text>
        <r>
          <rPr>
            <sz val="9"/>
            <rFont val="Segoe UI"/>
            <family val="2"/>
          </rPr>
          <t>DATA PRAZO PARA ENTREGA DE TODOS OS CADASTROS INCLUSIVE COM OS CADASTROS DE FUNCIONARIOS
FINALIZADOS.</t>
        </r>
      </text>
    </comment>
    <comment ref="E42" authorId="0" shapeId="0" xr:uid="{00000000-0006-0000-0000-000003000000}">
      <text>
        <r>
          <rPr>
            <sz val="9"/>
            <rFont val="Segoe UI"/>
            <family val="2"/>
          </rPr>
          <t>DATA QUE ENCERRA-SE TODOS OS TREINAMENTOS DE CADASTROS</t>
        </r>
      </text>
    </comment>
    <comment ref="F42" authorId="0" shapeId="0" xr:uid="{00000000-0006-0000-0000-000004000000}">
      <text>
        <r>
          <rPr>
            <sz val="9"/>
            <rFont val="Segoe UI"/>
            <family val="2"/>
          </rPr>
          <t>DATA QUE ENCERRA-SE TODOS OS TREINAMENTOS DE CADASTROS</t>
        </r>
      </text>
    </comment>
  </commentList>
</comments>
</file>

<file path=xl/sharedStrings.xml><?xml version="1.0" encoding="utf-8"?>
<sst xmlns="http://schemas.openxmlformats.org/spreadsheetml/2006/main" count="682" uniqueCount="439">
  <si>
    <t>CRONOGRAMA ROMMANEL</t>
  </si>
  <si>
    <t>IMPLANTAÇÃO FOLHA DE PAGAMENTO - RM</t>
  </si>
  <si>
    <t>WBS</t>
  </si>
  <si>
    <t>Nome da tarefa</t>
  </si>
  <si>
    <t>Realizado (Hrs)</t>
  </si>
  <si>
    <t>Início orçado</t>
  </si>
  <si>
    <t>Conclusão</t>
  </si>
  <si>
    <t>Recurso</t>
  </si>
  <si>
    <t>PROJETO RH - ROMMANEL</t>
  </si>
  <si>
    <t>ROMMANEL/TOTVS</t>
  </si>
  <si>
    <t>1.1</t>
  </si>
  <si>
    <t xml:space="preserve">   INFRAESTRUTURA</t>
  </si>
  <si>
    <t>1.1.01</t>
  </si>
  <si>
    <t>Reunião de Abertura</t>
  </si>
  <si>
    <t>ROMMANEL/ TOTVS</t>
  </si>
  <si>
    <t>ok</t>
  </si>
  <si>
    <t>1.1.02</t>
  </si>
  <si>
    <t>Elaboração do Cronograma</t>
  </si>
  <si>
    <t>TOTVS</t>
  </si>
  <si>
    <t>1.1.03</t>
  </si>
  <si>
    <t xml:space="preserve">      Instalação do RM</t>
  </si>
  <si>
    <t>1.1.04</t>
  </si>
  <si>
    <t xml:space="preserve">      Configuração do RM x SQL</t>
  </si>
  <si>
    <t>1.1.05</t>
  </si>
  <si>
    <t xml:space="preserve">      Criação do Banco de Dados</t>
  </si>
  <si>
    <t>1.1.06</t>
  </si>
  <si>
    <t xml:space="preserve">      Criação das Empresas</t>
  </si>
  <si>
    <t>1.1.07</t>
  </si>
  <si>
    <t xml:space="preserve">      Criação dos Usuários e Menus de Acessos</t>
  </si>
  <si>
    <t>1.1.08</t>
  </si>
  <si>
    <t xml:space="preserve">      Solicitar liberação senha</t>
  </si>
  <si>
    <t>1.1.09</t>
  </si>
  <si>
    <t xml:space="preserve">      Instalação e Configuração do Client nas Estações</t>
  </si>
  <si>
    <t>1.1.10</t>
  </si>
  <si>
    <t xml:space="preserve">      Coordenação - MIT010</t>
  </si>
  <si>
    <t>1.2</t>
  </si>
  <si>
    <t xml:space="preserve">   DEFINIÇÕES CADASTRAIS / IMPORTAÇÃO DE DADOS</t>
  </si>
  <si>
    <t>1.2.01</t>
  </si>
  <si>
    <t xml:space="preserve">        Cadastro de Coligadas</t>
  </si>
  <si>
    <t>1.2.02</t>
  </si>
  <si>
    <t xml:space="preserve">        Base Financeira - Cadastro de Banco e Agencias</t>
  </si>
  <si>
    <t>1.2.03</t>
  </si>
  <si>
    <t xml:space="preserve">        Tabelas de Calculos</t>
  </si>
  <si>
    <t>1.2.04</t>
  </si>
  <si>
    <t>Cadastro dos Cargos</t>
  </si>
  <si>
    <t>1.2.05</t>
  </si>
  <si>
    <t xml:space="preserve">        Cadastro de Filiais</t>
  </si>
  <si>
    <t>1.2.06</t>
  </si>
  <si>
    <t xml:space="preserve">        Cadastro de Departamento</t>
  </si>
  <si>
    <t>1.2.07</t>
  </si>
  <si>
    <t xml:space="preserve">        Cadastro de Calendario</t>
  </si>
  <si>
    <t>1.2.08</t>
  </si>
  <si>
    <t xml:space="preserve">        Tabelas de Valores Fixos</t>
  </si>
  <si>
    <t>1.2.09</t>
  </si>
  <si>
    <t xml:space="preserve">        Cadastro das Tabelas Dinamicas</t>
  </si>
  <si>
    <t>1.2.10</t>
  </si>
  <si>
    <t xml:space="preserve">        Cadastro / Histórico das Funções</t>
  </si>
  <si>
    <t>1.2.11</t>
  </si>
  <si>
    <t xml:space="preserve">        Cadastro de Eventos</t>
  </si>
  <si>
    <t>1.2.12</t>
  </si>
  <si>
    <t xml:space="preserve">        Cadastro / Histórico de Horarios</t>
  </si>
  <si>
    <t>1.2.13</t>
  </si>
  <si>
    <t xml:space="preserve">        Cadastro / Histórico de Seções</t>
  </si>
  <si>
    <t>1.2.14</t>
  </si>
  <si>
    <t xml:space="preserve">        Cadastro / Histórico de Sindicatos</t>
  </si>
  <si>
    <t>1.2.15</t>
  </si>
  <si>
    <t xml:space="preserve">        Cadastro de Linhas de Transporte</t>
  </si>
  <si>
    <t>1.2.16</t>
  </si>
  <si>
    <t xml:space="preserve">        Cadastro de Tarifa de Vale Transporte</t>
  </si>
  <si>
    <t>1.2.17</t>
  </si>
  <si>
    <t xml:space="preserve">        Cadastro de Funcionarios</t>
  </si>
  <si>
    <t>ROMMANEL</t>
  </si>
  <si>
    <t>1.2.18</t>
  </si>
  <si>
    <t xml:space="preserve">        Cadastro de Dependentes</t>
  </si>
  <si>
    <t>1.2.19</t>
  </si>
  <si>
    <t xml:space="preserve">        Cadastro dos Campos Complementares</t>
  </si>
  <si>
    <t>1.2.20</t>
  </si>
  <si>
    <t>Histórico salarial</t>
  </si>
  <si>
    <t>1.2.21</t>
  </si>
  <si>
    <t>Histórico de Afastamento</t>
  </si>
  <si>
    <t>1.2.22</t>
  </si>
  <si>
    <t xml:space="preserve">        Cadastro dos Centros de Custo</t>
  </si>
  <si>
    <t>1.2.23</t>
  </si>
  <si>
    <t xml:space="preserve">        Coordenação - MIT010</t>
  </si>
  <si>
    <t>1.3</t>
  </si>
  <si>
    <t xml:space="preserve">   TREINAMENTO CADASTRAL</t>
  </si>
  <si>
    <t>1.3.1</t>
  </si>
  <si>
    <t>1.4</t>
  </si>
  <si>
    <t xml:space="preserve">   DEFINIÇÃO DOS PROCESSOS E PARAMETRIZAÇÕES</t>
  </si>
  <si>
    <t>1.4.01</t>
  </si>
  <si>
    <t xml:space="preserve">         Entrada de Movimentos</t>
  </si>
  <si>
    <t>1.4.02</t>
  </si>
  <si>
    <t xml:space="preserve">         Lançamento do Grupo de Eventos</t>
  </si>
  <si>
    <t>1.4.03</t>
  </si>
  <si>
    <t>Parametros globais</t>
  </si>
  <si>
    <t>1.4.04</t>
  </si>
  <si>
    <t>Parametrizar os eventos da folha (medias de 13° Salari e ferias, incidencias de calculo Rubricas do esocial)</t>
  </si>
  <si>
    <t>1.4.05</t>
  </si>
  <si>
    <t>Formulas de calculo dos eventos</t>
  </si>
  <si>
    <t>1.4.06</t>
  </si>
  <si>
    <t xml:space="preserve">Parametros do sindicato / Dissidio </t>
  </si>
  <si>
    <t>1.4.07</t>
  </si>
  <si>
    <t>Parametros de Seções</t>
  </si>
  <si>
    <t>1.4.08</t>
  </si>
  <si>
    <t xml:space="preserve">         Executa Recalculo</t>
  </si>
  <si>
    <t>1.4.09</t>
  </si>
  <si>
    <t xml:space="preserve">         Bloqueia Recalculo</t>
  </si>
  <si>
    <t>1.4.10</t>
  </si>
  <si>
    <t xml:space="preserve">         Importação de Movimentos</t>
  </si>
  <si>
    <t>1.4.11</t>
  </si>
  <si>
    <t xml:space="preserve">        Consulta Movimento da Integração</t>
  </si>
  <si>
    <t>1.4.12</t>
  </si>
  <si>
    <t xml:space="preserve">        Cancelamento da Movimentação</t>
  </si>
  <si>
    <t>1.4.13</t>
  </si>
  <si>
    <t>Calculo de Adiantamento salarial</t>
  </si>
  <si>
    <t>1.4.14</t>
  </si>
  <si>
    <t>Calculo de Folha</t>
  </si>
  <si>
    <t>1.4.17</t>
  </si>
  <si>
    <t xml:space="preserve">Calculo do 13º salario </t>
  </si>
  <si>
    <t>1.4.18</t>
  </si>
  <si>
    <t>Calculo de Reajuste salarial / Dissidio</t>
  </si>
  <si>
    <t>1.4.19</t>
  </si>
  <si>
    <t xml:space="preserve">       Coordenação - MIT010</t>
  </si>
  <si>
    <t>1.4.2</t>
  </si>
  <si>
    <t xml:space="preserve">      FOLHA / Encargos</t>
  </si>
  <si>
    <t>1.4.2.1</t>
  </si>
  <si>
    <t xml:space="preserve">         Gerar Guia de INSS</t>
  </si>
  <si>
    <t>1.4.2.2</t>
  </si>
  <si>
    <t xml:space="preserve">         Gerar SEFIP</t>
  </si>
  <si>
    <t>1.4.2.3</t>
  </si>
  <si>
    <t xml:space="preserve">         Importar SEFIP</t>
  </si>
  <si>
    <t>1.4.2.4</t>
  </si>
  <si>
    <t>1.4.3</t>
  </si>
  <si>
    <t xml:space="preserve">      FÉRIAS</t>
  </si>
  <si>
    <t>1.4.3.1</t>
  </si>
  <si>
    <t xml:space="preserve">        Marcação das Férias</t>
  </si>
  <si>
    <t>1.4.3.2</t>
  </si>
  <si>
    <t xml:space="preserve">        Calculo das Férias</t>
  </si>
  <si>
    <t>1.4.3.3</t>
  </si>
  <si>
    <t xml:space="preserve">        Cancelamento das Férias</t>
  </si>
  <si>
    <t>1.4.3.4</t>
  </si>
  <si>
    <t xml:space="preserve">        Lançar férias coletivas Globais</t>
  </si>
  <si>
    <t>1.4.3.5</t>
  </si>
  <si>
    <t xml:space="preserve">        Lançar férias Individuais</t>
  </si>
  <si>
    <t>1.4.3.6</t>
  </si>
  <si>
    <t xml:space="preserve">        Finalizar férias</t>
  </si>
  <si>
    <t>1.4.3.7</t>
  </si>
  <si>
    <t xml:space="preserve">        Acertar Período Aquisitivo de Ferias</t>
  </si>
  <si>
    <t>1.4.3.8</t>
  </si>
  <si>
    <t>1.4.4</t>
  </si>
  <si>
    <t xml:space="preserve">     RESCISÃO</t>
  </si>
  <si>
    <t>1.4.4.1</t>
  </si>
  <si>
    <t xml:space="preserve">       Cadastro de Rescisões</t>
  </si>
  <si>
    <t>1.4.4.2</t>
  </si>
  <si>
    <t xml:space="preserve">       Recalculo de Rescisões</t>
  </si>
  <si>
    <t>1.4.4.3</t>
  </si>
  <si>
    <t xml:space="preserve">       Aviso Previo Coletivo</t>
  </si>
  <si>
    <t>1.4.4.4</t>
  </si>
  <si>
    <t xml:space="preserve">       Cancelar Aviso Previo Coletivo</t>
  </si>
  <si>
    <t>1.4.4.5</t>
  </si>
  <si>
    <t xml:space="preserve">       Cancelar Rescisão</t>
  </si>
  <si>
    <t>1.4.4.6</t>
  </si>
  <si>
    <t xml:space="preserve">       Gerar Rescisão Complementar</t>
  </si>
  <si>
    <t>1.4.4.7</t>
  </si>
  <si>
    <t xml:space="preserve">       Gerar Rescisão Coletiva</t>
  </si>
  <si>
    <t>1.4.4.8</t>
  </si>
  <si>
    <t xml:space="preserve">       Lançar Liquido de Rescisão</t>
  </si>
  <si>
    <t>1.4.4.9</t>
  </si>
  <si>
    <t xml:space="preserve">       Gerar GRFC</t>
  </si>
  <si>
    <t>1.4.4.10</t>
  </si>
  <si>
    <t xml:space="preserve">       Gerar Passivo Trabalhista</t>
  </si>
  <si>
    <t>1.4.4.11</t>
  </si>
  <si>
    <t xml:space="preserve">       Gerar o TRCT</t>
  </si>
  <si>
    <t>1.4.4.12</t>
  </si>
  <si>
    <t xml:space="preserve">       Gerar o Seguro Desemprego</t>
  </si>
  <si>
    <t>1.4.4.13</t>
  </si>
  <si>
    <t>1.4.5</t>
  </si>
  <si>
    <t xml:space="preserve">     FOLHA / Rotinas Anuais</t>
  </si>
  <si>
    <t>1.4.5.1</t>
  </si>
  <si>
    <t xml:space="preserve">        Gerar RAIS</t>
  </si>
  <si>
    <t>1.4.5.2</t>
  </si>
  <si>
    <t xml:space="preserve">        Gerar RAIS para Conferencia</t>
  </si>
  <si>
    <t>1.4.5.3</t>
  </si>
  <si>
    <t xml:space="preserve">        Gerar RAIS Retificadora</t>
  </si>
  <si>
    <t>1.4.5.4</t>
  </si>
  <si>
    <t xml:space="preserve">        Gerar DIRF</t>
  </si>
  <si>
    <t>1.4.5.5</t>
  </si>
  <si>
    <t xml:space="preserve">        Gerar DIRF para Conferencia</t>
  </si>
  <si>
    <t>1.4.5.6</t>
  </si>
  <si>
    <t xml:space="preserve">        Gerar DIRF em Arquivo</t>
  </si>
  <si>
    <t>1.4.5.7</t>
  </si>
  <si>
    <t xml:space="preserve">        Gerar Informe de Rendimentos</t>
  </si>
  <si>
    <t>1.4.5.8</t>
  </si>
  <si>
    <t>1.5</t>
  </si>
  <si>
    <t xml:space="preserve">   TREINAMENTOS DOS PROCESSOS</t>
  </si>
  <si>
    <t>1.5.1</t>
  </si>
  <si>
    <t>Calculos de Adiantamento salarial</t>
  </si>
  <si>
    <t>1.5.2</t>
  </si>
  <si>
    <t>1.5.3</t>
  </si>
  <si>
    <t>Calculo de Rescisão</t>
  </si>
  <si>
    <t>1.5.4</t>
  </si>
  <si>
    <t>Calculo de Férias</t>
  </si>
  <si>
    <t>1.5.5</t>
  </si>
  <si>
    <t>1.5.6</t>
  </si>
  <si>
    <t>1.5.7</t>
  </si>
  <si>
    <t>Geração de Encargos</t>
  </si>
  <si>
    <t>1.5.8</t>
  </si>
  <si>
    <t>1.6</t>
  </si>
  <si>
    <t xml:space="preserve">   SIMULAÇÃO E VALIDAÇÃO </t>
  </si>
  <si>
    <t>1.6.1</t>
  </si>
  <si>
    <t>Simulação Folha Compet. Janeiro/2019</t>
  </si>
  <si>
    <t>1.6.1.01</t>
  </si>
  <si>
    <t>Ajustes</t>
  </si>
  <si>
    <t>1.6.1.02</t>
  </si>
  <si>
    <t>1.6.2</t>
  </si>
  <si>
    <t>Simulação Folha Compet. Fevereiro/2019</t>
  </si>
  <si>
    <t>1.6.2.01</t>
  </si>
  <si>
    <t>1.6.2.02</t>
  </si>
  <si>
    <t>1.7</t>
  </si>
  <si>
    <t xml:space="preserve">   SISTEMA EM PRODUÇÃO</t>
  </si>
  <si>
    <t>1.7.1</t>
  </si>
  <si>
    <t xml:space="preserve">      Disponibilidade em Produção</t>
  </si>
  <si>
    <t>1.7.2</t>
  </si>
  <si>
    <t>Adiantamento salarial - Produção</t>
  </si>
  <si>
    <t>1.7.3</t>
  </si>
  <si>
    <t xml:space="preserve">      Acompanhamento/Suporte</t>
  </si>
  <si>
    <t>1.8</t>
  </si>
  <si>
    <t xml:space="preserve">   FECHAMENTO E APURAÇÃO "UM MÊS"</t>
  </si>
  <si>
    <t>1.8.1</t>
  </si>
  <si>
    <t xml:space="preserve">      Coordenação - MIT062</t>
  </si>
  <si>
    <t>Trabalho (Hrs)</t>
  </si>
  <si>
    <t>Início</t>
  </si>
  <si>
    <t>Término</t>
  </si>
  <si>
    <t>Reprogramado</t>
  </si>
  <si>
    <t>Recursos</t>
  </si>
  <si>
    <t>% Concluído</t>
  </si>
  <si>
    <t>OBS</t>
  </si>
  <si>
    <t>2.1</t>
  </si>
  <si>
    <t>2.2</t>
  </si>
  <si>
    <t>2.3</t>
  </si>
  <si>
    <t>IMPORTAÇÃO DE DADOS</t>
  </si>
  <si>
    <t>Extrair dados a serem importados</t>
  </si>
  <si>
    <t>Validar dados importados</t>
  </si>
  <si>
    <t>3.1</t>
  </si>
  <si>
    <t>3.1.1</t>
  </si>
  <si>
    <t>Entrevista/Workshop modulo Estoque e Custo</t>
  </si>
  <si>
    <t>4.1</t>
  </si>
  <si>
    <t xml:space="preserve"> PARAMETRIZAÇÕES DO SISTEMA</t>
  </si>
  <si>
    <t>4.1.1</t>
  </si>
  <si>
    <t>4.1.2</t>
  </si>
  <si>
    <t>4.1.3</t>
  </si>
  <si>
    <t>4.2</t>
  </si>
  <si>
    <t>4.2.1</t>
  </si>
  <si>
    <t xml:space="preserve"> Definição/Cadastral FORNECEDORES</t>
  </si>
  <si>
    <t xml:space="preserve"> Definição/Cadastral PRODUTO X FORNECEDORES</t>
  </si>
  <si>
    <t xml:space="preserve"> Definição/Cadastral MOEDAS</t>
  </si>
  <si>
    <t xml:space="preserve"> Definição/Cadastral NATUREZAS</t>
  </si>
  <si>
    <t xml:space="preserve"> Definição/Cadastral COND. PAGTO</t>
  </si>
  <si>
    <t xml:space="preserve"> Definição/Cadastral GRUPO DE PRODUTOS</t>
  </si>
  <si>
    <t xml:space="preserve"> Definição/Cadastral COMPLEMENTO DO PRODUTO</t>
  </si>
  <si>
    <t xml:space="preserve"> Definição/Cadastral CONSUMO MEDIO </t>
  </si>
  <si>
    <t xml:space="preserve"> Definição/Cadastral UNIDADE DE MEDIDA</t>
  </si>
  <si>
    <t xml:space="preserve"> Definição/Cadastral CENTRO DE CUSTO</t>
  </si>
  <si>
    <t xml:space="preserve"> Definição/Cadastral TIPOS DE MOVIMENTOS</t>
  </si>
  <si>
    <t xml:space="preserve"> Definição/Cadastral ORÇAMENTO</t>
  </si>
  <si>
    <t>ESTOQUE E CUSTO</t>
  </si>
  <si>
    <t>Processo carga saldo de estoque</t>
  </si>
  <si>
    <t>Processo de controle de rastreabilidade</t>
  </si>
  <si>
    <t>Reunião de status report</t>
  </si>
  <si>
    <t xml:space="preserve"> Copiar da base de produção para teste - (Base de teste)</t>
  </si>
  <si>
    <t xml:space="preserve"> Executar scripts de limpeza de base</t>
  </si>
  <si>
    <t>Acompanhamento modulo estoque e custo</t>
  </si>
  <si>
    <t>Reunião de encerramento - Mit062</t>
  </si>
  <si>
    <t xml:space="preserve">ENCERRAMENTO DO PROJETO </t>
  </si>
  <si>
    <t>FASE 1 -  PREPARAÇÃO</t>
  </si>
  <si>
    <t>3.1.1.2</t>
  </si>
  <si>
    <t>3.1.1.3</t>
  </si>
  <si>
    <t>3.2</t>
  </si>
  <si>
    <t>3.2.1.8</t>
  </si>
  <si>
    <t>3.2.1.9</t>
  </si>
  <si>
    <t>3.2.1.21</t>
  </si>
  <si>
    <t>3.3</t>
  </si>
  <si>
    <t>3.3.10.10</t>
  </si>
  <si>
    <t xml:space="preserve">Disponibilização em produção </t>
  </si>
  <si>
    <t>Simulação/Validação sistema Estoque</t>
  </si>
  <si>
    <t>Reunião com o comite para definição da entrada em produção - Mit 061</t>
  </si>
  <si>
    <t xml:space="preserve">  LEVANTAMENTO DO PROCESSO - MIT 041 </t>
  </si>
  <si>
    <t>Validar o cronograma do projeto (Mit032) (Cliente)</t>
  </si>
  <si>
    <t>Elaborar o cronograma do projeto (Mit032)</t>
  </si>
  <si>
    <t>Validação dos envolvidos no projeto</t>
  </si>
  <si>
    <t>Validação passagem de bastão comercial</t>
  </si>
  <si>
    <t>INFRAESTRUTURA</t>
  </si>
  <si>
    <t>Conferencia e validação do sistema hospedado</t>
  </si>
  <si>
    <t>Definir o que será importado</t>
  </si>
  <si>
    <t xml:space="preserve">Importar para o ERP Protheus </t>
  </si>
  <si>
    <t>Documentar o processo do estoque do cliente</t>
  </si>
  <si>
    <t>Validação do processo estoque</t>
  </si>
  <si>
    <t>Configurar modulo Estoque e custo</t>
  </si>
  <si>
    <t>Realizar análise dos GAPs identificados (GAP Analysis)</t>
  </si>
  <si>
    <t>Sistema configurado e disponível</t>
  </si>
  <si>
    <t xml:space="preserve"> Definição/Cadastral produto</t>
  </si>
  <si>
    <t>CADASTROS BASICOS ESTOQUE/CUSTO</t>
  </si>
  <si>
    <t>Cadastro de Tipo de entrada e saida</t>
  </si>
  <si>
    <t xml:space="preserve"> Definição/Cadastral contatos</t>
  </si>
  <si>
    <t xml:space="preserve"> Definição/Cadastral local de estoque</t>
  </si>
  <si>
    <t>Saldos iniciais</t>
  </si>
  <si>
    <t>Saldos iniciais Fifo / Lifo</t>
  </si>
  <si>
    <t>Saldos iniciais lotes</t>
  </si>
  <si>
    <t>Saldos em estoque</t>
  </si>
  <si>
    <t>Processo de recebimento</t>
  </si>
  <si>
    <t>Pré nota entrada</t>
  </si>
  <si>
    <t>Documento de entrada</t>
  </si>
  <si>
    <t>Transferencia entre filiais</t>
  </si>
  <si>
    <t>Nota de conhecimento frete</t>
  </si>
  <si>
    <t>Processo de movimentação do estoque</t>
  </si>
  <si>
    <t>Internos e Mod 2</t>
  </si>
  <si>
    <t>Transferencia entre armazens e Mod2</t>
  </si>
  <si>
    <t>Solicitação ao armazem</t>
  </si>
  <si>
    <t>gerar pre requisição</t>
  </si>
  <si>
    <t>Baixar pre requisição</t>
  </si>
  <si>
    <t>Liberação de solicitação ao armazem</t>
  </si>
  <si>
    <t>Manutenção de lotes</t>
  </si>
  <si>
    <t>Bloqueio de lotes</t>
  </si>
  <si>
    <t>Processo de iventario</t>
  </si>
  <si>
    <t>Bloqueio de inventario</t>
  </si>
  <si>
    <t>lançamento iventario</t>
  </si>
  <si>
    <t>acerto iventario</t>
  </si>
  <si>
    <t>Itens para o iventario</t>
  </si>
  <si>
    <t>Conferencia para o iventario</t>
  </si>
  <si>
    <t>Processo gestão de custos</t>
  </si>
  <si>
    <t>Custo medio</t>
  </si>
  <si>
    <t>Processo fechamento</t>
  </si>
  <si>
    <t>Saldo atual para o saldo final</t>
  </si>
  <si>
    <t>Virada saldo</t>
  </si>
  <si>
    <t>Miscelania</t>
  </si>
  <si>
    <t>Consultas</t>
  </si>
  <si>
    <t>Relatorios</t>
  </si>
  <si>
    <t>Instação - Modulo do estoque - Hospedagem fornecedor do Cliente</t>
  </si>
  <si>
    <t>Criação de base local para testes se necessario</t>
  </si>
  <si>
    <t xml:space="preserve">Fornecer layout Totvs </t>
  </si>
  <si>
    <t>Elaborar o roteiro de testes</t>
  </si>
  <si>
    <t>Prepara para a capacitação</t>
  </si>
  <si>
    <t xml:space="preserve">FASE 4 - REALIZAÇÃO </t>
  </si>
  <si>
    <t xml:space="preserve">Validação do ambiente </t>
  </si>
  <si>
    <t>CAPACITAÇÃO - PROTOTIPO ISOLADO</t>
  </si>
  <si>
    <t>Capacitação realizada - Validação do cliente</t>
  </si>
  <si>
    <t>CAPACITAÇÃO - PROTOTIPO INTEGRADO</t>
  </si>
  <si>
    <t xml:space="preserve">Teste e simulações </t>
  </si>
  <si>
    <t xml:space="preserve">FASE 4 - OPERAÇÃO - Sistema em produção </t>
  </si>
  <si>
    <t>Encaminhar Cliente para o Suporte Padrão</t>
  </si>
  <si>
    <t>CRONOGRAMA SET LININGS PARA MONTAGEM INDUSTRIAL LTDA</t>
  </si>
  <si>
    <t xml:space="preserve">PROJETO MODULO ERP PROTHEUS - MODULO ESTOQUE
</t>
  </si>
  <si>
    <t>3.4</t>
  </si>
  <si>
    <t>3.5</t>
  </si>
  <si>
    <t>3.6</t>
  </si>
  <si>
    <t>3.1.1.4</t>
  </si>
  <si>
    <t>3.1.1.5</t>
  </si>
  <si>
    <t>3.1.1.6</t>
  </si>
  <si>
    <t>3.1.1.7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</si>
  <si>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</si>
  <si>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</si>
  <si>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</si>
  <si>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</si>
  <si>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</si>
  <si>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</si>
  <si>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</si>
  <si>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</si>
  <si>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</si>
  <si>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</si>
  <si>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</si>
  <si>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</si>
  <si>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</si>
  <si>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</si>
  <si>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</si>
  <si>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</si>
  <si>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</si>
  <si>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</si>
  <si>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</si>
  <si>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</si>
  <si>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</si>
  <si>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</si>
  <si>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</si>
  <si>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</si>
  <si>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</si>
  <si>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</si>
  <si>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</si>
  <si>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</si>
  <si>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</si>
  <si>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</si>
  <si>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</si>
  <si>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</si>
  <si>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</si>
  <si>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</si>
  <si>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</si>
  <si>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</si>
  <si>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</si>
  <si>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</si>
  <si>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</si>
  <si>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</si>
  <si>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</si>
  <si>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</si>
  <si>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</si>
  <si>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</si>
  <si>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</si>
  <si>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</si>
  <si>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</si>
  <si>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</si>
  <si>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</si>
  <si>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</si>
  <si>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</si>
  <si>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</si>
  <si>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</si>
  <si>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4.4</t>
  </si>
  <si>
    <t>4.4.1</t>
  </si>
  <si>
    <t>4.4.2</t>
  </si>
  <si>
    <t>4.4.3</t>
  </si>
  <si>
    <t>4.4.4</t>
  </si>
  <si>
    <t>5.1</t>
  </si>
  <si>
    <t>5.2</t>
  </si>
  <si>
    <t>5.1.1</t>
  </si>
  <si>
    <t>5.1.2</t>
  </si>
  <si>
    <t>5.1.3</t>
  </si>
  <si>
    <t>SET LININGS</t>
  </si>
  <si>
    <t>14/03/20023</t>
  </si>
  <si>
    <t>SILVIO/DAYSE</t>
  </si>
  <si>
    <t>DAYSE</t>
  </si>
  <si>
    <t>REGINALDO/SET LININGS</t>
  </si>
  <si>
    <t>SILVIO/DAYSE/SET LININGS</t>
  </si>
  <si>
    <t>REGINALDO</t>
  </si>
  <si>
    <t>TOTVS/SET LININGS</t>
  </si>
  <si>
    <t xml:space="preserve">CONTABILIDADE </t>
  </si>
  <si>
    <t xml:space="preserve">FISCAL </t>
  </si>
  <si>
    <t>ATIVOS</t>
  </si>
  <si>
    <t>ESTOQUES</t>
  </si>
  <si>
    <t xml:space="preserve">ESTAGIO </t>
  </si>
  <si>
    <t>Indicadores de Gerencias</t>
  </si>
  <si>
    <t>GESTÃO DE CONTRATOS</t>
  </si>
  <si>
    <t>EM ANDAMENTO</t>
  </si>
  <si>
    <t>% Progesso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</si>
</sst>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b/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 indent="1"/>
    </xf>
    <xf numFmtId="0" fontId="3" fillId="0" borderId="0" xfId="0" applyFont="1"/>
    <xf numFmtId="0" fontId="3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14" fontId="8" fillId="4" borderId="1" xfId="0" applyNumberFormat="1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 indent="1"/>
    </xf>
    <xf numFmtId="9" fontId="7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9" fontId="8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4" borderId="2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9" fillId="3" borderId="5" xfId="0" applyFont="1" applyFill="1" applyBorder="1" applyAlignment="1">
      <alignment horizontal="right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right"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14" fontId="7" fillId="5" borderId="5" xfId="0" applyNumberFormat="1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right" vertical="center" wrapText="1"/>
    </xf>
    <xf numFmtId="0" fontId="8" fillId="8" borderId="5" xfId="0" applyFont="1" applyFill="1" applyBorder="1" applyAlignment="1">
      <alignment horizontal="left" vertical="center" wrapText="1" indent="3"/>
    </xf>
    <xf numFmtId="0" fontId="8" fillId="8" borderId="5" xfId="0" applyFont="1" applyFill="1" applyBorder="1" applyAlignment="1">
      <alignment horizontal="center" vertical="center" wrapText="1"/>
    </xf>
    <xf numFmtId="14" fontId="8" fillId="8" borderId="5" xfId="0" applyNumberFormat="1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left" vertical="center" wrapText="1" indent="1"/>
    </xf>
    <xf numFmtId="0" fontId="10" fillId="8" borderId="5" xfId="0" applyFont="1" applyFill="1" applyBorder="1" applyAlignment="1">
      <alignment horizontal="left" vertical="center" wrapText="1" indent="1"/>
    </xf>
    <xf numFmtId="0" fontId="10" fillId="8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right" vertical="center" wrapText="1"/>
    </xf>
    <xf numFmtId="0" fontId="7" fillId="4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4" borderId="5" xfId="0" applyNumberFormat="1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horizontal="left" vertical="center" wrapText="1" indent="3"/>
    </xf>
    <xf numFmtId="0" fontId="8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10" fillId="0" borderId="0" xfId="0" applyFont="1"/>
    <xf numFmtId="0" fontId="10" fillId="4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 indent="3"/>
    </xf>
    <xf numFmtId="14" fontId="0" fillId="0" borderId="0" xfId="0" applyNumberFormat="1"/>
    <xf numFmtId="0" fontId="8" fillId="4" borderId="5" xfId="0" applyFont="1" applyFill="1" applyBorder="1" applyAlignment="1">
      <alignment horizontal="left" vertical="top" wrapText="1" indent="3"/>
    </xf>
    <xf numFmtId="0" fontId="7" fillId="7" borderId="5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14" fontId="7" fillId="7" borderId="5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left" vertical="center" wrapText="1" indent="3"/>
    </xf>
    <xf numFmtId="0" fontId="8" fillId="4" borderId="5" xfId="0" applyFont="1" applyFill="1" applyBorder="1" applyAlignment="1">
      <alignment horizontal="left" vertical="center" wrapText="1" indent="2"/>
    </xf>
    <xf numFmtId="0" fontId="13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14" fontId="7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9" fontId="7" fillId="7" borderId="1" xfId="0" applyNumberFormat="1" applyFont="1" applyFill="1" applyBorder="1" applyAlignment="1">
      <alignment horizontal="center" vertical="center" wrapText="1"/>
    </xf>
    <xf numFmtId="0" fontId="3" fillId="7" borderId="0" xfId="0" applyFont="1" applyFill="1"/>
    <xf numFmtId="0" fontId="7" fillId="7" borderId="1" xfId="0" applyFont="1" applyFill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7" fillId="7" borderId="2" xfId="0" applyFont="1" applyFill="1" applyBorder="1" applyAlignment="1">
      <alignment horizontal="center" vertical="center" wrapText="1"/>
    </xf>
    <xf numFmtId="14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3" fillId="7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9" fontId="13" fillId="5" borderId="1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14" fontId="13" fillId="5" borderId="1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3" fillId="7" borderId="1" xfId="0" applyFont="1" applyFill="1" applyBorder="1" applyAlignment="1">
      <alignment vertical="center"/>
    </xf>
    <xf numFmtId="0" fontId="2" fillId="0" borderId="1" xfId="0" applyFont="1" applyBorder="1"/>
    <xf numFmtId="9" fontId="13" fillId="7" borderId="1" xfId="0" applyNumberFormat="1" applyFont="1" applyFill="1" applyBorder="1" applyAlignment="1">
      <alignment horizontal="center" vertical="center" wrapText="1"/>
    </xf>
    <xf numFmtId="9" fontId="13" fillId="0" borderId="1" xfId="1" applyFont="1" applyFill="1" applyBorder="1" applyAlignment="1">
      <alignment horizontal="center" vertical="center" wrapText="1"/>
    </xf>
    <xf numFmtId="9" fontId="1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14" fontId="14" fillId="2" borderId="1" xfId="0" applyNumberFormat="1" applyFont="1" applyFill="1" applyBorder="1" applyAlignment="1">
      <alignment horizontal="center" vertical="center" wrapText="1"/>
    </xf>
    <xf numFmtId="14" fontId="13" fillId="7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13" fillId="7" borderId="1" xfId="0" applyNumberFormat="1" applyFont="1" applyFill="1" applyBorder="1" applyAlignment="1">
      <alignment vertical="center"/>
    </xf>
    <xf numFmtId="14" fontId="13" fillId="7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left" vertical="center" wrapText="1" inden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9" fontId="14" fillId="2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/>
    </xf>
    <xf numFmtId="9" fontId="10" fillId="8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7" fillId="7" borderId="2" xfId="0" applyNumberFormat="1" applyFont="1" applyFill="1" applyBorder="1" applyAlignment="1">
      <alignment horizontal="left" vertical="center" wrapText="1"/>
    </xf>
    <xf numFmtId="14" fontId="13" fillId="7" borderId="1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PROJETO ERP PROTHEUS HPF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'ERP Protheus HPF - 08012023'!$D$1:$D$1</c:f>
              <c:strCache>
                <c:ptCount val="1"/>
                <c:pt idx="0">
                  <c:v>Trabalho (Hrs)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'ERP Protheus HPF - 08012023'!$B$2:$C$6</c:f>
              <c:multiLvlStrCache>
                <c:ptCount val="5"/>
                <c:lvl>
                  <c:pt idx="0">
                    <c:v>FISCAL </c:v>
                  </c:pt>
                  <c:pt idx="1">
                    <c:v>CONTABILIDADE </c:v>
                  </c:pt>
                  <c:pt idx="2">
                    <c:v>ATIVOS</c:v>
                  </c:pt>
                  <c:pt idx="3">
                    <c:v>ESTOQUES</c:v>
                  </c:pt>
                  <c:pt idx="4">
                    <c:v>GESTÃO DE CONTRATOS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'ERP Protheus HPF - 08012023'!$D$2:$D$6</c:f>
            </c:numRef>
          </c:val>
          <c:extLst>
            <c:ext xmlns:c16="http://schemas.microsoft.com/office/drawing/2014/chart" uri="{C3380CC4-5D6E-409C-BE32-E72D297353CC}">
              <c16:uniqueId val="{00000000-7634-49C8-A276-EB33A94E9D3E}"/>
            </c:ext>
          </c:extLst>
        </c:ser>
        <c:ser>
          <c:idx val="3"/>
          <c:order val="3"/>
          <c:tx>
            <c:strRef>
              <c:f>'ERP Protheus HPF - 08012023'!$G$1:$G$1</c:f>
              <c:strCache>
                <c:ptCount val="1"/>
                <c:pt idx="0">
                  <c:v>Reprogramado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'ERP Protheus HPF - 08012023'!$B$2:$C$6</c:f>
              <c:multiLvlStrCache>
                <c:ptCount val="5"/>
                <c:lvl>
                  <c:pt idx="0">
                    <c:v>FISCAL </c:v>
                  </c:pt>
                  <c:pt idx="1">
                    <c:v>CONTABILIDADE </c:v>
                  </c:pt>
                  <c:pt idx="2">
                    <c:v>ATIVOS</c:v>
                  </c:pt>
                  <c:pt idx="3">
                    <c:v>ESTOQUES</c:v>
                  </c:pt>
                  <c:pt idx="4">
                    <c:v>GESTÃO DE CONTRATOS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'ERP Protheus HPF - 08012023'!$G$2:$G$6</c:f>
            </c:numRef>
          </c:val>
          <c:extLst>
            <c:ext xmlns:c16="http://schemas.microsoft.com/office/drawing/2014/chart" uri="{C3380CC4-5D6E-409C-BE32-E72D297353CC}">
              <c16:uniqueId val="{00000003-7634-49C8-A276-EB33A94E9D3E}"/>
            </c:ext>
          </c:extLst>
        </c:ser>
        <c:ser>
          <c:idx val="5"/>
          <c:order val="5"/>
          <c:tx>
            <c:strRef>
              <c:f>'ERP Protheus HPF - 08012023'!$I$1:$I$1</c:f>
              <c:strCache>
                <c:ptCount val="1"/>
                <c:pt idx="0">
                  <c:v>% Progesso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'ERP Protheus HPF - 08012023'!$B$2:$C$6</c:f>
              <c:multiLvlStrCache>
                <c:ptCount val="5"/>
                <c:lvl>
                  <c:pt idx="0">
                    <c:v>FISCAL </c:v>
                  </c:pt>
                  <c:pt idx="1">
                    <c:v>CONTABILIDADE </c:v>
                  </c:pt>
                  <c:pt idx="2">
                    <c:v>ATIVOS</c:v>
                  </c:pt>
                  <c:pt idx="3">
                    <c:v>ESTOQUES</c:v>
                  </c:pt>
                  <c:pt idx="4">
                    <c:v>GESTÃO DE CONTRATOS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'ERP Protheus HPF - 08012023'!$I$2:$I$6</c:f>
              <c:numCache>
                <c:formatCode>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0.45</c:v>
                </c:pt>
                <c:pt idx="3">
                  <c:v>0.35</c:v>
                </c:pt>
                <c:pt idx="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34-49C8-A276-EB33A94E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163712"/>
        <c:axId val="7541702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'ERP Protheus HPF - 08012023'!$E$1:$E$1</c15:sqref>
                        </c15:formulaRef>
                      </c:ext>
                    </c:extLst>
                    <c:strCache>
                      <c:ptCount val="1"/>
                      <c:pt idx="0">
                        <c:v>Início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'ERP Protheus HPF - 08012023'!$B$2:$C$6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FISCAL </c:v>
                        </c:pt>
                        <c:pt idx="1">
                          <c:v>CONTABILIDADE </c:v>
                        </c:pt>
                        <c:pt idx="2">
                          <c:v>ATIVOS</c:v>
                        </c:pt>
                        <c:pt idx="3">
                          <c:v>ESTOQUES</c:v>
                        </c:pt>
                        <c:pt idx="4">
                          <c:v>GESTÃO DE CONTRATOS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'ERP Protheus HPF - 08012023'!$E$2:$E$6</c15:sqref>
                        </c15:formulaRef>
                      </c:ext>
                    </c:extLst>
                    <c:numCache>
                      <c:formatCode>m/d/yyyy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634-49C8-A276-EB33A94E9D3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- 08012023'!$F$1:$F$1</c15:sqref>
                        </c15:formulaRef>
                      </c:ext>
                    </c:extLst>
                    <c:strCache>
                      <c:ptCount val="1"/>
                      <c:pt idx="0">
                        <c:v>Término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- 08012023'!$B$2:$C$6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FISCAL </c:v>
                        </c:pt>
                        <c:pt idx="1">
                          <c:v>CONTABILIDADE </c:v>
                        </c:pt>
                        <c:pt idx="2">
                          <c:v>ATIVOS</c:v>
                        </c:pt>
                        <c:pt idx="3">
                          <c:v>ESTOQUES</c:v>
                        </c:pt>
                        <c:pt idx="4">
                          <c:v>GESTÃO DE CONTRATOS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- 08012023'!$F$2:$F$6</c15:sqref>
                        </c15:formulaRef>
                      </c:ext>
                    </c:extLst>
                    <c:numCache>
                      <c:formatCode>m/d/yyyy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634-49C8-A276-EB33A94E9D3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- 08012023'!$H$1:$H$1</c15:sqref>
                        </c15:formulaRef>
                      </c:ext>
                    </c:extLst>
                    <c:strCache>
                      <c:ptCount val="1"/>
                      <c:pt idx="0">
                        <c:v>ESTAGIO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- 08012023'!$B$2:$C$6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FISCAL </c:v>
                        </c:pt>
                        <c:pt idx="1">
                          <c:v>CONTABILIDADE </c:v>
                        </c:pt>
                        <c:pt idx="2">
                          <c:v>ATIVOS</c:v>
                        </c:pt>
                        <c:pt idx="3">
                          <c:v>ESTOQUES</c:v>
                        </c:pt>
                        <c:pt idx="4">
                          <c:v>GESTÃO DE CONTRATOS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634-49C8-A276-EB33A94E9D3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- 08012023'!$J$1:$J$1</c15:sqref>
                        </c15:formulaRef>
                      </c:ext>
                    </c:extLst>
                    <c:strCache>
                      <c:ptCount val="1"/>
                      <c:pt idx="0">
                        <c:v>OBS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- 08012023'!$B$2:$C$6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FISCAL </c:v>
                        </c:pt>
                        <c:pt idx="1">
                          <c:v>CONTABILIDADE </c:v>
                        </c:pt>
                        <c:pt idx="2">
                          <c:v>ATIVOS</c:v>
                        </c:pt>
                        <c:pt idx="3">
                          <c:v>ESTOQUES</c:v>
                        </c:pt>
                        <c:pt idx="4">
                          <c:v>GESTÃO DE CONTRATOS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'ERP Protheus HPF - 08012023'!$J$2:$J$6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634-49C8-A276-EB33A94E9D3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'ERP Protheus HPF - 08012023'!#REF!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'ERP Protheus HPF - 08012023'!$B$2:$C$6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FISCAL </c:v>
                        </c:pt>
                        <c:pt idx="1">
                          <c:v>CONTABILIDADE </c:v>
                        </c:pt>
                        <c:pt idx="2">
                          <c:v>ATIVOS</c:v>
                        </c:pt>
                        <c:pt idx="3">
                          <c:v>ESTOQUES</c:v>
                        </c:pt>
                        <c:pt idx="4">
                          <c:v>GESTÃO DE CONTRATOS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'ERP Protheus HPF - 08012023'!#REF!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7634-49C8-A276-EB33A94E9D3E}"/>
                  </c:ext>
                </c:extLst>
              </c15:ser>
            </c15:filteredBarSeries>
          </c:ext>
        </c:extLst>
      </c:barChart>
      <c:catAx>
        <c:axId val="754163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4170272"/>
        <c:crosses val="autoZero"/>
        <c:auto val="1"/>
        <c:lblAlgn val="ctr"/>
        <c:lblOffset val="100"/>
        <c:noMultiLvlLbl val="0"/>
      </c:catAx>
      <c:valAx>
        <c:axId val="75417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416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0</xdr:row>
      <xdr:rowOff>0</xdr:rowOff>
    </xdr:from>
    <xdr:ext cx="1514475" cy="523875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43115" y="0"/>
          <a:ext cx="15144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200024</xdr:colOff>
      <xdr:row>0</xdr:row>
      <xdr:rowOff>0</xdr:rowOff>
    </xdr:from>
    <xdr:ext cx="1514475" cy="523875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43115" y="0"/>
          <a:ext cx="15144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200024</xdr:colOff>
      <xdr:row>0</xdr:row>
      <xdr:rowOff>0</xdr:rowOff>
    </xdr:from>
    <xdr:ext cx="1514475" cy="523875"/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43115" y="0"/>
          <a:ext cx="15144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510484</xdr:colOff>
      <xdr:row>0</xdr:row>
      <xdr:rowOff>0</xdr:rowOff>
    </xdr:from>
    <xdr:ext cx="1231623" cy="45720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83034" y="0"/>
          <a:ext cx="123162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7</xdr:row>
      <xdr:rowOff>95249</xdr:rowOff>
    </xdr:from>
    <xdr:to>
      <xdr:col>9</xdr:col>
      <xdr:colOff>895350</xdr:colOff>
      <xdr:row>33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opLeftCell="A107" zoomScale="120" zoomScaleNormal="120" workbookViewId="0">
      <selection activeCell="E122" sqref="E122"/>
    </sheetView>
  </sheetViews>
  <sheetFormatPr defaultColWidth="9.109375" defaultRowHeight="14.4"/>
  <cols>
    <col min="1" max="1" width="2.44140625" customWidth="1"/>
    <col min="2" max="2" width="10" style="39" customWidth="1"/>
    <col min="3" max="3" width="57.88671875" customWidth="1"/>
    <col min="4" max="4" width="10.6640625" style="1" customWidth="1"/>
    <col min="5" max="6" width="11.5546875" customWidth="1"/>
    <col min="7" max="7" width="26" customWidth="1"/>
  </cols>
  <sheetData>
    <row r="1" spans="1:8">
      <c r="C1" s="139" t="s">
        <v>0</v>
      </c>
      <c r="D1" s="139"/>
      <c r="E1" s="139"/>
      <c r="F1" s="139"/>
    </row>
    <row r="2" spans="1:8">
      <c r="C2" s="139" t="s">
        <v>1</v>
      </c>
      <c r="D2" s="139"/>
      <c r="E2" s="139"/>
      <c r="F2" s="139"/>
    </row>
    <row r="4" spans="1:8" ht="26.25" customHeight="1">
      <c r="B4" s="40" t="s">
        <v>2</v>
      </c>
      <c r="C4" s="41" t="s">
        <v>3</v>
      </c>
      <c r="D4" s="42" t="s">
        <v>4</v>
      </c>
      <c r="E4" s="42" t="s">
        <v>5</v>
      </c>
      <c r="F4" s="42" t="s">
        <v>6</v>
      </c>
      <c r="G4" s="42" t="s">
        <v>7</v>
      </c>
    </row>
    <row r="5" spans="1:8" s="3" customFormat="1" ht="17.25" customHeight="1">
      <c r="B5" s="43">
        <v>1</v>
      </c>
      <c r="C5" s="44" t="s">
        <v>8</v>
      </c>
      <c r="D5" s="45">
        <f>D6+D17+D41+D43+D98+D107+D114+D119</f>
        <v>163</v>
      </c>
      <c r="E5" s="46">
        <v>43451</v>
      </c>
      <c r="F5" s="46">
        <f>F120</f>
        <v>43567</v>
      </c>
      <c r="G5" s="45" t="s">
        <v>9</v>
      </c>
    </row>
    <row r="6" spans="1:8" s="3" customFormat="1" ht="17.25" customHeight="1">
      <c r="B6" s="47" t="s">
        <v>10</v>
      </c>
      <c r="C6" s="48" t="s">
        <v>11</v>
      </c>
      <c r="D6" s="49">
        <f>SUM(D7:D16)</f>
        <v>14</v>
      </c>
      <c r="E6" s="50">
        <f>E7</f>
        <v>43452</v>
      </c>
      <c r="F6" s="50">
        <f>F16</f>
        <v>43452</v>
      </c>
      <c r="G6" s="45" t="s">
        <v>9</v>
      </c>
    </row>
    <row r="7" spans="1:8" s="3" customFormat="1" ht="17.25" customHeight="1">
      <c r="B7" s="51" t="s">
        <v>12</v>
      </c>
      <c r="C7" s="52" t="s">
        <v>13</v>
      </c>
      <c r="D7" s="53">
        <v>3</v>
      </c>
      <c r="E7" s="54">
        <v>43452</v>
      </c>
      <c r="F7" s="54">
        <v>43452</v>
      </c>
      <c r="G7" s="53" t="s">
        <v>14</v>
      </c>
      <c r="H7" s="3" t="s">
        <v>15</v>
      </c>
    </row>
    <row r="8" spans="1:8" s="3" customFormat="1" ht="17.25" customHeight="1">
      <c r="B8" s="51" t="s">
        <v>16</v>
      </c>
      <c r="C8" s="52" t="s">
        <v>17</v>
      </c>
      <c r="D8" s="53">
        <v>3</v>
      </c>
      <c r="E8" s="54">
        <v>43452</v>
      </c>
      <c r="F8" s="54">
        <v>43452</v>
      </c>
      <c r="G8" s="53" t="s">
        <v>18</v>
      </c>
    </row>
    <row r="9" spans="1:8" ht="17.25" customHeight="1">
      <c r="A9" s="140"/>
      <c r="B9" s="51" t="s">
        <v>19</v>
      </c>
      <c r="C9" s="55" t="s">
        <v>20</v>
      </c>
      <c r="D9" s="53">
        <v>1</v>
      </c>
      <c r="E9" s="54">
        <v>43451</v>
      </c>
      <c r="F9" s="54">
        <v>43448</v>
      </c>
      <c r="G9" s="53" t="s">
        <v>18</v>
      </c>
    </row>
    <row r="10" spans="1:8" ht="17.25" customHeight="1">
      <c r="A10" s="140"/>
      <c r="B10" s="51" t="s">
        <v>21</v>
      </c>
      <c r="C10" s="55" t="s">
        <v>22</v>
      </c>
      <c r="D10" s="53">
        <v>1</v>
      </c>
      <c r="E10" s="54">
        <v>43451</v>
      </c>
      <c r="F10" s="54">
        <v>43448</v>
      </c>
      <c r="G10" s="53" t="s">
        <v>18</v>
      </c>
    </row>
    <row r="11" spans="1:8" ht="17.25" customHeight="1">
      <c r="A11" s="140"/>
      <c r="B11" s="51" t="s">
        <v>23</v>
      </c>
      <c r="C11" s="55" t="s">
        <v>24</v>
      </c>
      <c r="D11" s="53">
        <v>1</v>
      </c>
      <c r="E11" s="54">
        <v>43452</v>
      </c>
      <c r="F11" s="54">
        <v>43448</v>
      </c>
      <c r="G11" s="53" t="s">
        <v>18</v>
      </c>
    </row>
    <row r="12" spans="1:8" ht="17.25" customHeight="1">
      <c r="A12" s="140"/>
      <c r="B12" s="51" t="s">
        <v>25</v>
      </c>
      <c r="C12" s="55" t="s">
        <v>26</v>
      </c>
      <c r="D12" s="53">
        <v>1</v>
      </c>
      <c r="E12" s="54">
        <v>43452</v>
      </c>
      <c r="F12" s="54">
        <v>43452</v>
      </c>
      <c r="G12" s="53" t="s">
        <v>18</v>
      </c>
    </row>
    <row r="13" spans="1:8" ht="17.25" customHeight="1">
      <c r="A13" s="140"/>
      <c r="B13" s="51" t="s">
        <v>27</v>
      </c>
      <c r="C13" s="55" t="s">
        <v>28</v>
      </c>
      <c r="D13" s="53">
        <v>1</v>
      </c>
      <c r="E13" s="54">
        <v>43452</v>
      </c>
      <c r="F13" s="54">
        <v>43452</v>
      </c>
      <c r="G13" s="53" t="s">
        <v>18</v>
      </c>
    </row>
    <row r="14" spans="1:8" ht="17.25" customHeight="1">
      <c r="A14" s="140"/>
      <c r="B14" s="51" t="s">
        <v>29</v>
      </c>
      <c r="C14" s="56" t="s">
        <v>30</v>
      </c>
      <c r="D14" s="57">
        <v>1</v>
      </c>
      <c r="E14" s="54">
        <v>43452</v>
      </c>
      <c r="F14" s="54">
        <v>43452</v>
      </c>
      <c r="G14" s="53" t="s">
        <v>18</v>
      </c>
    </row>
    <row r="15" spans="1:8" ht="17.25" customHeight="1">
      <c r="A15" s="140"/>
      <c r="B15" s="51" t="s">
        <v>31</v>
      </c>
      <c r="C15" s="55" t="s">
        <v>32</v>
      </c>
      <c r="D15" s="53">
        <v>1</v>
      </c>
      <c r="E15" s="54">
        <v>43452</v>
      </c>
      <c r="F15" s="54">
        <v>43452</v>
      </c>
      <c r="G15" s="53" t="s">
        <v>18</v>
      </c>
    </row>
    <row r="16" spans="1:8" ht="17.25" customHeight="1">
      <c r="A16" s="140"/>
      <c r="B16" s="58" t="s">
        <v>33</v>
      </c>
      <c r="C16" s="59" t="s">
        <v>34</v>
      </c>
      <c r="D16" s="60">
        <v>1</v>
      </c>
      <c r="E16" s="61">
        <v>43452</v>
      </c>
      <c r="F16" s="61">
        <v>43452</v>
      </c>
      <c r="G16" s="60" t="s">
        <v>18</v>
      </c>
    </row>
    <row r="17" spans="2:7" s="3" customFormat="1" ht="17.25" customHeight="1">
      <c r="B17" s="47" t="s">
        <v>35</v>
      </c>
      <c r="C17" s="48" t="s">
        <v>36</v>
      </c>
      <c r="D17" s="49">
        <f>SUM(D18:D40)</f>
        <v>20</v>
      </c>
      <c r="E17" s="50">
        <f>E716/12/2018</f>
        <v>0</v>
      </c>
      <c r="F17" s="50">
        <f>F40</f>
        <v>43490</v>
      </c>
      <c r="G17" s="60" t="s">
        <v>9</v>
      </c>
    </row>
    <row r="18" spans="2:7" ht="17.25" customHeight="1">
      <c r="B18" s="51" t="s">
        <v>37</v>
      </c>
      <c r="C18" s="62" t="s">
        <v>38</v>
      </c>
      <c r="D18" s="53">
        <v>1</v>
      </c>
      <c r="E18" s="54">
        <v>43452</v>
      </c>
      <c r="F18" s="54">
        <v>43454</v>
      </c>
      <c r="G18" s="53" t="s">
        <v>14</v>
      </c>
    </row>
    <row r="19" spans="2:7" ht="17.25" customHeight="1">
      <c r="B19" s="51" t="s">
        <v>39</v>
      </c>
      <c r="C19" s="62" t="s">
        <v>40</v>
      </c>
      <c r="D19" s="53">
        <v>1</v>
      </c>
      <c r="E19" s="54">
        <v>43460</v>
      </c>
      <c r="F19" s="54">
        <v>43454</v>
      </c>
      <c r="G19" s="53" t="s">
        <v>9</v>
      </c>
    </row>
    <row r="20" spans="2:7" ht="17.25" customHeight="1">
      <c r="B20" s="51" t="s">
        <v>41</v>
      </c>
      <c r="C20" s="62" t="s">
        <v>42</v>
      </c>
      <c r="D20" s="53">
        <v>1.5</v>
      </c>
      <c r="E20" s="54">
        <v>43460</v>
      </c>
      <c r="F20" s="54">
        <v>43454</v>
      </c>
      <c r="G20" s="53" t="s">
        <v>18</v>
      </c>
    </row>
    <row r="21" spans="2:7" ht="17.25" customHeight="1">
      <c r="B21" s="51" t="s">
        <v>43</v>
      </c>
      <c r="C21" s="63" t="s">
        <v>44</v>
      </c>
      <c r="D21" s="53">
        <v>1</v>
      </c>
      <c r="E21" s="54">
        <v>43460</v>
      </c>
      <c r="F21" s="54">
        <v>43454</v>
      </c>
      <c r="G21" s="53" t="s">
        <v>9</v>
      </c>
    </row>
    <row r="22" spans="2:7" ht="17.25" customHeight="1">
      <c r="B22" s="64" t="s">
        <v>45</v>
      </c>
      <c r="C22" s="65" t="s">
        <v>46</v>
      </c>
      <c r="D22" s="60">
        <v>2</v>
      </c>
      <c r="E22" s="66">
        <v>43469</v>
      </c>
      <c r="F22" s="66">
        <v>43473</v>
      </c>
      <c r="G22" s="60" t="s">
        <v>14</v>
      </c>
    </row>
    <row r="23" spans="2:7" ht="17.25" customHeight="1">
      <c r="B23" s="58" t="s">
        <v>47</v>
      </c>
      <c r="C23" s="67" t="s">
        <v>48</v>
      </c>
      <c r="D23" s="60">
        <v>0.5</v>
      </c>
      <c r="E23" s="66">
        <v>43469</v>
      </c>
      <c r="F23" s="66">
        <v>43473</v>
      </c>
      <c r="G23" s="60" t="s">
        <v>14</v>
      </c>
    </row>
    <row r="24" spans="2:7" ht="17.25" customHeight="1">
      <c r="B24" s="58" t="s">
        <v>49</v>
      </c>
      <c r="C24" s="67" t="s">
        <v>50</v>
      </c>
      <c r="D24" s="60">
        <v>0.5</v>
      </c>
      <c r="E24" s="66">
        <v>43469</v>
      </c>
      <c r="F24" s="66">
        <v>43473</v>
      </c>
      <c r="G24" s="60" t="s">
        <v>14</v>
      </c>
    </row>
    <row r="25" spans="2:7" ht="17.25" customHeight="1">
      <c r="B25" s="51" t="s">
        <v>51</v>
      </c>
      <c r="C25" s="62" t="s">
        <v>52</v>
      </c>
      <c r="D25" s="53">
        <v>0.5</v>
      </c>
      <c r="E25" s="54">
        <v>43454</v>
      </c>
      <c r="F25" s="54">
        <v>43454</v>
      </c>
      <c r="G25" s="53" t="s">
        <v>18</v>
      </c>
    </row>
    <row r="26" spans="2:7" ht="17.25" customHeight="1">
      <c r="B26" s="58" t="s">
        <v>53</v>
      </c>
      <c r="C26" s="67" t="s">
        <v>54</v>
      </c>
      <c r="D26" s="60">
        <v>0.5</v>
      </c>
      <c r="E26" s="66">
        <v>43469</v>
      </c>
      <c r="F26" s="66">
        <v>43473</v>
      </c>
      <c r="G26" s="60" t="s">
        <v>14</v>
      </c>
    </row>
    <row r="27" spans="2:7" ht="17.25" customHeight="1">
      <c r="B27" s="58" t="s">
        <v>55</v>
      </c>
      <c r="C27" s="67" t="s">
        <v>56</v>
      </c>
      <c r="D27" s="60">
        <v>0.5</v>
      </c>
      <c r="E27" s="66">
        <v>43469</v>
      </c>
      <c r="F27" s="66">
        <v>43473</v>
      </c>
      <c r="G27" s="60" t="s">
        <v>14</v>
      </c>
    </row>
    <row r="28" spans="2:7" ht="17.25" customHeight="1">
      <c r="B28" s="58" t="s">
        <v>57</v>
      </c>
      <c r="C28" s="67" t="s">
        <v>58</v>
      </c>
      <c r="D28" s="60">
        <v>0.5</v>
      </c>
      <c r="E28" s="61">
        <v>43479</v>
      </c>
      <c r="F28" s="61">
        <v>43483</v>
      </c>
      <c r="G28" s="60" t="s">
        <v>14</v>
      </c>
    </row>
    <row r="29" spans="2:7" ht="17.25" customHeight="1">
      <c r="B29" s="58" t="s">
        <v>59</v>
      </c>
      <c r="C29" s="67" t="s">
        <v>60</v>
      </c>
      <c r="D29" s="60">
        <v>0.5</v>
      </c>
      <c r="E29" s="66">
        <v>43469</v>
      </c>
      <c r="F29" s="66">
        <v>43473</v>
      </c>
      <c r="G29" s="60" t="s">
        <v>14</v>
      </c>
    </row>
    <row r="30" spans="2:7" ht="17.25" customHeight="1">
      <c r="B30" s="58" t="s">
        <v>61</v>
      </c>
      <c r="C30" s="67" t="s">
        <v>62</v>
      </c>
      <c r="D30" s="60">
        <v>0.5</v>
      </c>
      <c r="E30" s="66">
        <v>43469</v>
      </c>
      <c r="F30" s="66">
        <v>43473</v>
      </c>
      <c r="G30" s="60" t="s">
        <v>14</v>
      </c>
    </row>
    <row r="31" spans="2:7" ht="17.25" customHeight="1">
      <c r="B31" s="58" t="s">
        <v>63</v>
      </c>
      <c r="C31" s="67" t="s">
        <v>64</v>
      </c>
      <c r="D31" s="60">
        <v>0.5</v>
      </c>
      <c r="E31" s="66">
        <v>43469</v>
      </c>
      <c r="F31" s="66">
        <v>43473</v>
      </c>
      <c r="G31" s="60" t="s">
        <v>14</v>
      </c>
    </row>
    <row r="32" spans="2:7" ht="17.25" customHeight="1">
      <c r="B32" s="58" t="s">
        <v>65</v>
      </c>
      <c r="C32" s="67" t="s">
        <v>66</v>
      </c>
      <c r="D32" s="60">
        <v>0.5</v>
      </c>
      <c r="E32" s="66">
        <v>43469</v>
      </c>
      <c r="F32" s="66">
        <v>43473</v>
      </c>
      <c r="G32" s="60" t="s">
        <v>14</v>
      </c>
    </row>
    <row r="33" spans="1:7" ht="17.25" customHeight="1">
      <c r="B33" s="58" t="s">
        <v>67</v>
      </c>
      <c r="C33" s="67" t="s">
        <v>68</v>
      </c>
      <c r="D33" s="60">
        <v>0.5</v>
      </c>
      <c r="E33" s="66">
        <v>43469</v>
      </c>
      <c r="F33" s="66">
        <v>43473</v>
      </c>
      <c r="G33" s="60" t="s">
        <v>14</v>
      </c>
    </row>
    <row r="34" spans="1:7" ht="17.25" customHeight="1">
      <c r="A34" s="68"/>
      <c r="B34" s="58" t="s">
        <v>69</v>
      </c>
      <c r="C34" s="69" t="s">
        <v>70</v>
      </c>
      <c r="D34" s="70">
        <v>2</v>
      </c>
      <c r="E34" s="61">
        <v>43474</v>
      </c>
      <c r="F34" s="61">
        <v>43476</v>
      </c>
      <c r="G34" s="70" t="s">
        <v>71</v>
      </c>
    </row>
    <row r="35" spans="1:7" ht="17.25" customHeight="1">
      <c r="A35" s="68"/>
      <c r="B35" s="58" t="s">
        <v>72</v>
      </c>
      <c r="C35" s="71" t="s">
        <v>73</v>
      </c>
      <c r="D35" s="70">
        <v>1</v>
      </c>
      <c r="E35" s="61">
        <v>43474</v>
      </c>
      <c r="F35" s="61">
        <v>43476</v>
      </c>
      <c r="G35" s="70" t="s">
        <v>71</v>
      </c>
    </row>
    <row r="36" spans="1:7" ht="17.25" customHeight="1">
      <c r="B36" s="58" t="s">
        <v>74</v>
      </c>
      <c r="C36" s="67" t="s">
        <v>75</v>
      </c>
      <c r="D36" s="60">
        <v>1</v>
      </c>
      <c r="E36" s="61">
        <v>43474</v>
      </c>
      <c r="F36" s="61">
        <v>43476</v>
      </c>
      <c r="G36" s="60" t="s">
        <v>9</v>
      </c>
    </row>
    <row r="37" spans="1:7" ht="17.25" customHeight="1">
      <c r="B37" s="58" t="s">
        <v>76</v>
      </c>
      <c r="C37" s="72" t="s">
        <v>77</v>
      </c>
      <c r="D37" s="60">
        <v>1</v>
      </c>
      <c r="E37" s="61">
        <v>43511</v>
      </c>
      <c r="F37" s="61">
        <v>43524</v>
      </c>
      <c r="G37" s="60" t="s">
        <v>9</v>
      </c>
    </row>
    <row r="38" spans="1:7" ht="17.25" customHeight="1">
      <c r="B38" s="58" t="s">
        <v>78</v>
      </c>
      <c r="C38" s="72" t="s">
        <v>79</v>
      </c>
      <c r="D38" s="60">
        <v>1</v>
      </c>
      <c r="E38" s="61">
        <v>43511</v>
      </c>
      <c r="F38" s="61">
        <v>43524</v>
      </c>
      <c r="G38" s="60" t="s">
        <v>9</v>
      </c>
    </row>
    <row r="39" spans="1:7" ht="17.25" customHeight="1">
      <c r="B39" s="58" t="s">
        <v>80</v>
      </c>
      <c r="C39" s="67" t="s">
        <v>81</v>
      </c>
      <c r="D39" s="60">
        <v>1</v>
      </c>
      <c r="E39" s="61">
        <v>43486</v>
      </c>
      <c r="F39" s="61">
        <v>43490</v>
      </c>
      <c r="G39" s="60" t="s">
        <v>9</v>
      </c>
    </row>
    <row r="40" spans="1:7" ht="17.25" customHeight="1">
      <c r="B40" s="58" t="s">
        <v>82</v>
      </c>
      <c r="C40" s="59" t="s">
        <v>83</v>
      </c>
      <c r="D40" s="60">
        <v>1</v>
      </c>
      <c r="E40" s="61">
        <v>43490</v>
      </c>
      <c r="F40" s="61">
        <v>43490</v>
      </c>
      <c r="G40" s="60" t="s">
        <v>9</v>
      </c>
    </row>
    <row r="41" spans="1:7" s="3" customFormat="1" ht="17.25" customHeight="1">
      <c r="B41" s="47" t="s">
        <v>84</v>
      </c>
      <c r="C41" s="48" t="s">
        <v>85</v>
      </c>
      <c r="D41" s="49">
        <f>SUM(D42:D42)</f>
        <v>1</v>
      </c>
      <c r="E41" s="50">
        <f>E42</f>
        <v>43490</v>
      </c>
      <c r="F41" s="50">
        <f>F42</f>
        <v>43490</v>
      </c>
      <c r="G41" s="60" t="s">
        <v>9</v>
      </c>
    </row>
    <row r="42" spans="1:7" ht="17.25" customHeight="1">
      <c r="B42" s="64" t="s">
        <v>86</v>
      </c>
      <c r="C42" s="44" t="s">
        <v>34</v>
      </c>
      <c r="D42" s="60">
        <v>1</v>
      </c>
      <c r="E42" s="73">
        <v>43490</v>
      </c>
      <c r="F42" s="73">
        <v>43490</v>
      </c>
      <c r="G42" s="60" t="s">
        <v>9</v>
      </c>
    </row>
    <row r="43" spans="1:7" s="3" customFormat="1" ht="17.25" customHeight="1">
      <c r="B43" s="47" t="s">
        <v>87</v>
      </c>
      <c r="C43" s="48" t="s">
        <v>88</v>
      </c>
      <c r="D43" s="49">
        <f>SUM(D44:D60)+D61+D66+D75+D89</f>
        <v>71</v>
      </c>
      <c r="E43" s="50">
        <f>E44</f>
        <v>43486</v>
      </c>
      <c r="F43" s="50">
        <f>F97</f>
        <v>43549</v>
      </c>
      <c r="G43" s="60" t="s">
        <v>9</v>
      </c>
    </row>
    <row r="44" spans="1:7" ht="17.25" customHeight="1">
      <c r="B44" s="58" t="s">
        <v>89</v>
      </c>
      <c r="C44" s="67" t="s">
        <v>90</v>
      </c>
      <c r="D44" s="60">
        <v>2</v>
      </c>
      <c r="E44" s="61">
        <v>43486</v>
      </c>
      <c r="F44" s="61">
        <v>43486</v>
      </c>
      <c r="G44" s="60" t="s">
        <v>9</v>
      </c>
    </row>
    <row r="45" spans="1:7" ht="17.25" customHeight="1">
      <c r="B45" s="58" t="s">
        <v>91</v>
      </c>
      <c r="C45" s="67" t="s">
        <v>92</v>
      </c>
      <c r="D45" s="60">
        <v>1.5</v>
      </c>
      <c r="E45" s="61">
        <v>43486</v>
      </c>
      <c r="F45" s="61">
        <v>43486</v>
      </c>
      <c r="G45" s="60" t="s">
        <v>9</v>
      </c>
    </row>
    <row r="46" spans="1:7" ht="17.25" customHeight="1">
      <c r="B46" s="58" t="s">
        <v>93</v>
      </c>
      <c r="C46" s="72" t="s">
        <v>94</v>
      </c>
      <c r="D46" s="60">
        <v>3</v>
      </c>
      <c r="E46" s="61">
        <v>43486</v>
      </c>
      <c r="F46" s="61">
        <v>43486</v>
      </c>
      <c r="G46" s="60" t="s">
        <v>9</v>
      </c>
    </row>
    <row r="47" spans="1:7" ht="17.25" customHeight="1">
      <c r="B47" s="58" t="s">
        <v>95</v>
      </c>
      <c r="C47" s="74" t="s">
        <v>96</v>
      </c>
      <c r="D47" s="60">
        <v>1</v>
      </c>
      <c r="E47" s="61">
        <v>43486</v>
      </c>
      <c r="F47" s="61">
        <v>43486</v>
      </c>
      <c r="G47" s="60" t="s">
        <v>9</v>
      </c>
    </row>
    <row r="48" spans="1:7" ht="17.25" customHeight="1">
      <c r="B48" s="58" t="s">
        <v>97</v>
      </c>
      <c r="C48" s="72" t="s">
        <v>98</v>
      </c>
      <c r="D48" s="60">
        <v>2</v>
      </c>
      <c r="E48" s="61">
        <v>43488</v>
      </c>
      <c r="F48" s="61">
        <v>43488</v>
      </c>
      <c r="G48" s="60" t="s">
        <v>9</v>
      </c>
    </row>
    <row r="49" spans="2:7" ht="17.25" customHeight="1">
      <c r="B49" s="58" t="s">
        <v>99</v>
      </c>
      <c r="C49" s="72" t="s">
        <v>100</v>
      </c>
      <c r="D49" s="60">
        <v>1</v>
      </c>
      <c r="E49" s="61">
        <v>43488</v>
      </c>
      <c r="F49" s="61">
        <v>43488</v>
      </c>
      <c r="G49" s="60" t="s">
        <v>9</v>
      </c>
    </row>
    <row r="50" spans="2:7" ht="17.25" customHeight="1">
      <c r="B50" s="58" t="s">
        <v>101</v>
      </c>
      <c r="C50" s="72" t="s">
        <v>102</v>
      </c>
      <c r="D50" s="60">
        <v>1</v>
      </c>
      <c r="E50" s="61">
        <v>43488</v>
      </c>
      <c r="F50" s="61">
        <v>43488</v>
      </c>
      <c r="G50" s="60" t="s">
        <v>9</v>
      </c>
    </row>
    <row r="51" spans="2:7" ht="17.25" customHeight="1">
      <c r="B51" s="58" t="s">
        <v>103</v>
      </c>
      <c r="C51" s="67" t="s">
        <v>104</v>
      </c>
      <c r="D51" s="60">
        <v>1</v>
      </c>
      <c r="E51" s="61">
        <v>43488</v>
      </c>
      <c r="F51" s="61">
        <v>43488</v>
      </c>
      <c r="G51" s="60" t="s">
        <v>9</v>
      </c>
    </row>
    <row r="52" spans="2:7" ht="17.25" customHeight="1">
      <c r="B52" s="58" t="s">
        <v>105</v>
      </c>
      <c r="C52" s="67" t="s">
        <v>106</v>
      </c>
      <c r="D52" s="60">
        <v>3</v>
      </c>
      <c r="E52" s="61">
        <v>43488</v>
      </c>
      <c r="F52" s="61">
        <v>43488</v>
      </c>
      <c r="G52" s="60" t="s">
        <v>9</v>
      </c>
    </row>
    <row r="53" spans="2:7" ht="17.25" customHeight="1">
      <c r="B53" s="58" t="s">
        <v>107</v>
      </c>
      <c r="C53" s="67" t="s">
        <v>108</v>
      </c>
      <c r="D53" s="60">
        <v>1</v>
      </c>
      <c r="E53" s="61">
        <v>43490</v>
      </c>
      <c r="F53" s="61">
        <v>43490</v>
      </c>
      <c r="G53" s="60" t="s">
        <v>9</v>
      </c>
    </row>
    <row r="54" spans="2:7" ht="17.25" customHeight="1">
      <c r="B54" s="58" t="s">
        <v>109</v>
      </c>
      <c r="C54" s="67" t="s">
        <v>110</v>
      </c>
      <c r="D54" s="60">
        <v>3</v>
      </c>
      <c r="E54" s="61">
        <v>43490</v>
      </c>
      <c r="F54" s="61">
        <v>43490</v>
      </c>
      <c r="G54" s="60" t="s">
        <v>9</v>
      </c>
    </row>
    <row r="55" spans="2:7" ht="17.25" customHeight="1">
      <c r="B55" s="58" t="s">
        <v>111</v>
      </c>
      <c r="C55" s="67" t="s">
        <v>112</v>
      </c>
      <c r="D55" s="60">
        <v>3</v>
      </c>
      <c r="E55" s="61">
        <v>43490</v>
      </c>
      <c r="F55" s="61">
        <v>43490</v>
      </c>
      <c r="G55" s="60" t="s">
        <v>9</v>
      </c>
    </row>
    <row r="56" spans="2:7" ht="17.25" customHeight="1">
      <c r="B56" s="58" t="s">
        <v>113</v>
      </c>
      <c r="C56" s="72" t="s">
        <v>114</v>
      </c>
      <c r="D56" s="60">
        <v>1</v>
      </c>
      <c r="E56" s="61">
        <v>43479</v>
      </c>
      <c r="F56" s="61">
        <v>43479</v>
      </c>
      <c r="G56" s="60" t="s">
        <v>9</v>
      </c>
    </row>
    <row r="57" spans="2:7" ht="17.25" customHeight="1">
      <c r="B57" s="58" t="s">
        <v>115</v>
      </c>
      <c r="C57" s="72" t="s">
        <v>116</v>
      </c>
      <c r="D57" s="60">
        <v>16</v>
      </c>
      <c r="E57" s="61">
        <v>43493</v>
      </c>
      <c r="F57" s="61">
        <v>43496</v>
      </c>
      <c r="G57" s="60" t="s">
        <v>9</v>
      </c>
    </row>
    <row r="58" spans="2:7" ht="17.25" customHeight="1">
      <c r="B58" s="58" t="s">
        <v>117</v>
      </c>
      <c r="C58" s="72" t="s">
        <v>118</v>
      </c>
      <c r="D58" s="60">
        <v>4</v>
      </c>
      <c r="E58" s="61">
        <v>43545</v>
      </c>
      <c r="F58" s="61">
        <v>43545</v>
      </c>
      <c r="G58" s="60" t="s">
        <v>9</v>
      </c>
    </row>
    <row r="59" spans="2:7" ht="17.25" customHeight="1">
      <c r="B59" s="58" t="s">
        <v>119</v>
      </c>
      <c r="C59" s="72" t="s">
        <v>120</v>
      </c>
      <c r="D59" s="60">
        <v>2</v>
      </c>
      <c r="E59" s="61">
        <v>43549</v>
      </c>
      <c r="F59" s="61">
        <v>43549</v>
      </c>
      <c r="G59" s="60" t="s">
        <v>9</v>
      </c>
    </row>
    <row r="60" spans="2:7" ht="17.25" customHeight="1">
      <c r="B60" s="58" t="s">
        <v>121</v>
      </c>
      <c r="C60" s="59" t="s">
        <v>122</v>
      </c>
      <c r="D60" s="60">
        <v>1</v>
      </c>
      <c r="E60" s="61">
        <v>43549</v>
      </c>
      <c r="F60" s="61">
        <v>43549</v>
      </c>
      <c r="G60" s="60" t="s">
        <v>9</v>
      </c>
    </row>
    <row r="61" spans="2:7" s="3" customFormat="1" ht="17.25" customHeight="1">
      <c r="B61" s="75" t="s">
        <v>123</v>
      </c>
      <c r="C61" s="76" t="s">
        <v>124</v>
      </c>
      <c r="D61" s="77">
        <f>SUM(D62:D65)</f>
        <v>4</v>
      </c>
      <c r="E61" s="78">
        <v>43493</v>
      </c>
      <c r="F61" s="78">
        <v>43496</v>
      </c>
      <c r="G61" s="60" t="s">
        <v>9</v>
      </c>
    </row>
    <row r="62" spans="2:7" ht="17.25" customHeight="1">
      <c r="B62" s="58" t="s">
        <v>125</v>
      </c>
      <c r="C62" s="67" t="s">
        <v>126</v>
      </c>
      <c r="D62" s="60">
        <v>1</v>
      </c>
      <c r="E62" s="61">
        <v>43493</v>
      </c>
      <c r="F62" s="61">
        <v>43493</v>
      </c>
      <c r="G62" s="60" t="s">
        <v>9</v>
      </c>
    </row>
    <row r="63" spans="2:7" ht="17.25" customHeight="1">
      <c r="B63" s="58" t="s">
        <v>127</v>
      </c>
      <c r="C63" s="67" t="s">
        <v>128</v>
      </c>
      <c r="D63" s="60">
        <v>1</v>
      </c>
      <c r="E63" s="61">
        <v>43493</v>
      </c>
      <c r="F63" s="61">
        <v>43493</v>
      </c>
      <c r="G63" s="60" t="s">
        <v>9</v>
      </c>
    </row>
    <row r="64" spans="2:7" ht="17.25" customHeight="1">
      <c r="B64" s="58" t="s">
        <v>129</v>
      </c>
      <c r="C64" s="67" t="s">
        <v>130</v>
      </c>
      <c r="D64" s="60">
        <v>1</v>
      </c>
      <c r="E64" s="61">
        <v>43493</v>
      </c>
      <c r="F64" s="61">
        <v>43493</v>
      </c>
      <c r="G64" s="60" t="s">
        <v>9</v>
      </c>
    </row>
    <row r="65" spans="2:7" ht="17.25" customHeight="1">
      <c r="B65" s="58" t="s">
        <v>131</v>
      </c>
      <c r="C65" s="59" t="s">
        <v>122</v>
      </c>
      <c r="D65" s="60">
        <v>1</v>
      </c>
      <c r="E65" s="61">
        <v>43493</v>
      </c>
      <c r="F65" s="61">
        <v>43493</v>
      </c>
      <c r="G65" s="60" t="s">
        <v>9</v>
      </c>
    </row>
    <row r="66" spans="2:7" s="3" customFormat="1" ht="17.25" customHeight="1">
      <c r="B66" s="75" t="s">
        <v>132</v>
      </c>
      <c r="C66" s="76" t="s">
        <v>133</v>
      </c>
      <c r="D66" s="77">
        <f>SUM(D67:D74)</f>
        <v>4.5</v>
      </c>
      <c r="E66" s="78">
        <v>43507</v>
      </c>
      <c r="F66" s="78">
        <v>43509</v>
      </c>
      <c r="G66" s="60" t="s">
        <v>9</v>
      </c>
    </row>
    <row r="67" spans="2:7" ht="17.25" customHeight="1">
      <c r="B67" s="58" t="s">
        <v>134</v>
      </c>
      <c r="C67" s="67" t="s">
        <v>135</v>
      </c>
      <c r="D67" s="60">
        <v>0.5</v>
      </c>
      <c r="E67" s="61">
        <v>43507</v>
      </c>
      <c r="F67" s="61">
        <v>43509</v>
      </c>
      <c r="G67" s="60" t="s">
        <v>9</v>
      </c>
    </row>
    <row r="68" spans="2:7" ht="17.25" customHeight="1">
      <c r="B68" s="79" t="s">
        <v>136</v>
      </c>
      <c r="C68" s="69" t="s">
        <v>137</v>
      </c>
      <c r="D68" s="70">
        <v>0.5</v>
      </c>
      <c r="E68" s="61">
        <v>43507</v>
      </c>
      <c r="F68" s="61">
        <v>43509</v>
      </c>
      <c r="G68" s="60" t="s">
        <v>9</v>
      </c>
    </row>
    <row r="69" spans="2:7" ht="17.25" customHeight="1">
      <c r="B69" s="58" t="s">
        <v>138</v>
      </c>
      <c r="C69" s="67" t="s">
        <v>139</v>
      </c>
      <c r="D69" s="60">
        <v>0.5</v>
      </c>
      <c r="E69" s="61">
        <v>43507</v>
      </c>
      <c r="F69" s="61">
        <v>43509</v>
      </c>
      <c r="G69" s="60" t="s">
        <v>9</v>
      </c>
    </row>
    <row r="70" spans="2:7" ht="17.25" customHeight="1">
      <c r="B70" s="58" t="s">
        <v>140</v>
      </c>
      <c r="C70" s="67" t="s">
        <v>141</v>
      </c>
      <c r="D70" s="60">
        <v>0.5</v>
      </c>
      <c r="E70" s="61">
        <v>43507</v>
      </c>
      <c r="F70" s="61">
        <v>43509</v>
      </c>
      <c r="G70" s="60" t="s">
        <v>9</v>
      </c>
    </row>
    <row r="71" spans="2:7" ht="17.25" customHeight="1">
      <c r="B71" s="58" t="s">
        <v>142</v>
      </c>
      <c r="C71" s="67" t="s">
        <v>143</v>
      </c>
      <c r="D71" s="60">
        <v>0.5</v>
      </c>
      <c r="E71" s="61">
        <v>43507</v>
      </c>
      <c r="F71" s="61">
        <v>43509</v>
      </c>
      <c r="G71" s="60" t="s">
        <v>9</v>
      </c>
    </row>
    <row r="72" spans="2:7" ht="17.25" customHeight="1">
      <c r="B72" s="58" t="s">
        <v>144</v>
      </c>
      <c r="C72" s="67" t="s">
        <v>145</v>
      </c>
      <c r="D72" s="60">
        <v>0.5</v>
      </c>
      <c r="E72" s="61">
        <v>43507</v>
      </c>
      <c r="F72" s="61">
        <v>43509</v>
      </c>
      <c r="G72" s="60" t="s">
        <v>9</v>
      </c>
    </row>
    <row r="73" spans="2:7" ht="17.25" customHeight="1">
      <c r="B73" s="58" t="s">
        <v>146</v>
      </c>
      <c r="C73" s="67" t="s">
        <v>147</v>
      </c>
      <c r="D73" s="60">
        <v>0.5</v>
      </c>
      <c r="E73" s="61">
        <v>43507</v>
      </c>
      <c r="F73" s="61">
        <v>43509</v>
      </c>
      <c r="G73" s="60" t="s">
        <v>9</v>
      </c>
    </row>
    <row r="74" spans="2:7" ht="17.25" customHeight="1">
      <c r="B74" s="58" t="s">
        <v>148</v>
      </c>
      <c r="C74" s="59" t="s">
        <v>122</v>
      </c>
      <c r="D74" s="60">
        <v>1</v>
      </c>
      <c r="E74" s="61">
        <v>43507</v>
      </c>
      <c r="F74" s="61">
        <v>43509</v>
      </c>
      <c r="G74" s="60" t="s">
        <v>9</v>
      </c>
    </row>
    <row r="75" spans="2:7" s="3" customFormat="1" ht="17.25" customHeight="1">
      <c r="B75" s="75" t="s">
        <v>149</v>
      </c>
      <c r="C75" s="76" t="s">
        <v>150</v>
      </c>
      <c r="D75" s="77">
        <f>SUM(D76:D88)</f>
        <v>8</v>
      </c>
      <c r="E75" s="78">
        <f>E76</f>
        <v>43507</v>
      </c>
      <c r="F75" s="78">
        <f>F88</f>
        <v>43509</v>
      </c>
      <c r="G75" s="60" t="s">
        <v>9</v>
      </c>
    </row>
    <row r="76" spans="2:7" ht="17.25" customHeight="1">
      <c r="B76" s="58" t="s">
        <v>151</v>
      </c>
      <c r="C76" s="67" t="s">
        <v>152</v>
      </c>
      <c r="D76" s="60">
        <v>0.5</v>
      </c>
      <c r="E76" s="61">
        <v>43507</v>
      </c>
      <c r="F76" s="61">
        <v>43509</v>
      </c>
      <c r="G76" s="60" t="s">
        <v>9</v>
      </c>
    </row>
    <row r="77" spans="2:7" ht="17.25" customHeight="1">
      <c r="B77" s="58" t="s">
        <v>153</v>
      </c>
      <c r="C77" s="67" t="s">
        <v>154</v>
      </c>
      <c r="D77" s="60">
        <v>0.5</v>
      </c>
      <c r="E77" s="61">
        <v>43507</v>
      </c>
      <c r="F77" s="61">
        <v>43509</v>
      </c>
      <c r="G77" s="60" t="s">
        <v>9</v>
      </c>
    </row>
    <row r="78" spans="2:7" ht="17.25" customHeight="1">
      <c r="B78" s="58" t="s">
        <v>155</v>
      </c>
      <c r="C78" s="67" t="s">
        <v>156</v>
      </c>
      <c r="D78" s="60">
        <v>0.5</v>
      </c>
      <c r="E78" s="61">
        <v>43507</v>
      </c>
      <c r="F78" s="61">
        <v>43509</v>
      </c>
      <c r="G78" s="60" t="s">
        <v>9</v>
      </c>
    </row>
    <row r="79" spans="2:7" ht="17.25" customHeight="1">
      <c r="B79" s="58" t="s">
        <v>157</v>
      </c>
      <c r="C79" s="67" t="s">
        <v>158</v>
      </c>
      <c r="D79" s="60">
        <v>0.5</v>
      </c>
      <c r="E79" s="61">
        <v>43507</v>
      </c>
      <c r="F79" s="61">
        <v>43509</v>
      </c>
      <c r="G79" s="60" t="s">
        <v>9</v>
      </c>
    </row>
    <row r="80" spans="2:7" ht="17.25" customHeight="1">
      <c r="B80" s="58" t="s">
        <v>159</v>
      </c>
      <c r="C80" s="67" t="s">
        <v>160</v>
      </c>
      <c r="D80" s="60">
        <v>0.5</v>
      </c>
      <c r="E80" s="61">
        <v>43507</v>
      </c>
      <c r="F80" s="61">
        <v>43509</v>
      </c>
      <c r="G80" s="60" t="s">
        <v>9</v>
      </c>
    </row>
    <row r="81" spans="2:7" ht="17.25" customHeight="1">
      <c r="B81" s="58" t="s">
        <v>161</v>
      </c>
      <c r="C81" s="67" t="s">
        <v>162</v>
      </c>
      <c r="D81" s="60">
        <v>0.5</v>
      </c>
      <c r="E81" s="61">
        <v>43507</v>
      </c>
      <c r="F81" s="61">
        <v>43509</v>
      </c>
      <c r="G81" s="60" t="s">
        <v>9</v>
      </c>
    </row>
    <row r="82" spans="2:7" ht="17.25" customHeight="1">
      <c r="B82" s="58" t="s">
        <v>163</v>
      </c>
      <c r="C82" s="67" t="s">
        <v>164</v>
      </c>
      <c r="D82" s="60">
        <v>0.5</v>
      </c>
      <c r="E82" s="61">
        <v>43507</v>
      </c>
      <c r="F82" s="61">
        <v>43509</v>
      </c>
      <c r="G82" s="60" t="s">
        <v>9</v>
      </c>
    </row>
    <row r="83" spans="2:7" ht="17.25" customHeight="1">
      <c r="B83" s="58" t="s">
        <v>165</v>
      </c>
      <c r="C83" s="67" t="s">
        <v>166</v>
      </c>
      <c r="D83" s="60">
        <v>0.5</v>
      </c>
      <c r="E83" s="61">
        <v>43507</v>
      </c>
      <c r="F83" s="61">
        <v>43509</v>
      </c>
      <c r="G83" s="60" t="s">
        <v>9</v>
      </c>
    </row>
    <row r="84" spans="2:7" ht="17.25" customHeight="1">
      <c r="B84" s="58" t="s">
        <v>167</v>
      </c>
      <c r="C84" s="67" t="s">
        <v>168</v>
      </c>
      <c r="D84" s="60">
        <v>0.5</v>
      </c>
      <c r="E84" s="61">
        <v>43507</v>
      </c>
      <c r="F84" s="61">
        <v>43509</v>
      </c>
      <c r="G84" s="60" t="s">
        <v>9</v>
      </c>
    </row>
    <row r="85" spans="2:7" ht="17.25" customHeight="1">
      <c r="B85" s="58" t="s">
        <v>169</v>
      </c>
      <c r="C85" s="67" t="s">
        <v>170</v>
      </c>
      <c r="D85" s="60">
        <v>1</v>
      </c>
      <c r="E85" s="61">
        <v>43507</v>
      </c>
      <c r="F85" s="61">
        <v>43509</v>
      </c>
      <c r="G85" s="60" t="s">
        <v>9</v>
      </c>
    </row>
    <row r="86" spans="2:7" ht="17.25" customHeight="1">
      <c r="B86" s="58" t="s">
        <v>171</v>
      </c>
      <c r="C86" s="67" t="s">
        <v>172</v>
      </c>
      <c r="D86" s="60">
        <v>1</v>
      </c>
      <c r="E86" s="61">
        <v>43507</v>
      </c>
      <c r="F86" s="61">
        <v>43509</v>
      </c>
      <c r="G86" s="60" t="s">
        <v>9</v>
      </c>
    </row>
    <row r="87" spans="2:7" ht="17.25" customHeight="1">
      <c r="B87" s="58" t="s">
        <v>173</v>
      </c>
      <c r="C87" s="67" t="s">
        <v>174</v>
      </c>
      <c r="D87" s="60">
        <v>0.5</v>
      </c>
      <c r="E87" s="61">
        <v>43507</v>
      </c>
      <c r="F87" s="61">
        <v>43509</v>
      </c>
      <c r="G87" s="60" t="s">
        <v>9</v>
      </c>
    </row>
    <row r="88" spans="2:7" ht="17.25" customHeight="1">
      <c r="B88" s="58" t="s">
        <v>175</v>
      </c>
      <c r="C88" s="59" t="s">
        <v>122</v>
      </c>
      <c r="D88" s="60">
        <v>1</v>
      </c>
      <c r="E88" s="61">
        <v>43507</v>
      </c>
      <c r="F88" s="61">
        <v>43509</v>
      </c>
      <c r="G88" s="60" t="s">
        <v>9</v>
      </c>
    </row>
    <row r="89" spans="2:7" s="3" customFormat="1" ht="17.25" customHeight="1">
      <c r="B89" s="75" t="s">
        <v>176</v>
      </c>
      <c r="C89" s="76" t="s">
        <v>177</v>
      </c>
      <c r="D89" s="77">
        <f>SUM(D90:D97)</f>
        <v>8</v>
      </c>
      <c r="E89" s="78">
        <v>43542</v>
      </c>
      <c r="F89" s="78">
        <f>F97</f>
        <v>43549</v>
      </c>
      <c r="G89" s="60" t="s">
        <v>9</v>
      </c>
    </row>
    <row r="90" spans="2:7" ht="17.25" customHeight="1">
      <c r="B90" s="58" t="s">
        <v>178</v>
      </c>
      <c r="C90" s="67" t="s">
        <v>179</v>
      </c>
      <c r="D90" s="60">
        <v>1</v>
      </c>
      <c r="E90" s="61">
        <v>43542</v>
      </c>
      <c r="F90" s="61">
        <v>43545</v>
      </c>
      <c r="G90" s="60" t="s">
        <v>9</v>
      </c>
    </row>
    <row r="91" spans="2:7" ht="17.25" customHeight="1">
      <c r="B91" s="58" t="s">
        <v>180</v>
      </c>
      <c r="C91" s="67" t="s">
        <v>181</v>
      </c>
      <c r="D91" s="60">
        <v>1</v>
      </c>
      <c r="E91" s="61">
        <v>43542</v>
      </c>
      <c r="F91" s="61">
        <v>43545</v>
      </c>
      <c r="G91" s="60" t="s">
        <v>9</v>
      </c>
    </row>
    <row r="92" spans="2:7" ht="17.25" customHeight="1">
      <c r="B92" s="58" t="s">
        <v>182</v>
      </c>
      <c r="C92" s="67" t="s">
        <v>183</v>
      </c>
      <c r="D92" s="60">
        <v>1</v>
      </c>
      <c r="E92" s="61">
        <v>43542</v>
      </c>
      <c r="F92" s="61">
        <v>43545</v>
      </c>
      <c r="G92" s="60" t="s">
        <v>9</v>
      </c>
    </row>
    <row r="93" spans="2:7" ht="17.25" customHeight="1">
      <c r="B93" s="58" t="s">
        <v>184</v>
      </c>
      <c r="C93" s="67" t="s">
        <v>185</v>
      </c>
      <c r="D93" s="60">
        <v>1</v>
      </c>
      <c r="E93" s="61">
        <v>43542</v>
      </c>
      <c r="F93" s="61">
        <v>43545</v>
      </c>
      <c r="G93" s="60" t="s">
        <v>9</v>
      </c>
    </row>
    <row r="94" spans="2:7" ht="17.25" customHeight="1">
      <c r="B94" s="58" t="s">
        <v>186</v>
      </c>
      <c r="C94" s="67" t="s">
        <v>187</v>
      </c>
      <c r="D94" s="60">
        <v>1</v>
      </c>
      <c r="E94" s="61">
        <v>43542</v>
      </c>
      <c r="F94" s="61">
        <v>43545</v>
      </c>
      <c r="G94" s="60" t="s">
        <v>9</v>
      </c>
    </row>
    <row r="95" spans="2:7" ht="17.25" customHeight="1">
      <c r="B95" s="58" t="s">
        <v>188</v>
      </c>
      <c r="C95" s="67" t="s">
        <v>189</v>
      </c>
      <c r="D95" s="60">
        <v>1</v>
      </c>
      <c r="E95" s="61">
        <v>43542</v>
      </c>
      <c r="F95" s="61">
        <v>43545</v>
      </c>
      <c r="G95" s="60" t="s">
        <v>9</v>
      </c>
    </row>
    <row r="96" spans="2:7" ht="17.25" customHeight="1">
      <c r="B96" s="58" t="s">
        <v>190</v>
      </c>
      <c r="C96" s="67" t="s">
        <v>191</v>
      </c>
      <c r="D96" s="60">
        <v>1</v>
      </c>
      <c r="E96" s="61">
        <v>43542</v>
      </c>
      <c r="F96" s="61">
        <v>43545</v>
      </c>
      <c r="G96" s="60" t="s">
        <v>9</v>
      </c>
    </row>
    <row r="97" spans="2:7" ht="17.25" customHeight="1">
      <c r="B97" s="58" t="s">
        <v>192</v>
      </c>
      <c r="C97" s="59" t="s">
        <v>122</v>
      </c>
      <c r="D97" s="60">
        <v>1</v>
      </c>
      <c r="E97" s="61">
        <v>43542</v>
      </c>
      <c r="F97" s="61">
        <v>43549</v>
      </c>
      <c r="G97" s="60" t="s">
        <v>9</v>
      </c>
    </row>
    <row r="98" spans="2:7" s="3" customFormat="1" ht="17.25" customHeight="1">
      <c r="B98" s="47" t="s">
        <v>193</v>
      </c>
      <c r="C98" s="48" t="s">
        <v>194</v>
      </c>
      <c r="D98" s="49">
        <f>SUM(D99:D106)</f>
        <v>10</v>
      </c>
      <c r="E98" s="50">
        <f>E99</f>
        <v>43479</v>
      </c>
      <c r="F98" s="50">
        <v>43509</v>
      </c>
      <c r="G98" s="60" t="s">
        <v>9</v>
      </c>
    </row>
    <row r="99" spans="2:7" ht="17.25" customHeight="1">
      <c r="B99" s="58" t="s">
        <v>195</v>
      </c>
      <c r="C99" s="72" t="s">
        <v>196</v>
      </c>
      <c r="D99" s="60">
        <v>0</v>
      </c>
      <c r="E99" s="61">
        <v>43479</v>
      </c>
      <c r="F99" s="61">
        <v>43479</v>
      </c>
      <c r="G99" s="60" t="s">
        <v>9</v>
      </c>
    </row>
    <row r="100" spans="2:7" ht="17.25" customHeight="1">
      <c r="B100" s="58" t="s">
        <v>197</v>
      </c>
      <c r="C100" s="72" t="s">
        <v>116</v>
      </c>
      <c r="D100" s="60">
        <v>2</v>
      </c>
      <c r="E100" s="61">
        <v>43495</v>
      </c>
      <c r="F100" s="61">
        <v>43495</v>
      </c>
      <c r="G100" s="60" t="s">
        <v>9</v>
      </c>
    </row>
    <row r="101" spans="2:7" ht="17.25" customHeight="1">
      <c r="B101" s="58" t="s">
        <v>198</v>
      </c>
      <c r="C101" s="72" t="s">
        <v>199</v>
      </c>
      <c r="D101" s="60">
        <v>3</v>
      </c>
      <c r="E101" s="61">
        <v>43521</v>
      </c>
      <c r="F101" s="61">
        <v>43523</v>
      </c>
      <c r="G101" s="60" t="s">
        <v>9</v>
      </c>
    </row>
    <row r="102" spans="2:7" ht="17.25" customHeight="1">
      <c r="B102" s="58" t="s">
        <v>200</v>
      </c>
      <c r="C102" s="72" t="s">
        <v>201</v>
      </c>
      <c r="D102" s="60">
        <v>1</v>
      </c>
      <c r="E102" s="61">
        <v>43521</v>
      </c>
      <c r="F102" s="61">
        <v>43523</v>
      </c>
      <c r="G102" s="60" t="s">
        <v>9</v>
      </c>
    </row>
    <row r="103" spans="2:7" ht="17.25" customHeight="1">
      <c r="B103" s="58" t="s">
        <v>202</v>
      </c>
      <c r="C103" s="72" t="s">
        <v>118</v>
      </c>
      <c r="D103" s="60">
        <v>1</v>
      </c>
      <c r="E103" s="61">
        <v>43521</v>
      </c>
      <c r="F103" s="61">
        <v>43523</v>
      </c>
      <c r="G103" s="60" t="s">
        <v>9</v>
      </c>
    </row>
    <row r="104" spans="2:7" ht="17.25" customHeight="1">
      <c r="B104" s="58" t="s">
        <v>203</v>
      </c>
      <c r="C104" s="72" t="s">
        <v>120</v>
      </c>
      <c r="D104" s="60">
        <v>1</v>
      </c>
      <c r="E104" s="61">
        <v>43521</v>
      </c>
      <c r="F104" s="61">
        <v>43523</v>
      </c>
      <c r="G104" s="60" t="s">
        <v>9</v>
      </c>
    </row>
    <row r="105" spans="2:7" ht="17.25" customHeight="1">
      <c r="B105" s="58" t="s">
        <v>204</v>
      </c>
      <c r="C105" s="72" t="s">
        <v>205</v>
      </c>
      <c r="D105" s="60">
        <v>1</v>
      </c>
      <c r="E105" s="61">
        <v>43504</v>
      </c>
      <c r="F105" s="61">
        <v>43508</v>
      </c>
      <c r="G105" s="60" t="s">
        <v>9</v>
      </c>
    </row>
    <row r="106" spans="2:7" ht="17.25" customHeight="1">
      <c r="B106" s="58" t="s">
        <v>206</v>
      </c>
      <c r="C106" s="59" t="s">
        <v>34</v>
      </c>
      <c r="D106" s="60">
        <v>1</v>
      </c>
      <c r="E106" s="61">
        <v>43504</v>
      </c>
      <c r="F106" s="61">
        <v>43508</v>
      </c>
      <c r="G106" s="60" t="s">
        <v>9</v>
      </c>
    </row>
    <row r="107" spans="2:7" s="3" customFormat="1" ht="17.25" customHeight="1">
      <c r="B107" s="47" t="s">
        <v>207</v>
      </c>
      <c r="C107" s="48" t="s">
        <v>208</v>
      </c>
      <c r="D107" s="49">
        <f>SUM(D108:D113)</f>
        <v>28</v>
      </c>
      <c r="E107" s="50">
        <f>E108</f>
        <v>43497</v>
      </c>
      <c r="F107" s="50">
        <f>F113</f>
        <v>43538</v>
      </c>
      <c r="G107" s="60" t="s">
        <v>9</v>
      </c>
    </row>
    <row r="108" spans="2:7" s="3" customFormat="1" ht="17.25" customHeight="1">
      <c r="B108" s="64" t="s">
        <v>209</v>
      </c>
      <c r="C108" s="80" t="s">
        <v>210</v>
      </c>
      <c r="D108" s="60">
        <v>8</v>
      </c>
      <c r="E108" s="66">
        <v>43497</v>
      </c>
      <c r="F108" s="66">
        <v>43497</v>
      </c>
      <c r="G108" s="60" t="s">
        <v>9</v>
      </c>
    </row>
    <row r="109" spans="2:7" s="3" customFormat="1" ht="17.25" customHeight="1">
      <c r="B109" s="64" t="s">
        <v>211</v>
      </c>
      <c r="C109" s="80" t="s">
        <v>212</v>
      </c>
      <c r="D109" s="60">
        <v>4</v>
      </c>
      <c r="E109" s="66">
        <v>43500</v>
      </c>
      <c r="F109" s="66">
        <v>43503</v>
      </c>
      <c r="G109" s="60" t="s">
        <v>9</v>
      </c>
    </row>
    <row r="110" spans="2:7" s="3" customFormat="1" ht="17.25" customHeight="1">
      <c r="B110" s="64" t="s">
        <v>213</v>
      </c>
      <c r="C110" s="44" t="s">
        <v>34</v>
      </c>
      <c r="D110" s="60">
        <v>2</v>
      </c>
      <c r="E110" s="66">
        <v>43510</v>
      </c>
      <c r="F110" s="66">
        <v>43510</v>
      </c>
      <c r="G110" s="60" t="s">
        <v>9</v>
      </c>
    </row>
    <row r="111" spans="2:7" s="3" customFormat="1" ht="17.25" customHeight="1">
      <c r="B111" s="64" t="s">
        <v>214</v>
      </c>
      <c r="C111" s="80" t="s">
        <v>215</v>
      </c>
      <c r="D111" s="60">
        <v>8</v>
      </c>
      <c r="E111" s="66">
        <v>43525</v>
      </c>
      <c r="F111" s="66">
        <v>43525</v>
      </c>
      <c r="G111" s="60" t="s">
        <v>9</v>
      </c>
    </row>
    <row r="112" spans="2:7" s="3" customFormat="1" ht="17.25" customHeight="1">
      <c r="B112" s="64" t="s">
        <v>216</v>
      </c>
      <c r="C112" s="80" t="s">
        <v>212</v>
      </c>
      <c r="D112" s="60">
        <v>4</v>
      </c>
      <c r="E112" s="66">
        <v>43535</v>
      </c>
      <c r="F112" s="66">
        <v>43538</v>
      </c>
      <c r="G112" s="60" t="s">
        <v>9</v>
      </c>
    </row>
    <row r="113" spans="2:7" ht="17.25" customHeight="1">
      <c r="B113" s="64" t="s">
        <v>217</v>
      </c>
      <c r="C113" s="44" t="s">
        <v>34</v>
      </c>
      <c r="D113" s="60">
        <v>2</v>
      </c>
      <c r="E113" s="61">
        <v>43538</v>
      </c>
      <c r="F113" s="61">
        <v>43538</v>
      </c>
      <c r="G113" s="60" t="s">
        <v>9</v>
      </c>
    </row>
    <row r="114" spans="2:7" s="3" customFormat="1" ht="17.25" customHeight="1">
      <c r="B114" s="47" t="s">
        <v>218</v>
      </c>
      <c r="C114" s="48" t="s">
        <v>219</v>
      </c>
      <c r="D114" s="49">
        <f>SUM(D116:D118)</f>
        <v>17</v>
      </c>
      <c r="E114" s="50">
        <f>E115</f>
        <v>43539</v>
      </c>
      <c r="F114" s="50">
        <f>F119</f>
        <v>43567</v>
      </c>
      <c r="G114" s="60" t="s">
        <v>9</v>
      </c>
    </row>
    <row r="115" spans="2:7" ht="17.25" customHeight="1">
      <c r="B115" s="58" t="s">
        <v>220</v>
      </c>
      <c r="C115" s="67" t="s">
        <v>221</v>
      </c>
      <c r="D115" s="60">
        <v>8</v>
      </c>
      <c r="E115" s="61">
        <v>43539</v>
      </c>
      <c r="F115" s="61">
        <v>43539</v>
      </c>
      <c r="G115" s="60" t="s">
        <v>9</v>
      </c>
    </row>
    <row r="116" spans="2:7" ht="17.25" customHeight="1">
      <c r="B116" s="58" t="s">
        <v>222</v>
      </c>
      <c r="C116" s="81" t="s">
        <v>223</v>
      </c>
      <c r="D116" s="60">
        <v>8</v>
      </c>
      <c r="E116" s="61">
        <v>43539</v>
      </c>
      <c r="F116" s="61">
        <v>43539</v>
      </c>
      <c r="G116" s="60" t="s">
        <v>9</v>
      </c>
    </row>
    <row r="117" spans="2:7" ht="17.25" customHeight="1">
      <c r="B117" s="58" t="s">
        <v>224</v>
      </c>
      <c r="C117" s="67" t="s">
        <v>225</v>
      </c>
      <c r="D117" s="60">
        <v>8</v>
      </c>
      <c r="E117" s="61">
        <v>43567</v>
      </c>
      <c r="F117" s="61">
        <v>43567</v>
      </c>
      <c r="G117" s="60" t="s">
        <v>9</v>
      </c>
    </row>
    <row r="118" spans="2:7" ht="17.25" customHeight="1">
      <c r="B118" s="58" t="s">
        <v>224</v>
      </c>
      <c r="C118" s="59" t="s">
        <v>34</v>
      </c>
      <c r="D118" s="60">
        <v>1</v>
      </c>
      <c r="E118" s="61">
        <v>43567</v>
      </c>
      <c r="F118" s="61">
        <v>43567</v>
      </c>
      <c r="G118" s="60" t="s">
        <v>9</v>
      </c>
    </row>
    <row r="119" spans="2:7" s="3" customFormat="1" ht="17.25" customHeight="1">
      <c r="B119" s="47" t="s">
        <v>226</v>
      </c>
      <c r="C119" s="48" t="s">
        <v>227</v>
      </c>
      <c r="D119" s="49">
        <f>SUM(D120:D120)</f>
        <v>2</v>
      </c>
      <c r="E119" s="50">
        <v>43567</v>
      </c>
      <c r="F119" s="50">
        <v>43567</v>
      </c>
      <c r="G119" s="60" t="s">
        <v>9</v>
      </c>
    </row>
    <row r="120" spans="2:7" ht="17.25" customHeight="1">
      <c r="B120" s="58" t="s">
        <v>228</v>
      </c>
      <c r="C120" s="59" t="s">
        <v>229</v>
      </c>
      <c r="D120" s="60">
        <v>2</v>
      </c>
      <c r="E120" s="61">
        <v>43567</v>
      </c>
      <c r="F120" s="61">
        <v>43567</v>
      </c>
      <c r="G120" s="60" t="s">
        <v>9</v>
      </c>
    </row>
  </sheetData>
  <mergeCells count="3">
    <mergeCell ref="C1:F1"/>
    <mergeCell ref="C2:F2"/>
    <mergeCell ref="A9:A16"/>
  </mergeCells>
  <pageMargins left="0.511811024" right="0.511811024" top="0.78740157499999996" bottom="0.78740157499999996" header="0.31496062000000002" footer="0.31496062000000002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3"/>
  <sheetViews>
    <sheetView workbookViewId="0">
      <selection activeCell="C6" sqref="C6"/>
    </sheetView>
  </sheetViews>
  <sheetFormatPr defaultColWidth="9.109375" defaultRowHeight="14.4"/>
  <cols>
    <col min="1" max="1" width="0.5546875" customWidth="1"/>
    <col min="2" max="2" width="9" style="1" customWidth="1"/>
    <col min="3" max="3" width="59.33203125" customWidth="1"/>
    <col min="4" max="4" width="7.109375" style="1" hidden="1" customWidth="1"/>
    <col min="5" max="5" width="13.88671875" customWidth="1"/>
    <col min="6" max="6" width="13.44140625" customWidth="1"/>
    <col min="7" max="7" width="1" hidden="1" customWidth="1"/>
    <col min="8" max="8" width="24.88671875" style="1" customWidth="1"/>
    <col min="9" max="9" width="8.6640625" style="1" customWidth="1"/>
    <col min="10" max="10" width="28" customWidth="1"/>
  </cols>
  <sheetData>
    <row r="1" spans="2:10" ht="15.75" customHeight="1">
      <c r="B1" s="144" t="s">
        <v>350</v>
      </c>
      <c r="C1" s="145"/>
      <c r="D1" s="145"/>
      <c r="E1" s="145"/>
      <c r="F1" s="145"/>
      <c r="G1" s="145"/>
      <c r="H1" s="145"/>
      <c r="I1" s="145"/>
      <c r="J1" s="145"/>
    </row>
    <row r="2" spans="2:10" ht="15.75" customHeight="1">
      <c r="B2" s="145"/>
      <c r="C2" s="145"/>
      <c r="D2" s="145"/>
      <c r="E2" s="145"/>
      <c r="F2" s="145"/>
      <c r="G2" s="145"/>
      <c r="H2" s="145"/>
      <c r="I2" s="145"/>
      <c r="J2" s="145"/>
    </row>
    <row r="3" spans="2:10" ht="9" customHeight="1">
      <c r="B3" s="145"/>
      <c r="C3" s="145"/>
      <c r="D3" s="145"/>
      <c r="E3" s="145"/>
      <c r="F3" s="145"/>
      <c r="G3" s="145"/>
      <c r="H3" s="145"/>
      <c r="I3" s="145"/>
      <c r="J3" s="145"/>
    </row>
    <row r="4" spans="2:10" s="1" customFormat="1" ht="26.25" customHeight="1">
      <c r="B4" s="5" t="s">
        <v>2</v>
      </c>
      <c r="C4" s="5" t="s">
        <v>3</v>
      </c>
      <c r="D4" s="5" t="s">
        <v>230</v>
      </c>
      <c r="E4" s="6" t="s">
        <v>231</v>
      </c>
      <c r="F4" s="6" t="s">
        <v>232</v>
      </c>
      <c r="G4" s="6" t="s">
        <v>233</v>
      </c>
      <c r="H4" s="5" t="s">
        <v>234</v>
      </c>
      <c r="I4" s="5" t="s">
        <v>235</v>
      </c>
      <c r="J4" s="5" t="s">
        <v>236</v>
      </c>
    </row>
    <row r="5" spans="2:10" s="2" customFormat="1" ht="18.75" customHeight="1">
      <c r="B5" s="7"/>
      <c r="C5" s="123" t="s">
        <v>351</v>
      </c>
      <c r="D5" s="7" t="e">
        <f>SUM(D6,#REF!,#REF!,D29,D56,D93,D98,D101)</f>
        <v>#REF!</v>
      </c>
      <c r="E5" s="128">
        <v>44988</v>
      </c>
      <c r="F5" s="133">
        <v>45055</v>
      </c>
      <c r="G5" s="8"/>
      <c r="H5" s="99" t="s">
        <v>429</v>
      </c>
      <c r="I5" s="115"/>
      <c r="J5" s="31"/>
    </row>
    <row r="6" spans="2:10" s="3" customFormat="1" ht="17.25" customHeight="1">
      <c r="B6" s="9">
        <v>1</v>
      </c>
      <c r="C6" s="84" t="s">
        <v>274</v>
      </c>
      <c r="D6" s="11"/>
      <c r="E6" s="16">
        <v>44988</v>
      </c>
      <c r="F6" s="16">
        <v>44992</v>
      </c>
      <c r="G6" s="10"/>
      <c r="H6" s="134" t="s">
        <v>427</v>
      </c>
      <c r="I6" s="32"/>
      <c r="J6" s="10"/>
    </row>
    <row r="7" spans="2:10" s="3" customFormat="1" ht="17.25" customHeight="1">
      <c r="B7" s="104" t="s">
        <v>10</v>
      </c>
      <c r="C7" s="83" t="s">
        <v>290</v>
      </c>
      <c r="D7" s="83">
        <v>0</v>
      </c>
      <c r="E7" s="128">
        <v>44988</v>
      </c>
      <c r="F7" s="128">
        <v>44988</v>
      </c>
      <c r="G7" s="83"/>
      <c r="H7" s="104" t="s">
        <v>424</v>
      </c>
      <c r="I7" s="136">
        <v>1</v>
      </c>
      <c r="J7" s="83"/>
    </row>
    <row r="8" spans="2:10" s="3" customFormat="1" ht="17.25" customHeight="1">
      <c r="B8" s="105" t="s">
        <v>35</v>
      </c>
      <c r="C8" s="83" t="s">
        <v>289</v>
      </c>
      <c r="D8" s="13">
        <v>0</v>
      </c>
      <c r="E8" s="17">
        <v>44992</v>
      </c>
      <c r="F8" s="17">
        <v>44992</v>
      </c>
      <c r="G8" s="12"/>
      <c r="H8" s="104" t="s">
        <v>422</v>
      </c>
      <c r="I8" s="136">
        <v>0</v>
      </c>
      <c r="J8" s="20"/>
    </row>
    <row r="9" spans="2:10" s="3" customFormat="1" ht="19.5" customHeight="1">
      <c r="B9" s="105" t="s">
        <v>84</v>
      </c>
      <c r="C9" s="83" t="s">
        <v>288</v>
      </c>
      <c r="D9" s="13">
        <v>5</v>
      </c>
      <c r="E9" s="17">
        <v>44991</v>
      </c>
      <c r="F9" s="17">
        <v>44991</v>
      </c>
      <c r="G9" s="12"/>
      <c r="H9" s="104" t="s">
        <v>425</v>
      </c>
      <c r="I9" s="136">
        <v>1</v>
      </c>
      <c r="J9" s="20"/>
    </row>
    <row r="10" spans="2:10" s="3" customFormat="1" ht="19.5" customHeight="1">
      <c r="B10" s="105" t="s">
        <v>87</v>
      </c>
      <c r="C10" s="83" t="s">
        <v>287</v>
      </c>
      <c r="D10" s="13">
        <v>0</v>
      </c>
      <c r="E10" s="17">
        <v>44992</v>
      </c>
      <c r="F10" s="17">
        <v>44992</v>
      </c>
      <c r="G10" s="12"/>
      <c r="H10" s="104" t="s">
        <v>422</v>
      </c>
      <c r="I10" s="136">
        <v>0</v>
      </c>
      <c r="J10" s="20"/>
    </row>
    <row r="11" spans="2:10" s="3" customFormat="1" ht="19.5" customHeight="1">
      <c r="B11" s="9">
        <v>2</v>
      </c>
      <c r="C11" s="84" t="s">
        <v>291</v>
      </c>
      <c r="D11" s="9"/>
      <c r="E11" s="108">
        <v>44992</v>
      </c>
      <c r="F11" s="16">
        <v>44994</v>
      </c>
      <c r="G11" s="84"/>
      <c r="H11" s="135" t="s">
        <v>426</v>
      </c>
      <c r="I11" s="106"/>
      <c r="J11" s="9"/>
    </row>
    <row r="12" spans="2:10" s="3" customFormat="1" ht="18" customHeight="1">
      <c r="B12" s="99" t="s">
        <v>237</v>
      </c>
      <c r="C12" s="122" t="s">
        <v>337</v>
      </c>
      <c r="D12" s="18">
        <v>3</v>
      </c>
      <c r="E12" s="17">
        <v>44992</v>
      </c>
      <c r="F12" s="17">
        <v>44994</v>
      </c>
      <c r="G12" s="15"/>
      <c r="H12" s="104" t="s">
        <v>426</v>
      </c>
      <c r="I12" s="136">
        <v>0</v>
      </c>
      <c r="J12" s="33"/>
    </row>
    <row r="13" spans="2:10" s="3" customFormat="1" ht="17.25" customHeight="1">
      <c r="B13" s="99" t="s">
        <v>238</v>
      </c>
      <c r="C13" s="117" t="s">
        <v>292</v>
      </c>
      <c r="D13" s="18">
        <v>3</v>
      </c>
      <c r="E13" s="17">
        <v>44992</v>
      </c>
      <c r="F13" s="17">
        <v>44994</v>
      </c>
      <c r="G13" s="19"/>
      <c r="H13" s="104" t="s">
        <v>426</v>
      </c>
      <c r="I13" s="136">
        <v>0</v>
      </c>
      <c r="J13" s="33"/>
    </row>
    <row r="14" spans="2:10" s="3" customFormat="1" ht="17.25" customHeight="1">
      <c r="B14" s="99" t="s">
        <v>239</v>
      </c>
      <c r="C14" s="85" t="s">
        <v>338</v>
      </c>
      <c r="D14" s="18">
        <v>3</v>
      </c>
      <c r="E14" s="17">
        <v>44993</v>
      </c>
      <c r="F14" s="17">
        <v>44993</v>
      </c>
      <c r="G14" s="19"/>
      <c r="H14" s="104" t="s">
        <v>426</v>
      </c>
      <c r="I14" s="136">
        <v>0</v>
      </c>
      <c r="J14" s="33"/>
    </row>
    <row r="15" spans="2:10" s="3" customFormat="1" ht="17.25" customHeight="1">
      <c r="B15" s="9">
        <v>3</v>
      </c>
      <c r="C15" s="84" t="s">
        <v>286</v>
      </c>
      <c r="D15" s="84"/>
      <c r="E15" s="108">
        <v>44992</v>
      </c>
      <c r="F15" s="108">
        <v>44999</v>
      </c>
      <c r="G15" s="84"/>
      <c r="H15" s="135" t="s">
        <v>426</v>
      </c>
      <c r="I15" s="135"/>
      <c r="J15" s="84"/>
    </row>
    <row r="16" spans="2:10" s="3" customFormat="1" ht="17.25" customHeight="1">
      <c r="B16" s="99" t="s">
        <v>243</v>
      </c>
      <c r="C16" s="14" t="s">
        <v>245</v>
      </c>
      <c r="D16" s="18">
        <v>4</v>
      </c>
      <c r="E16" s="17">
        <v>44992</v>
      </c>
      <c r="F16" s="17">
        <v>44994</v>
      </c>
      <c r="G16" s="19"/>
      <c r="H16" s="104" t="s">
        <v>426</v>
      </c>
      <c r="I16" s="136">
        <v>0</v>
      </c>
      <c r="J16" s="33"/>
    </row>
    <row r="17" spans="2:10" s="3" customFormat="1" ht="17.25" customHeight="1">
      <c r="B17" s="99" t="s">
        <v>277</v>
      </c>
      <c r="C17" s="14" t="s">
        <v>295</v>
      </c>
      <c r="D17" s="18">
        <v>8</v>
      </c>
      <c r="E17" s="17">
        <v>44993</v>
      </c>
      <c r="F17" s="17">
        <v>44994</v>
      </c>
      <c r="G17" s="19"/>
      <c r="H17" s="104" t="s">
        <v>426</v>
      </c>
      <c r="I17" s="136">
        <v>0</v>
      </c>
      <c r="J17" s="33"/>
    </row>
    <row r="18" spans="2:10" s="3" customFormat="1" ht="17.25" customHeight="1">
      <c r="B18" s="99" t="s">
        <v>281</v>
      </c>
      <c r="C18" s="14" t="s">
        <v>296</v>
      </c>
      <c r="D18" s="18"/>
      <c r="E18" s="17">
        <v>44995</v>
      </c>
      <c r="F18" s="17">
        <v>44998</v>
      </c>
      <c r="G18" s="19"/>
      <c r="H18" s="104" t="s">
        <v>422</v>
      </c>
      <c r="I18" s="136">
        <v>0</v>
      </c>
      <c r="J18" s="33"/>
    </row>
    <row r="19" spans="2:10" s="3" customFormat="1" ht="17.25" customHeight="1">
      <c r="B19" s="99" t="s">
        <v>352</v>
      </c>
      <c r="C19" s="14" t="s">
        <v>298</v>
      </c>
      <c r="D19" s="18">
        <v>4</v>
      </c>
      <c r="E19" s="17">
        <v>44992</v>
      </c>
      <c r="F19" s="17">
        <v>44992</v>
      </c>
      <c r="G19" s="19"/>
      <c r="H19" s="104" t="s">
        <v>426</v>
      </c>
      <c r="I19" s="136">
        <v>0</v>
      </c>
      <c r="J19" s="33"/>
    </row>
    <row r="20" spans="2:10" s="3" customFormat="1" ht="17.25" customHeight="1">
      <c r="B20" s="99" t="s">
        <v>353</v>
      </c>
      <c r="C20" s="83" t="s">
        <v>340</v>
      </c>
      <c r="D20" s="18">
        <v>4</v>
      </c>
      <c r="E20" s="17">
        <v>44999</v>
      </c>
      <c r="F20" s="128" t="s">
        <v>423</v>
      </c>
      <c r="G20" s="19"/>
      <c r="H20" s="104" t="s">
        <v>428</v>
      </c>
      <c r="I20" s="136">
        <v>0</v>
      </c>
      <c r="J20" s="33"/>
    </row>
    <row r="21" spans="2:10" s="3" customFormat="1" ht="17.25" customHeight="1">
      <c r="B21" s="99" t="s">
        <v>354</v>
      </c>
      <c r="C21" s="83" t="s">
        <v>341</v>
      </c>
      <c r="D21" s="18">
        <v>4</v>
      </c>
      <c r="E21" s="17">
        <v>44999</v>
      </c>
      <c r="F21" s="128" t="s">
        <v>423</v>
      </c>
      <c r="G21" s="19"/>
      <c r="H21" s="104" t="s">
        <v>428</v>
      </c>
      <c r="I21" s="136">
        <v>0</v>
      </c>
      <c r="J21" s="33"/>
    </row>
    <row r="22" spans="2:10" s="91" customFormat="1" ht="17.25" customHeight="1">
      <c r="B22" s="101" t="s">
        <v>244</v>
      </c>
      <c r="C22" s="92" t="s">
        <v>240</v>
      </c>
      <c r="D22" s="93"/>
      <c r="E22" s="129">
        <v>44992</v>
      </c>
      <c r="F22" s="129">
        <v>45005</v>
      </c>
      <c r="G22" s="93"/>
      <c r="H22" s="101"/>
      <c r="I22" s="114"/>
      <c r="J22" s="93"/>
    </row>
    <row r="23" spans="2:10" s="91" customFormat="1" ht="17.25" customHeight="1">
      <c r="B23" s="102" t="s">
        <v>275</v>
      </c>
      <c r="C23" s="117" t="s">
        <v>293</v>
      </c>
      <c r="D23" s="117"/>
      <c r="E23" s="130">
        <v>44992</v>
      </c>
      <c r="F23" s="130">
        <v>44993</v>
      </c>
      <c r="G23" s="117"/>
      <c r="H23" s="104" t="s">
        <v>426</v>
      </c>
      <c r="I23" s="136">
        <v>0</v>
      </c>
      <c r="J23" s="117"/>
    </row>
    <row r="24" spans="2:10" s="3" customFormat="1" ht="17.25" customHeight="1">
      <c r="B24" s="99" t="s">
        <v>276</v>
      </c>
      <c r="C24" s="122" t="s">
        <v>339</v>
      </c>
      <c r="D24" s="7"/>
      <c r="E24" s="130">
        <v>44992</v>
      </c>
      <c r="F24" s="130">
        <v>44992</v>
      </c>
      <c r="G24" s="22"/>
      <c r="H24" s="105" t="s">
        <v>428</v>
      </c>
      <c r="I24" s="136">
        <v>0</v>
      </c>
      <c r="J24" s="33"/>
    </row>
    <row r="25" spans="2:10" s="3" customFormat="1" ht="17.25" customHeight="1">
      <c r="B25" s="99" t="s">
        <v>355</v>
      </c>
      <c r="C25" s="117" t="s">
        <v>241</v>
      </c>
      <c r="D25" s="7"/>
      <c r="E25" s="130">
        <v>45000</v>
      </c>
      <c r="F25" s="130">
        <v>45000</v>
      </c>
      <c r="G25" s="22"/>
      <c r="H25" s="29" t="s">
        <v>422</v>
      </c>
      <c r="I25" s="136">
        <v>0</v>
      </c>
      <c r="J25" s="141"/>
    </row>
    <row r="26" spans="2:10" s="3" customFormat="1" ht="17.25" customHeight="1">
      <c r="B26" s="99" t="s">
        <v>356</v>
      </c>
      <c r="C26" s="85" t="s">
        <v>294</v>
      </c>
      <c r="D26" s="7"/>
      <c r="E26" s="130">
        <v>45000</v>
      </c>
      <c r="F26" s="130">
        <v>45001</v>
      </c>
      <c r="G26" s="22"/>
      <c r="H26" s="105" t="s">
        <v>428</v>
      </c>
      <c r="I26" s="136">
        <v>0</v>
      </c>
      <c r="J26" s="142"/>
    </row>
    <row r="27" spans="2:10" s="3" customFormat="1" ht="17.25" customHeight="1">
      <c r="B27" s="99" t="s">
        <v>357</v>
      </c>
      <c r="C27" s="117" t="s">
        <v>242</v>
      </c>
      <c r="D27" s="7"/>
      <c r="E27" s="21">
        <v>45002</v>
      </c>
      <c r="F27" s="21">
        <v>45005</v>
      </c>
      <c r="G27" s="22"/>
      <c r="H27" s="104" t="s">
        <v>422</v>
      </c>
      <c r="I27" s="136">
        <v>0</v>
      </c>
      <c r="J27" s="143"/>
    </row>
    <row r="28" spans="2:10" s="3" customFormat="1" ht="17.25" customHeight="1">
      <c r="B28" s="99" t="s">
        <v>358</v>
      </c>
      <c r="C28" s="24" t="s">
        <v>34</v>
      </c>
      <c r="D28" s="7"/>
      <c r="E28" s="21">
        <v>44992</v>
      </c>
      <c r="F28" s="21">
        <v>45005</v>
      </c>
      <c r="G28" s="22"/>
      <c r="H28" s="105" t="s">
        <v>425</v>
      </c>
      <c r="I28" s="136">
        <v>0</v>
      </c>
      <c r="J28" s="26"/>
    </row>
    <row r="29" spans="2:10" s="3" customFormat="1" ht="17.25" customHeight="1">
      <c r="B29" s="9">
        <v>4</v>
      </c>
      <c r="C29" s="84" t="s">
        <v>342</v>
      </c>
      <c r="D29" s="9"/>
      <c r="E29" s="16">
        <v>45006</v>
      </c>
      <c r="F29" s="16">
        <v>45007</v>
      </c>
      <c r="G29" s="10"/>
      <c r="H29" s="135" t="s">
        <v>426</v>
      </c>
      <c r="I29" s="32"/>
      <c r="J29" s="10"/>
    </row>
    <row r="30" spans="2:10" s="91" customFormat="1" ht="17.25" customHeight="1">
      <c r="B30" s="103" t="s">
        <v>246</v>
      </c>
      <c r="C30" s="87" t="s">
        <v>247</v>
      </c>
      <c r="D30" s="94"/>
      <c r="E30" s="95">
        <v>45006</v>
      </c>
      <c r="F30" s="95">
        <v>45006</v>
      </c>
      <c r="G30" s="96"/>
      <c r="H30" s="103" t="s">
        <v>426</v>
      </c>
      <c r="I30" s="97"/>
      <c r="J30" s="96"/>
    </row>
    <row r="31" spans="2:10" s="3" customFormat="1" ht="17.25" customHeight="1">
      <c r="B31" s="100" t="s">
        <v>248</v>
      </c>
      <c r="C31" s="23" t="s">
        <v>297</v>
      </c>
      <c r="D31" s="18"/>
      <c r="E31" s="17">
        <v>45006</v>
      </c>
      <c r="F31" s="17">
        <v>45007</v>
      </c>
      <c r="G31" s="25"/>
      <c r="H31" s="104" t="s">
        <v>426</v>
      </c>
      <c r="I31" s="136">
        <v>0</v>
      </c>
      <c r="J31" s="25"/>
    </row>
    <row r="32" spans="2:10" s="3" customFormat="1" ht="17.25" customHeight="1">
      <c r="B32" s="100" t="s">
        <v>249</v>
      </c>
      <c r="C32" s="23" t="s">
        <v>299</v>
      </c>
      <c r="D32" s="18"/>
      <c r="E32" s="17">
        <v>45007</v>
      </c>
      <c r="F32" s="17">
        <v>45007</v>
      </c>
      <c r="G32" s="25"/>
      <c r="H32" s="104" t="s">
        <v>426</v>
      </c>
      <c r="I32" s="136">
        <v>0</v>
      </c>
      <c r="J32" s="25"/>
    </row>
    <row r="33" spans="2:10" s="3" customFormat="1" ht="17.25" customHeight="1">
      <c r="B33" s="100" t="s">
        <v>250</v>
      </c>
      <c r="C33" s="121" t="s">
        <v>343</v>
      </c>
      <c r="D33" s="18"/>
      <c r="E33" s="17">
        <v>45007</v>
      </c>
      <c r="F33" s="17">
        <v>45007</v>
      </c>
      <c r="G33" s="25"/>
      <c r="H33" s="104" t="s">
        <v>426</v>
      </c>
      <c r="I33" s="136">
        <v>0</v>
      </c>
      <c r="J33" s="25"/>
    </row>
    <row r="34" spans="2:10" s="3" customFormat="1" ht="17.25" customHeight="1">
      <c r="B34" s="125" t="s">
        <v>251</v>
      </c>
      <c r="C34" s="112" t="s">
        <v>344</v>
      </c>
      <c r="D34" s="112"/>
      <c r="E34" s="132">
        <v>45008</v>
      </c>
      <c r="F34" s="132">
        <v>45015</v>
      </c>
      <c r="G34" s="112"/>
      <c r="H34" s="103" t="s">
        <v>426</v>
      </c>
      <c r="I34" s="125"/>
      <c r="J34" s="112"/>
    </row>
    <row r="35" spans="2:10" s="91" customFormat="1" ht="17.25" customHeight="1">
      <c r="B35" s="101" t="s">
        <v>252</v>
      </c>
      <c r="C35" s="112" t="s">
        <v>301</v>
      </c>
      <c r="D35" s="86"/>
      <c r="E35" s="88">
        <v>45008</v>
      </c>
      <c r="F35" s="88">
        <v>45015</v>
      </c>
      <c r="G35" s="89"/>
      <c r="H35" s="103" t="s">
        <v>426</v>
      </c>
      <c r="I35" s="90"/>
      <c r="J35" s="89"/>
    </row>
    <row r="36" spans="2:10" s="3" customFormat="1" ht="15.75" customHeight="1">
      <c r="B36" s="99" t="s">
        <v>359</v>
      </c>
      <c r="C36" s="127" t="s">
        <v>302</v>
      </c>
      <c r="D36" s="29"/>
      <c r="E36" s="27">
        <v>45008</v>
      </c>
      <c r="F36" s="27">
        <v>45015</v>
      </c>
      <c r="G36" s="28"/>
      <c r="H36" s="104" t="s">
        <v>426</v>
      </c>
      <c r="I36" s="136">
        <v>0</v>
      </c>
      <c r="J36" s="28"/>
    </row>
    <row r="37" spans="2:10" s="3" customFormat="1" ht="17.25" customHeight="1">
      <c r="B37" s="99" t="s">
        <v>360</v>
      </c>
      <c r="C37" s="118" t="s">
        <v>253</v>
      </c>
      <c r="D37" s="29"/>
      <c r="E37" s="27">
        <v>45008</v>
      </c>
      <c r="F37" s="27">
        <v>45015</v>
      </c>
      <c r="G37" s="28"/>
      <c r="H37" s="104" t="s">
        <v>426</v>
      </c>
      <c r="I37" s="136">
        <v>0</v>
      </c>
      <c r="J37" s="28"/>
    </row>
    <row r="38" spans="2:10" s="3" customFormat="1" ht="17.25" customHeight="1">
      <c r="B38" s="99" t="s">
        <v>361</v>
      </c>
      <c r="C38" s="118" t="s">
        <v>254</v>
      </c>
      <c r="D38" s="29"/>
      <c r="E38" s="27">
        <v>45008</v>
      </c>
      <c r="F38" s="27">
        <v>45015</v>
      </c>
      <c r="G38" s="28"/>
      <c r="H38" s="104" t="s">
        <v>426</v>
      </c>
      <c r="I38" s="136">
        <v>0</v>
      </c>
      <c r="J38" s="28"/>
    </row>
    <row r="39" spans="2:10" s="3" customFormat="1" ht="17.25" customHeight="1">
      <c r="B39" s="99" t="s">
        <v>362</v>
      </c>
      <c r="C39" s="118" t="s">
        <v>304</v>
      </c>
      <c r="D39" s="29"/>
      <c r="E39" s="27">
        <v>45008</v>
      </c>
      <c r="F39" s="27">
        <v>45015</v>
      </c>
      <c r="G39" s="28"/>
      <c r="H39" s="104" t="s">
        <v>426</v>
      </c>
      <c r="I39" s="136">
        <v>0</v>
      </c>
      <c r="J39" s="28"/>
    </row>
    <row r="40" spans="2:10" s="3" customFormat="1" ht="17.25" customHeight="1">
      <c r="B40" s="99" t="s">
        <v>363</v>
      </c>
      <c r="C40" s="118" t="s">
        <v>303</v>
      </c>
      <c r="D40" s="29"/>
      <c r="E40" s="27">
        <v>45008</v>
      </c>
      <c r="F40" s="27">
        <v>45015</v>
      </c>
      <c r="G40" s="28"/>
      <c r="H40" s="104" t="s">
        <v>426</v>
      </c>
      <c r="I40" s="136">
        <v>0</v>
      </c>
      <c r="J40" s="28"/>
    </row>
    <row r="41" spans="2:10" s="3" customFormat="1" ht="17.25" customHeight="1">
      <c r="B41" s="99" t="s">
        <v>364</v>
      </c>
      <c r="C41" s="118" t="s">
        <v>258</v>
      </c>
      <c r="D41" s="29"/>
      <c r="E41" s="27">
        <v>45008</v>
      </c>
      <c r="F41" s="27">
        <v>45015</v>
      </c>
      <c r="G41" s="28"/>
      <c r="H41" s="104" t="s">
        <v>426</v>
      </c>
      <c r="I41" s="136">
        <v>0</v>
      </c>
      <c r="J41" s="28"/>
    </row>
    <row r="42" spans="2:10" s="3" customFormat="1" ht="17.25" customHeight="1">
      <c r="B42" s="99" t="s">
        <v>365</v>
      </c>
      <c r="C42" s="127" t="s">
        <v>255</v>
      </c>
      <c r="D42" s="29"/>
      <c r="E42" s="27">
        <v>45008</v>
      </c>
      <c r="F42" s="27">
        <v>45015</v>
      </c>
      <c r="G42" s="28"/>
      <c r="H42" s="104" t="s">
        <v>426</v>
      </c>
      <c r="I42" s="136">
        <v>0</v>
      </c>
      <c r="J42" s="28"/>
    </row>
    <row r="43" spans="2:10" s="3" customFormat="1" ht="23.25" customHeight="1">
      <c r="B43" s="99" t="s">
        <v>366</v>
      </c>
      <c r="C43" s="127" t="s">
        <v>256</v>
      </c>
      <c r="D43" s="29"/>
      <c r="E43" s="27">
        <v>45008</v>
      </c>
      <c r="F43" s="27">
        <v>45015</v>
      </c>
      <c r="G43" s="28"/>
      <c r="H43" s="104" t="s">
        <v>426</v>
      </c>
      <c r="I43" s="136">
        <v>0</v>
      </c>
      <c r="J43" s="28"/>
    </row>
    <row r="44" spans="2:10" s="3" customFormat="1" ht="17.25" customHeight="1">
      <c r="B44" s="99" t="s">
        <v>367</v>
      </c>
      <c r="C44" s="127" t="s">
        <v>257</v>
      </c>
      <c r="D44" s="29"/>
      <c r="E44" s="27">
        <v>45008</v>
      </c>
      <c r="F44" s="27">
        <v>45015</v>
      </c>
      <c r="G44" s="28"/>
      <c r="H44" s="104" t="s">
        <v>426</v>
      </c>
      <c r="I44" s="136">
        <v>0</v>
      </c>
      <c r="J44" s="28"/>
    </row>
    <row r="45" spans="2:10" s="3" customFormat="1" ht="17.25" customHeight="1">
      <c r="B45" s="99" t="s">
        <v>368</v>
      </c>
      <c r="C45" s="127" t="s">
        <v>259</v>
      </c>
      <c r="D45" s="29"/>
      <c r="E45" s="27">
        <v>45008</v>
      </c>
      <c r="F45" s="27">
        <v>45015</v>
      </c>
      <c r="G45" s="28"/>
      <c r="H45" s="104" t="s">
        <v>426</v>
      </c>
      <c r="I45" s="136">
        <v>0</v>
      </c>
      <c r="J45" s="28"/>
    </row>
    <row r="46" spans="2:10" s="3" customFormat="1" ht="17.25" hidden="1" customHeight="1">
      <c r="B46" s="99" t="s">
        <v>278</v>
      </c>
      <c r="C46" s="127" t="s">
        <v>258</v>
      </c>
      <c r="D46" s="29"/>
      <c r="E46" s="27">
        <v>45008</v>
      </c>
      <c r="F46" s="27">
        <v>45015</v>
      </c>
      <c r="G46" s="28"/>
      <c r="H46" s="104" t="s">
        <v>426</v>
      </c>
      <c r="I46" s="136">
        <v>0</v>
      </c>
      <c r="J46" s="82"/>
    </row>
    <row r="47" spans="2:10" s="3" customFormat="1" ht="17.25" hidden="1" customHeight="1">
      <c r="B47" s="99" t="s">
        <v>279</v>
      </c>
      <c r="C47" s="127" t="s">
        <v>259</v>
      </c>
      <c r="D47" s="29"/>
      <c r="E47" s="27">
        <v>45008</v>
      </c>
      <c r="F47" s="27">
        <v>45015</v>
      </c>
      <c r="G47" s="28"/>
      <c r="H47" s="104" t="s">
        <v>426</v>
      </c>
      <c r="I47" s="136">
        <v>0</v>
      </c>
      <c r="J47" s="82"/>
    </row>
    <row r="48" spans="2:10" s="3" customFormat="1" ht="17.25" customHeight="1">
      <c r="B48" s="99" t="s">
        <v>369</v>
      </c>
      <c r="C48" s="127" t="s">
        <v>260</v>
      </c>
      <c r="D48" s="29"/>
      <c r="E48" s="27">
        <v>45008</v>
      </c>
      <c r="F48" s="27">
        <v>45015</v>
      </c>
      <c r="G48" s="28"/>
      <c r="H48" s="104" t="s">
        <v>426</v>
      </c>
      <c r="I48" s="136">
        <v>0</v>
      </c>
      <c r="J48" s="28"/>
    </row>
    <row r="49" spans="2:10" s="3" customFormat="1" ht="17.25" customHeight="1">
      <c r="B49" s="99" t="s">
        <v>370</v>
      </c>
      <c r="C49" s="127" t="s">
        <v>300</v>
      </c>
      <c r="D49" s="29"/>
      <c r="E49" s="27">
        <v>45008</v>
      </c>
      <c r="F49" s="27">
        <v>45015</v>
      </c>
      <c r="G49" s="28"/>
      <c r="H49" s="104" t="s">
        <v>426</v>
      </c>
      <c r="I49" s="136">
        <v>0</v>
      </c>
      <c r="J49" s="28"/>
    </row>
    <row r="50" spans="2:10" s="3" customFormat="1" ht="17.25" customHeight="1">
      <c r="B50" s="99" t="s">
        <v>371</v>
      </c>
      <c r="C50" s="127" t="s">
        <v>261</v>
      </c>
      <c r="D50" s="29"/>
      <c r="E50" s="27">
        <v>45008</v>
      </c>
      <c r="F50" s="27">
        <v>45015</v>
      </c>
      <c r="G50" s="28"/>
      <c r="H50" s="104" t="s">
        <v>426</v>
      </c>
      <c r="I50" s="136">
        <v>0</v>
      </c>
      <c r="J50" s="28"/>
    </row>
    <row r="51" spans="2:10" s="3" customFormat="1" ht="17.25" customHeight="1">
      <c r="B51" s="99" t="s">
        <v>372</v>
      </c>
      <c r="C51" s="127" t="s">
        <v>262</v>
      </c>
      <c r="D51" s="29"/>
      <c r="E51" s="27">
        <v>45008</v>
      </c>
      <c r="F51" s="27">
        <v>45015</v>
      </c>
      <c r="G51" s="28"/>
      <c r="H51" s="104" t="s">
        <v>426</v>
      </c>
      <c r="I51" s="136">
        <v>0</v>
      </c>
      <c r="J51" s="28"/>
    </row>
    <row r="52" spans="2:10" s="3" customFormat="1" ht="17.25" customHeight="1">
      <c r="B52" s="99" t="s">
        <v>373</v>
      </c>
      <c r="C52" s="127" t="s">
        <v>263</v>
      </c>
      <c r="D52" s="29"/>
      <c r="E52" s="27">
        <v>45008</v>
      </c>
      <c r="F52" s="27">
        <v>45015</v>
      </c>
      <c r="G52" s="28"/>
      <c r="H52" s="104" t="s">
        <v>426</v>
      </c>
      <c r="I52" s="136">
        <v>0</v>
      </c>
      <c r="J52" s="28"/>
    </row>
    <row r="53" spans="2:10" s="3" customFormat="1" ht="17.25" hidden="1" customHeight="1">
      <c r="B53" s="99" t="s">
        <v>280</v>
      </c>
      <c r="C53" s="30" t="s">
        <v>264</v>
      </c>
      <c r="D53" s="29"/>
      <c r="E53" s="27">
        <v>45008</v>
      </c>
      <c r="F53" s="27">
        <v>45015</v>
      </c>
      <c r="G53" s="28"/>
      <c r="H53" s="104" t="s">
        <v>426</v>
      </c>
      <c r="I53" s="136">
        <v>0</v>
      </c>
      <c r="J53" s="28"/>
    </row>
    <row r="54" spans="2:10" s="3" customFormat="1" ht="17.25" customHeight="1">
      <c r="B54" s="99" t="s">
        <v>374</v>
      </c>
      <c r="C54" s="119" t="s">
        <v>345</v>
      </c>
      <c r="D54" s="29"/>
      <c r="E54" s="27">
        <v>45008</v>
      </c>
      <c r="F54" s="27">
        <v>45015</v>
      </c>
      <c r="G54" s="28"/>
      <c r="H54" s="104" t="s">
        <v>426</v>
      </c>
      <c r="I54" s="136">
        <v>0</v>
      </c>
      <c r="J54" s="28"/>
    </row>
    <row r="55" spans="2:10" s="4" customFormat="1" ht="17.25" customHeight="1">
      <c r="B55" s="100" t="s">
        <v>375</v>
      </c>
      <c r="C55" s="110" t="s">
        <v>34</v>
      </c>
      <c r="D55" s="18"/>
      <c r="E55" s="27">
        <v>45008</v>
      </c>
      <c r="F55" s="27">
        <v>45015</v>
      </c>
      <c r="G55" s="19"/>
      <c r="H55" s="104" t="s">
        <v>426</v>
      </c>
      <c r="I55" s="136">
        <v>0</v>
      </c>
      <c r="J55" s="37"/>
    </row>
    <row r="56" spans="2:10" s="91" customFormat="1" ht="17.25" customHeight="1">
      <c r="B56" s="103" t="s">
        <v>376</v>
      </c>
      <c r="C56" s="109" t="s">
        <v>346</v>
      </c>
      <c r="D56" s="94"/>
      <c r="E56" s="95">
        <v>45020</v>
      </c>
      <c r="F56" s="95">
        <v>45036</v>
      </c>
      <c r="G56" s="96"/>
      <c r="H56" s="103" t="s">
        <v>426</v>
      </c>
      <c r="I56" s="136">
        <v>0</v>
      </c>
      <c r="J56" s="96"/>
    </row>
    <row r="57" spans="2:10" s="91" customFormat="1" ht="17.25" customHeight="1">
      <c r="B57" s="103" t="s">
        <v>377</v>
      </c>
      <c r="C57" s="96" t="s">
        <v>265</v>
      </c>
      <c r="D57" s="94"/>
      <c r="E57" s="95">
        <v>45020</v>
      </c>
      <c r="F57" s="95">
        <v>45036</v>
      </c>
      <c r="G57" s="96"/>
      <c r="H57" s="103" t="s">
        <v>426</v>
      </c>
      <c r="I57" s="136">
        <v>0</v>
      </c>
      <c r="J57" s="96"/>
    </row>
    <row r="58" spans="2:10" s="4" customFormat="1" ht="17.25" customHeight="1">
      <c r="B58" s="125" t="s">
        <v>378</v>
      </c>
      <c r="C58" s="112" t="s">
        <v>266</v>
      </c>
      <c r="D58" s="112"/>
      <c r="E58" s="132">
        <v>45020</v>
      </c>
      <c r="F58" s="131">
        <v>45020</v>
      </c>
      <c r="G58" s="112"/>
      <c r="H58" s="103" t="s">
        <v>426</v>
      </c>
      <c r="I58" s="136">
        <v>0</v>
      </c>
      <c r="J58" s="112"/>
    </row>
    <row r="59" spans="2:10" s="4" customFormat="1" ht="17.25" customHeight="1">
      <c r="B59" s="100" t="s">
        <v>379</v>
      </c>
      <c r="C59" s="83" t="s">
        <v>305</v>
      </c>
      <c r="D59" s="18"/>
      <c r="E59" s="17">
        <v>45020</v>
      </c>
      <c r="F59" s="17">
        <v>45020</v>
      </c>
      <c r="G59" s="19"/>
      <c r="H59" s="104" t="s">
        <v>426</v>
      </c>
      <c r="I59" s="136">
        <v>0</v>
      </c>
      <c r="J59" s="37"/>
    </row>
    <row r="60" spans="2:10" s="4" customFormat="1" ht="17.25" customHeight="1">
      <c r="B60" s="100" t="s">
        <v>380</v>
      </c>
      <c r="C60" s="83" t="s">
        <v>306</v>
      </c>
      <c r="D60" s="18"/>
      <c r="E60" s="17">
        <v>45020</v>
      </c>
      <c r="F60" s="17">
        <v>45020</v>
      </c>
      <c r="G60" s="19"/>
      <c r="H60" s="104" t="s">
        <v>426</v>
      </c>
      <c r="I60" s="136">
        <v>0</v>
      </c>
      <c r="J60" s="37"/>
    </row>
    <row r="61" spans="2:10" s="4" customFormat="1" ht="17.25" customHeight="1">
      <c r="B61" s="100" t="s">
        <v>381</v>
      </c>
      <c r="C61" s="83" t="s">
        <v>307</v>
      </c>
      <c r="D61" s="18"/>
      <c r="E61" s="17">
        <v>45020</v>
      </c>
      <c r="F61" s="17">
        <v>45020</v>
      </c>
      <c r="G61" s="19"/>
      <c r="H61" s="104" t="s">
        <v>426</v>
      </c>
      <c r="I61" s="136">
        <v>0</v>
      </c>
      <c r="J61" s="37"/>
    </row>
    <row r="62" spans="2:10" s="4" customFormat="1" ht="17.25" customHeight="1">
      <c r="B62" s="100" t="s">
        <v>382</v>
      </c>
      <c r="C62" s="83" t="s">
        <v>308</v>
      </c>
      <c r="D62" s="18"/>
      <c r="E62" s="17">
        <v>45020</v>
      </c>
      <c r="F62" s="17">
        <v>45020</v>
      </c>
      <c r="G62" s="19"/>
      <c r="H62" s="104" t="s">
        <v>426</v>
      </c>
      <c r="I62" s="136">
        <v>0</v>
      </c>
      <c r="J62" s="37"/>
    </row>
    <row r="63" spans="2:10" s="4" customFormat="1" ht="17.25" customHeight="1">
      <c r="B63" s="125" t="s">
        <v>383</v>
      </c>
      <c r="C63" s="112" t="s">
        <v>309</v>
      </c>
      <c r="D63" s="112"/>
      <c r="E63" s="132">
        <v>45021</v>
      </c>
      <c r="F63" s="132">
        <v>45022</v>
      </c>
      <c r="G63" s="112"/>
      <c r="H63" s="103" t="s">
        <v>426</v>
      </c>
      <c r="I63" s="136">
        <v>0</v>
      </c>
      <c r="J63" s="112"/>
    </row>
    <row r="64" spans="2:10" s="4" customFormat="1" ht="17.25" customHeight="1">
      <c r="B64" s="100" t="s">
        <v>384</v>
      </c>
      <c r="C64" s="83" t="s">
        <v>310</v>
      </c>
      <c r="D64" s="18"/>
      <c r="E64" s="17">
        <v>45021</v>
      </c>
      <c r="F64" s="17">
        <v>45022</v>
      </c>
      <c r="G64" s="19"/>
      <c r="H64" s="104" t="s">
        <v>426</v>
      </c>
      <c r="I64" s="136">
        <v>0</v>
      </c>
      <c r="J64" s="37"/>
    </row>
    <row r="65" spans="2:10" s="4" customFormat="1" ht="17.25" customHeight="1">
      <c r="B65" s="100" t="s">
        <v>385</v>
      </c>
      <c r="C65" s="83" t="s">
        <v>311</v>
      </c>
      <c r="D65" s="18"/>
      <c r="E65" s="17">
        <v>45021</v>
      </c>
      <c r="F65" s="17">
        <v>45022</v>
      </c>
      <c r="G65" s="19"/>
      <c r="H65" s="104" t="s">
        <v>426</v>
      </c>
      <c r="I65" s="136">
        <v>0</v>
      </c>
      <c r="J65" s="37"/>
    </row>
    <row r="66" spans="2:10" s="4" customFormat="1" ht="17.25" customHeight="1">
      <c r="B66" s="99" t="s">
        <v>386</v>
      </c>
      <c r="C66" s="83" t="s">
        <v>312</v>
      </c>
      <c r="D66" s="18"/>
      <c r="E66" s="17">
        <v>45021</v>
      </c>
      <c r="F66" s="17">
        <v>45022</v>
      </c>
      <c r="G66" s="19"/>
      <c r="H66" s="104" t="s">
        <v>426</v>
      </c>
      <c r="I66" s="136">
        <v>0</v>
      </c>
      <c r="J66" s="37"/>
    </row>
    <row r="67" spans="2:10" s="3" customFormat="1" ht="17.25" hidden="1" customHeight="1">
      <c r="B67" s="105" t="s">
        <v>282</v>
      </c>
      <c r="C67" s="24" t="s">
        <v>268</v>
      </c>
      <c r="D67" s="35"/>
      <c r="E67" s="17">
        <v>45021</v>
      </c>
      <c r="F67" s="17">
        <v>45022</v>
      </c>
      <c r="G67" s="36"/>
      <c r="H67" s="104" t="s">
        <v>426</v>
      </c>
      <c r="I67" s="136">
        <v>0</v>
      </c>
      <c r="J67" s="38"/>
    </row>
    <row r="68" spans="2:10" s="3" customFormat="1" ht="17.25" customHeight="1">
      <c r="B68" s="105" t="s">
        <v>387</v>
      </c>
      <c r="C68" s="111" t="s">
        <v>313</v>
      </c>
      <c r="D68" s="35"/>
      <c r="E68" s="17">
        <v>45021</v>
      </c>
      <c r="F68" s="17">
        <v>45022</v>
      </c>
      <c r="G68" s="36"/>
      <c r="H68" s="104" t="s">
        <v>426</v>
      </c>
      <c r="I68" s="136">
        <v>0</v>
      </c>
      <c r="J68" s="38"/>
    </row>
    <row r="69" spans="2:10" s="3" customFormat="1" ht="17.25" customHeight="1">
      <c r="B69" s="125" t="s">
        <v>388</v>
      </c>
      <c r="C69" s="112" t="s">
        <v>314</v>
      </c>
      <c r="D69" s="112"/>
      <c r="E69" s="131">
        <v>45027</v>
      </c>
      <c r="F69" s="131">
        <v>45027</v>
      </c>
      <c r="G69" s="112"/>
      <c r="H69" s="103" t="s">
        <v>426</v>
      </c>
      <c r="I69" s="125"/>
      <c r="J69" s="112"/>
    </row>
    <row r="70" spans="2:10" s="3" customFormat="1" ht="17.25" customHeight="1">
      <c r="B70" s="105" t="s">
        <v>389</v>
      </c>
      <c r="C70" s="120" t="s">
        <v>315</v>
      </c>
      <c r="D70" s="35"/>
      <c r="E70" s="107">
        <v>45027</v>
      </c>
      <c r="F70" s="107">
        <v>45027</v>
      </c>
      <c r="G70" s="36"/>
      <c r="H70" s="104" t="s">
        <v>426</v>
      </c>
      <c r="I70" s="136">
        <v>0</v>
      </c>
      <c r="J70" s="38"/>
    </row>
    <row r="71" spans="2:10" s="3" customFormat="1" ht="17.25" customHeight="1">
      <c r="B71" s="105" t="s">
        <v>390</v>
      </c>
      <c r="C71" s="120" t="s">
        <v>316</v>
      </c>
      <c r="D71" s="35"/>
      <c r="E71" s="107">
        <v>45027</v>
      </c>
      <c r="F71" s="107">
        <v>45027</v>
      </c>
      <c r="G71" s="36"/>
      <c r="H71" s="104" t="s">
        <v>426</v>
      </c>
      <c r="I71" s="136">
        <v>0</v>
      </c>
      <c r="J71" s="38"/>
    </row>
    <row r="72" spans="2:10" s="3" customFormat="1" ht="17.25" customHeight="1">
      <c r="B72" s="105" t="s">
        <v>391</v>
      </c>
      <c r="C72" s="121" t="s">
        <v>317</v>
      </c>
      <c r="D72" s="35"/>
      <c r="E72" s="107">
        <v>45027</v>
      </c>
      <c r="F72" s="107">
        <v>45027</v>
      </c>
      <c r="G72" s="36"/>
      <c r="H72" s="104" t="s">
        <v>426</v>
      </c>
      <c r="I72" s="136">
        <v>0</v>
      </c>
      <c r="J72" s="38"/>
    </row>
    <row r="73" spans="2:10" s="3" customFormat="1" ht="17.25" customHeight="1">
      <c r="B73" s="105" t="s">
        <v>392</v>
      </c>
      <c r="C73" s="120" t="s">
        <v>318</v>
      </c>
      <c r="D73" s="35"/>
      <c r="E73" s="107">
        <v>45027</v>
      </c>
      <c r="F73" s="107">
        <v>45027</v>
      </c>
      <c r="G73" s="36"/>
      <c r="H73" s="104" t="s">
        <v>426</v>
      </c>
      <c r="I73" s="136">
        <v>0</v>
      </c>
      <c r="J73" s="38"/>
    </row>
    <row r="74" spans="2:10" s="3" customFormat="1" ht="17.25" customHeight="1">
      <c r="B74" s="105" t="s">
        <v>393</v>
      </c>
      <c r="C74" s="120" t="s">
        <v>319</v>
      </c>
      <c r="D74" s="35"/>
      <c r="E74" s="107">
        <v>45027</v>
      </c>
      <c r="F74" s="107">
        <v>45027</v>
      </c>
      <c r="G74" s="36"/>
      <c r="H74" s="104" t="s">
        <v>426</v>
      </c>
      <c r="I74" s="136">
        <v>0</v>
      </c>
      <c r="J74" s="38"/>
    </row>
    <row r="75" spans="2:10" s="3" customFormat="1" ht="17.25" customHeight="1">
      <c r="B75" s="105" t="s">
        <v>394</v>
      </c>
      <c r="C75" s="120" t="s">
        <v>320</v>
      </c>
      <c r="D75" s="35"/>
      <c r="E75" s="107">
        <v>45027</v>
      </c>
      <c r="F75" s="107">
        <v>45027</v>
      </c>
      <c r="G75" s="36"/>
      <c r="H75" s="104" t="s">
        <v>426</v>
      </c>
      <c r="I75" s="136">
        <v>0</v>
      </c>
      <c r="J75" s="38"/>
    </row>
    <row r="76" spans="2:10" s="3" customFormat="1" ht="17.25" customHeight="1">
      <c r="B76" s="125" t="s">
        <v>395</v>
      </c>
      <c r="C76" s="112" t="s">
        <v>267</v>
      </c>
      <c r="D76" s="112"/>
      <c r="E76" s="132">
        <v>45028</v>
      </c>
      <c r="F76" s="132">
        <v>45029</v>
      </c>
      <c r="G76" s="112"/>
      <c r="H76" s="103" t="s">
        <v>426</v>
      </c>
      <c r="I76" s="125"/>
      <c r="J76" s="112"/>
    </row>
    <row r="77" spans="2:10" s="3" customFormat="1" ht="17.25" customHeight="1">
      <c r="B77" s="105" t="s">
        <v>396</v>
      </c>
      <c r="C77" s="120" t="s">
        <v>321</v>
      </c>
      <c r="D77" s="35"/>
      <c r="E77" s="107">
        <v>45028</v>
      </c>
      <c r="F77" s="107">
        <v>45029</v>
      </c>
      <c r="G77" s="36"/>
      <c r="H77" s="104" t="s">
        <v>426</v>
      </c>
      <c r="I77" s="34"/>
      <c r="J77" s="38"/>
    </row>
    <row r="78" spans="2:10" s="3" customFormat="1" ht="17.25" customHeight="1">
      <c r="B78" s="105" t="s">
        <v>397</v>
      </c>
      <c r="C78" s="120" t="s">
        <v>322</v>
      </c>
      <c r="D78" s="35"/>
      <c r="E78" s="107">
        <v>45028</v>
      </c>
      <c r="F78" s="107">
        <v>45029</v>
      </c>
      <c r="G78" s="36"/>
      <c r="H78" s="104" t="s">
        <v>426</v>
      </c>
      <c r="I78" s="34"/>
      <c r="J78" s="38"/>
    </row>
    <row r="79" spans="2:10" s="3" customFormat="1" ht="17.25" customHeight="1">
      <c r="B79" s="105" t="s">
        <v>398</v>
      </c>
      <c r="C79" s="120" t="s">
        <v>323</v>
      </c>
      <c r="D79" s="35"/>
      <c r="E79" s="107">
        <v>45028</v>
      </c>
      <c r="F79" s="107">
        <v>45029</v>
      </c>
      <c r="G79" s="36"/>
      <c r="H79" s="104" t="s">
        <v>426</v>
      </c>
      <c r="I79" s="34"/>
      <c r="J79" s="38"/>
    </row>
    <row r="80" spans="2:10" s="3" customFormat="1" ht="17.25" customHeight="1">
      <c r="B80" s="105" t="s">
        <v>399</v>
      </c>
      <c r="C80" s="120" t="s">
        <v>324</v>
      </c>
      <c r="D80" s="35"/>
      <c r="E80" s="107">
        <v>45028</v>
      </c>
      <c r="F80" s="107">
        <v>45029</v>
      </c>
      <c r="G80" s="36"/>
      <c r="H80" s="104" t="s">
        <v>426</v>
      </c>
      <c r="I80" s="34"/>
      <c r="J80" s="38"/>
    </row>
    <row r="81" spans="2:10" s="3" customFormat="1" ht="17.25" customHeight="1">
      <c r="B81" s="105" t="s">
        <v>400</v>
      </c>
      <c r="C81" s="120" t="s">
        <v>325</v>
      </c>
      <c r="D81" s="35"/>
      <c r="E81" s="107">
        <v>45028</v>
      </c>
      <c r="F81" s="107">
        <v>45029</v>
      </c>
      <c r="G81" s="36"/>
      <c r="H81" s="104" t="s">
        <v>426</v>
      </c>
      <c r="I81" s="34"/>
      <c r="J81" s="38"/>
    </row>
    <row r="82" spans="2:10" s="3" customFormat="1" ht="17.25" customHeight="1">
      <c r="B82" s="105" t="s">
        <v>401</v>
      </c>
      <c r="C82" s="120" t="s">
        <v>326</v>
      </c>
      <c r="D82" s="35"/>
      <c r="E82" s="107">
        <v>45028</v>
      </c>
      <c r="F82" s="107">
        <v>45029</v>
      </c>
      <c r="G82" s="36"/>
      <c r="H82" s="104" t="s">
        <v>426</v>
      </c>
      <c r="I82" s="34"/>
      <c r="J82" s="38"/>
    </row>
    <row r="83" spans="2:10" s="3" customFormat="1" ht="17.25" customHeight="1">
      <c r="B83" s="105" t="s">
        <v>402</v>
      </c>
      <c r="C83" s="120" t="s">
        <v>327</v>
      </c>
      <c r="D83" s="35"/>
      <c r="E83" s="107">
        <v>45028</v>
      </c>
      <c r="F83" s="107">
        <v>45029</v>
      </c>
      <c r="G83" s="36"/>
      <c r="H83" s="104" t="s">
        <v>426</v>
      </c>
      <c r="I83" s="34"/>
      <c r="J83" s="38"/>
    </row>
    <row r="84" spans="2:10" s="3" customFormat="1" ht="17.25" customHeight="1">
      <c r="B84" s="105" t="s">
        <v>403</v>
      </c>
      <c r="C84" s="120" t="s">
        <v>328</v>
      </c>
      <c r="D84" s="35"/>
      <c r="E84" s="107">
        <v>45028</v>
      </c>
      <c r="F84" s="107">
        <v>45029</v>
      </c>
      <c r="G84" s="36"/>
      <c r="H84" s="104" t="s">
        <v>426</v>
      </c>
      <c r="I84" s="34"/>
      <c r="J84" s="38"/>
    </row>
    <row r="85" spans="2:10" s="3" customFormat="1" ht="17.25" customHeight="1">
      <c r="B85" s="125" t="s">
        <v>404</v>
      </c>
      <c r="C85" s="112" t="s">
        <v>329</v>
      </c>
      <c r="D85" s="112"/>
      <c r="E85" s="132">
        <v>45029</v>
      </c>
      <c r="F85" s="132">
        <v>45029</v>
      </c>
      <c r="G85" s="112"/>
      <c r="H85" s="103" t="s">
        <v>426</v>
      </c>
      <c r="I85" s="125"/>
      <c r="J85" s="112"/>
    </row>
    <row r="86" spans="2:10" s="3" customFormat="1" ht="17.25" customHeight="1">
      <c r="B86" s="105" t="s">
        <v>405</v>
      </c>
      <c r="C86" s="120" t="s">
        <v>330</v>
      </c>
      <c r="D86" s="35"/>
      <c r="E86" s="107">
        <v>45029</v>
      </c>
      <c r="F86" s="107">
        <v>45029</v>
      </c>
      <c r="G86" s="36"/>
      <c r="H86" s="104" t="s">
        <v>426</v>
      </c>
      <c r="I86" s="34"/>
      <c r="J86" s="38"/>
    </row>
    <row r="87" spans="2:10" s="3" customFormat="1" ht="17.25" customHeight="1">
      <c r="B87" s="125" t="s">
        <v>406</v>
      </c>
      <c r="C87" s="112" t="s">
        <v>331</v>
      </c>
      <c r="D87" s="112"/>
      <c r="E87" s="132">
        <v>45034</v>
      </c>
      <c r="F87" s="132">
        <v>45036</v>
      </c>
      <c r="G87" s="112"/>
      <c r="H87" s="103" t="s">
        <v>426</v>
      </c>
      <c r="I87" s="125"/>
      <c r="J87" s="112"/>
    </row>
    <row r="88" spans="2:10" s="3" customFormat="1" ht="17.25" customHeight="1">
      <c r="B88" s="105" t="s">
        <v>407</v>
      </c>
      <c r="C88" s="120" t="s">
        <v>332</v>
      </c>
      <c r="D88" s="35"/>
      <c r="E88" s="107">
        <v>45034</v>
      </c>
      <c r="F88" s="107">
        <v>45036</v>
      </c>
      <c r="G88" s="36"/>
      <c r="H88" s="104" t="s">
        <v>426</v>
      </c>
      <c r="I88" s="34"/>
      <c r="J88" s="38"/>
    </row>
    <row r="89" spans="2:10" s="3" customFormat="1" ht="17.25" customHeight="1">
      <c r="B89" s="105" t="s">
        <v>408</v>
      </c>
      <c r="C89" s="120" t="s">
        <v>333</v>
      </c>
      <c r="D89" s="35"/>
      <c r="E89" s="107">
        <v>45034</v>
      </c>
      <c r="F89" s="107">
        <v>45036</v>
      </c>
      <c r="G89" s="36"/>
      <c r="H89" s="104" t="s">
        <v>426</v>
      </c>
      <c r="I89" s="34"/>
      <c r="J89" s="38"/>
    </row>
    <row r="90" spans="2:10" s="3" customFormat="1" ht="17.25" customHeight="1">
      <c r="B90" s="105" t="s">
        <v>409</v>
      </c>
      <c r="C90" s="120" t="s">
        <v>334</v>
      </c>
      <c r="D90" s="35"/>
      <c r="E90" s="107">
        <v>45034</v>
      </c>
      <c r="F90" s="107">
        <v>45036</v>
      </c>
      <c r="G90" s="36"/>
      <c r="H90" s="104" t="s">
        <v>426</v>
      </c>
      <c r="I90" s="34"/>
      <c r="J90" s="38"/>
    </row>
    <row r="91" spans="2:10" s="3" customFormat="1" ht="17.25" customHeight="1">
      <c r="B91" s="105" t="s">
        <v>410</v>
      </c>
      <c r="C91" s="120" t="s">
        <v>335</v>
      </c>
      <c r="D91" s="35"/>
      <c r="E91" s="107">
        <v>45034</v>
      </c>
      <c r="F91" s="107">
        <v>45036</v>
      </c>
      <c r="G91" s="36"/>
      <c r="H91" s="104" t="s">
        <v>426</v>
      </c>
      <c r="I91" s="34"/>
      <c r="J91" s="38"/>
    </row>
    <row r="92" spans="2:10" s="3" customFormat="1" ht="17.25" customHeight="1">
      <c r="B92" s="105" t="s">
        <v>411</v>
      </c>
      <c r="C92" s="120" t="s">
        <v>336</v>
      </c>
      <c r="D92" s="35"/>
      <c r="E92" s="107">
        <v>45034</v>
      </c>
      <c r="F92" s="107">
        <v>45036</v>
      </c>
      <c r="G92" s="36"/>
      <c r="H92" s="104" t="s">
        <v>426</v>
      </c>
      <c r="I92" s="34"/>
      <c r="J92" s="38"/>
    </row>
    <row r="93" spans="2:10" s="91" customFormat="1" ht="23.25" customHeight="1">
      <c r="B93" s="101" t="s">
        <v>412</v>
      </c>
      <c r="C93" s="98" t="s">
        <v>347</v>
      </c>
      <c r="D93" s="86"/>
      <c r="E93" s="88">
        <v>45041</v>
      </c>
      <c r="F93" s="88">
        <v>45043</v>
      </c>
      <c r="G93" s="89"/>
      <c r="H93" s="103" t="s">
        <v>426</v>
      </c>
      <c r="I93" s="114"/>
      <c r="J93" s="89"/>
    </row>
    <row r="94" spans="2:10" s="3" customFormat="1" ht="17.25" customHeight="1">
      <c r="B94" s="99" t="s">
        <v>413</v>
      </c>
      <c r="C94" s="28" t="s">
        <v>269</v>
      </c>
      <c r="D94" s="18"/>
      <c r="E94" s="21">
        <v>45041</v>
      </c>
      <c r="F94" s="21">
        <v>45043</v>
      </c>
      <c r="G94" s="10"/>
      <c r="H94" s="104" t="s">
        <v>426</v>
      </c>
      <c r="I94" s="26"/>
      <c r="J94" s="25"/>
    </row>
    <row r="95" spans="2:10" s="3" customFormat="1" ht="17.25" customHeight="1">
      <c r="B95" s="105" t="s">
        <v>414</v>
      </c>
      <c r="C95" s="28" t="s">
        <v>270</v>
      </c>
      <c r="D95" s="18"/>
      <c r="E95" s="21">
        <v>45041</v>
      </c>
      <c r="F95" s="21">
        <v>45043</v>
      </c>
      <c r="G95" s="10"/>
      <c r="H95" s="104" t="s">
        <v>426</v>
      </c>
      <c r="I95" s="26"/>
      <c r="J95" s="25"/>
    </row>
    <row r="96" spans="2:10" s="3" customFormat="1" ht="17.25" customHeight="1">
      <c r="B96" s="105" t="s">
        <v>415</v>
      </c>
      <c r="C96" s="113" t="s">
        <v>284</v>
      </c>
      <c r="D96" s="18"/>
      <c r="E96" s="21">
        <v>45041</v>
      </c>
      <c r="F96" s="21">
        <v>45043</v>
      </c>
      <c r="G96" s="10"/>
      <c r="H96" s="104" t="s">
        <v>426</v>
      </c>
      <c r="I96" s="26"/>
      <c r="J96" s="25"/>
    </row>
    <row r="97" spans="2:10" s="3" customFormat="1" ht="15" customHeight="1">
      <c r="B97" s="105" t="s">
        <v>416</v>
      </c>
      <c r="C97" s="111" t="s">
        <v>285</v>
      </c>
      <c r="D97" s="7"/>
      <c r="E97" s="21">
        <v>45041</v>
      </c>
      <c r="F97" s="21">
        <v>45043</v>
      </c>
      <c r="G97" s="22"/>
      <c r="H97" s="104" t="s">
        <v>426</v>
      </c>
      <c r="I97" s="26"/>
      <c r="J97" s="26"/>
    </row>
    <row r="98" spans="2:10" s="3" customFormat="1" ht="21.75" customHeight="1">
      <c r="B98" s="9">
        <v>5</v>
      </c>
      <c r="C98" s="84" t="s">
        <v>348</v>
      </c>
      <c r="D98" s="9"/>
      <c r="E98" s="16">
        <v>45048</v>
      </c>
      <c r="F98" s="16">
        <v>45048</v>
      </c>
      <c r="G98" s="10"/>
      <c r="H98" s="16" t="s">
        <v>426</v>
      </c>
      <c r="I98" s="116"/>
      <c r="J98" s="10"/>
    </row>
    <row r="99" spans="2:10" s="3" customFormat="1" ht="17.25" customHeight="1">
      <c r="B99" s="99" t="s">
        <v>417</v>
      </c>
      <c r="C99" s="111" t="s">
        <v>283</v>
      </c>
      <c r="D99" s="7"/>
      <c r="E99" s="21">
        <v>45048</v>
      </c>
      <c r="F99" s="21">
        <v>45048</v>
      </c>
      <c r="G99" s="22"/>
      <c r="H99" s="104" t="s">
        <v>426</v>
      </c>
      <c r="I99" s="26"/>
      <c r="J99" s="26"/>
    </row>
    <row r="100" spans="2:10" s="3" customFormat="1" ht="19.5" customHeight="1">
      <c r="B100" s="99" t="s">
        <v>418</v>
      </c>
      <c r="C100" s="28" t="s">
        <v>271</v>
      </c>
      <c r="D100" s="7"/>
      <c r="E100" s="21">
        <v>45049</v>
      </c>
      <c r="F100" s="21">
        <v>45050</v>
      </c>
      <c r="G100" s="22"/>
      <c r="H100" s="104" t="s">
        <v>426</v>
      </c>
      <c r="I100" s="26"/>
      <c r="J100" s="26"/>
    </row>
    <row r="101" spans="2:10" s="91" customFormat="1" ht="17.25" customHeight="1">
      <c r="B101" s="101" t="s">
        <v>419</v>
      </c>
      <c r="C101" s="98" t="s">
        <v>273</v>
      </c>
      <c r="D101" s="86"/>
      <c r="E101" s="88">
        <v>45055</v>
      </c>
      <c r="F101" s="88">
        <v>45055</v>
      </c>
      <c r="G101" s="89"/>
      <c r="H101" s="103" t="s">
        <v>426</v>
      </c>
      <c r="I101" s="114"/>
      <c r="J101" s="89"/>
    </row>
    <row r="102" spans="2:10" s="3" customFormat="1" ht="17.25" customHeight="1">
      <c r="B102" s="99" t="s">
        <v>420</v>
      </c>
      <c r="C102" s="28" t="s">
        <v>272</v>
      </c>
      <c r="D102" s="7"/>
      <c r="E102" s="21">
        <v>45055</v>
      </c>
      <c r="F102" s="21">
        <v>45055</v>
      </c>
      <c r="G102" s="22"/>
      <c r="H102" s="104" t="s">
        <v>426</v>
      </c>
      <c r="I102" s="34"/>
      <c r="J102" s="26"/>
    </row>
    <row r="103" spans="2:10">
      <c r="B103" s="124" t="s">
        <v>421</v>
      </c>
      <c r="C103" s="117" t="s">
        <v>349</v>
      </c>
      <c r="D103" s="126"/>
      <c r="E103" s="21">
        <v>45055</v>
      </c>
      <c r="F103" s="21">
        <v>45055</v>
      </c>
      <c r="G103" s="117"/>
      <c r="H103" s="104" t="s">
        <v>426</v>
      </c>
      <c r="I103" s="126"/>
      <c r="J103" s="117"/>
    </row>
  </sheetData>
  <mergeCells count="2">
    <mergeCell ref="J25:J27"/>
    <mergeCell ref="B1:J3"/>
  </mergeCells>
  <pageMargins left="0.51181102362204722" right="0.51181102362204722" top="0.39370078740157483" bottom="0.39370078740157483" header="0.11811023622047245" footer="0.11811023622047245"/>
  <pageSetup paperSize="9" scale="80" fitToWidth="0" fitToHeight="0" orientation="landscape" r:id="rId1"/>
  <headerFooter>
    <oddFooter>&amp;LMarcos
Coordenador Grupo Set Linings&amp;CVERSÃO 01&amp;RDayse Pagnoncelli
Coordenador Totvs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G6"/>
  <sheetViews>
    <sheetView tabSelected="1" workbookViewId="0">
      <selection activeCell="C26" sqref="C26"/>
    </sheetView>
  </sheetViews>
  <sheetFormatPr defaultColWidth="9.109375" defaultRowHeight="14.4"/>
  <cols>
    <col min="1" max="1" width="0.5546875" customWidth="1"/>
    <col min="2" max="2" width="9" style="1" customWidth="1"/>
    <col min="3" max="3" width="36.44140625" customWidth="1"/>
    <col min="4" max="4" width="7.109375" style="1" hidden="1" customWidth="1"/>
    <col min="5" max="5" width="13.88671875" customWidth="1"/>
    <col min="6" max="6" width="13.44140625" customWidth="1"/>
    <col min="7" max="7" width="1" hidden="1" customWidth="1"/>
    <col min="8" max="8" width="24.88671875" style="1" customWidth="1"/>
    <col min="9" max="9" width="17.6640625" style="1" customWidth="1"/>
    <col min="10" max="10" width="37.5546875" style="1" customWidth="1"/>
    <col min="11" max="85" width="9.109375" style="149"/>
  </cols>
  <sheetData>
    <row r="1" spans="2:85" s="1" customFormat="1" ht="26.25" customHeight="1">
      <c r="B1" s="5" t="s">
        <v>2</v>
      </c>
      <c r="C1" s="5" t="s">
        <v>3</v>
      </c>
      <c r="D1" s="5" t="s">
        <v>230</v>
      </c>
      <c r="E1" s="6" t="s">
        <v>231</v>
      </c>
      <c r="F1" s="6" t="s">
        <v>232</v>
      </c>
      <c r="G1" s="6" t="s">
        <v>233</v>
      </c>
      <c r="H1" s="5" t="s">
        <v>434</v>
      </c>
      <c r="I1" s="5" t="s">
        <v>438</v>
      </c>
      <c r="J1" s="5" t="s">
        <v>236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</row>
    <row r="2" spans="2:85" s="91" customFormat="1" ht="17.25" customHeight="1">
      <c r="B2" s="103">
        <v>1</v>
      </c>
      <c r="C2" s="96" t="s">
        <v>431</v>
      </c>
      <c r="D2" s="94"/>
      <c r="E2" s="146"/>
      <c r="F2" s="146"/>
      <c r="G2" s="96"/>
      <c r="H2" s="86" t="s">
        <v>437</v>
      </c>
      <c r="I2" s="138">
        <v>0.2</v>
      </c>
      <c r="J2" s="89" t="s">
        <v>435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2:85" s="91" customFormat="1" ht="17.25" customHeight="1">
      <c r="B3" s="103">
        <v>2</v>
      </c>
      <c r="C3" s="96" t="s">
        <v>430</v>
      </c>
      <c r="D3" s="94"/>
      <c r="E3" s="146"/>
      <c r="F3" s="146"/>
      <c r="G3" s="96"/>
      <c r="H3" s="86" t="s">
        <v>437</v>
      </c>
      <c r="I3" s="138">
        <v>0.3</v>
      </c>
      <c r="J3" s="89" t="s">
        <v>435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2:85" s="4" customFormat="1" ht="17.25" customHeight="1">
      <c r="B4" s="125">
        <v>3</v>
      </c>
      <c r="C4" s="137" t="s">
        <v>432</v>
      </c>
      <c r="D4" s="112"/>
      <c r="E4" s="147"/>
      <c r="F4" s="147"/>
      <c r="G4" s="112"/>
      <c r="H4" s="86" t="s">
        <v>437</v>
      </c>
      <c r="I4" s="138">
        <v>0.45</v>
      </c>
      <c r="J4" s="89" t="s">
        <v>435</v>
      </c>
    </row>
    <row r="5" spans="2:85" s="4" customFormat="1" ht="17.25" customHeight="1">
      <c r="B5" s="125">
        <v>4</v>
      </c>
      <c r="C5" s="137" t="s">
        <v>433</v>
      </c>
      <c r="D5" s="112"/>
      <c r="E5" s="147"/>
      <c r="F5" s="147"/>
      <c r="G5" s="112"/>
      <c r="H5" s="86" t="s">
        <v>437</v>
      </c>
      <c r="I5" s="138">
        <v>0.35</v>
      </c>
      <c r="J5" s="89" t="s">
        <v>435</v>
      </c>
    </row>
    <row r="6" spans="2:85" s="4" customFormat="1" ht="16.8" customHeight="1">
      <c r="B6" s="125">
        <v>5</v>
      </c>
      <c r="C6" s="137" t="s">
        <v>436</v>
      </c>
      <c r="D6" s="112"/>
      <c r="E6" s="147"/>
      <c r="F6" s="147"/>
      <c r="G6" s="112"/>
      <c r="H6" s="86" t="s">
        <v>437</v>
      </c>
      <c r="I6" s="138">
        <v>0.45</v>
      </c>
      <c r="J6" s="89" t="s">
        <v>435</v>
      </c>
    </row>
  </sheetData>
  <pageMargins left="0.51181102362204722" right="0.51181102362204722" top="0.39370078740157483" bottom="0.39370078740157483" header="0.11811023622047245" footer="0.11811023622047245"/>
  <pageSetup paperSize="9" scale="80" fitToWidth="0" fitToHeight="0" orientation="landscape" r:id="rId1"/>
  <headerFooter>
    <oddFooter>&amp;LMarcos
Coordenador Grupo Set Linings&amp;CVERSÃO 01&amp;RDayse Pagnoncelli
Coordenador Totvs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Cronograma ERP PROTHEUS</vt:lpstr>
      <vt:lpstr>ERP Protheus HPF - 08012023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TOTVS</dc:creator>
  <cp:lastModifiedBy>Reginaldo Pereira</cp:lastModifiedBy>
  <cp:lastPrinted>2023-03-07T14:26:22Z</cp:lastPrinted>
  <dcterms:created xsi:type="dcterms:W3CDTF">2018-05-30T12:29:00Z</dcterms:created>
  <dcterms:modified xsi:type="dcterms:W3CDTF">2024-01-08T13:07:09Z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