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ownin\GitHub\LEEP\output\final_figures\data\"/>
    </mc:Choice>
  </mc:AlternateContent>
  <xr:revisionPtr revIDLastSave="0" documentId="13_ncr:1_{08D6CB60-A184-476E-A667-5D1C6882332A}" xr6:coauthVersionLast="47" xr6:coauthVersionMax="47" xr10:uidLastSave="{00000000-0000-0000-0000-000000000000}"/>
  <bookViews>
    <workbookView xWindow="-120" yWindow="-120" windowWidth="25440" windowHeight="15270" activeTab="1" xr2:uid="{387BCBE6-996A-42C6-BEDA-38887332C35A}"/>
  </bookViews>
  <sheets>
    <sheet name="Electricity" sheetId="1" r:id="rId1"/>
    <sheet name="Economy-Wi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2" l="1"/>
  <c r="H20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H27" i="2"/>
  <c r="G27" i="2"/>
  <c r="F27" i="2"/>
  <c r="E27" i="2"/>
  <c r="D27" i="2"/>
  <c r="C27" i="2"/>
  <c r="H26" i="2"/>
  <c r="G26" i="2"/>
  <c r="F26" i="2"/>
  <c r="E26" i="2"/>
  <c r="D26" i="2"/>
  <c r="C26" i="2"/>
  <c r="H25" i="2"/>
  <c r="G25" i="2"/>
  <c r="F25" i="2"/>
  <c r="E25" i="2"/>
  <c r="D25" i="2"/>
  <c r="C25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41" i="1"/>
  <c r="C40" i="1"/>
  <c r="D40" i="1"/>
  <c r="E40" i="1"/>
  <c r="F40" i="1"/>
  <c r="G40" i="1"/>
  <c r="H40" i="1"/>
  <c r="C41" i="1"/>
  <c r="D41" i="1"/>
  <c r="E41" i="1"/>
  <c r="F41" i="1"/>
  <c r="G41" i="1"/>
  <c r="D39" i="1"/>
  <c r="E39" i="1"/>
  <c r="F39" i="1"/>
  <c r="G39" i="1"/>
  <c r="H39" i="1"/>
  <c r="C39" i="1"/>
  <c r="H34" i="1"/>
  <c r="C33" i="1"/>
  <c r="D33" i="1"/>
  <c r="E33" i="1"/>
  <c r="F33" i="1"/>
  <c r="G33" i="1"/>
  <c r="H33" i="1"/>
  <c r="C34" i="1"/>
  <c r="D34" i="1"/>
  <c r="E34" i="1"/>
  <c r="F34" i="1"/>
  <c r="G34" i="1"/>
  <c r="D32" i="1"/>
  <c r="E32" i="1"/>
  <c r="F32" i="1"/>
  <c r="G32" i="1"/>
  <c r="H32" i="1"/>
  <c r="C32" i="1"/>
  <c r="F26" i="1"/>
  <c r="G26" i="1"/>
  <c r="H26" i="1"/>
  <c r="F27" i="1"/>
  <c r="G27" i="1"/>
  <c r="H27" i="1"/>
  <c r="G25" i="1"/>
  <c r="H25" i="1"/>
  <c r="F25" i="1"/>
  <c r="C26" i="1"/>
  <c r="D26" i="1"/>
  <c r="E26" i="1"/>
  <c r="C27" i="1"/>
  <c r="D27" i="1"/>
  <c r="E27" i="1"/>
  <c r="D25" i="1"/>
  <c r="E25" i="1"/>
  <c r="C25" i="1"/>
  <c r="H20" i="1"/>
  <c r="F19" i="1"/>
  <c r="G19" i="1"/>
  <c r="H19" i="1"/>
  <c r="F20" i="1"/>
  <c r="G20" i="1"/>
  <c r="G18" i="1"/>
  <c r="H18" i="1"/>
  <c r="F18" i="1"/>
  <c r="C19" i="1"/>
  <c r="D19" i="1"/>
  <c r="E19" i="1"/>
  <c r="C20" i="1"/>
  <c r="D20" i="1"/>
  <c r="E20" i="1"/>
  <c r="D18" i="1"/>
  <c r="E18" i="1"/>
  <c r="C18" i="1"/>
</calcChain>
</file>

<file path=xl/sharedStrings.xml><?xml version="1.0" encoding="utf-8"?>
<sst xmlns="http://schemas.openxmlformats.org/spreadsheetml/2006/main" count="128" uniqueCount="41">
  <si>
    <t>year</t>
  </si>
  <si>
    <t>scenario</t>
  </si>
  <si>
    <t>min_ab</t>
  </si>
  <si>
    <t>max_ab</t>
  </si>
  <si>
    <t>median_ab</t>
  </si>
  <si>
    <t>min_diff_2005</t>
  </si>
  <si>
    <t>max_diff_2005</t>
  </si>
  <si>
    <t>median_diff_2005</t>
  </si>
  <si>
    <t>min_diff_2021</t>
  </si>
  <si>
    <t>max_diff_2021</t>
  </si>
  <si>
    <t>median_diff_2021</t>
  </si>
  <si>
    <t>IRA</t>
  </si>
  <si>
    <t>No IRA</t>
  </si>
  <si>
    <t>min_diff</t>
  </si>
  <si>
    <t>max_diff</t>
  </si>
  <si>
    <t>median_diff</t>
  </si>
  <si>
    <t>min_per</t>
  </si>
  <si>
    <t>max_per</t>
  </si>
  <si>
    <t>median_per</t>
  </si>
  <si>
    <t>Min</t>
  </si>
  <si>
    <t>Max</t>
  </si>
  <si>
    <t>Median</t>
  </si>
  <si>
    <t>Year</t>
  </si>
  <si>
    <t>% Difference</t>
  </si>
  <si>
    <t>Absolute Difference (Mt CO2)</t>
  </si>
  <si>
    <t>Table A1.1</t>
  </si>
  <si>
    <t>Table A2.1</t>
  </si>
  <si>
    <t>Table A3.1</t>
  </si>
  <si>
    <t>Table A4.1</t>
  </si>
  <si>
    <t>Electricity CO2 Emissions (Mt CO2)</t>
  </si>
  <si>
    <t>Difference between No IRA and IRA Electricity Emissions</t>
  </si>
  <si>
    <t>% Difference in Electricity Emissions from 2005 and 2021 for the No IRA Scenario</t>
  </si>
  <si>
    <t>% Difference in Electricity Emissions from 2005 and 2021 for the IRA Scenario</t>
  </si>
  <si>
    <t>Table A1.2</t>
  </si>
  <si>
    <t>Table A2.2</t>
  </si>
  <si>
    <t>Table A3.2</t>
  </si>
  <si>
    <t>Table A4.2</t>
  </si>
  <si>
    <t>Economy-Wide CO2 Emissions (Mt CO2)</t>
  </si>
  <si>
    <t>Difference between No IRA and IRA Economy-Wide Emissions</t>
  </si>
  <si>
    <t>% Difference in Economy-Wide emissions from 2005 and 2021 for the No IRA Scenario</t>
  </si>
  <si>
    <t>% Difference in Economy-Wide emissions from 2005 and 2021 for the IRA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</si>
</sst>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7D1DAC-593E-4D95-9ED4-A9B1348C5ACE}" name="Table1" displayName="Table1" ref="A1:K7" totalsRowShown="0">
  <autoFilter ref="A1:K7" xr:uid="{707D1DAC-593E-4D95-9ED4-A9B1348C5ACE}"/>
  <sortState xmlns:xlrd2="http://schemas.microsoft.com/office/spreadsheetml/2017/richdata2" ref="A2:K7">
    <sortCondition ref="B1:B7"/>
  </sortState>
  <tableColumns count="11">
    <tableColumn id="1" xr3:uid="{A5F16C51-424C-401F-B18D-85C42CD4BC81}" name="year"/>
    <tableColumn id="2" xr3:uid="{37EA2C62-03F2-4D75-8971-3E54AE2028BF}" name="scenario"/>
    <tableColumn id="3" xr3:uid="{BE03C190-53FC-4B88-93BA-C1393FE736DA}" name="min_ab"/>
    <tableColumn id="4" xr3:uid="{E4D3E2AC-48FB-4872-93D4-802DE6A39570}" name="max_ab"/>
    <tableColumn id="5" xr3:uid="{7C3328A8-7235-4C3B-95BC-51422CD23E47}" name="median_ab"/>
    <tableColumn id="6" xr3:uid="{4D2BF144-36D6-4C7B-AA2F-72D12B3A39D3}" name="min_diff_2005"/>
    <tableColumn id="7" xr3:uid="{50D25A26-982A-49B9-BBD1-195F84A3F2CC}" name="max_diff_2005"/>
    <tableColumn id="8" xr3:uid="{36990BE4-D655-486D-A81A-CF4B19272900}" name="median_diff_2005"/>
    <tableColumn id="9" xr3:uid="{CB3D830C-25BE-41A7-8287-31BD5BEAED27}" name="min_diff_2021"/>
    <tableColumn id="10" xr3:uid="{5EC03675-C3F8-4690-B0AF-003DF6332FB9}" name="max_diff_2021"/>
    <tableColumn id="11" xr3:uid="{79BB4E05-6558-4783-B460-7E253E8723F4}" name="median_diff_20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1C5170-7D35-4281-BB84-BB24CA0F6D2C}" name="Table2" displayName="Table2" ref="A9:G12" totalsRowShown="0">
  <autoFilter ref="A9:G12" xr:uid="{721C5170-7D35-4281-BB84-BB24CA0F6D2C}"/>
  <tableColumns count="7">
    <tableColumn id="1" xr3:uid="{B6C5D865-DBD6-46F0-8876-195AD6B2E5D3}" name="year"/>
    <tableColumn id="2" xr3:uid="{BE35370E-7255-4DB3-BD6F-A5496E9560DB}" name="min_diff"/>
    <tableColumn id="3" xr3:uid="{A5C05A92-7FD0-4133-885A-7F1AB61BF710}" name="max_diff"/>
    <tableColumn id="4" xr3:uid="{E7765F05-6CE5-45DE-BAB8-2BCA098D0B18}" name="median_diff"/>
    <tableColumn id="5" xr3:uid="{AF5A12D8-3128-4332-9569-9D8A4C943B4C}" name="min_per"/>
    <tableColumn id="6" xr3:uid="{73D8F59F-8A7C-4C04-8F54-C160C3FC4210}" name="max_per"/>
    <tableColumn id="7" xr3:uid="{EBFA04ED-AE3B-499C-A6E3-207D77CE8393}" name="median_p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8FF5BC-13B9-4BD2-A851-5319D9C68864}" name="Table3" displayName="Table3" ref="A1:K7" totalsRowShown="0">
  <autoFilter ref="A1:K7" xr:uid="{E08FF5BC-13B9-4BD2-A851-5319D9C68864}"/>
  <sortState xmlns:xlrd2="http://schemas.microsoft.com/office/spreadsheetml/2017/richdata2" ref="A2:K7">
    <sortCondition ref="B1:B7"/>
  </sortState>
  <tableColumns count="11">
    <tableColumn id="1" xr3:uid="{B6431F83-17DD-4FA1-AEF1-781892012E5A}" name="year"/>
    <tableColumn id="2" xr3:uid="{2AA159B1-5FA7-4128-889E-D186E2FED153}" name="scenario"/>
    <tableColumn id="3" xr3:uid="{1A6927C4-B5E0-4D5D-B775-BCEAECCC9363}" name="min_ab"/>
    <tableColumn id="4" xr3:uid="{EE97E1E8-F540-4E43-A6A8-167DD0278111}" name="max_ab"/>
    <tableColumn id="5" xr3:uid="{13E10CBC-2A26-4785-AEED-6362EA1B486B}" name="median_ab"/>
    <tableColumn id="6" xr3:uid="{F38E01E3-D1F1-442C-B3F4-0BABA5124DD0}" name="min_diff_2005"/>
    <tableColumn id="7" xr3:uid="{76A81B51-428F-4B2D-9853-2C4A483779AA}" name="max_diff_2005"/>
    <tableColumn id="8" xr3:uid="{EC007D16-9DA9-46F8-BC0E-6876B87710E6}" name="median_diff_2005"/>
    <tableColumn id="9" xr3:uid="{7B0EA6FA-97DE-4D7E-A922-7F5D0CC2B0CF}" name="min_diff_2021"/>
    <tableColumn id="10" xr3:uid="{C37FA7CB-AC0A-4D75-94B3-A5926DAC1E4B}" name="max_diff_2021"/>
    <tableColumn id="11" xr3:uid="{D3DF371D-39FB-40D2-B796-70BAFC811FE4}" name="median_diff_20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121BD8-693A-4D9E-A523-799F8E132356}" name="Table4" displayName="Table4" ref="A9:G12" totalsRowShown="0">
  <autoFilter ref="A9:G12" xr:uid="{1E121BD8-693A-4D9E-A523-799F8E132356}"/>
  <tableColumns count="7">
    <tableColumn id="1" xr3:uid="{384A5E4E-B977-4FB5-B4B9-6CA9408FA7C4}" name="year"/>
    <tableColumn id="2" xr3:uid="{007A912F-7B84-45A9-A2D8-28A29A0A666C}" name="min_diff"/>
    <tableColumn id="3" xr3:uid="{99702F56-16B5-44CE-A0B0-D43A1233DE2A}" name="max_diff"/>
    <tableColumn id="4" xr3:uid="{182C0792-BB2C-4B2D-9CAC-4AEAFCF604FF}" name="median_diff"/>
    <tableColumn id="5" xr3:uid="{45EA566B-8E16-4F2D-ACE2-8C22C8A93305}" name="min_per"/>
    <tableColumn id="6" xr3:uid="{9D859F1C-6DE0-4343-BFC1-3F2689CD0D9F}" name="max_per"/>
    <tableColumn id="7" xr3:uid="{6CC36B28-64FD-4FC0-80C2-35CE21CC3131}" name="median_p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D9FF-FF93-4E3D-A9DF-B21D09AC1A6E}">
  <dimension ref="A1:K41"/>
  <sheetViews>
    <sheetView topLeftCell="A10" workbookViewId="0">
      <selection activeCell="C37" sqref="C37:E37"/>
    </sheetView>
  </sheetViews>
  <sheetFormatPr defaultRowHeight="15" x14ac:dyDescent="0.25"/>
  <cols>
    <col min="2" max="2" width="10.7109375" customWidth="1"/>
    <col min="3" max="3" width="11" customWidth="1"/>
    <col min="4" max="4" width="14" customWidth="1"/>
    <col min="5" max="5" width="13" customWidth="1"/>
    <col min="6" max="6" width="15.7109375" customWidth="1"/>
    <col min="7" max="7" width="16" customWidth="1"/>
    <col min="8" max="8" width="19" customWidth="1"/>
    <col min="9" max="9" width="15.7109375" customWidth="1"/>
    <col min="10" max="10" width="16" customWidth="1"/>
    <col min="11" max="11" width="19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2025</v>
      </c>
      <c r="B2" t="s">
        <v>11</v>
      </c>
      <c r="C2">
        <v>1001.24</v>
      </c>
      <c r="D2">
        <v>1460.5</v>
      </c>
      <c r="E2">
        <v>1183.22</v>
      </c>
      <c r="F2">
        <v>3.35</v>
      </c>
      <c r="G2">
        <v>22.48</v>
      </c>
      <c r="H2">
        <v>14.9</v>
      </c>
      <c r="I2">
        <v>5.22</v>
      </c>
      <c r="J2">
        <v>35.020000000000003</v>
      </c>
      <c r="K2">
        <v>23.21</v>
      </c>
    </row>
    <row r="3" spans="1:11" x14ac:dyDescent="0.25">
      <c r="A3">
        <v>2030</v>
      </c>
      <c r="B3" t="s">
        <v>11</v>
      </c>
      <c r="C3">
        <v>413.51</v>
      </c>
      <c r="D3">
        <v>1232.67</v>
      </c>
      <c r="E3">
        <v>754.66</v>
      </c>
      <c r="F3">
        <v>12.84</v>
      </c>
      <c r="G3">
        <v>46.97</v>
      </c>
      <c r="H3">
        <v>32.76</v>
      </c>
      <c r="I3">
        <v>20</v>
      </c>
      <c r="J3">
        <v>73.16</v>
      </c>
      <c r="K3">
        <v>51.02</v>
      </c>
    </row>
    <row r="4" spans="1:11" x14ac:dyDescent="0.25">
      <c r="A4">
        <v>2035</v>
      </c>
      <c r="B4" t="s">
        <v>11</v>
      </c>
      <c r="C4">
        <v>323.38</v>
      </c>
      <c r="D4">
        <v>772.51</v>
      </c>
      <c r="E4">
        <v>544.29</v>
      </c>
      <c r="F4">
        <v>32.01</v>
      </c>
      <c r="G4">
        <v>50.73</v>
      </c>
      <c r="H4">
        <v>41.52</v>
      </c>
      <c r="I4">
        <v>49.87</v>
      </c>
      <c r="J4">
        <v>79.010000000000005</v>
      </c>
      <c r="K4">
        <v>64.680000000000007</v>
      </c>
    </row>
    <row r="5" spans="1:11" x14ac:dyDescent="0.25">
      <c r="A5">
        <v>2025</v>
      </c>
      <c r="B5" t="s">
        <v>12</v>
      </c>
      <c r="C5">
        <v>1090.6099999999999</v>
      </c>
      <c r="D5">
        <v>1437.5</v>
      </c>
      <c r="E5">
        <v>1324.8</v>
      </c>
      <c r="F5">
        <v>4.3099999999999996</v>
      </c>
      <c r="G5">
        <v>18.760000000000002</v>
      </c>
      <c r="H5">
        <v>9</v>
      </c>
      <c r="I5">
        <v>6.71</v>
      </c>
      <c r="J5">
        <v>29.22</v>
      </c>
      <c r="K5">
        <v>14.03</v>
      </c>
    </row>
    <row r="6" spans="1:11" x14ac:dyDescent="0.25">
      <c r="A6">
        <v>2030</v>
      </c>
      <c r="B6" t="s">
        <v>12</v>
      </c>
      <c r="C6">
        <v>979.6</v>
      </c>
      <c r="D6">
        <v>1379.59</v>
      </c>
      <c r="E6">
        <v>1189.32</v>
      </c>
      <c r="F6">
        <v>6.72</v>
      </c>
      <c r="G6">
        <v>23.39</v>
      </c>
      <c r="H6">
        <v>14.65</v>
      </c>
      <c r="I6">
        <v>10.47</v>
      </c>
      <c r="J6">
        <v>36.43</v>
      </c>
      <c r="K6">
        <v>22.82</v>
      </c>
    </row>
    <row r="7" spans="1:11" x14ac:dyDescent="0.25">
      <c r="A7">
        <v>2035</v>
      </c>
      <c r="B7" t="s">
        <v>12</v>
      </c>
      <c r="C7">
        <v>775</v>
      </c>
      <c r="D7">
        <v>1430.05</v>
      </c>
      <c r="E7">
        <v>1132.8399999999999</v>
      </c>
      <c r="F7">
        <v>4.62</v>
      </c>
      <c r="G7">
        <v>31.91</v>
      </c>
      <c r="H7">
        <v>17</v>
      </c>
      <c r="I7">
        <v>7.19</v>
      </c>
      <c r="J7">
        <v>49.7</v>
      </c>
      <c r="K7">
        <v>26.48</v>
      </c>
    </row>
    <row r="9" spans="1:11" x14ac:dyDescent="0.25">
      <c r="A9" t="s">
        <v>0</v>
      </c>
      <c r="B9" t="s">
        <v>13</v>
      </c>
      <c r="C9" t="s">
        <v>14</v>
      </c>
      <c r="D9" t="s">
        <v>15</v>
      </c>
      <c r="E9" t="s">
        <v>16</v>
      </c>
      <c r="F9" t="s">
        <v>17</v>
      </c>
      <c r="G9" t="s">
        <v>18</v>
      </c>
    </row>
    <row r="10" spans="1:11" x14ac:dyDescent="0.25">
      <c r="A10">
        <v>2025</v>
      </c>
      <c r="B10">
        <v>-104.24</v>
      </c>
      <c r="C10">
        <v>324.08</v>
      </c>
      <c r="D10">
        <v>41.954999999999998</v>
      </c>
      <c r="E10">
        <v>-0.1</v>
      </c>
      <c r="F10">
        <v>0.24</v>
      </c>
      <c r="G10">
        <v>3.5000000000000003E-2</v>
      </c>
    </row>
    <row r="11" spans="1:11" x14ac:dyDescent="0.25">
      <c r="A11">
        <v>2030</v>
      </c>
      <c r="B11">
        <v>125.39</v>
      </c>
      <c r="C11">
        <v>824.66</v>
      </c>
      <c r="D11">
        <v>419.38499999999999</v>
      </c>
      <c r="E11">
        <v>0.11</v>
      </c>
      <c r="F11">
        <v>0.67</v>
      </c>
      <c r="G11">
        <v>0.34499999999999997</v>
      </c>
    </row>
    <row r="12" spans="1:11" x14ac:dyDescent="0.25">
      <c r="A12">
        <v>2035</v>
      </c>
      <c r="B12">
        <v>307.37</v>
      </c>
      <c r="C12">
        <v>861.99</v>
      </c>
      <c r="D12">
        <v>555.19000000000005</v>
      </c>
      <c r="E12">
        <v>0.28000000000000003</v>
      </c>
      <c r="F12">
        <v>0.72</v>
      </c>
      <c r="G12">
        <v>0.51500000000000001</v>
      </c>
    </row>
    <row r="15" spans="1:11" x14ac:dyDescent="0.25">
      <c r="B15" s="5" t="s">
        <v>25</v>
      </c>
      <c r="C15" s="7" t="s">
        <v>29</v>
      </c>
      <c r="D15" s="7"/>
      <c r="E15" s="7"/>
      <c r="F15" s="7"/>
      <c r="G15" s="7"/>
      <c r="H15" s="7"/>
    </row>
    <row r="16" spans="1:11" x14ac:dyDescent="0.25">
      <c r="B16" s="6"/>
      <c r="C16" s="1" t="s">
        <v>12</v>
      </c>
      <c r="D16" s="1"/>
      <c r="E16" s="1"/>
      <c r="F16" s="1" t="s">
        <v>11</v>
      </c>
      <c r="G16" s="1"/>
      <c r="H16" s="1"/>
    </row>
    <row r="17" spans="2:8" x14ac:dyDescent="0.25">
      <c r="B17" s="2" t="s">
        <v>22</v>
      </c>
      <c r="C17" s="2" t="s">
        <v>19</v>
      </c>
      <c r="D17" s="2" t="s">
        <v>20</v>
      </c>
      <c r="E17" s="2" t="s">
        <v>21</v>
      </c>
      <c r="F17" s="2" t="s">
        <v>19</v>
      </c>
      <c r="G17" s="2" t="s">
        <v>20</v>
      </c>
      <c r="H17" s="2" t="s">
        <v>21</v>
      </c>
    </row>
    <row r="18" spans="2:8" x14ac:dyDescent="0.25">
      <c r="B18" s="3">
        <v>2025</v>
      </c>
      <c r="C18" s="3">
        <f>C5</f>
        <v>1090.6099999999999</v>
      </c>
      <c r="D18" s="3">
        <f t="shared" ref="D18:E18" si="0">D5</f>
        <v>1437.5</v>
      </c>
      <c r="E18" s="3">
        <f t="shared" si="0"/>
        <v>1324.8</v>
      </c>
      <c r="F18" s="3">
        <f>C2</f>
        <v>1001.24</v>
      </c>
      <c r="G18" s="3">
        <f t="shared" ref="G18:H18" si="1">D2</f>
        <v>1460.5</v>
      </c>
      <c r="H18" s="3">
        <f t="shared" si="1"/>
        <v>1183.22</v>
      </c>
    </row>
    <row r="19" spans="2:8" x14ac:dyDescent="0.25">
      <c r="B19" s="3">
        <v>2030</v>
      </c>
      <c r="C19" s="3">
        <f t="shared" ref="C19:E19" si="2">C6</f>
        <v>979.6</v>
      </c>
      <c r="D19" s="3">
        <f t="shared" si="2"/>
        <v>1379.59</v>
      </c>
      <c r="E19" s="3">
        <f t="shared" si="2"/>
        <v>1189.32</v>
      </c>
      <c r="F19" s="3">
        <f t="shared" ref="F19:F20" si="3">C3</f>
        <v>413.51</v>
      </c>
      <c r="G19" s="3">
        <f t="shared" ref="G19:G20" si="4">D3</f>
        <v>1232.67</v>
      </c>
      <c r="H19" s="3">
        <f>E3</f>
        <v>754.66</v>
      </c>
    </row>
    <row r="20" spans="2:8" x14ac:dyDescent="0.25">
      <c r="B20" s="3">
        <v>2035</v>
      </c>
      <c r="C20" s="3">
        <f t="shared" ref="C20:E20" si="5">C7</f>
        <v>775</v>
      </c>
      <c r="D20" s="3">
        <f t="shared" si="5"/>
        <v>1430.05</v>
      </c>
      <c r="E20" s="3">
        <f t="shared" si="5"/>
        <v>1132.8399999999999</v>
      </c>
      <c r="F20" s="3">
        <f t="shared" si="3"/>
        <v>323.38</v>
      </c>
      <c r="G20" s="3">
        <f t="shared" si="4"/>
        <v>772.51</v>
      </c>
      <c r="H20" s="3">
        <f>E4</f>
        <v>544.29</v>
      </c>
    </row>
    <row r="21" spans="2:8" x14ac:dyDescent="0.25">
      <c r="B21" s="4"/>
      <c r="C21" s="4"/>
      <c r="D21" s="4"/>
      <c r="E21" s="4"/>
      <c r="F21" s="4"/>
      <c r="G21" s="4"/>
      <c r="H21" s="4"/>
    </row>
    <row r="22" spans="2:8" x14ac:dyDescent="0.25">
      <c r="B22" s="5" t="s">
        <v>26</v>
      </c>
      <c r="C22" s="8" t="s">
        <v>30</v>
      </c>
      <c r="D22" s="9"/>
      <c r="E22" s="9"/>
      <c r="F22" s="9"/>
      <c r="G22" s="9"/>
      <c r="H22" s="10"/>
    </row>
    <row r="23" spans="2:8" x14ac:dyDescent="0.25">
      <c r="B23" s="6"/>
      <c r="C23" s="1" t="s">
        <v>24</v>
      </c>
      <c r="D23" s="1"/>
      <c r="E23" s="1"/>
      <c r="F23" s="1" t="s">
        <v>23</v>
      </c>
      <c r="G23" s="1"/>
      <c r="H23" s="1"/>
    </row>
    <row r="24" spans="2:8" x14ac:dyDescent="0.25">
      <c r="B24" s="2" t="s">
        <v>22</v>
      </c>
      <c r="C24" s="2" t="s">
        <v>19</v>
      </c>
      <c r="D24" s="2" t="s">
        <v>20</v>
      </c>
      <c r="E24" s="2" t="s">
        <v>21</v>
      </c>
      <c r="F24" s="2" t="s">
        <v>19</v>
      </c>
      <c r="G24" s="2" t="s">
        <v>20</v>
      </c>
      <c r="H24" s="2" t="s">
        <v>21</v>
      </c>
    </row>
    <row r="25" spans="2:8" x14ac:dyDescent="0.25">
      <c r="B25" s="3">
        <v>2025</v>
      </c>
      <c r="C25" s="2">
        <f>B10</f>
        <v>-104.24</v>
      </c>
      <c r="D25" s="2">
        <f t="shared" ref="D25:E25" si="6">C10</f>
        <v>324.08</v>
      </c>
      <c r="E25" s="2">
        <f t="shared" si="6"/>
        <v>41.954999999999998</v>
      </c>
      <c r="F25" s="2">
        <f>E10</f>
        <v>-0.1</v>
      </c>
      <c r="G25" s="2">
        <f t="shared" ref="G25:H25" si="7">F10</f>
        <v>0.24</v>
      </c>
      <c r="H25" s="2">
        <f t="shared" si="7"/>
        <v>3.5000000000000003E-2</v>
      </c>
    </row>
    <row r="26" spans="2:8" x14ac:dyDescent="0.25">
      <c r="B26" s="3">
        <v>2030</v>
      </c>
      <c r="C26" s="2">
        <f t="shared" ref="C26:H26" si="8">B11</f>
        <v>125.39</v>
      </c>
      <c r="D26" s="2">
        <f t="shared" si="8"/>
        <v>824.66</v>
      </c>
      <c r="E26" s="2">
        <f t="shared" si="8"/>
        <v>419.38499999999999</v>
      </c>
      <c r="F26" s="2">
        <f t="shared" si="8"/>
        <v>0.11</v>
      </c>
      <c r="G26" s="2">
        <f t="shared" si="8"/>
        <v>0.67</v>
      </c>
      <c r="H26" s="2">
        <f t="shared" si="8"/>
        <v>0.34499999999999997</v>
      </c>
    </row>
    <row r="27" spans="2:8" x14ac:dyDescent="0.25">
      <c r="B27" s="3">
        <v>2035</v>
      </c>
      <c r="C27" s="2">
        <f t="shared" ref="C27:H27" si="9">B12</f>
        <v>307.37</v>
      </c>
      <c r="D27" s="2">
        <f t="shared" si="9"/>
        <v>861.99</v>
      </c>
      <c r="E27" s="2">
        <f t="shared" si="9"/>
        <v>555.19000000000005</v>
      </c>
      <c r="F27" s="2">
        <f t="shared" si="9"/>
        <v>0.28000000000000003</v>
      </c>
      <c r="G27" s="2">
        <f t="shared" si="9"/>
        <v>0.72</v>
      </c>
      <c r="H27" s="2">
        <f t="shared" si="9"/>
        <v>0.51500000000000001</v>
      </c>
    </row>
    <row r="28" spans="2:8" x14ac:dyDescent="0.25">
      <c r="B28" s="4"/>
      <c r="C28" s="4"/>
      <c r="D28" s="4"/>
      <c r="E28" s="4"/>
      <c r="F28" s="4"/>
      <c r="G28" s="4"/>
      <c r="H28" s="4"/>
    </row>
    <row r="29" spans="2:8" x14ac:dyDescent="0.25">
      <c r="B29" s="7" t="s">
        <v>27</v>
      </c>
      <c r="C29" s="7" t="s">
        <v>31</v>
      </c>
      <c r="D29" s="7"/>
      <c r="E29" s="7"/>
      <c r="F29" s="7"/>
      <c r="G29" s="7"/>
      <c r="H29" s="7"/>
    </row>
    <row r="30" spans="2:8" x14ac:dyDescent="0.25">
      <c r="B30" s="7"/>
      <c r="C30" s="1">
        <v>2005</v>
      </c>
      <c r="D30" s="1"/>
      <c r="E30" s="1"/>
      <c r="F30" s="1">
        <v>2021</v>
      </c>
      <c r="G30" s="1"/>
      <c r="H30" s="1"/>
    </row>
    <row r="31" spans="2:8" x14ac:dyDescent="0.25">
      <c r="B31" s="2" t="s">
        <v>22</v>
      </c>
      <c r="C31" s="2" t="s">
        <v>19</v>
      </c>
      <c r="D31" s="2" t="s">
        <v>20</v>
      </c>
      <c r="E31" s="2" t="s">
        <v>21</v>
      </c>
      <c r="F31" s="2" t="s">
        <v>19</v>
      </c>
      <c r="G31" s="2" t="s">
        <v>20</v>
      </c>
      <c r="H31" s="2" t="s">
        <v>21</v>
      </c>
    </row>
    <row r="32" spans="2:8" x14ac:dyDescent="0.25">
      <c r="B32" s="3">
        <v>2025</v>
      </c>
      <c r="C32" s="2">
        <f>F5</f>
        <v>4.3099999999999996</v>
      </c>
      <c r="D32" s="2">
        <f t="shared" ref="D32:H32" si="10">G5</f>
        <v>18.760000000000002</v>
      </c>
      <c r="E32" s="2">
        <f t="shared" si="10"/>
        <v>9</v>
      </c>
      <c r="F32" s="2">
        <f t="shared" si="10"/>
        <v>6.71</v>
      </c>
      <c r="G32" s="2">
        <f t="shared" si="10"/>
        <v>29.22</v>
      </c>
      <c r="H32" s="2">
        <f t="shared" si="10"/>
        <v>14.03</v>
      </c>
    </row>
    <row r="33" spans="2:8" x14ac:dyDescent="0.25">
      <c r="B33" s="3">
        <v>2030</v>
      </c>
      <c r="C33" s="2">
        <f t="shared" ref="C33:C34" si="11">F6</f>
        <v>6.72</v>
      </c>
      <c r="D33" s="2">
        <f t="shared" ref="D33:D34" si="12">G6</f>
        <v>23.39</v>
      </c>
      <c r="E33" s="2">
        <f t="shared" ref="E33:E34" si="13">H6</f>
        <v>14.65</v>
      </c>
      <c r="F33" s="2">
        <f t="shared" ref="F33:F34" si="14">I6</f>
        <v>10.47</v>
      </c>
      <c r="G33" s="2">
        <f t="shared" ref="G33:G34" si="15">J6</f>
        <v>36.43</v>
      </c>
      <c r="H33" s="2">
        <f t="shared" ref="H33:H34" si="16">K6</f>
        <v>22.82</v>
      </c>
    </row>
    <row r="34" spans="2:8" x14ac:dyDescent="0.25">
      <c r="B34" s="3">
        <v>2035</v>
      </c>
      <c r="C34" s="2">
        <f t="shared" si="11"/>
        <v>4.62</v>
      </c>
      <c r="D34" s="2">
        <f t="shared" si="12"/>
        <v>31.91</v>
      </c>
      <c r="E34" s="2">
        <f t="shared" si="13"/>
        <v>17</v>
      </c>
      <c r="F34" s="2">
        <f t="shared" si="14"/>
        <v>7.19</v>
      </c>
      <c r="G34" s="2">
        <f t="shared" si="15"/>
        <v>49.7</v>
      </c>
      <c r="H34" s="2">
        <f>K7</f>
        <v>26.48</v>
      </c>
    </row>
    <row r="36" spans="2:8" x14ac:dyDescent="0.25">
      <c r="B36" s="7" t="s">
        <v>28</v>
      </c>
      <c r="C36" s="7" t="s">
        <v>32</v>
      </c>
      <c r="D36" s="7"/>
      <c r="E36" s="7"/>
      <c r="F36" s="7"/>
      <c r="G36" s="7"/>
      <c r="H36" s="7"/>
    </row>
    <row r="37" spans="2:8" x14ac:dyDescent="0.25">
      <c r="B37" s="7"/>
      <c r="C37" s="1">
        <v>2005</v>
      </c>
      <c r="D37" s="1"/>
      <c r="E37" s="1"/>
      <c r="F37" s="1">
        <v>2021</v>
      </c>
      <c r="G37" s="1"/>
      <c r="H37" s="1"/>
    </row>
    <row r="38" spans="2:8" x14ac:dyDescent="0.25">
      <c r="B38" s="2" t="s">
        <v>22</v>
      </c>
      <c r="C38" s="2" t="s">
        <v>19</v>
      </c>
      <c r="D38" s="2" t="s">
        <v>20</v>
      </c>
      <c r="E38" s="2" t="s">
        <v>21</v>
      </c>
      <c r="F38" s="2" t="s">
        <v>19</v>
      </c>
      <c r="G38" s="2" t="s">
        <v>20</v>
      </c>
      <c r="H38" s="2" t="s">
        <v>21</v>
      </c>
    </row>
    <row r="39" spans="2:8" x14ac:dyDescent="0.25">
      <c r="B39" s="3">
        <v>2025</v>
      </c>
      <c r="C39" s="2">
        <f>F2</f>
        <v>3.35</v>
      </c>
      <c r="D39" s="2">
        <f t="shared" ref="D39:H39" si="17">G2</f>
        <v>22.48</v>
      </c>
      <c r="E39" s="2">
        <f t="shared" si="17"/>
        <v>14.9</v>
      </c>
      <c r="F39" s="2">
        <f t="shared" si="17"/>
        <v>5.22</v>
      </c>
      <c r="G39" s="2">
        <f t="shared" si="17"/>
        <v>35.020000000000003</v>
      </c>
      <c r="H39" s="2">
        <f t="shared" si="17"/>
        <v>23.21</v>
      </c>
    </row>
    <row r="40" spans="2:8" x14ac:dyDescent="0.25">
      <c r="B40" s="3">
        <v>2030</v>
      </c>
      <c r="C40" s="2">
        <f t="shared" ref="C40:C41" si="18">F3</f>
        <v>12.84</v>
      </c>
      <c r="D40" s="2">
        <f t="shared" ref="D40:D41" si="19">G3</f>
        <v>46.97</v>
      </c>
      <c r="E40" s="2">
        <f t="shared" ref="E40:E41" si="20">H3</f>
        <v>32.76</v>
      </c>
      <c r="F40" s="2">
        <f t="shared" ref="F40:F41" si="21">I3</f>
        <v>20</v>
      </c>
      <c r="G40" s="2">
        <f t="shared" ref="G40:G41" si="22">J3</f>
        <v>73.16</v>
      </c>
      <c r="H40" s="2">
        <f t="shared" ref="H40:H41" si="23">K3</f>
        <v>51.02</v>
      </c>
    </row>
    <row r="41" spans="2:8" x14ac:dyDescent="0.25">
      <c r="B41" s="3">
        <v>2035</v>
      </c>
      <c r="C41" s="2">
        <f t="shared" si="18"/>
        <v>32.01</v>
      </c>
      <c r="D41" s="2">
        <f t="shared" si="19"/>
        <v>50.73</v>
      </c>
      <c r="E41" s="2">
        <f t="shared" si="20"/>
        <v>41.52</v>
      </c>
      <c r="F41" s="2">
        <f t="shared" si="21"/>
        <v>49.87</v>
      </c>
      <c r="G41" s="2">
        <f t="shared" si="22"/>
        <v>79.010000000000005</v>
      </c>
      <c r="H41" s="2">
        <f>K4</f>
        <v>64.680000000000007</v>
      </c>
    </row>
  </sheetData>
  <mergeCells count="16">
    <mergeCell ref="B36:B37"/>
    <mergeCell ref="C36:H36"/>
    <mergeCell ref="C37:E37"/>
    <mergeCell ref="F37:H37"/>
    <mergeCell ref="B29:B30"/>
    <mergeCell ref="C29:H29"/>
    <mergeCell ref="C30:E30"/>
    <mergeCell ref="F30:H30"/>
    <mergeCell ref="B15:B16"/>
    <mergeCell ref="C15:H15"/>
    <mergeCell ref="C16:E16"/>
    <mergeCell ref="F16:H16"/>
    <mergeCell ref="C23:E23"/>
    <mergeCell ref="F23:H23"/>
    <mergeCell ref="C22:H22"/>
    <mergeCell ref="B22:B23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0ED5-FC29-4817-A80E-EF2118BD20DF}">
  <dimension ref="A1:K41"/>
  <sheetViews>
    <sheetView tabSelected="1" topLeftCell="A10" workbookViewId="0">
      <selection activeCell="C37" sqref="C37:E37"/>
    </sheetView>
  </sheetViews>
  <sheetFormatPr defaultRowHeight="15" x14ac:dyDescent="0.25"/>
  <cols>
    <col min="2" max="2" width="10.7109375" customWidth="1"/>
    <col min="3" max="3" width="11" customWidth="1"/>
    <col min="4" max="4" width="14" customWidth="1"/>
    <col min="5" max="5" width="13" customWidth="1"/>
    <col min="6" max="6" width="15.7109375" customWidth="1"/>
    <col min="7" max="7" width="16" customWidth="1"/>
    <col min="8" max="8" width="19" customWidth="1"/>
    <col min="9" max="9" width="15.7109375" customWidth="1"/>
    <col min="10" max="10" width="16" customWidth="1"/>
    <col min="11" max="11" width="19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2025</v>
      </c>
      <c r="B2" t="s">
        <v>11</v>
      </c>
      <c r="C2">
        <v>4127.41</v>
      </c>
      <c r="D2">
        <v>4771.5</v>
      </c>
      <c r="E2">
        <v>4525.8100000000004</v>
      </c>
      <c r="F2">
        <v>4.25</v>
      </c>
      <c r="G2">
        <v>14.75</v>
      </c>
      <c r="H2">
        <v>8.26</v>
      </c>
      <c r="I2">
        <v>5.18</v>
      </c>
      <c r="J2">
        <v>17.98</v>
      </c>
      <c r="K2">
        <v>10.06</v>
      </c>
    </row>
    <row r="3" spans="1:11" x14ac:dyDescent="0.25">
      <c r="A3">
        <v>2030</v>
      </c>
      <c r="B3" t="s">
        <v>11</v>
      </c>
      <c r="C3">
        <v>3493.68</v>
      </c>
      <c r="D3">
        <v>3991.82</v>
      </c>
      <c r="E3">
        <v>3693</v>
      </c>
      <c r="F3">
        <v>16.97</v>
      </c>
      <c r="G3">
        <v>25.09</v>
      </c>
      <c r="H3">
        <v>21.84</v>
      </c>
      <c r="I3">
        <v>20.67</v>
      </c>
      <c r="J3">
        <v>30.57</v>
      </c>
      <c r="K3">
        <v>26.61</v>
      </c>
    </row>
    <row r="4" spans="1:11" x14ac:dyDescent="0.25">
      <c r="A4">
        <v>2035</v>
      </c>
      <c r="B4" t="s">
        <v>11</v>
      </c>
      <c r="C4">
        <v>2763</v>
      </c>
      <c r="D4">
        <v>3572.58</v>
      </c>
      <c r="E4">
        <v>3265.14</v>
      </c>
      <c r="F4">
        <v>23.8</v>
      </c>
      <c r="G4">
        <v>37</v>
      </c>
      <c r="H4">
        <v>28.82</v>
      </c>
      <c r="I4">
        <v>29.01</v>
      </c>
      <c r="J4">
        <v>45.09</v>
      </c>
      <c r="K4">
        <v>35.119999999999997</v>
      </c>
    </row>
    <row r="5" spans="1:11" x14ac:dyDescent="0.25">
      <c r="A5">
        <v>2025</v>
      </c>
      <c r="B5" t="s">
        <v>12</v>
      </c>
      <c r="C5">
        <v>4284.46</v>
      </c>
      <c r="D5">
        <v>4809.5</v>
      </c>
      <c r="E5">
        <v>4560.68</v>
      </c>
      <c r="F5">
        <v>3.63</v>
      </c>
      <c r="G5">
        <v>12.19</v>
      </c>
      <c r="H5">
        <v>7.69</v>
      </c>
      <c r="I5">
        <v>4.43</v>
      </c>
      <c r="J5">
        <v>14.86</v>
      </c>
      <c r="K5">
        <v>9.3699999999999992</v>
      </c>
    </row>
    <row r="6" spans="1:11" x14ac:dyDescent="0.25">
      <c r="A6">
        <v>2030</v>
      </c>
      <c r="B6" t="s">
        <v>12</v>
      </c>
      <c r="C6">
        <v>4156</v>
      </c>
      <c r="D6">
        <v>4515.63</v>
      </c>
      <c r="E6">
        <v>4231.72</v>
      </c>
      <c r="F6">
        <v>8.42</v>
      </c>
      <c r="G6">
        <v>14.29</v>
      </c>
      <c r="H6">
        <v>13.05</v>
      </c>
      <c r="I6">
        <v>10.27</v>
      </c>
      <c r="J6">
        <v>17.41</v>
      </c>
      <c r="K6">
        <v>15.91</v>
      </c>
    </row>
    <row r="7" spans="1:11" x14ac:dyDescent="0.25">
      <c r="A7">
        <v>2035</v>
      </c>
      <c r="B7" t="s">
        <v>12</v>
      </c>
      <c r="C7">
        <v>3710</v>
      </c>
      <c r="D7">
        <v>4358.33</v>
      </c>
      <c r="E7">
        <v>4069.22</v>
      </c>
      <c r="F7">
        <v>10.99</v>
      </c>
      <c r="G7">
        <v>21.56</v>
      </c>
      <c r="H7">
        <v>15.7</v>
      </c>
      <c r="I7">
        <v>13.39</v>
      </c>
      <c r="J7">
        <v>26.27</v>
      </c>
      <c r="K7">
        <v>19.14</v>
      </c>
    </row>
    <row r="9" spans="1:11" x14ac:dyDescent="0.25">
      <c r="A9" t="s">
        <v>0</v>
      </c>
      <c r="B9" t="s">
        <v>13</v>
      </c>
      <c r="C9" t="s">
        <v>14</v>
      </c>
      <c r="D9" t="s">
        <v>15</v>
      </c>
      <c r="E9" t="s">
        <v>16</v>
      </c>
      <c r="F9" t="s">
        <v>17</v>
      </c>
      <c r="G9" t="s">
        <v>18</v>
      </c>
    </row>
    <row r="10" spans="1:11" x14ac:dyDescent="0.25">
      <c r="A10">
        <v>2025</v>
      </c>
      <c r="B10">
        <v>-100.67</v>
      </c>
      <c r="C10">
        <v>535.02</v>
      </c>
      <c r="D10">
        <v>79.41</v>
      </c>
      <c r="E10">
        <v>-0.02</v>
      </c>
      <c r="F10">
        <v>0.11</v>
      </c>
      <c r="G10">
        <v>0.02</v>
      </c>
    </row>
    <row r="11" spans="1:11" x14ac:dyDescent="0.25">
      <c r="A11">
        <v>2030</v>
      </c>
      <c r="B11">
        <v>190.14</v>
      </c>
      <c r="C11">
        <v>980.48</v>
      </c>
      <c r="D11">
        <v>523.4</v>
      </c>
      <c r="E11">
        <v>0.05</v>
      </c>
      <c r="F11">
        <v>0.22</v>
      </c>
      <c r="G11">
        <v>0.13</v>
      </c>
    </row>
    <row r="12" spans="1:11" x14ac:dyDescent="0.25">
      <c r="A12">
        <v>2035</v>
      </c>
      <c r="B12">
        <v>496.64</v>
      </c>
      <c r="C12">
        <v>1093.19</v>
      </c>
      <c r="D12">
        <v>777.73</v>
      </c>
      <c r="E12">
        <v>0.12</v>
      </c>
      <c r="F12">
        <v>0.26</v>
      </c>
      <c r="G12">
        <v>0.19</v>
      </c>
    </row>
    <row r="15" spans="1:11" x14ac:dyDescent="0.25">
      <c r="B15" s="5" t="s">
        <v>33</v>
      </c>
      <c r="C15" s="7" t="s">
        <v>37</v>
      </c>
      <c r="D15" s="7"/>
      <c r="E15" s="7"/>
      <c r="F15" s="7"/>
      <c r="G15" s="7"/>
      <c r="H15" s="7"/>
    </row>
    <row r="16" spans="1:11" x14ac:dyDescent="0.25">
      <c r="B16" s="6"/>
      <c r="C16" s="1" t="s">
        <v>12</v>
      </c>
      <c r="D16" s="1"/>
      <c r="E16" s="1"/>
      <c r="F16" s="1" t="s">
        <v>11</v>
      </c>
      <c r="G16" s="1"/>
      <c r="H16" s="1"/>
    </row>
    <row r="17" spans="2:8" x14ac:dyDescent="0.25">
      <c r="B17" s="2" t="s">
        <v>22</v>
      </c>
      <c r="C17" s="2" t="s">
        <v>19</v>
      </c>
      <c r="D17" s="2" t="s">
        <v>20</v>
      </c>
      <c r="E17" s="2" t="s">
        <v>21</v>
      </c>
      <c r="F17" s="2" t="s">
        <v>19</v>
      </c>
      <c r="G17" s="2" t="s">
        <v>20</v>
      </c>
      <c r="H17" s="2" t="s">
        <v>21</v>
      </c>
    </row>
    <row r="18" spans="2:8" x14ac:dyDescent="0.25">
      <c r="B18" s="3">
        <v>2025</v>
      </c>
      <c r="C18" s="3">
        <f>C5</f>
        <v>4284.46</v>
      </c>
      <c r="D18" s="3">
        <f t="shared" ref="D18:E18" si="0">D5</f>
        <v>4809.5</v>
      </c>
      <c r="E18" s="3">
        <f t="shared" si="0"/>
        <v>4560.68</v>
      </c>
      <c r="F18" s="3">
        <f>C2</f>
        <v>4127.41</v>
      </c>
      <c r="G18" s="3">
        <f t="shared" ref="G18:H20" si="1">D2</f>
        <v>4771.5</v>
      </c>
      <c r="H18" s="3">
        <f t="shared" si="1"/>
        <v>4525.8100000000004</v>
      </c>
    </row>
    <row r="19" spans="2:8" x14ac:dyDescent="0.25">
      <c r="B19" s="3">
        <v>2030</v>
      </c>
      <c r="C19" s="3">
        <f t="shared" ref="C19:E20" si="2">C6</f>
        <v>4156</v>
      </c>
      <c r="D19" s="3">
        <f t="shared" si="2"/>
        <v>4515.63</v>
      </c>
      <c r="E19" s="3">
        <f t="shared" si="2"/>
        <v>4231.72</v>
      </c>
      <c r="F19" s="3">
        <f t="shared" ref="F19:F20" si="3">C3</f>
        <v>3493.68</v>
      </c>
      <c r="G19" s="3">
        <f t="shared" si="1"/>
        <v>3991.82</v>
      </c>
      <c r="H19" s="3">
        <f>E3</f>
        <v>3693</v>
      </c>
    </row>
    <row r="20" spans="2:8" x14ac:dyDescent="0.25">
      <c r="B20" s="3">
        <v>2035</v>
      </c>
      <c r="C20" s="3">
        <f t="shared" si="2"/>
        <v>3710</v>
      </c>
      <c r="D20" s="3">
        <f t="shared" si="2"/>
        <v>4358.33</v>
      </c>
      <c r="E20" s="3">
        <f t="shared" si="2"/>
        <v>4069.22</v>
      </c>
      <c r="F20" s="3">
        <f t="shared" si="3"/>
        <v>2763</v>
      </c>
      <c r="G20" s="3">
        <f t="shared" si="1"/>
        <v>3572.58</v>
      </c>
      <c r="H20" s="3">
        <f>E4</f>
        <v>3265.14</v>
      </c>
    </row>
    <row r="21" spans="2:8" x14ac:dyDescent="0.25">
      <c r="B21" s="4"/>
      <c r="C21" s="4"/>
      <c r="D21" s="4"/>
      <c r="E21" s="4"/>
      <c r="F21" s="4"/>
      <c r="G21" s="4"/>
      <c r="H21" s="4"/>
    </row>
    <row r="22" spans="2:8" x14ac:dyDescent="0.25">
      <c r="B22" s="5" t="s">
        <v>34</v>
      </c>
      <c r="C22" s="8" t="s">
        <v>38</v>
      </c>
      <c r="D22" s="9"/>
      <c r="E22" s="9"/>
      <c r="F22" s="9"/>
      <c r="G22" s="9"/>
      <c r="H22" s="10"/>
    </row>
    <row r="23" spans="2:8" x14ac:dyDescent="0.25">
      <c r="B23" s="6"/>
      <c r="C23" s="1" t="s">
        <v>24</v>
      </c>
      <c r="D23" s="1"/>
      <c r="E23" s="1"/>
      <c r="F23" s="1" t="s">
        <v>23</v>
      </c>
      <c r="G23" s="1"/>
      <c r="H23" s="1"/>
    </row>
    <row r="24" spans="2:8" x14ac:dyDescent="0.25">
      <c r="B24" s="2" t="s">
        <v>22</v>
      </c>
      <c r="C24" s="2" t="s">
        <v>19</v>
      </c>
      <c r="D24" s="2" t="s">
        <v>20</v>
      </c>
      <c r="E24" s="2" t="s">
        <v>21</v>
      </c>
      <c r="F24" s="2" t="s">
        <v>19</v>
      </c>
      <c r="G24" s="2" t="s">
        <v>20</v>
      </c>
      <c r="H24" s="2" t="s">
        <v>21</v>
      </c>
    </row>
    <row r="25" spans="2:8" x14ac:dyDescent="0.25">
      <c r="B25" s="3">
        <v>2025</v>
      </c>
      <c r="C25" s="2">
        <f>B10</f>
        <v>-100.67</v>
      </c>
      <c r="D25" s="2">
        <f t="shared" ref="D25:E25" si="4">C10</f>
        <v>535.02</v>
      </c>
      <c r="E25" s="2">
        <f t="shared" si="4"/>
        <v>79.41</v>
      </c>
      <c r="F25" s="2">
        <f>E10</f>
        <v>-0.02</v>
      </c>
      <c r="G25" s="2">
        <f t="shared" ref="G25:H25" si="5">F10</f>
        <v>0.11</v>
      </c>
      <c r="H25" s="2">
        <f t="shared" si="5"/>
        <v>0.02</v>
      </c>
    </row>
    <row r="26" spans="2:8" x14ac:dyDescent="0.25">
      <c r="B26" s="3">
        <v>2030</v>
      </c>
      <c r="C26" s="2">
        <f t="shared" ref="C26:H27" si="6">B11</f>
        <v>190.14</v>
      </c>
      <c r="D26" s="2">
        <f t="shared" si="6"/>
        <v>980.48</v>
      </c>
      <c r="E26" s="2">
        <f t="shared" si="6"/>
        <v>523.4</v>
      </c>
      <c r="F26" s="2">
        <f t="shared" si="6"/>
        <v>0.05</v>
      </c>
      <c r="G26" s="2">
        <f t="shared" si="6"/>
        <v>0.22</v>
      </c>
      <c r="H26" s="2">
        <f t="shared" si="6"/>
        <v>0.13</v>
      </c>
    </row>
    <row r="27" spans="2:8" x14ac:dyDescent="0.25">
      <c r="B27" s="3">
        <v>2035</v>
      </c>
      <c r="C27" s="2">
        <f t="shared" si="6"/>
        <v>496.64</v>
      </c>
      <c r="D27" s="2">
        <f t="shared" si="6"/>
        <v>1093.19</v>
      </c>
      <c r="E27" s="2">
        <f t="shared" si="6"/>
        <v>777.73</v>
      </c>
      <c r="F27" s="2">
        <f t="shared" si="6"/>
        <v>0.12</v>
      </c>
      <c r="G27" s="2">
        <f t="shared" si="6"/>
        <v>0.26</v>
      </c>
      <c r="H27" s="2">
        <f t="shared" si="6"/>
        <v>0.19</v>
      </c>
    </row>
    <row r="28" spans="2:8" x14ac:dyDescent="0.25">
      <c r="B28" s="4"/>
      <c r="C28" s="4"/>
      <c r="D28" s="4"/>
      <c r="E28" s="4"/>
      <c r="F28" s="4"/>
      <c r="G28" s="4"/>
      <c r="H28" s="4"/>
    </row>
    <row r="29" spans="2:8" x14ac:dyDescent="0.25">
      <c r="B29" s="7" t="s">
        <v>35</v>
      </c>
      <c r="C29" s="7" t="s">
        <v>39</v>
      </c>
      <c r="D29" s="7"/>
      <c r="E29" s="7"/>
      <c r="F29" s="7"/>
      <c r="G29" s="7"/>
      <c r="H29" s="7"/>
    </row>
    <row r="30" spans="2:8" x14ac:dyDescent="0.25">
      <c r="B30" s="7"/>
      <c r="C30" s="1">
        <v>2005</v>
      </c>
      <c r="D30" s="1"/>
      <c r="E30" s="1"/>
      <c r="F30" s="1">
        <v>2021</v>
      </c>
      <c r="G30" s="1"/>
      <c r="H30" s="1"/>
    </row>
    <row r="31" spans="2:8" x14ac:dyDescent="0.25">
      <c r="B31" s="2" t="s">
        <v>22</v>
      </c>
      <c r="C31" s="2" t="s">
        <v>19</v>
      </c>
      <c r="D31" s="2" t="s">
        <v>20</v>
      </c>
      <c r="E31" s="2" t="s">
        <v>21</v>
      </c>
      <c r="F31" s="2" t="s">
        <v>19</v>
      </c>
      <c r="G31" s="2" t="s">
        <v>20</v>
      </c>
      <c r="H31" s="2" t="s">
        <v>21</v>
      </c>
    </row>
    <row r="32" spans="2:8" x14ac:dyDescent="0.25">
      <c r="B32" s="3">
        <v>2025</v>
      </c>
      <c r="C32" s="2">
        <f>F5</f>
        <v>3.63</v>
      </c>
      <c r="D32" s="2">
        <f t="shared" ref="D32:H34" si="7">G5</f>
        <v>12.19</v>
      </c>
      <c r="E32" s="2">
        <f t="shared" si="7"/>
        <v>7.69</v>
      </c>
      <c r="F32" s="2">
        <f t="shared" si="7"/>
        <v>4.43</v>
      </c>
      <c r="G32" s="2">
        <f t="shared" si="7"/>
        <v>14.86</v>
      </c>
      <c r="H32" s="2">
        <f t="shared" si="7"/>
        <v>9.3699999999999992</v>
      </c>
    </row>
    <row r="33" spans="2:8" x14ac:dyDescent="0.25">
      <c r="B33" s="3">
        <v>2030</v>
      </c>
      <c r="C33" s="2">
        <f t="shared" ref="C33:C34" si="8">F6</f>
        <v>8.42</v>
      </c>
      <c r="D33" s="2">
        <f t="shared" si="7"/>
        <v>14.29</v>
      </c>
      <c r="E33" s="2">
        <f t="shared" si="7"/>
        <v>13.05</v>
      </c>
      <c r="F33" s="2">
        <f t="shared" si="7"/>
        <v>10.27</v>
      </c>
      <c r="G33" s="2">
        <f t="shared" si="7"/>
        <v>17.41</v>
      </c>
      <c r="H33" s="2">
        <f t="shared" si="7"/>
        <v>15.91</v>
      </c>
    </row>
    <row r="34" spans="2:8" x14ac:dyDescent="0.25">
      <c r="B34" s="3">
        <v>2035</v>
      </c>
      <c r="C34" s="2">
        <f t="shared" si="8"/>
        <v>10.99</v>
      </c>
      <c r="D34" s="2">
        <f t="shared" si="7"/>
        <v>21.56</v>
      </c>
      <c r="E34" s="2">
        <f t="shared" si="7"/>
        <v>15.7</v>
      </c>
      <c r="F34" s="2">
        <f t="shared" si="7"/>
        <v>13.39</v>
      </c>
      <c r="G34" s="2">
        <f t="shared" si="7"/>
        <v>26.27</v>
      </c>
      <c r="H34" s="2">
        <f>K7</f>
        <v>19.14</v>
      </c>
    </row>
    <row r="36" spans="2:8" x14ac:dyDescent="0.25">
      <c r="B36" s="7" t="s">
        <v>36</v>
      </c>
      <c r="C36" s="7" t="s">
        <v>40</v>
      </c>
      <c r="D36" s="7"/>
      <c r="E36" s="7"/>
      <c r="F36" s="7"/>
      <c r="G36" s="7"/>
      <c r="H36" s="7"/>
    </row>
    <row r="37" spans="2:8" x14ac:dyDescent="0.25">
      <c r="B37" s="7"/>
      <c r="C37" s="1">
        <v>2005</v>
      </c>
      <c r="D37" s="1"/>
      <c r="E37" s="1"/>
      <c r="F37" s="1">
        <v>2021</v>
      </c>
      <c r="G37" s="1"/>
      <c r="H37" s="1"/>
    </row>
    <row r="38" spans="2:8" x14ac:dyDescent="0.25">
      <c r="B38" s="2" t="s">
        <v>22</v>
      </c>
      <c r="C38" s="2" t="s">
        <v>19</v>
      </c>
      <c r="D38" s="2" t="s">
        <v>20</v>
      </c>
      <c r="E38" s="2" t="s">
        <v>21</v>
      </c>
      <c r="F38" s="2" t="s">
        <v>19</v>
      </c>
      <c r="G38" s="2" t="s">
        <v>20</v>
      </c>
      <c r="H38" s="2" t="s">
        <v>21</v>
      </c>
    </row>
    <row r="39" spans="2:8" x14ac:dyDescent="0.25">
      <c r="B39" s="3">
        <v>2025</v>
      </c>
      <c r="C39" s="2">
        <f>F2</f>
        <v>4.25</v>
      </c>
      <c r="D39" s="2">
        <f t="shared" ref="D39:H41" si="9">G2</f>
        <v>14.75</v>
      </c>
      <c r="E39" s="2">
        <f t="shared" si="9"/>
        <v>8.26</v>
      </c>
      <c r="F39" s="2">
        <f t="shared" si="9"/>
        <v>5.18</v>
      </c>
      <c r="G39" s="2">
        <f t="shared" si="9"/>
        <v>17.98</v>
      </c>
      <c r="H39" s="2">
        <f t="shared" si="9"/>
        <v>10.06</v>
      </c>
    </row>
    <row r="40" spans="2:8" x14ac:dyDescent="0.25">
      <c r="B40" s="3">
        <v>2030</v>
      </c>
      <c r="C40" s="2">
        <f t="shared" ref="C40:C41" si="10">F3</f>
        <v>16.97</v>
      </c>
      <c r="D40" s="2">
        <f t="shared" si="9"/>
        <v>25.09</v>
      </c>
      <c r="E40" s="2">
        <f t="shared" si="9"/>
        <v>21.84</v>
      </c>
      <c r="F40" s="2">
        <f t="shared" si="9"/>
        <v>20.67</v>
      </c>
      <c r="G40" s="2">
        <f t="shared" si="9"/>
        <v>30.57</v>
      </c>
      <c r="H40" s="2">
        <f t="shared" si="9"/>
        <v>26.61</v>
      </c>
    </row>
    <row r="41" spans="2:8" x14ac:dyDescent="0.25">
      <c r="B41" s="3">
        <v>2035</v>
      </c>
      <c r="C41" s="2">
        <f t="shared" si="10"/>
        <v>23.8</v>
      </c>
      <c r="D41" s="2">
        <f t="shared" si="9"/>
        <v>37</v>
      </c>
      <c r="E41" s="2">
        <f t="shared" si="9"/>
        <v>28.82</v>
      </c>
      <c r="F41" s="2">
        <f t="shared" si="9"/>
        <v>29.01</v>
      </c>
      <c r="G41" s="2">
        <f t="shared" si="9"/>
        <v>45.09</v>
      </c>
      <c r="H41" s="2">
        <f>K4</f>
        <v>35.119999999999997</v>
      </c>
    </row>
  </sheetData>
  <mergeCells count="16">
    <mergeCell ref="B29:B30"/>
    <mergeCell ref="C29:H29"/>
    <mergeCell ref="C30:E30"/>
    <mergeCell ref="F30:H30"/>
    <mergeCell ref="B36:B37"/>
    <mergeCell ref="C36:H36"/>
    <mergeCell ref="C37:E37"/>
    <mergeCell ref="F37:H37"/>
    <mergeCell ref="B15:B16"/>
    <mergeCell ref="C15:H15"/>
    <mergeCell ref="C16:E16"/>
    <mergeCell ref="F16:H16"/>
    <mergeCell ref="B22:B23"/>
    <mergeCell ref="C22:H22"/>
    <mergeCell ref="C23:E23"/>
    <mergeCell ref="F23:H23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</vt:lpstr>
      <vt:lpstr>Economy-Wide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Browning, Morgan (she/her/hers)</dc:creator>
  <cp:lastModifiedBy>Browning, Morgan (she/her/hers)</cp:lastModifiedBy>
  <dcterms:created xsi:type="dcterms:W3CDTF">2023-06-20T16:41:12Z</dcterms:created>
  <dcterms:modified xsi:type="dcterms:W3CDTF">2023-06-20T16:57:31Z</dcterms:modified>
</cp:coreProperties>
</file>