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Users\mbrownin\Documents\Offshore Wind\Offshore Wind TIMES\Results\"/>
    </mc:Choice>
  </mc:AlternateContent>
  <xr:revisionPtr revIDLastSave="0" documentId="13_ncr:1_{0802882E-CBF5-4EF7-B19D-D034257E2D9F}" xr6:coauthVersionLast="36" xr6:coauthVersionMax="36" xr10:uidLastSave="{00000000-0000-0000-0000-000000000000}"/>
  <bookViews>
    <workbookView xWindow="0" yWindow="0" windowWidth="19200" windowHeight="11385" activeTab="1" xr2:uid="{51E4DCCD-1ABF-42CA-A49C-229C25506359}"/>
  </bookViews>
  <sheets>
    <sheet name="Scenarios" sheetId="6" r:id="rId1"/>
    <sheet name="2050 Totals" sheetId="1" r:id="rId2"/>
    <sheet name="2050 Differentials" sheetId="5" r:id="rId3"/>
    <sheet name="ELC Graphs" sheetId="9" r:id="rId4"/>
    <sheet name="Tech Potential" sheetId="2" r:id="rId5"/>
    <sheet name="Timelines" sheetId="8" r:id="rId6"/>
    <sheet name="Attributes" sheetId="10" r:id="rId7"/>
    <sheet name="Regions" sheetId="14" r:id="rId8"/>
  </sheets>
  <externalReferences>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6" i="14" l="1"/>
  <c r="M11" i="14"/>
  <c r="M12" i="14"/>
  <c r="M13" i="14"/>
  <c r="M14" i="14"/>
  <c r="M15" i="14"/>
  <c r="M16" i="14"/>
  <c r="M17" i="14"/>
  <c r="M18" i="14"/>
  <c r="M19" i="14"/>
  <c r="M20" i="14"/>
  <c r="M21" i="14"/>
  <c r="M22" i="14"/>
  <c r="M23" i="14"/>
  <c r="M24" i="14"/>
  <c r="M25" i="14"/>
  <c r="M26" i="14"/>
  <c r="M27" i="14"/>
  <c r="M28" i="14"/>
  <c r="M29" i="14"/>
  <c r="M30" i="14"/>
  <c r="M31" i="14"/>
  <c r="M32" i="14"/>
  <c r="M33" i="14"/>
  <c r="M34" i="14"/>
  <c r="M35" i="14"/>
  <c r="M36" i="14"/>
  <c r="M37" i="14"/>
  <c r="M38" i="14"/>
  <c r="M39" i="14"/>
  <c r="M40" i="14"/>
  <c r="M41" i="14"/>
  <c r="M42" i="14"/>
  <c r="M43" i="14"/>
  <c r="M44" i="14"/>
  <c r="M45" i="14"/>
  <c r="M46" i="14"/>
  <c r="M47" i="14"/>
  <c r="M48" i="14"/>
  <c r="M49" i="14"/>
  <c r="M50" i="14"/>
  <c r="M51" i="14"/>
  <c r="M52" i="14"/>
  <c r="M53" i="14"/>
  <c r="M54" i="14"/>
  <c r="M55" i="14"/>
  <c r="M56" i="14"/>
  <c r="M57" i="14"/>
  <c r="M58" i="14"/>
  <c r="M59" i="14"/>
  <c r="M60" i="14"/>
  <c r="M61" i="14"/>
  <c r="M62" i="14"/>
  <c r="M63" i="14"/>
  <c r="M64" i="14"/>
  <c r="M65" i="14"/>
  <c r="M66" i="14"/>
  <c r="M67" i="14"/>
  <c r="M5" i="14"/>
  <c r="L10" i="14" l="1"/>
  <c r="J10" i="14"/>
  <c r="I10" i="14"/>
  <c r="H10" i="14"/>
  <c r="G10" i="14"/>
  <c r="F10" i="14"/>
  <c r="E10" i="14"/>
  <c r="D10" i="14"/>
  <c r="M10" i="14" s="1"/>
  <c r="L9" i="14"/>
  <c r="J9" i="14"/>
  <c r="I9" i="14"/>
  <c r="H9" i="14"/>
  <c r="G9" i="14"/>
  <c r="F9" i="14"/>
  <c r="E9" i="14"/>
  <c r="D9" i="14"/>
  <c r="M9" i="14" s="1"/>
  <c r="L8" i="14"/>
  <c r="J8" i="14"/>
  <c r="H8" i="14"/>
  <c r="F8" i="14"/>
  <c r="E8" i="14"/>
  <c r="D8" i="14"/>
  <c r="D7" i="14"/>
  <c r="M7" i="14" s="1"/>
  <c r="M8" i="14" l="1"/>
  <c r="J184" i="9"/>
  <c r="J192" i="9"/>
  <c r="D194" i="9"/>
  <c r="E195" i="9"/>
  <c r="H198" i="9"/>
  <c r="J200" i="9"/>
  <c r="Q12" i="14"/>
  <c r="Q11" i="14"/>
  <c r="Q10" i="14"/>
  <c r="Q9" i="14"/>
  <c r="Q8" i="14"/>
  <c r="Q7" i="14"/>
  <c r="Q6" i="14"/>
  <c r="Q5" i="14"/>
  <c r="Q4" i="14"/>
  <c r="P11" i="14"/>
  <c r="P10" i="14"/>
  <c r="P9" i="14"/>
  <c r="P7" i="14"/>
  <c r="P6" i="14"/>
  <c r="P5" i="14"/>
  <c r="P12" i="14"/>
  <c r="P8" i="14"/>
  <c r="P4" i="14"/>
  <c r="D6" i="9"/>
  <c r="E6" i="9"/>
  <c r="D7" i="9"/>
  <c r="E7" i="9"/>
  <c r="D8" i="9"/>
  <c r="E8" i="9"/>
  <c r="D9" i="9"/>
  <c r="E9" i="9"/>
  <c r="D10" i="9"/>
  <c r="E10" i="9"/>
  <c r="D11" i="9"/>
  <c r="E11" i="9"/>
  <c r="D12" i="9"/>
  <c r="E12" i="9"/>
  <c r="D13" i="9"/>
  <c r="E13" i="9"/>
  <c r="D14" i="9"/>
  <c r="E14" i="9"/>
  <c r="E5" i="9"/>
  <c r="D5" i="9"/>
  <c r="X36" i="5"/>
  <c r="D192" i="9" s="1"/>
  <c r="Y36" i="5"/>
  <c r="E192" i="9" s="1"/>
  <c r="Z36" i="5"/>
  <c r="F192" i="9" s="1"/>
  <c r="AA36" i="5"/>
  <c r="G192" i="9" s="1"/>
  <c r="AB36" i="5"/>
  <c r="H192" i="9" s="1"/>
  <c r="AC36" i="5"/>
  <c r="I192" i="9" s="1"/>
  <c r="AD36" i="5"/>
  <c r="X37" i="5"/>
  <c r="D193" i="9" s="1"/>
  <c r="Y37" i="5"/>
  <c r="E193" i="9" s="1"/>
  <c r="Z37" i="5"/>
  <c r="F193" i="9" s="1"/>
  <c r="AA37" i="5"/>
  <c r="G193" i="9" s="1"/>
  <c r="AB37" i="5"/>
  <c r="H193" i="9" s="1"/>
  <c r="AC37" i="5"/>
  <c r="I193" i="9" s="1"/>
  <c r="AD37" i="5"/>
  <c r="J193" i="9" s="1"/>
  <c r="X38" i="5"/>
  <c r="Y38" i="5"/>
  <c r="E194" i="9" s="1"/>
  <c r="Z38" i="5"/>
  <c r="F194" i="9" s="1"/>
  <c r="AA38" i="5"/>
  <c r="G194" i="9" s="1"/>
  <c r="AB38" i="5"/>
  <c r="H194" i="9" s="1"/>
  <c r="AC38" i="5"/>
  <c r="I194" i="9" s="1"/>
  <c r="AD38" i="5"/>
  <c r="J194" i="9" s="1"/>
  <c r="X39" i="5"/>
  <c r="D195" i="9" s="1"/>
  <c r="Y39" i="5"/>
  <c r="Z39" i="5"/>
  <c r="F195" i="9" s="1"/>
  <c r="AA39" i="5"/>
  <c r="G195" i="9" s="1"/>
  <c r="AB39" i="5"/>
  <c r="H195" i="9" s="1"/>
  <c r="AC39" i="5"/>
  <c r="I195" i="9" s="1"/>
  <c r="AD39" i="5"/>
  <c r="J195" i="9" s="1"/>
  <c r="X40" i="5"/>
  <c r="D196" i="9" s="1"/>
  <c r="Y40" i="5"/>
  <c r="E196" i="9" s="1"/>
  <c r="Z40" i="5"/>
  <c r="F196" i="9" s="1"/>
  <c r="AA40" i="5"/>
  <c r="G196" i="9" s="1"/>
  <c r="AB40" i="5"/>
  <c r="H196" i="9" s="1"/>
  <c r="AC40" i="5"/>
  <c r="I196" i="9" s="1"/>
  <c r="AD40" i="5"/>
  <c r="J196" i="9" s="1"/>
  <c r="X41" i="5"/>
  <c r="D197" i="9" s="1"/>
  <c r="Y41" i="5"/>
  <c r="E197" i="9" s="1"/>
  <c r="Z41" i="5"/>
  <c r="F197" i="9" s="1"/>
  <c r="AA41" i="5"/>
  <c r="G197" i="9" s="1"/>
  <c r="AB41" i="5"/>
  <c r="H197" i="9" s="1"/>
  <c r="AC41" i="5"/>
  <c r="I197" i="9" s="1"/>
  <c r="AD41" i="5"/>
  <c r="J197" i="9" s="1"/>
  <c r="X42" i="5"/>
  <c r="D198" i="9" s="1"/>
  <c r="Y42" i="5"/>
  <c r="E198" i="9" s="1"/>
  <c r="Z42" i="5"/>
  <c r="F198" i="9" s="1"/>
  <c r="AA42" i="5"/>
  <c r="G198" i="9" s="1"/>
  <c r="AB42" i="5"/>
  <c r="AC42" i="5"/>
  <c r="I198" i="9" s="1"/>
  <c r="AD42" i="5"/>
  <c r="J198" i="9" s="1"/>
  <c r="X43" i="5"/>
  <c r="D199" i="9" s="1"/>
  <c r="Y43" i="5"/>
  <c r="E199" i="9" s="1"/>
  <c r="Z43" i="5"/>
  <c r="F199" i="9" s="1"/>
  <c r="AA43" i="5"/>
  <c r="G199" i="9" s="1"/>
  <c r="AB43" i="5"/>
  <c r="H199" i="9" s="1"/>
  <c r="AC43" i="5"/>
  <c r="I199" i="9" s="1"/>
  <c r="AD43" i="5"/>
  <c r="J199" i="9" s="1"/>
  <c r="X44" i="5"/>
  <c r="D200" i="9" s="1"/>
  <c r="Y44" i="5"/>
  <c r="E200" i="9" s="1"/>
  <c r="Z44" i="5"/>
  <c r="F200" i="9" s="1"/>
  <c r="AA44" i="5"/>
  <c r="G200" i="9" s="1"/>
  <c r="AB44" i="5"/>
  <c r="H200" i="9" s="1"/>
  <c r="AC44" i="5"/>
  <c r="I200" i="9" s="1"/>
  <c r="AD44" i="5"/>
  <c r="Y35" i="5"/>
  <c r="E191" i="9" s="1"/>
  <c r="Z35" i="5"/>
  <c r="F191" i="9" s="1"/>
  <c r="AA35" i="5"/>
  <c r="G191" i="9" s="1"/>
  <c r="AB35" i="5"/>
  <c r="H191" i="9" s="1"/>
  <c r="AC35" i="5"/>
  <c r="I191" i="9" s="1"/>
  <c r="AD35" i="5"/>
  <c r="J191" i="9" s="1"/>
  <c r="X35" i="5"/>
  <c r="D191" i="9" s="1"/>
  <c r="N35" i="5"/>
  <c r="D138" i="9" s="1"/>
  <c r="X26" i="5"/>
  <c r="D182" i="9" s="1"/>
  <c r="Y26" i="5"/>
  <c r="E182" i="9" s="1"/>
  <c r="Z26" i="5"/>
  <c r="F182" i="9" s="1"/>
  <c r="AA26" i="5"/>
  <c r="G182" i="9" s="1"/>
  <c r="AB26" i="5"/>
  <c r="H182" i="9" s="1"/>
  <c r="AC26" i="5"/>
  <c r="I182" i="9" s="1"/>
  <c r="AD26" i="5"/>
  <c r="J182" i="9" s="1"/>
  <c r="X27" i="5"/>
  <c r="D183" i="9" s="1"/>
  <c r="Y27" i="5"/>
  <c r="E183" i="9" s="1"/>
  <c r="Z27" i="5"/>
  <c r="F183" i="9" s="1"/>
  <c r="AA27" i="5"/>
  <c r="G183" i="9" s="1"/>
  <c r="AB27" i="5"/>
  <c r="H183" i="9" s="1"/>
  <c r="AC27" i="5"/>
  <c r="I183" i="9" s="1"/>
  <c r="AD27" i="5"/>
  <c r="J183" i="9" s="1"/>
  <c r="X28" i="5"/>
  <c r="D184" i="9" s="1"/>
  <c r="Y28" i="5"/>
  <c r="E184" i="9" s="1"/>
  <c r="Z28" i="5"/>
  <c r="F184" i="9" s="1"/>
  <c r="AA28" i="5"/>
  <c r="G184" i="9" s="1"/>
  <c r="AB28" i="5"/>
  <c r="H184" i="9" s="1"/>
  <c r="AC28" i="5"/>
  <c r="I184" i="9" s="1"/>
  <c r="AD28" i="5"/>
  <c r="X29" i="5"/>
  <c r="D185" i="9" s="1"/>
  <c r="Y29" i="5"/>
  <c r="E185" i="9" s="1"/>
  <c r="Z29" i="5"/>
  <c r="F185" i="9" s="1"/>
  <c r="AA29" i="5"/>
  <c r="G185" i="9" s="1"/>
  <c r="AB29" i="5"/>
  <c r="H185" i="9" s="1"/>
  <c r="AC29" i="5"/>
  <c r="I185" i="9" s="1"/>
  <c r="AD29" i="5"/>
  <c r="J185" i="9" s="1"/>
  <c r="X30" i="5"/>
  <c r="D186" i="9" s="1"/>
  <c r="Y30" i="5"/>
  <c r="E186" i="9" s="1"/>
  <c r="Z30" i="5"/>
  <c r="F186" i="9" s="1"/>
  <c r="AA30" i="5"/>
  <c r="G186" i="9" s="1"/>
  <c r="AB30" i="5"/>
  <c r="H186" i="9" s="1"/>
  <c r="AC30" i="5"/>
  <c r="I186" i="9" s="1"/>
  <c r="AD30" i="5"/>
  <c r="J186" i="9" s="1"/>
  <c r="X31" i="5"/>
  <c r="D187" i="9" s="1"/>
  <c r="Y31" i="5"/>
  <c r="E187" i="9" s="1"/>
  <c r="Z31" i="5"/>
  <c r="F187" i="9" s="1"/>
  <c r="AA31" i="5"/>
  <c r="G187" i="9" s="1"/>
  <c r="AB31" i="5"/>
  <c r="H187" i="9" s="1"/>
  <c r="AC31" i="5"/>
  <c r="I187" i="9" s="1"/>
  <c r="AD31" i="5"/>
  <c r="J187" i="9" s="1"/>
  <c r="X32" i="5"/>
  <c r="D188" i="9" s="1"/>
  <c r="Y32" i="5"/>
  <c r="E188" i="9" s="1"/>
  <c r="Z32" i="5"/>
  <c r="F188" i="9" s="1"/>
  <c r="AA32" i="5"/>
  <c r="G188" i="9" s="1"/>
  <c r="AB32" i="5"/>
  <c r="H188" i="9" s="1"/>
  <c r="AC32" i="5"/>
  <c r="I188" i="9" s="1"/>
  <c r="AD32" i="5"/>
  <c r="J188" i="9" s="1"/>
  <c r="X33" i="5"/>
  <c r="D189" i="9" s="1"/>
  <c r="Y33" i="5"/>
  <c r="E189" i="9" s="1"/>
  <c r="Z33" i="5"/>
  <c r="F189" i="9" s="1"/>
  <c r="AA33" i="5"/>
  <c r="G189" i="9" s="1"/>
  <c r="AB33" i="5"/>
  <c r="H189" i="9" s="1"/>
  <c r="AC33" i="5"/>
  <c r="I189" i="9" s="1"/>
  <c r="AD33" i="5"/>
  <c r="J189" i="9" s="1"/>
  <c r="X34" i="5"/>
  <c r="D190" i="9" s="1"/>
  <c r="Y34" i="5"/>
  <c r="E190" i="9" s="1"/>
  <c r="Z34" i="5"/>
  <c r="F190" i="9" s="1"/>
  <c r="AA34" i="5"/>
  <c r="G190" i="9" s="1"/>
  <c r="AB34" i="5"/>
  <c r="H190" i="9" s="1"/>
  <c r="AC34" i="5"/>
  <c r="I190" i="9" s="1"/>
  <c r="AD34" i="5"/>
  <c r="J190" i="9" s="1"/>
  <c r="Y25" i="5"/>
  <c r="E181" i="9" s="1"/>
  <c r="Z25" i="5"/>
  <c r="F181" i="9" s="1"/>
  <c r="AA25" i="5"/>
  <c r="G181" i="9" s="1"/>
  <c r="AB25" i="5"/>
  <c r="H181" i="9" s="1"/>
  <c r="AC25" i="5"/>
  <c r="I181" i="9" s="1"/>
  <c r="AD25" i="5"/>
  <c r="J181" i="9" s="1"/>
  <c r="X25" i="5"/>
  <c r="D181" i="9" s="1"/>
  <c r="N25" i="5"/>
  <c r="D128" i="9" s="1"/>
  <c r="X16" i="5"/>
  <c r="D172" i="9" s="1"/>
  <c r="Y16" i="5"/>
  <c r="E172" i="9" s="1"/>
  <c r="Z16" i="5"/>
  <c r="F172" i="9" s="1"/>
  <c r="AA16" i="5"/>
  <c r="G172" i="9" s="1"/>
  <c r="AB16" i="5"/>
  <c r="H172" i="9" s="1"/>
  <c r="AC16" i="5"/>
  <c r="I172" i="9" s="1"/>
  <c r="AD16" i="5"/>
  <c r="J172" i="9" s="1"/>
  <c r="X17" i="5"/>
  <c r="D173" i="9" s="1"/>
  <c r="Y17" i="5"/>
  <c r="E173" i="9" s="1"/>
  <c r="Z17" i="5"/>
  <c r="F173" i="9" s="1"/>
  <c r="AA17" i="5"/>
  <c r="G173" i="9" s="1"/>
  <c r="AB17" i="5"/>
  <c r="H173" i="9" s="1"/>
  <c r="AC17" i="5"/>
  <c r="I173" i="9" s="1"/>
  <c r="AD17" i="5"/>
  <c r="J173" i="9" s="1"/>
  <c r="X18" i="5"/>
  <c r="D174" i="9" s="1"/>
  <c r="Y18" i="5"/>
  <c r="E174" i="9" s="1"/>
  <c r="Z18" i="5"/>
  <c r="F174" i="9" s="1"/>
  <c r="AA18" i="5"/>
  <c r="G174" i="9" s="1"/>
  <c r="AB18" i="5"/>
  <c r="H174" i="9" s="1"/>
  <c r="AC18" i="5"/>
  <c r="I174" i="9" s="1"/>
  <c r="AD18" i="5"/>
  <c r="J174" i="9" s="1"/>
  <c r="X19" i="5"/>
  <c r="D175" i="9" s="1"/>
  <c r="Y19" i="5"/>
  <c r="E175" i="9" s="1"/>
  <c r="Z19" i="5"/>
  <c r="F175" i="9" s="1"/>
  <c r="AA19" i="5"/>
  <c r="G175" i="9" s="1"/>
  <c r="AB19" i="5"/>
  <c r="H175" i="9" s="1"/>
  <c r="AC19" i="5"/>
  <c r="I175" i="9" s="1"/>
  <c r="AD19" i="5"/>
  <c r="J175" i="9" s="1"/>
  <c r="X20" i="5"/>
  <c r="D176" i="9" s="1"/>
  <c r="Y20" i="5"/>
  <c r="E176" i="9" s="1"/>
  <c r="Z20" i="5"/>
  <c r="F176" i="9" s="1"/>
  <c r="AA20" i="5"/>
  <c r="G176" i="9" s="1"/>
  <c r="AB20" i="5"/>
  <c r="H176" i="9" s="1"/>
  <c r="AC20" i="5"/>
  <c r="I176" i="9" s="1"/>
  <c r="AD20" i="5"/>
  <c r="J176" i="9" s="1"/>
  <c r="X21" i="5"/>
  <c r="D177" i="9" s="1"/>
  <c r="Y21" i="5"/>
  <c r="E177" i="9" s="1"/>
  <c r="Z21" i="5"/>
  <c r="F177" i="9" s="1"/>
  <c r="AA21" i="5"/>
  <c r="G177" i="9" s="1"/>
  <c r="AB21" i="5"/>
  <c r="H177" i="9" s="1"/>
  <c r="AC21" i="5"/>
  <c r="I177" i="9" s="1"/>
  <c r="AD21" i="5"/>
  <c r="J177" i="9" s="1"/>
  <c r="X22" i="5"/>
  <c r="D178" i="9" s="1"/>
  <c r="Y22" i="5"/>
  <c r="E178" i="9" s="1"/>
  <c r="Z22" i="5"/>
  <c r="F178" i="9" s="1"/>
  <c r="AA22" i="5"/>
  <c r="G178" i="9" s="1"/>
  <c r="AB22" i="5"/>
  <c r="H178" i="9" s="1"/>
  <c r="AC22" i="5"/>
  <c r="I178" i="9" s="1"/>
  <c r="AD22" i="5"/>
  <c r="J178" i="9" s="1"/>
  <c r="X23" i="5"/>
  <c r="D179" i="9" s="1"/>
  <c r="Y23" i="5"/>
  <c r="E179" i="9" s="1"/>
  <c r="Z23" i="5"/>
  <c r="F179" i="9" s="1"/>
  <c r="AA23" i="5"/>
  <c r="G179" i="9" s="1"/>
  <c r="AB23" i="5"/>
  <c r="H179" i="9" s="1"/>
  <c r="AC23" i="5"/>
  <c r="I179" i="9" s="1"/>
  <c r="AD23" i="5"/>
  <c r="J179" i="9" s="1"/>
  <c r="X24" i="5"/>
  <c r="D180" i="9" s="1"/>
  <c r="Y24" i="5"/>
  <c r="E180" i="9" s="1"/>
  <c r="Z24" i="5"/>
  <c r="F180" i="9" s="1"/>
  <c r="AA24" i="5"/>
  <c r="G180" i="9" s="1"/>
  <c r="AB24" i="5"/>
  <c r="H180" i="9" s="1"/>
  <c r="AC24" i="5"/>
  <c r="I180" i="9" s="1"/>
  <c r="AD24" i="5"/>
  <c r="J180" i="9" s="1"/>
  <c r="Y15" i="5"/>
  <c r="E171" i="9" s="1"/>
  <c r="Z15" i="5"/>
  <c r="F171" i="9" s="1"/>
  <c r="AA15" i="5"/>
  <c r="G171" i="9" s="1"/>
  <c r="AB15" i="5"/>
  <c r="H171" i="9" s="1"/>
  <c r="AC15" i="5"/>
  <c r="I171" i="9" s="1"/>
  <c r="AD15" i="5"/>
  <c r="J171" i="9" s="1"/>
  <c r="X15" i="5"/>
  <c r="D171" i="9" s="1"/>
  <c r="N15" i="5"/>
  <c r="D118" i="9" s="1"/>
  <c r="X6" i="5"/>
  <c r="D162" i="9" s="1"/>
  <c r="Y6" i="5"/>
  <c r="E162" i="9" s="1"/>
  <c r="Z6" i="5"/>
  <c r="F162" i="9" s="1"/>
  <c r="AA6" i="5"/>
  <c r="G162" i="9" s="1"/>
  <c r="AB6" i="5"/>
  <c r="H162" i="9" s="1"/>
  <c r="AC6" i="5"/>
  <c r="I162" i="9" s="1"/>
  <c r="AD6" i="5"/>
  <c r="J162" i="9" s="1"/>
  <c r="X7" i="5"/>
  <c r="D163" i="9" s="1"/>
  <c r="Y7" i="5"/>
  <c r="E163" i="9" s="1"/>
  <c r="Z7" i="5"/>
  <c r="F163" i="9" s="1"/>
  <c r="AA7" i="5"/>
  <c r="G163" i="9" s="1"/>
  <c r="AB7" i="5"/>
  <c r="H163" i="9" s="1"/>
  <c r="AC7" i="5"/>
  <c r="I163" i="9" s="1"/>
  <c r="AD7" i="5"/>
  <c r="J163" i="9" s="1"/>
  <c r="X8" i="5"/>
  <c r="D164" i="9" s="1"/>
  <c r="Y8" i="5"/>
  <c r="E164" i="9" s="1"/>
  <c r="Z8" i="5"/>
  <c r="F164" i="9" s="1"/>
  <c r="AA8" i="5"/>
  <c r="G164" i="9" s="1"/>
  <c r="AB8" i="5"/>
  <c r="H164" i="9" s="1"/>
  <c r="AC8" i="5"/>
  <c r="I164" i="9" s="1"/>
  <c r="AD8" i="5"/>
  <c r="J164" i="9" s="1"/>
  <c r="X9" i="5"/>
  <c r="D165" i="9" s="1"/>
  <c r="Y9" i="5"/>
  <c r="E165" i="9" s="1"/>
  <c r="Z9" i="5"/>
  <c r="F165" i="9" s="1"/>
  <c r="AA9" i="5"/>
  <c r="G165" i="9" s="1"/>
  <c r="AB9" i="5"/>
  <c r="H165" i="9" s="1"/>
  <c r="AC9" i="5"/>
  <c r="I165" i="9" s="1"/>
  <c r="AD9" i="5"/>
  <c r="J165" i="9" s="1"/>
  <c r="X10" i="5"/>
  <c r="D166" i="9" s="1"/>
  <c r="Y10" i="5"/>
  <c r="E166" i="9" s="1"/>
  <c r="Z10" i="5"/>
  <c r="F166" i="9" s="1"/>
  <c r="AA10" i="5"/>
  <c r="G166" i="9" s="1"/>
  <c r="AB10" i="5"/>
  <c r="H166" i="9" s="1"/>
  <c r="AC10" i="5"/>
  <c r="I166" i="9" s="1"/>
  <c r="AD10" i="5"/>
  <c r="J166" i="9" s="1"/>
  <c r="X11" i="5"/>
  <c r="D167" i="9" s="1"/>
  <c r="Y11" i="5"/>
  <c r="E167" i="9" s="1"/>
  <c r="Z11" i="5"/>
  <c r="F167" i="9" s="1"/>
  <c r="AA11" i="5"/>
  <c r="G167" i="9" s="1"/>
  <c r="AB11" i="5"/>
  <c r="H167" i="9" s="1"/>
  <c r="AC11" i="5"/>
  <c r="I167" i="9" s="1"/>
  <c r="AD11" i="5"/>
  <c r="J167" i="9" s="1"/>
  <c r="X12" i="5"/>
  <c r="D168" i="9" s="1"/>
  <c r="Y12" i="5"/>
  <c r="E168" i="9" s="1"/>
  <c r="Z12" i="5"/>
  <c r="F168" i="9" s="1"/>
  <c r="AA12" i="5"/>
  <c r="G168" i="9" s="1"/>
  <c r="AB12" i="5"/>
  <c r="H168" i="9" s="1"/>
  <c r="AC12" i="5"/>
  <c r="I168" i="9" s="1"/>
  <c r="AD12" i="5"/>
  <c r="J168" i="9" s="1"/>
  <c r="X13" i="5"/>
  <c r="D169" i="9" s="1"/>
  <c r="Y13" i="5"/>
  <c r="E169" i="9" s="1"/>
  <c r="Z13" i="5"/>
  <c r="F169" i="9" s="1"/>
  <c r="AA13" i="5"/>
  <c r="G169" i="9" s="1"/>
  <c r="AB13" i="5"/>
  <c r="H169" i="9" s="1"/>
  <c r="AC13" i="5"/>
  <c r="I169" i="9" s="1"/>
  <c r="AD13" i="5"/>
  <c r="J169" i="9" s="1"/>
  <c r="X14" i="5"/>
  <c r="D170" i="9" s="1"/>
  <c r="Y14" i="5"/>
  <c r="E170" i="9" s="1"/>
  <c r="Z14" i="5"/>
  <c r="F170" i="9" s="1"/>
  <c r="AA14" i="5"/>
  <c r="G170" i="9" s="1"/>
  <c r="AB14" i="5"/>
  <c r="H170" i="9" s="1"/>
  <c r="AC14" i="5"/>
  <c r="I170" i="9" s="1"/>
  <c r="AD14" i="5"/>
  <c r="J170" i="9" s="1"/>
  <c r="Y5" i="5"/>
  <c r="E161" i="9" s="1"/>
  <c r="Z5" i="5"/>
  <c r="F161" i="9" s="1"/>
  <c r="AA5" i="5"/>
  <c r="G161" i="9" s="1"/>
  <c r="AB5" i="5"/>
  <c r="H161" i="9" s="1"/>
  <c r="AC5" i="5"/>
  <c r="I161" i="9" s="1"/>
  <c r="AD5" i="5"/>
  <c r="J161" i="9" s="1"/>
  <c r="X5" i="5"/>
  <c r="D161" i="9" s="1"/>
  <c r="N5" i="5"/>
  <c r="D108" i="9" s="1"/>
  <c r="N54" i="5"/>
  <c r="D157" i="9" s="1"/>
  <c r="O54" i="5"/>
  <c r="E157" i="9" s="1"/>
  <c r="P54" i="5"/>
  <c r="F157" i="9" s="1"/>
  <c r="Q54" i="5"/>
  <c r="G157" i="9" s="1"/>
  <c r="R54" i="5"/>
  <c r="H157" i="9" s="1"/>
  <c r="S54" i="5"/>
  <c r="I157" i="9" s="1"/>
  <c r="T54" i="5"/>
  <c r="J157" i="9" s="1"/>
  <c r="N46" i="5"/>
  <c r="D149" i="9" s="1"/>
  <c r="O46" i="5"/>
  <c r="E149" i="9" s="1"/>
  <c r="P46" i="5"/>
  <c r="F149" i="9" s="1"/>
  <c r="Q46" i="5"/>
  <c r="G149" i="9" s="1"/>
  <c r="R46" i="5"/>
  <c r="H149" i="9" s="1"/>
  <c r="S46" i="5"/>
  <c r="I149" i="9" s="1"/>
  <c r="T46" i="5"/>
  <c r="J149" i="9" s="1"/>
  <c r="N47" i="5"/>
  <c r="D150" i="9" s="1"/>
  <c r="O47" i="5"/>
  <c r="E150" i="9" s="1"/>
  <c r="P47" i="5"/>
  <c r="F150" i="9" s="1"/>
  <c r="Q47" i="5"/>
  <c r="G150" i="9" s="1"/>
  <c r="R47" i="5"/>
  <c r="H150" i="9" s="1"/>
  <c r="S47" i="5"/>
  <c r="I150" i="9" s="1"/>
  <c r="T47" i="5"/>
  <c r="J150" i="9" s="1"/>
  <c r="N48" i="5"/>
  <c r="D151" i="9" s="1"/>
  <c r="O48" i="5"/>
  <c r="E151" i="9" s="1"/>
  <c r="P48" i="5"/>
  <c r="F151" i="9" s="1"/>
  <c r="Q48" i="5"/>
  <c r="G151" i="9" s="1"/>
  <c r="R48" i="5"/>
  <c r="H151" i="9" s="1"/>
  <c r="S48" i="5"/>
  <c r="I151" i="9" s="1"/>
  <c r="T48" i="5"/>
  <c r="J151" i="9" s="1"/>
  <c r="N49" i="5"/>
  <c r="D152" i="9" s="1"/>
  <c r="O49" i="5"/>
  <c r="E152" i="9" s="1"/>
  <c r="P49" i="5"/>
  <c r="F152" i="9" s="1"/>
  <c r="Q49" i="5"/>
  <c r="G152" i="9" s="1"/>
  <c r="R49" i="5"/>
  <c r="H152" i="9" s="1"/>
  <c r="S49" i="5"/>
  <c r="I152" i="9" s="1"/>
  <c r="T49" i="5"/>
  <c r="J152" i="9" s="1"/>
  <c r="N50" i="5"/>
  <c r="D153" i="9" s="1"/>
  <c r="O50" i="5"/>
  <c r="E153" i="9" s="1"/>
  <c r="P50" i="5"/>
  <c r="F153" i="9" s="1"/>
  <c r="Q50" i="5"/>
  <c r="G153" i="9" s="1"/>
  <c r="R50" i="5"/>
  <c r="H153" i="9" s="1"/>
  <c r="S50" i="5"/>
  <c r="I153" i="9" s="1"/>
  <c r="T50" i="5"/>
  <c r="J153" i="9" s="1"/>
  <c r="N51" i="5"/>
  <c r="D154" i="9" s="1"/>
  <c r="O51" i="5"/>
  <c r="E154" i="9" s="1"/>
  <c r="P51" i="5"/>
  <c r="F154" i="9" s="1"/>
  <c r="Q51" i="5"/>
  <c r="G154" i="9" s="1"/>
  <c r="R51" i="5"/>
  <c r="H154" i="9" s="1"/>
  <c r="S51" i="5"/>
  <c r="I154" i="9" s="1"/>
  <c r="T51" i="5"/>
  <c r="J154" i="9" s="1"/>
  <c r="N52" i="5"/>
  <c r="D155" i="9" s="1"/>
  <c r="O52" i="5"/>
  <c r="E155" i="9" s="1"/>
  <c r="P52" i="5"/>
  <c r="F155" i="9" s="1"/>
  <c r="Q52" i="5"/>
  <c r="G155" i="9" s="1"/>
  <c r="R52" i="5"/>
  <c r="H155" i="9" s="1"/>
  <c r="S52" i="5"/>
  <c r="I155" i="9" s="1"/>
  <c r="T52" i="5"/>
  <c r="J155" i="9" s="1"/>
  <c r="N53" i="5"/>
  <c r="D156" i="9" s="1"/>
  <c r="O53" i="5"/>
  <c r="E156" i="9" s="1"/>
  <c r="P53" i="5"/>
  <c r="F156" i="9" s="1"/>
  <c r="Q53" i="5"/>
  <c r="G156" i="9" s="1"/>
  <c r="R53" i="5"/>
  <c r="H156" i="9" s="1"/>
  <c r="S53" i="5"/>
  <c r="I156" i="9" s="1"/>
  <c r="T53" i="5"/>
  <c r="J156" i="9" s="1"/>
  <c r="O45" i="5"/>
  <c r="E148" i="9" s="1"/>
  <c r="P45" i="5"/>
  <c r="F148" i="9" s="1"/>
  <c r="Q45" i="5"/>
  <c r="G148" i="9" s="1"/>
  <c r="R45" i="5"/>
  <c r="H148" i="9" s="1"/>
  <c r="S45" i="5"/>
  <c r="I148" i="9" s="1"/>
  <c r="T45" i="5"/>
  <c r="J148" i="9" s="1"/>
  <c r="N45" i="5"/>
  <c r="D148" i="9" s="1"/>
  <c r="D45" i="5"/>
  <c r="D45" i="9" s="1"/>
  <c r="N44" i="5"/>
  <c r="D147" i="9" s="1"/>
  <c r="O44" i="5"/>
  <c r="E147" i="9" s="1"/>
  <c r="P44" i="5"/>
  <c r="F147" i="9" s="1"/>
  <c r="Q44" i="5"/>
  <c r="G147" i="9" s="1"/>
  <c r="R44" i="5"/>
  <c r="H147" i="9" s="1"/>
  <c r="S44" i="5"/>
  <c r="I147" i="9" s="1"/>
  <c r="T44" i="5"/>
  <c r="J147" i="9" s="1"/>
  <c r="N36" i="5"/>
  <c r="D139" i="9" s="1"/>
  <c r="O36" i="5"/>
  <c r="E139" i="9" s="1"/>
  <c r="P36" i="5"/>
  <c r="F139" i="9" s="1"/>
  <c r="Q36" i="5"/>
  <c r="G139" i="9" s="1"/>
  <c r="R36" i="5"/>
  <c r="H139" i="9" s="1"/>
  <c r="S36" i="5"/>
  <c r="I139" i="9" s="1"/>
  <c r="T36" i="5"/>
  <c r="J139" i="9" s="1"/>
  <c r="N37" i="5"/>
  <c r="D140" i="9" s="1"/>
  <c r="O37" i="5"/>
  <c r="E140" i="9" s="1"/>
  <c r="P37" i="5"/>
  <c r="F140" i="9" s="1"/>
  <c r="Q37" i="5"/>
  <c r="G140" i="9" s="1"/>
  <c r="R37" i="5"/>
  <c r="H140" i="9" s="1"/>
  <c r="S37" i="5"/>
  <c r="I140" i="9" s="1"/>
  <c r="T37" i="5"/>
  <c r="J140" i="9" s="1"/>
  <c r="N38" i="5"/>
  <c r="D141" i="9" s="1"/>
  <c r="O38" i="5"/>
  <c r="E141" i="9" s="1"/>
  <c r="P38" i="5"/>
  <c r="F141" i="9" s="1"/>
  <c r="Q38" i="5"/>
  <c r="G141" i="9" s="1"/>
  <c r="R38" i="5"/>
  <c r="H141" i="9" s="1"/>
  <c r="S38" i="5"/>
  <c r="I141" i="9" s="1"/>
  <c r="T38" i="5"/>
  <c r="J141" i="9" s="1"/>
  <c r="N39" i="5"/>
  <c r="D142" i="9" s="1"/>
  <c r="O39" i="5"/>
  <c r="E142" i="9" s="1"/>
  <c r="P39" i="5"/>
  <c r="F142" i="9" s="1"/>
  <c r="Q39" i="5"/>
  <c r="G142" i="9" s="1"/>
  <c r="R39" i="5"/>
  <c r="H142" i="9" s="1"/>
  <c r="S39" i="5"/>
  <c r="I142" i="9" s="1"/>
  <c r="T39" i="5"/>
  <c r="J142" i="9" s="1"/>
  <c r="N40" i="5"/>
  <c r="D143" i="9" s="1"/>
  <c r="O40" i="5"/>
  <c r="E143" i="9" s="1"/>
  <c r="P40" i="5"/>
  <c r="F143" i="9" s="1"/>
  <c r="Q40" i="5"/>
  <c r="G143" i="9" s="1"/>
  <c r="R40" i="5"/>
  <c r="H143" i="9" s="1"/>
  <c r="S40" i="5"/>
  <c r="I143" i="9" s="1"/>
  <c r="T40" i="5"/>
  <c r="J143" i="9" s="1"/>
  <c r="N41" i="5"/>
  <c r="D144" i="9" s="1"/>
  <c r="O41" i="5"/>
  <c r="E144" i="9" s="1"/>
  <c r="P41" i="5"/>
  <c r="F144" i="9" s="1"/>
  <c r="Q41" i="5"/>
  <c r="G144" i="9" s="1"/>
  <c r="R41" i="5"/>
  <c r="H144" i="9" s="1"/>
  <c r="S41" i="5"/>
  <c r="I144" i="9" s="1"/>
  <c r="T41" i="5"/>
  <c r="J144" i="9" s="1"/>
  <c r="N42" i="5"/>
  <c r="D145" i="9" s="1"/>
  <c r="O42" i="5"/>
  <c r="E145" i="9" s="1"/>
  <c r="P42" i="5"/>
  <c r="F145" i="9" s="1"/>
  <c r="Q42" i="5"/>
  <c r="G145" i="9" s="1"/>
  <c r="R42" i="5"/>
  <c r="H145" i="9" s="1"/>
  <c r="S42" i="5"/>
  <c r="I145" i="9" s="1"/>
  <c r="T42" i="5"/>
  <c r="J145" i="9" s="1"/>
  <c r="N43" i="5"/>
  <c r="D146" i="9" s="1"/>
  <c r="O43" i="5"/>
  <c r="E146" i="9" s="1"/>
  <c r="P43" i="5"/>
  <c r="F146" i="9" s="1"/>
  <c r="Q43" i="5"/>
  <c r="G146" i="9" s="1"/>
  <c r="R43" i="5"/>
  <c r="H146" i="9" s="1"/>
  <c r="S43" i="5"/>
  <c r="I146" i="9" s="1"/>
  <c r="T43" i="5"/>
  <c r="J146" i="9" s="1"/>
  <c r="O35" i="5"/>
  <c r="E138" i="9" s="1"/>
  <c r="P35" i="5"/>
  <c r="F138" i="9" s="1"/>
  <c r="Q35" i="5"/>
  <c r="G138" i="9" s="1"/>
  <c r="R35" i="5"/>
  <c r="H138" i="9" s="1"/>
  <c r="S35" i="5"/>
  <c r="I138" i="9" s="1"/>
  <c r="T35" i="5"/>
  <c r="J138" i="9" s="1"/>
  <c r="D35" i="5"/>
  <c r="D35" i="9" s="1"/>
  <c r="N26" i="5"/>
  <c r="D129" i="9" s="1"/>
  <c r="O26" i="5"/>
  <c r="E129" i="9" s="1"/>
  <c r="P26" i="5"/>
  <c r="F129" i="9" s="1"/>
  <c r="Q26" i="5"/>
  <c r="G129" i="9" s="1"/>
  <c r="R26" i="5"/>
  <c r="H129" i="9" s="1"/>
  <c r="S26" i="5"/>
  <c r="I129" i="9" s="1"/>
  <c r="T26" i="5"/>
  <c r="J129" i="9" s="1"/>
  <c r="N27" i="5"/>
  <c r="D130" i="9" s="1"/>
  <c r="O27" i="5"/>
  <c r="E130" i="9" s="1"/>
  <c r="P27" i="5"/>
  <c r="F130" i="9" s="1"/>
  <c r="Q27" i="5"/>
  <c r="G130" i="9" s="1"/>
  <c r="R27" i="5"/>
  <c r="H130" i="9" s="1"/>
  <c r="S27" i="5"/>
  <c r="I130" i="9" s="1"/>
  <c r="T27" i="5"/>
  <c r="J130" i="9" s="1"/>
  <c r="N28" i="5"/>
  <c r="D131" i="9" s="1"/>
  <c r="O28" i="5"/>
  <c r="E131" i="9" s="1"/>
  <c r="P28" i="5"/>
  <c r="F131" i="9" s="1"/>
  <c r="Q28" i="5"/>
  <c r="G131" i="9" s="1"/>
  <c r="R28" i="5"/>
  <c r="H131" i="9" s="1"/>
  <c r="S28" i="5"/>
  <c r="I131" i="9" s="1"/>
  <c r="T28" i="5"/>
  <c r="J131" i="9" s="1"/>
  <c r="N29" i="5"/>
  <c r="D132" i="9" s="1"/>
  <c r="O29" i="5"/>
  <c r="E132" i="9" s="1"/>
  <c r="P29" i="5"/>
  <c r="F132" i="9" s="1"/>
  <c r="Q29" i="5"/>
  <c r="G132" i="9" s="1"/>
  <c r="R29" i="5"/>
  <c r="H132" i="9" s="1"/>
  <c r="S29" i="5"/>
  <c r="I132" i="9" s="1"/>
  <c r="T29" i="5"/>
  <c r="J132" i="9" s="1"/>
  <c r="N30" i="5"/>
  <c r="D133" i="9" s="1"/>
  <c r="O30" i="5"/>
  <c r="E133" i="9" s="1"/>
  <c r="P30" i="5"/>
  <c r="F133" i="9" s="1"/>
  <c r="Q30" i="5"/>
  <c r="G133" i="9" s="1"/>
  <c r="R30" i="5"/>
  <c r="H133" i="9" s="1"/>
  <c r="S30" i="5"/>
  <c r="I133" i="9" s="1"/>
  <c r="T30" i="5"/>
  <c r="J133" i="9" s="1"/>
  <c r="N31" i="5"/>
  <c r="D134" i="9" s="1"/>
  <c r="O31" i="5"/>
  <c r="E134" i="9" s="1"/>
  <c r="P31" i="5"/>
  <c r="F134" i="9" s="1"/>
  <c r="Q31" i="5"/>
  <c r="G134" i="9" s="1"/>
  <c r="R31" i="5"/>
  <c r="H134" i="9" s="1"/>
  <c r="S31" i="5"/>
  <c r="I134" i="9" s="1"/>
  <c r="T31" i="5"/>
  <c r="J134" i="9" s="1"/>
  <c r="N32" i="5"/>
  <c r="D135" i="9" s="1"/>
  <c r="O32" i="5"/>
  <c r="E135" i="9" s="1"/>
  <c r="P32" i="5"/>
  <c r="F135" i="9" s="1"/>
  <c r="Q32" i="5"/>
  <c r="G135" i="9" s="1"/>
  <c r="R32" i="5"/>
  <c r="H135" i="9" s="1"/>
  <c r="S32" i="5"/>
  <c r="I135" i="9" s="1"/>
  <c r="T32" i="5"/>
  <c r="J135" i="9" s="1"/>
  <c r="N33" i="5"/>
  <c r="D136" i="9" s="1"/>
  <c r="O33" i="5"/>
  <c r="E136" i="9" s="1"/>
  <c r="P33" i="5"/>
  <c r="F136" i="9" s="1"/>
  <c r="Q33" i="5"/>
  <c r="G136" i="9" s="1"/>
  <c r="R33" i="5"/>
  <c r="H136" i="9" s="1"/>
  <c r="S33" i="5"/>
  <c r="I136" i="9" s="1"/>
  <c r="T33" i="5"/>
  <c r="J136" i="9" s="1"/>
  <c r="N34" i="5"/>
  <c r="D137" i="9" s="1"/>
  <c r="O34" i="5"/>
  <c r="E137" i="9" s="1"/>
  <c r="P34" i="5"/>
  <c r="F137" i="9" s="1"/>
  <c r="Q34" i="5"/>
  <c r="G137" i="9" s="1"/>
  <c r="R34" i="5"/>
  <c r="H137" i="9" s="1"/>
  <c r="S34" i="5"/>
  <c r="I137" i="9" s="1"/>
  <c r="T34" i="5"/>
  <c r="J137" i="9" s="1"/>
  <c r="O25" i="5"/>
  <c r="E128" i="9" s="1"/>
  <c r="P25" i="5"/>
  <c r="F128" i="9" s="1"/>
  <c r="Q25" i="5"/>
  <c r="G128" i="9" s="1"/>
  <c r="R25" i="5"/>
  <c r="H128" i="9" s="1"/>
  <c r="S25" i="5"/>
  <c r="I128" i="9" s="1"/>
  <c r="T25" i="5"/>
  <c r="J128" i="9" s="1"/>
  <c r="D25" i="5"/>
  <c r="D25" i="9" s="1"/>
  <c r="N16" i="5"/>
  <c r="D119" i="9" s="1"/>
  <c r="O16" i="5"/>
  <c r="E119" i="9" s="1"/>
  <c r="P16" i="5"/>
  <c r="F119" i="9" s="1"/>
  <c r="Q16" i="5"/>
  <c r="G119" i="9" s="1"/>
  <c r="R16" i="5"/>
  <c r="H119" i="9" s="1"/>
  <c r="S16" i="5"/>
  <c r="I119" i="9" s="1"/>
  <c r="T16" i="5"/>
  <c r="J119" i="9" s="1"/>
  <c r="N17" i="5"/>
  <c r="D120" i="9" s="1"/>
  <c r="O17" i="5"/>
  <c r="E120" i="9" s="1"/>
  <c r="P17" i="5"/>
  <c r="F120" i="9" s="1"/>
  <c r="Q17" i="5"/>
  <c r="G120" i="9" s="1"/>
  <c r="R17" i="5"/>
  <c r="H120" i="9" s="1"/>
  <c r="S17" i="5"/>
  <c r="I120" i="9" s="1"/>
  <c r="T17" i="5"/>
  <c r="J120" i="9" s="1"/>
  <c r="N18" i="5"/>
  <c r="D121" i="9" s="1"/>
  <c r="O18" i="5"/>
  <c r="E121" i="9" s="1"/>
  <c r="P18" i="5"/>
  <c r="F121" i="9" s="1"/>
  <c r="Q18" i="5"/>
  <c r="G121" i="9" s="1"/>
  <c r="R18" i="5"/>
  <c r="H121" i="9" s="1"/>
  <c r="S18" i="5"/>
  <c r="I121" i="9" s="1"/>
  <c r="T18" i="5"/>
  <c r="J121" i="9" s="1"/>
  <c r="N19" i="5"/>
  <c r="D122" i="9" s="1"/>
  <c r="O19" i="5"/>
  <c r="E122" i="9" s="1"/>
  <c r="P19" i="5"/>
  <c r="F122" i="9" s="1"/>
  <c r="Q19" i="5"/>
  <c r="G122" i="9" s="1"/>
  <c r="R19" i="5"/>
  <c r="H122" i="9" s="1"/>
  <c r="S19" i="5"/>
  <c r="I122" i="9" s="1"/>
  <c r="T19" i="5"/>
  <c r="J122" i="9" s="1"/>
  <c r="N20" i="5"/>
  <c r="D123" i="9" s="1"/>
  <c r="O20" i="5"/>
  <c r="E123" i="9" s="1"/>
  <c r="P20" i="5"/>
  <c r="F123" i="9" s="1"/>
  <c r="Q20" i="5"/>
  <c r="G123" i="9" s="1"/>
  <c r="R20" i="5"/>
  <c r="H123" i="9" s="1"/>
  <c r="S20" i="5"/>
  <c r="I123" i="9" s="1"/>
  <c r="T20" i="5"/>
  <c r="J123" i="9" s="1"/>
  <c r="N21" i="5"/>
  <c r="D124" i="9" s="1"/>
  <c r="O21" i="5"/>
  <c r="E124" i="9" s="1"/>
  <c r="P21" i="5"/>
  <c r="F124" i="9" s="1"/>
  <c r="Q21" i="5"/>
  <c r="G124" i="9" s="1"/>
  <c r="R21" i="5"/>
  <c r="H124" i="9" s="1"/>
  <c r="S21" i="5"/>
  <c r="I124" i="9" s="1"/>
  <c r="T21" i="5"/>
  <c r="J124" i="9" s="1"/>
  <c r="N22" i="5"/>
  <c r="D125" i="9" s="1"/>
  <c r="O22" i="5"/>
  <c r="E125" i="9" s="1"/>
  <c r="P22" i="5"/>
  <c r="F125" i="9" s="1"/>
  <c r="Q22" i="5"/>
  <c r="G125" i="9" s="1"/>
  <c r="R22" i="5"/>
  <c r="H125" i="9" s="1"/>
  <c r="S22" i="5"/>
  <c r="I125" i="9" s="1"/>
  <c r="T22" i="5"/>
  <c r="J125" i="9" s="1"/>
  <c r="N23" i="5"/>
  <c r="D126" i="9" s="1"/>
  <c r="O23" i="5"/>
  <c r="E126" i="9" s="1"/>
  <c r="P23" i="5"/>
  <c r="F126" i="9" s="1"/>
  <c r="Q23" i="5"/>
  <c r="G126" i="9" s="1"/>
  <c r="R23" i="5"/>
  <c r="H126" i="9" s="1"/>
  <c r="S23" i="5"/>
  <c r="I126" i="9" s="1"/>
  <c r="T23" i="5"/>
  <c r="J126" i="9" s="1"/>
  <c r="N24" i="5"/>
  <c r="D127" i="9" s="1"/>
  <c r="O24" i="5"/>
  <c r="E127" i="9" s="1"/>
  <c r="P24" i="5"/>
  <c r="F127" i="9" s="1"/>
  <c r="Q24" i="5"/>
  <c r="G127" i="9" s="1"/>
  <c r="R24" i="5"/>
  <c r="H127" i="9" s="1"/>
  <c r="S24" i="5"/>
  <c r="I127" i="9" s="1"/>
  <c r="T24" i="5"/>
  <c r="J127" i="9" s="1"/>
  <c r="O15" i="5"/>
  <c r="E118" i="9" s="1"/>
  <c r="P15" i="5"/>
  <c r="F118" i="9" s="1"/>
  <c r="Q15" i="5"/>
  <c r="G118" i="9" s="1"/>
  <c r="R15" i="5"/>
  <c r="H118" i="9" s="1"/>
  <c r="S15" i="5"/>
  <c r="I118" i="9" s="1"/>
  <c r="T15" i="5"/>
  <c r="J118" i="9" s="1"/>
  <c r="D15" i="5"/>
  <c r="D15" i="9" s="1"/>
  <c r="N6" i="5"/>
  <c r="D109" i="9" s="1"/>
  <c r="O6" i="5"/>
  <c r="E109" i="9" s="1"/>
  <c r="P6" i="5"/>
  <c r="F109" i="9" s="1"/>
  <c r="Q6" i="5"/>
  <c r="G109" i="9" s="1"/>
  <c r="R6" i="5"/>
  <c r="H109" i="9" s="1"/>
  <c r="S6" i="5"/>
  <c r="I109" i="9" s="1"/>
  <c r="T6" i="5"/>
  <c r="J109" i="9" s="1"/>
  <c r="N7" i="5"/>
  <c r="D110" i="9" s="1"/>
  <c r="O7" i="5"/>
  <c r="E110" i="9" s="1"/>
  <c r="P7" i="5"/>
  <c r="F110" i="9" s="1"/>
  <c r="Q7" i="5"/>
  <c r="G110" i="9" s="1"/>
  <c r="R7" i="5"/>
  <c r="H110" i="9" s="1"/>
  <c r="S7" i="5"/>
  <c r="I110" i="9" s="1"/>
  <c r="T7" i="5"/>
  <c r="J110" i="9" s="1"/>
  <c r="N8" i="5"/>
  <c r="D111" i="9" s="1"/>
  <c r="O8" i="5"/>
  <c r="E111" i="9" s="1"/>
  <c r="P8" i="5"/>
  <c r="F111" i="9" s="1"/>
  <c r="Q8" i="5"/>
  <c r="G111" i="9" s="1"/>
  <c r="R8" i="5"/>
  <c r="H111" i="9" s="1"/>
  <c r="S8" i="5"/>
  <c r="I111" i="9" s="1"/>
  <c r="T8" i="5"/>
  <c r="J111" i="9" s="1"/>
  <c r="N9" i="5"/>
  <c r="D112" i="9" s="1"/>
  <c r="O9" i="5"/>
  <c r="E112" i="9" s="1"/>
  <c r="P9" i="5"/>
  <c r="F112" i="9" s="1"/>
  <c r="Q9" i="5"/>
  <c r="G112" i="9" s="1"/>
  <c r="R9" i="5"/>
  <c r="H112" i="9" s="1"/>
  <c r="S9" i="5"/>
  <c r="I112" i="9" s="1"/>
  <c r="T9" i="5"/>
  <c r="J112" i="9" s="1"/>
  <c r="N10" i="5"/>
  <c r="D113" i="9" s="1"/>
  <c r="O10" i="5"/>
  <c r="E113" i="9" s="1"/>
  <c r="P10" i="5"/>
  <c r="F113" i="9" s="1"/>
  <c r="Q10" i="5"/>
  <c r="G113" i="9" s="1"/>
  <c r="R10" i="5"/>
  <c r="H113" i="9" s="1"/>
  <c r="S10" i="5"/>
  <c r="I113" i="9" s="1"/>
  <c r="T10" i="5"/>
  <c r="J113" i="9" s="1"/>
  <c r="N11" i="5"/>
  <c r="D114" i="9" s="1"/>
  <c r="O11" i="5"/>
  <c r="E114" i="9" s="1"/>
  <c r="P11" i="5"/>
  <c r="F114" i="9" s="1"/>
  <c r="Q11" i="5"/>
  <c r="G114" i="9" s="1"/>
  <c r="R11" i="5"/>
  <c r="H114" i="9" s="1"/>
  <c r="S11" i="5"/>
  <c r="I114" i="9" s="1"/>
  <c r="T11" i="5"/>
  <c r="J114" i="9" s="1"/>
  <c r="N12" i="5"/>
  <c r="D115" i="9" s="1"/>
  <c r="O12" i="5"/>
  <c r="E115" i="9" s="1"/>
  <c r="P12" i="5"/>
  <c r="F115" i="9" s="1"/>
  <c r="Q12" i="5"/>
  <c r="G115" i="9" s="1"/>
  <c r="R12" i="5"/>
  <c r="H115" i="9" s="1"/>
  <c r="S12" i="5"/>
  <c r="I115" i="9" s="1"/>
  <c r="T12" i="5"/>
  <c r="J115" i="9" s="1"/>
  <c r="N13" i="5"/>
  <c r="D116" i="9" s="1"/>
  <c r="O13" i="5"/>
  <c r="E116" i="9" s="1"/>
  <c r="P13" i="5"/>
  <c r="F116" i="9" s="1"/>
  <c r="Q13" i="5"/>
  <c r="G116" i="9" s="1"/>
  <c r="R13" i="5"/>
  <c r="H116" i="9" s="1"/>
  <c r="S13" i="5"/>
  <c r="I116" i="9" s="1"/>
  <c r="T13" i="5"/>
  <c r="J116" i="9" s="1"/>
  <c r="N14" i="5"/>
  <c r="D117" i="9" s="1"/>
  <c r="O14" i="5"/>
  <c r="E117" i="9" s="1"/>
  <c r="P14" i="5"/>
  <c r="F117" i="9" s="1"/>
  <c r="Q14" i="5"/>
  <c r="G117" i="9" s="1"/>
  <c r="R14" i="5"/>
  <c r="H117" i="9" s="1"/>
  <c r="S14" i="5"/>
  <c r="I117" i="9" s="1"/>
  <c r="T14" i="5"/>
  <c r="J117" i="9" s="1"/>
  <c r="O5" i="5"/>
  <c r="E108" i="9" s="1"/>
  <c r="P5" i="5"/>
  <c r="F108" i="9" s="1"/>
  <c r="Q5" i="5"/>
  <c r="G108" i="9" s="1"/>
  <c r="R5" i="5"/>
  <c r="H108" i="9" s="1"/>
  <c r="S5" i="5"/>
  <c r="I108" i="9" s="1"/>
  <c r="T5" i="5"/>
  <c r="J108" i="9" s="1"/>
  <c r="D96" i="5"/>
  <c r="D96" i="9" s="1"/>
  <c r="E96" i="5"/>
  <c r="E96" i="9" s="1"/>
  <c r="F96" i="5"/>
  <c r="F96" i="9" s="1"/>
  <c r="G96" i="5"/>
  <c r="G96" i="9" s="1"/>
  <c r="H96" i="5"/>
  <c r="H96" i="9" s="1"/>
  <c r="I96" i="5"/>
  <c r="I96" i="9" s="1"/>
  <c r="J96" i="5"/>
  <c r="J96" i="9" s="1"/>
  <c r="D97" i="5"/>
  <c r="D97" i="9" s="1"/>
  <c r="E97" i="5"/>
  <c r="E97" i="9" s="1"/>
  <c r="F97" i="5"/>
  <c r="F97" i="9" s="1"/>
  <c r="G97" i="5"/>
  <c r="G97" i="9" s="1"/>
  <c r="H97" i="5"/>
  <c r="H97" i="9" s="1"/>
  <c r="I97" i="5"/>
  <c r="I97" i="9" s="1"/>
  <c r="J97" i="5"/>
  <c r="J97" i="9" s="1"/>
  <c r="D98" i="5"/>
  <c r="D98" i="9" s="1"/>
  <c r="E98" i="5"/>
  <c r="E98" i="9" s="1"/>
  <c r="F98" i="5"/>
  <c r="F98" i="9" s="1"/>
  <c r="G98" i="5"/>
  <c r="G98" i="9" s="1"/>
  <c r="H98" i="5"/>
  <c r="H98" i="9" s="1"/>
  <c r="I98" i="5"/>
  <c r="I98" i="9" s="1"/>
  <c r="J98" i="5"/>
  <c r="J98" i="9" s="1"/>
  <c r="D99" i="5"/>
  <c r="D99" i="9" s="1"/>
  <c r="E99" i="5"/>
  <c r="E99" i="9" s="1"/>
  <c r="F99" i="5"/>
  <c r="F99" i="9" s="1"/>
  <c r="G99" i="5"/>
  <c r="G99" i="9" s="1"/>
  <c r="H99" i="5"/>
  <c r="H99" i="9" s="1"/>
  <c r="I99" i="5"/>
  <c r="I99" i="9" s="1"/>
  <c r="J99" i="5"/>
  <c r="J99" i="9" s="1"/>
  <c r="D100" i="5"/>
  <c r="D100" i="9" s="1"/>
  <c r="E100" i="5"/>
  <c r="E100" i="9" s="1"/>
  <c r="F100" i="5"/>
  <c r="F100" i="9" s="1"/>
  <c r="G100" i="5"/>
  <c r="G100" i="9" s="1"/>
  <c r="H100" i="5"/>
  <c r="H100" i="9" s="1"/>
  <c r="I100" i="5"/>
  <c r="I100" i="9" s="1"/>
  <c r="J100" i="5"/>
  <c r="J100" i="9" s="1"/>
  <c r="D101" i="5"/>
  <c r="D101" i="9" s="1"/>
  <c r="E101" i="5"/>
  <c r="E101" i="9" s="1"/>
  <c r="F101" i="5"/>
  <c r="F101" i="9" s="1"/>
  <c r="G101" i="5"/>
  <c r="G101" i="9" s="1"/>
  <c r="H101" i="5"/>
  <c r="H101" i="9" s="1"/>
  <c r="I101" i="5"/>
  <c r="I101" i="9" s="1"/>
  <c r="J101" i="5"/>
  <c r="J101" i="9" s="1"/>
  <c r="D102" i="5"/>
  <c r="D102" i="9" s="1"/>
  <c r="E102" i="5"/>
  <c r="E102" i="9" s="1"/>
  <c r="F102" i="5"/>
  <c r="F102" i="9" s="1"/>
  <c r="G102" i="5"/>
  <c r="G102" i="9" s="1"/>
  <c r="H102" i="5"/>
  <c r="H102" i="9" s="1"/>
  <c r="I102" i="5"/>
  <c r="I102" i="9" s="1"/>
  <c r="J102" i="5"/>
  <c r="J102" i="9" s="1"/>
  <c r="D103" i="5"/>
  <c r="D103" i="9" s="1"/>
  <c r="E103" i="5"/>
  <c r="E103" i="9" s="1"/>
  <c r="F103" i="5"/>
  <c r="F103" i="9" s="1"/>
  <c r="G103" i="5"/>
  <c r="G103" i="9" s="1"/>
  <c r="H103" i="5"/>
  <c r="H103" i="9" s="1"/>
  <c r="I103" i="5"/>
  <c r="I103" i="9" s="1"/>
  <c r="J103" i="5"/>
  <c r="J103" i="9" s="1"/>
  <c r="D104" i="5"/>
  <c r="D104" i="9" s="1"/>
  <c r="E104" i="5"/>
  <c r="E104" i="9" s="1"/>
  <c r="F104" i="5"/>
  <c r="F104" i="9" s="1"/>
  <c r="G104" i="5"/>
  <c r="G104" i="9" s="1"/>
  <c r="H104" i="5"/>
  <c r="H104" i="9" s="1"/>
  <c r="I104" i="5"/>
  <c r="I104" i="9" s="1"/>
  <c r="J104" i="5"/>
  <c r="J104" i="9" s="1"/>
  <c r="E95" i="5"/>
  <c r="E95" i="9" s="1"/>
  <c r="F95" i="5"/>
  <c r="F95" i="9" s="1"/>
  <c r="G95" i="5"/>
  <c r="G95" i="9" s="1"/>
  <c r="H95" i="5"/>
  <c r="H95" i="9" s="1"/>
  <c r="I95" i="5"/>
  <c r="I95" i="9" s="1"/>
  <c r="J95" i="5"/>
  <c r="J95" i="9" s="1"/>
  <c r="D95" i="5"/>
  <c r="D95" i="9" s="1"/>
  <c r="D85" i="5"/>
  <c r="D85" i="9" s="1"/>
  <c r="D75" i="5"/>
  <c r="D75" i="9" s="1"/>
  <c r="D86" i="5"/>
  <c r="D86" i="9" s="1"/>
  <c r="E86" i="5"/>
  <c r="E86" i="9" s="1"/>
  <c r="F86" i="5"/>
  <c r="F86" i="9" s="1"/>
  <c r="G86" i="5"/>
  <c r="G86" i="9" s="1"/>
  <c r="H86" i="5"/>
  <c r="H86" i="9" s="1"/>
  <c r="I86" i="5"/>
  <c r="I86" i="9" s="1"/>
  <c r="J86" i="5"/>
  <c r="J86" i="9" s="1"/>
  <c r="D87" i="5"/>
  <c r="D87" i="9" s="1"/>
  <c r="E87" i="5"/>
  <c r="E87" i="9" s="1"/>
  <c r="F87" i="5"/>
  <c r="F87" i="9" s="1"/>
  <c r="G87" i="5"/>
  <c r="G87" i="9" s="1"/>
  <c r="H87" i="5"/>
  <c r="H87" i="9" s="1"/>
  <c r="I87" i="5"/>
  <c r="I87" i="9" s="1"/>
  <c r="J87" i="5"/>
  <c r="J87" i="9" s="1"/>
  <c r="D88" i="5"/>
  <c r="D88" i="9" s="1"/>
  <c r="E88" i="5"/>
  <c r="E88" i="9" s="1"/>
  <c r="F88" i="5"/>
  <c r="F88" i="9" s="1"/>
  <c r="G88" i="5"/>
  <c r="G88" i="9" s="1"/>
  <c r="H88" i="5"/>
  <c r="H88" i="9" s="1"/>
  <c r="I88" i="5"/>
  <c r="I88" i="9" s="1"/>
  <c r="J88" i="5"/>
  <c r="J88" i="9" s="1"/>
  <c r="D89" i="5"/>
  <c r="D89" i="9" s="1"/>
  <c r="E89" i="5"/>
  <c r="E89" i="9" s="1"/>
  <c r="F89" i="5"/>
  <c r="F89" i="9" s="1"/>
  <c r="G89" i="5"/>
  <c r="G89" i="9" s="1"/>
  <c r="H89" i="5"/>
  <c r="H89" i="9" s="1"/>
  <c r="I89" i="5"/>
  <c r="I89" i="9" s="1"/>
  <c r="J89" i="5"/>
  <c r="J89" i="9" s="1"/>
  <c r="D90" i="5"/>
  <c r="D90" i="9" s="1"/>
  <c r="E90" i="5"/>
  <c r="E90" i="9" s="1"/>
  <c r="F90" i="5"/>
  <c r="F90" i="9" s="1"/>
  <c r="G90" i="5"/>
  <c r="G90" i="9" s="1"/>
  <c r="H90" i="5"/>
  <c r="H90" i="9" s="1"/>
  <c r="I90" i="5"/>
  <c r="I90" i="9" s="1"/>
  <c r="J90" i="5"/>
  <c r="J90" i="9" s="1"/>
  <c r="D91" i="5"/>
  <c r="D91" i="9" s="1"/>
  <c r="E91" i="5"/>
  <c r="E91" i="9" s="1"/>
  <c r="F91" i="5"/>
  <c r="F91" i="9" s="1"/>
  <c r="G91" i="5"/>
  <c r="G91" i="9" s="1"/>
  <c r="H91" i="5"/>
  <c r="H91" i="9" s="1"/>
  <c r="I91" i="5"/>
  <c r="I91" i="9" s="1"/>
  <c r="J91" i="5"/>
  <c r="J91" i="9" s="1"/>
  <c r="D92" i="5"/>
  <c r="D92" i="9" s="1"/>
  <c r="E92" i="5"/>
  <c r="E92" i="9" s="1"/>
  <c r="F92" i="5"/>
  <c r="F92" i="9" s="1"/>
  <c r="G92" i="5"/>
  <c r="G92" i="9" s="1"/>
  <c r="H92" i="5"/>
  <c r="H92" i="9" s="1"/>
  <c r="I92" i="5"/>
  <c r="I92" i="9" s="1"/>
  <c r="J92" i="5"/>
  <c r="J92" i="9" s="1"/>
  <c r="D93" i="5"/>
  <c r="D93" i="9" s="1"/>
  <c r="E93" i="5"/>
  <c r="E93" i="9" s="1"/>
  <c r="F93" i="5"/>
  <c r="F93" i="9" s="1"/>
  <c r="G93" i="5"/>
  <c r="G93" i="9" s="1"/>
  <c r="H93" i="5"/>
  <c r="H93" i="9" s="1"/>
  <c r="I93" i="5"/>
  <c r="I93" i="9" s="1"/>
  <c r="J93" i="5"/>
  <c r="J93" i="9" s="1"/>
  <c r="D94" i="5"/>
  <c r="D94" i="9" s="1"/>
  <c r="E94" i="5"/>
  <c r="E94" i="9" s="1"/>
  <c r="F94" i="5"/>
  <c r="F94" i="9" s="1"/>
  <c r="G94" i="5"/>
  <c r="G94" i="9" s="1"/>
  <c r="H94" i="5"/>
  <c r="H94" i="9" s="1"/>
  <c r="I94" i="5"/>
  <c r="I94" i="9" s="1"/>
  <c r="J94" i="5"/>
  <c r="J94" i="9" s="1"/>
  <c r="E85" i="5"/>
  <c r="E85" i="9" s="1"/>
  <c r="F85" i="5"/>
  <c r="F85" i="9" s="1"/>
  <c r="G85" i="5"/>
  <c r="G85" i="9" s="1"/>
  <c r="H85" i="5"/>
  <c r="H85" i="9" s="1"/>
  <c r="I85" i="5"/>
  <c r="I85" i="9" s="1"/>
  <c r="J85" i="5"/>
  <c r="J85" i="9" s="1"/>
  <c r="D76" i="5"/>
  <c r="D76" i="9" s="1"/>
  <c r="E76" i="5"/>
  <c r="E76" i="9" s="1"/>
  <c r="F76" i="5"/>
  <c r="F76" i="9" s="1"/>
  <c r="G76" i="5"/>
  <c r="G76" i="9" s="1"/>
  <c r="H76" i="5"/>
  <c r="H76" i="9" s="1"/>
  <c r="I76" i="5"/>
  <c r="I76" i="9" s="1"/>
  <c r="J76" i="5"/>
  <c r="J76" i="9" s="1"/>
  <c r="D77" i="5"/>
  <c r="D77" i="9" s="1"/>
  <c r="E77" i="5"/>
  <c r="E77" i="9" s="1"/>
  <c r="F77" i="5"/>
  <c r="F77" i="9" s="1"/>
  <c r="G77" i="5"/>
  <c r="G77" i="9" s="1"/>
  <c r="H77" i="5"/>
  <c r="H77" i="9" s="1"/>
  <c r="I77" i="5"/>
  <c r="I77" i="9" s="1"/>
  <c r="J77" i="5"/>
  <c r="J77" i="9" s="1"/>
  <c r="D78" i="5"/>
  <c r="D78" i="9" s="1"/>
  <c r="E78" i="5"/>
  <c r="E78" i="9" s="1"/>
  <c r="F78" i="5"/>
  <c r="F78" i="9" s="1"/>
  <c r="G78" i="5"/>
  <c r="G78" i="9" s="1"/>
  <c r="H78" i="5"/>
  <c r="H78" i="9" s="1"/>
  <c r="I78" i="5"/>
  <c r="I78" i="9" s="1"/>
  <c r="J78" i="5"/>
  <c r="J78" i="9" s="1"/>
  <c r="D79" i="5"/>
  <c r="D79" i="9" s="1"/>
  <c r="E79" i="5"/>
  <c r="E79" i="9" s="1"/>
  <c r="F79" i="5"/>
  <c r="F79" i="9" s="1"/>
  <c r="G79" i="5"/>
  <c r="G79" i="9" s="1"/>
  <c r="H79" i="5"/>
  <c r="H79" i="9" s="1"/>
  <c r="I79" i="5"/>
  <c r="I79" i="9" s="1"/>
  <c r="J79" i="5"/>
  <c r="J79" i="9" s="1"/>
  <c r="D80" i="5"/>
  <c r="D80" i="9" s="1"/>
  <c r="E80" i="5"/>
  <c r="E80" i="9" s="1"/>
  <c r="F80" i="5"/>
  <c r="F80" i="9" s="1"/>
  <c r="G80" i="5"/>
  <c r="G80" i="9" s="1"/>
  <c r="H80" i="5"/>
  <c r="H80" i="9" s="1"/>
  <c r="I80" i="5"/>
  <c r="I80" i="9" s="1"/>
  <c r="J80" i="5"/>
  <c r="J80" i="9" s="1"/>
  <c r="D81" i="5"/>
  <c r="D81" i="9" s="1"/>
  <c r="E81" i="5"/>
  <c r="E81" i="9" s="1"/>
  <c r="F81" i="5"/>
  <c r="F81" i="9" s="1"/>
  <c r="G81" i="5"/>
  <c r="G81" i="9" s="1"/>
  <c r="H81" i="5"/>
  <c r="H81" i="9" s="1"/>
  <c r="I81" i="5"/>
  <c r="I81" i="9" s="1"/>
  <c r="J81" i="5"/>
  <c r="J81" i="9" s="1"/>
  <c r="D82" i="5"/>
  <c r="D82" i="9" s="1"/>
  <c r="E82" i="5"/>
  <c r="E82" i="9" s="1"/>
  <c r="F82" i="5"/>
  <c r="F82" i="9" s="1"/>
  <c r="G82" i="5"/>
  <c r="G82" i="9" s="1"/>
  <c r="H82" i="5"/>
  <c r="H82" i="9" s="1"/>
  <c r="I82" i="5"/>
  <c r="I82" i="9" s="1"/>
  <c r="J82" i="5"/>
  <c r="J82" i="9" s="1"/>
  <c r="D83" i="5"/>
  <c r="D83" i="9" s="1"/>
  <c r="E83" i="5"/>
  <c r="E83" i="9" s="1"/>
  <c r="F83" i="5"/>
  <c r="F83" i="9" s="1"/>
  <c r="G83" i="5"/>
  <c r="G83" i="9" s="1"/>
  <c r="H83" i="5"/>
  <c r="H83" i="9" s="1"/>
  <c r="I83" i="5"/>
  <c r="I83" i="9" s="1"/>
  <c r="J83" i="5"/>
  <c r="J83" i="9" s="1"/>
  <c r="D84" i="5"/>
  <c r="D84" i="9" s="1"/>
  <c r="E84" i="5"/>
  <c r="E84" i="9" s="1"/>
  <c r="F84" i="5"/>
  <c r="F84" i="9" s="1"/>
  <c r="G84" i="5"/>
  <c r="G84" i="9" s="1"/>
  <c r="H84" i="5"/>
  <c r="H84" i="9" s="1"/>
  <c r="I84" i="5"/>
  <c r="I84" i="9" s="1"/>
  <c r="J84" i="5"/>
  <c r="J84" i="9" s="1"/>
  <c r="E75" i="5"/>
  <c r="E75" i="9" s="1"/>
  <c r="F75" i="5"/>
  <c r="F75" i="9" s="1"/>
  <c r="G75" i="5"/>
  <c r="G75" i="9" s="1"/>
  <c r="H75" i="5"/>
  <c r="H75" i="9" s="1"/>
  <c r="I75" i="5"/>
  <c r="I75" i="9" s="1"/>
  <c r="J75" i="5"/>
  <c r="J75" i="9" s="1"/>
  <c r="D65" i="5"/>
  <c r="D65" i="9" s="1"/>
  <c r="D66" i="5"/>
  <c r="D66" i="9" s="1"/>
  <c r="E66" i="5"/>
  <c r="E66" i="9" s="1"/>
  <c r="F66" i="5"/>
  <c r="F66" i="9" s="1"/>
  <c r="G66" i="5"/>
  <c r="G66" i="9" s="1"/>
  <c r="H66" i="5"/>
  <c r="H66" i="9" s="1"/>
  <c r="I66" i="5"/>
  <c r="I66" i="9" s="1"/>
  <c r="J66" i="5"/>
  <c r="J66" i="9" s="1"/>
  <c r="D67" i="5"/>
  <c r="D67" i="9" s="1"/>
  <c r="E67" i="5"/>
  <c r="E67" i="9" s="1"/>
  <c r="F67" i="5"/>
  <c r="F67" i="9" s="1"/>
  <c r="G67" i="5"/>
  <c r="G67" i="9" s="1"/>
  <c r="H67" i="5"/>
  <c r="H67" i="9" s="1"/>
  <c r="I67" i="5"/>
  <c r="I67" i="9" s="1"/>
  <c r="J67" i="5"/>
  <c r="J67" i="9" s="1"/>
  <c r="D68" i="5"/>
  <c r="D68" i="9" s="1"/>
  <c r="E68" i="5"/>
  <c r="E68" i="9" s="1"/>
  <c r="F68" i="5"/>
  <c r="F68" i="9" s="1"/>
  <c r="G68" i="5"/>
  <c r="G68" i="9" s="1"/>
  <c r="H68" i="5"/>
  <c r="H68" i="9" s="1"/>
  <c r="I68" i="5"/>
  <c r="I68" i="9" s="1"/>
  <c r="J68" i="5"/>
  <c r="J68" i="9" s="1"/>
  <c r="D69" i="5"/>
  <c r="D69" i="9" s="1"/>
  <c r="E69" i="5"/>
  <c r="E69" i="9" s="1"/>
  <c r="F69" i="5"/>
  <c r="F69" i="9" s="1"/>
  <c r="G69" i="5"/>
  <c r="G69" i="9" s="1"/>
  <c r="H69" i="5"/>
  <c r="H69" i="9" s="1"/>
  <c r="I69" i="5"/>
  <c r="I69" i="9" s="1"/>
  <c r="J69" i="5"/>
  <c r="J69" i="9" s="1"/>
  <c r="D70" i="5"/>
  <c r="D70" i="9" s="1"/>
  <c r="E70" i="5"/>
  <c r="E70" i="9" s="1"/>
  <c r="F70" i="5"/>
  <c r="F70" i="9" s="1"/>
  <c r="G70" i="5"/>
  <c r="G70" i="9" s="1"/>
  <c r="H70" i="5"/>
  <c r="H70" i="9" s="1"/>
  <c r="I70" i="5"/>
  <c r="I70" i="9" s="1"/>
  <c r="J70" i="5"/>
  <c r="J70" i="9" s="1"/>
  <c r="D71" i="5"/>
  <c r="D71" i="9" s="1"/>
  <c r="E71" i="5"/>
  <c r="E71" i="9" s="1"/>
  <c r="F71" i="5"/>
  <c r="F71" i="9" s="1"/>
  <c r="G71" i="5"/>
  <c r="G71" i="9" s="1"/>
  <c r="H71" i="5"/>
  <c r="H71" i="9" s="1"/>
  <c r="I71" i="5"/>
  <c r="I71" i="9" s="1"/>
  <c r="J71" i="5"/>
  <c r="J71" i="9" s="1"/>
  <c r="D72" i="5"/>
  <c r="D72" i="9" s="1"/>
  <c r="E72" i="5"/>
  <c r="E72" i="9" s="1"/>
  <c r="F72" i="5"/>
  <c r="F72" i="9" s="1"/>
  <c r="G72" i="5"/>
  <c r="G72" i="9" s="1"/>
  <c r="H72" i="5"/>
  <c r="H72" i="9" s="1"/>
  <c r="I72" i="5"/>
  <c r="I72" i="9" s="1"/>
  <c r="J72" i="5"/>
  <c r="J72" i="9" s="1"/>
  <c r="D73" i="5"/>
  <c r="D73" i="9" s="1"/>
  <c r="E73" i="5"/>
  <c r="E73" i="9" s="1"/>
  <c r="F73" i="5"/>
  <c r="F73" i="9" s="1"/>
  <c r="G73" i="5"/>
  <c r="G73" i="9" s="1"/>
  <c r="H73" i="5"/>
  <c r="H73" i="9" s="1"/>
  <c r="I73" i="5"/>
  <c r="I73" i="9" s="1"/>
  <c r="J73" i="5"/>
  <c r="J73" i="9" s="1"/>
  <c r="D74" i="5"/>
  <c r="D74" i="9" s="1"/>
  <c r="E74" i="5"/>
  <c r="E74" i="9" s="1"/>
  <c r="F74" i="5"/>
  <c r="F74" i="9" s="1"/>
  <c r="G74" i="5"/>
  <c r="G74" i="9" s="1"/>
  <c r="H74" i="5"/>
  <c r="H74" i="9" s="1"/>
  <c r="I74" i="5"/>
  <c r="I74" i="9" s="1"/>
  <c r="J74" i="5"/>
  <c r="J74" i="9" s="1"/>
  <c r="E65" i="5"/>
  <c r="E65" i="9" s="1"/>
  <c r="F65" i="5"/>
  <c r="F65" i="9" s="1"/>
  <c r="G65" i="5"/>
  <c r="G65" i="9" s="1"/>
  <c r="H65" i="5"/>
  <c r="H65" i="9" s="1"/>
  <c r="I65" i="5"/>
  <c r="I65" i="9" s="1"/>
  <c r="J65" i="5"/>
  <c r="J65" i="9" s="1"/>
  <c r="D55" i="5"/>
  <c r="D55" i="9" s="1"/>
  <c r="D64" i="5"/>
  <c r="D64" i="9" s="1"/>
  <c r="D56" i="5"/>
  <c r="D56" i="9" s="1"/>
  <c r="E56" i="5"/>
  <c r="E56" i="9" s="1"/>
  <c r="F56" i="5"/>
  <c r="F56" i="9" s="1"/>
  <c r="G56" i="5"/>
  <c r="G56" i="9" s="1"/>
  <c r="H56" i="5"/>
  <c r="H56" i="9" s="1"/>
  <c r="I56" i="5"/>
  <c r="I56" i="9" s="1"/>
  <c r="J56" i="5"/>
  <c r="J56" i="9" s="1"/>
  <c r="D57" i="5"/>
  <c r="D57" i="9" s="1"/>
  <c r="E57" i="5"/>
  <c r="E57" i="9" s="1"/>
  <c r="F57" i="5"/>
  <c r="F57" i="9" s="1"/>
  <c r="G57" i="5"/>
  <c r="G57" i="9" s="1"/>
  <c r="H57" i="5"/>
  <c r="H57" i="9" s="1"/>
  <c r="I57" i="5"/>
  <c r="I57" i="9" s="1"/>
  <c r="J57" i="5"/>
  <c r="J57" i="9" s="1"/>
  <c r="D58" i="5"/>
  <c r="D58" i="9" s="1"/>
  <c r="E58" i="5"/>
  <c r="E58" i="9" s="1"/>
  <c r="F58" i="5"/>
  <c r="F58" i="9" s="1"/>
  <c r="G58" i="5"/>
  <c r="G58" i="9" s="1"/>
  <c r="H58" i="5"/>
  <c r="H58" i="9" s="1"/>
  <c r="I58" i="5"/>
  <c r="I58" i="9" s="1"/>
  <c r="J58" i="5"/>
  <c r="J58" i="9" s="1"/>
  <c r="D59" i="5"/>
  <c r="D59" i="9" s="1"/>
  <c r="E59" i="5"/>
  <c r="E59" i="9" s="1"/>
  <c r="F59" i="5"/>
  <c r="F59" i="9" s="1"/>
  <c r="G59" i="5"/>
  <c r="G59" i="9" s="1"/>
  <c r="H59" i="5"/>
  <c r="H59" i="9" s="1"/>
  <c r="I59" i="5"/>
  <c r="I59" i="9" s="1"/>
  <c r="J59" i="5"/>
  <c r="J59" i="9" s="1"/>
  <c r="D60" i="5"/>
  <c r="D60" i="9" s="1"/>
  <c r="E60" i="5"/>
  <c r="E60" i="9" s="1"/>
  <c r="F60" i="5"/>
  <c r="F60" i="9" s="1"/>
  <c r="G60" i="5"/>
  <c r="G60" i="9" s="1"/>
  <c r="H60" i="5"/>
  <c r="H60" i="9" s="1"/>
  <c r="I60" i="5"/>
  <c r="I60" i="9" s="1"/>
  <c r="J60" i="5"/>
  <c r="J60" i="9" s="1"/>
  <c r="D61" i="5"/>
  <c r="D61" i="9" s="1"/>
  <c r="E61" i="5"/>
  <c r="E61" i="9" s="1"/>
  <c r="F61" i="5"/>
  <c r="F61" i="9" s="1"/>
  <c r="G61" i="5"/>
  <c r="G61" i="9" s="1"/>
  <c r="H61" i="5"/>
  <c r="H61" i="9" s="1"/>
  <c r="I61" i="5"/>
  <c r="I61" i="9" s="1"/>
  <c r="J61" i="5"/>
  <c r="J61" i="9" s="1"/>
  <c r="D62" i="5"/>
  <c r="D62" i="9" s="1"/>
  <c r="E62" i="5"/>
  <c r="E62" i="9" s="1"/>
  <c r="F62" i="5"/>
  <c r="F62" i="9" s="1"/>
  <c r="G62" i="5"/>
  <c r="G62" i="9" s="1"/>
  <c r="H62" i="5"/>
  <c r="H62" i="9" s="1"/>
  <c r="I62" i="5"/>
  <c r="I62" i="9" s="1"/>
  <c r="J62" i="5"/>
  <c r="J62" i="9" s="1"/>
  <c r="D63" i="5"/>
  <c r="D63" i="9" s="1"/>
  <c r="E63" i="5"/>
  <c r="E63" i="9" s="1"/>
  <c r="F63" i="5"/>
  <c r="F63" i="9" s="1"/>
  <c r="G63" i="5"/>
  <c r="G63" i="9" s="1"/>
  <c r="H63" i="5"/>
  <c r="H63" i="9" s="1"/>
  <c r="I63" i="5"/>
  <c r="I63" i="9" s="1"/>
  <c r="J63" i="5"/>
  <c r="J63" i="9" s="1"/>
  <c r="E64" i="5"/>
  <c r="E64" i="9" s="1"/>
  <c r="F64" i="5"/>
  <c r="F64" i="9" s="1"/>
  <c r="G64" i="5"/>
  <c r="G64" i="9" s="1"/>
  <c r="H64" i="5"/>
  <c r="H64" i="9" s="1"/>
  <c r="I64" i="5"/>
  <c r="I64" i="9" s="1"/>
  <c r="J64" i="5"/>
  <c r="J64" i="9" s="1"/>
  <c r="E55" i="5"/>
  <c r="E55" i="9" s="1"/>
  <c r="F55" i="5"/>
  <c r="F55" i="9" s="1"/>
  <c r="G55" i="5"/>
  <c r="G55" i="9" s="1"/>
  <c r="H55" i="5"/>
  <c r="H55" i="9" s="1"/>
  <c r="I55" i="5"/>
  <c r="I55" i="9" s="1"/>
  <c r="J55" i="5"/>
  <c r="J55" i="9" s="1"/>
  <c r="D46" i="5"/>
  <c r="D46" i="9" s="1"/>
  <c r="E46" i="5"/>
  <c r="E46" i="9" s="1"/>
  <c r="F46" i="5"/>
  <c r="F46" i="9" s="1"/>
  <c r="G46" i="5"/>
  <c r="G46" i="9" s="1"/>
  <c r="H46" i="5"/>
  <c r="H46" i="9" s="1"/>
  <c r="I46" i="5"/>
  <c r="I46" i="9" s="1"/>
  <c r="J46" i="5"/>
  <c r="J46" i="9" s="1"/>
  <c r="D47" i="5"/>
  <c r="D47" i="9" s="1"/>
  <c r="E47" i="5"/>
  <c r="E47" i="9" s="1"/>
  <c r="F47" i="5"/>
  <c r="F47" i="9" s="1"/>
  <c r="G47" i="5"/>
  <c r="G47" i="9" s="1"/>
  <c r="H47" i="5"/>
  <c r="H47" i="9" s="1"/>
  <c r="I47" i="5"/>
  <c r="I47" i="9" s="1"/>
  <c r="J47" i="5"/>
  <c r="J47" i="9" s="1"/>
  <c r="D48" i="5"/>
  <c r="D48" i="9" s="1"/>
  <c r="E48" i="5"/>
  <c r="E48" i="9" s="1"/>
  <c r="F48" i="5"/>
  <c r="F48" i="9" s="1"/>
  <c r="G48" i="5"/>
  <c r="G48" i="9" s="1"/>
  <c r="H48" i="5"/>
  <c r="H48" i="9" s="1"/>
  <c r="I48" i="5"/>
  <c r="I48" i="9" s="1"/>
  <c r="J48" i="5"/>
  <c r="J48" i="9" s="1"/>
  <c r="D49" i="5"/>
  <c r="D49" i="9" s="1"/>
  <c r="E49" i="5"/>
  <c r="E49" i="9" s="1"/>
  <c r="F49" i="5"/>
  <c r="F49" i="9" s="1"/>
  <c r="G49" i="5"/>
  <c r="G49" i="9" s="1"/>
  <c r="H49" i="5"/>
  <c r="H49" i="9" s="1"/>
  <c r="I49" i="5"/>
  <c r="I49" i="9" s="1"/>
  <c r="J49" i="5"/>
  <c r="J49" i="9" s="1"/>
  <c r="D50" i="5"/>
  <c r="D50" i="9" s="1"/>
  <c r="E50" i="5"/>
  <c r="E50" i="9" s="1"/>
  <c r="F50" i="5"/>
  <c r="F50" i="9" s="1"/>
  <c r="G50" i="5"/>
  <c r="G50" i="9" s="1"/>
  <c r="H50" i="5"/>
  <c r="H50" i="9" s="1"/>
  <c r="I50" i="5"/>
  <c r="I50" i="9" s="1"/>
  <c r="J50" i="5"/>
  <c r="J50" i="9" s="1"/>
  <c r="D51" i="5"/>
  <c r="D51" i="9" s="1"/>
  <c r="E51" i="5"/>
  <c r="E51" i="9" s="1"/>
  <c r="F51" i="5"/>
  <c r="F51" i="9" s="1"/>
  <c r="G51" i="5"/>
  <c r="G51" i="9" s="1"/>
  <c r="H51" i="5"/>
  <c r="H51" i="9" s="1"/>
  <c r="I51" i="5"/>
  <c r="I51" i="9" s="1"/>
  <c r="J51" i="5"/>
  <c r="J51" i="9" s="1"/>
  <c r="D52" i="5"/>
  <c r="D52" i="9" s="1"/>
  <c r="E52" i="5"/>
  <c r="E52" i="9" s="1"/>
  <c r="F52" i="5"/>
  <c r="F52" i="9" s="1"/>
  <c r="G52" i="5"/>
  <c r="G52" i="9" s="1"/>
  <c r="H52" i="5"/>
  <c r="H52" i="9" s="1"/>
  <c r="I52" i="5"/>
  <c r="I52" i="9" s="1"/>
  <c r="J52" i="5"/>
  <c r="J52" i="9" s="1"/>
  <c r="D53" i="5"/>
  <c r="D53" i="9" s="1"/>
  <c r="E53" i="5"/>
  <c r="E53" i="9" s="1"/>
  <c r="F53" i="5"/>
  <c r="F53" i="9" s="1"/>
  <c r="G53" i="5"/>
  <c r="G53" i="9" s="1"/>
  <c r="H53" i="5"/>
  <c r="H53" i="9" s="1"/>
  <c r="I53" i="5"/>
  <c r="I53" i="9" s="1"/>
  <c r="J53" i="5"/>
  <c r="J53" i="9" s="1"/>
  <c r="D54" i="5"/>
  <c r="D54" i="9" s="1"/>
  <c r="E54" i="5"/>
  <c r="E54" i="9" s="1"/>
  <c r="F54" i="5"/>
  <c r="F54" i="9" s="1"/>
  <c r="G54" i="5"/>
  <c r="G54" i="9" s="1"/>
  <c r="H54" i="5"/>
  <c r="H54" i="9" s="1"/>
  <c r="I54" i="5"/>
  <c r="I54" i="9" s="1"/>
  <c r="J54" i="5"/>
  <c r="J54" i="9" s="1"/>
  <c r="E45" i="5"/>
  <c r="E45" i="9" s="1"/>
  <c r="F45" i="5"/>
  <c r="F45" i="9" s="1"/>
  <c r="G45" i="5"/>
  <c r="G45" i="9" s="1"/>
  <c r="H45" i="5"/>
  <c r="H45" i="9" s="1"/>
  <c r="I45" i="5"/>
  <c r="I45" i="9" s="1"/>
  <c r="J45" i="5"/>
  <c r="J45" i="9" s="1"/>
  <c r="D36" i="5"/>
  <c r="D36" i="9" s="1"/>
  <c r="E36" i="5"/>
  <c r="E36" i="9" s="1"/>
  <c r="F36" i="5"/>
  <c r="F36" i="9" s="1"/>
  <c r="G36" i="5"/>
  <c r="G36" i="9" s="1"/>
  <c r="H36" i="5"/>
  <c r="H36" i="9" s="1"/>
  <c r="I36" i="5"/>
  <c r="I36" i="9" s="1"/>
  <c r="J36" i="5"/>
  <c r="J36" i="9" s="1"/>
  <c r="D37" i="5"/>
  <c r="D37" i="9" s="1"/>
  <c r="E37" i="5"/>
  <c r="E37" i="9" s="1"/>
  <c r="F37" i="5"/>
  <c r="F37" i="9" s="1"/>
  <c r="G37" i="5"/>
  <c r="G37" i="9" s="1"/>
  <c r="H37" i="5"/>
  <c r="H37" i="9" s="1"/>
  <c r="I37" i="5"/>
  <c r="I37" i="9" s="1"/>
  <c r="J37" i="5"/>
  <c r="J37" i="9" s="1"/>
  <c r="D38" i="5"/>
  <c r="D38" i="9" s="1"/>
  <c r="E38" i="5"/>
  <c r="E38" i="9" s="1"/>
  <c r="F38" i="5"/>
  <c r="F38" i="9" s="1"/>
  <c r="G38" i="5"/>
  <c r="G38" i="9" s="1"/>
  <c r="H38" i="5"/>
  <c r="H38" i="9" s="1"/>
  <c r="I38" i="5"/>
  <c r="I38" i="9" s="1"/>
  <c r="J38" i="5"/>
  <c r="J38" i="9" s="1"/>
  <c r="D39" i="5"/>
  <c r="D39" i="9" s="1"/>
  <c r="E39" i="5"/>
  <c r="E39" i="9" s="1"/>
  <c r="F39" i="5"/>
  <c r="F39" i="9" s="1"/>
  <c r="G39" i="5"/>
  <c r="G39" i="9" s="1"/>
  <c r="H39" i="5"/>
  <c r="H39" i="9" s="1"/>
  <c r="I39" i="5"/>
  <c r="I39" i="9" s="1"/>
  <c r="J39" i="5"/>
  <c r="J39" i="9" s="1"/>
  <c r="D40" i="5"/>
  <c r="D40" i="9" s="1"/>
  <c r="E40" i="5"/>
  <c r="E40" i="9" s="1"/>
  <c r="F40" i="5"/>
  <c r="F40" i="9" s="1"/>
  <c r="G40" i="5"/>
  <c r="G40" i="9" s="1"/>
  <c r="H40" i="5"/>
  <c r="H40" i="9" s="1"/>
  <c r="I40" i="5"/>
  <c r="I40" i="9" s="1"/>
  <c r="J40" i="5"/>
  <c r="J40" i="9" s="1"/>
  <c r="D41" i="5"/>
  <c r="D41" i="9" s="1"/>
  <c r="E41" i="5"/>
  <c r="E41" i="9" s="1"/>
  <c r="F41" i="5"/>
  <c r="F41" i="9" s="1"/>
  <c r="G41" i="5"/>
  <c r="G41" i="9" s="1"/>
  <c r="H41" i="5"/>
  <c r="H41" i="9" s="1"/>
  <c r="I41" i="5"/>
  <c r="I41" i="9" s="1"/>
  <c r="J41" i="5"/>
  <c r="J41" i="9" s="1"/>
  <c r="D42" i="5"/>
  <c r="D42" i="9" s="1"/>
  <c r="E42" i="5"/>
  <c r="E42" i="9" s="1"/>
  <c r="F42" i="5"/>
  <c r="F42" i="9" s="1"/>
  <c r="G42" i="5"/>
  <c r="G42" i="9" s="1"/>
  <c r="H42" i="5"/>
  <c r="H42" i="9" s="1"/>
  <c r="I42" i="5"/>
  <c r="I42" i="9" s="1"/>
  <c r="J42" i="5"/>
  <c r="J42" i="9" s="1"/>
  <c r="D43" i="5"/>
  <c r="D43" i="9" s="1"/>
  <c r="E43" i="5"/>
  <c r="E43" i="9" s="1"/>
  <c r="F43" i="5"/>
  <c r="F43" i="9" s="1"/>
  <c r="G43" i="5"/>
  <c r="G43" i="9" s="1"/>
  <c r="H43" i="5"/>
  <c r="H43" i="9" s="1"/>
  <c r="I43" i="5"/>
  <c r="I43" i="9" s="1"/>
  <c r="J43" i="5"/>
  <c r="J43" i="9" s="1"/>
  <c r="D44" i="5"/>
  <c r="D44" i="9" s="1"/>
  <c r="E44" i="5"/>
  <c r="E44" i="9" s="1"/>
  <c r="F44" i="5"/>
  <c r="F44" i="9" s="1"/>
  <c r="G44" i="5"/>
  <c r="G44" i="9" s="1"/>
  <c r="H44" i="5"/>
  <c r="H44" i="9" s="1"/>
  <c r="I44" i="5"/>
  <c r="I44" i="9" s="1"/>
  <c r="J44" i="5"/>
  <c r="J44" i="9" s="1"/>
  <c r="E35" i="5"/>
  <c r="E35" i="9" s="1"/>
  <c r="F35" i="5"/>
  <c r="F35" i="9" s="1"/>
  <c r="G35" i="5"/>
  <c r="G35" i="9" s="1"/>
  <c r="H35" i="5"/>
  <c r="H35" i="9" s="1"/>
  <c r="I35" i="5"/>
  <c r="I35" i="9" s="1"/>
  <c r="J35" i="5"/>
  <c r="J35" i="9" s="1"/>
  <c r="D26" i="5"/>
  <c r="D26" i="9" s="1"/>
  <c r="E26" i="5"/>
  <c r="E26" i="9" s="1"/>
  <c r="F26" i="5"/>
  <c r="F26" i="9" s="1"/>
  <c r="G26" i="5"/>
  <c r="G26" i="9" s="1"/>
  <c r="H26" i="5"/>
  <c r="H26" i="9" s="1"/>
  <c r="I26" i="5"/>
  <c r="I26" i="9" s="1"/>
  <c r="J26" i="5"/>
  <c r="J26" i="9" s="1"/>
  <c r="D27" i="5"/>
  <c r="D27" i="9" s="1"/>
  <c r="E27" i="5"/>
  <c r="E27" i="9" s="1"/>
  <c r="F27" i="5"/>
  <c r="F27" i="9" s="1"/>
  <c r="G27" i="5"/>
  <c r="G27" i="9" s="1"/>
  <c r="H27" i="5"/>
  <c r="H27" i="9" s="1"/>
  <c r="I27" i="5"/>
  <c r="I27" i="9" s="1"/>
  <c r="J27" i="5"/>
  <c r="J27" i="9" s="1"/>
  <c r="D28" i="5"/>
  <c r="D28" i="9" s="1"/>
  <c r="E28" i="5"/>
  <c r="E28" i="9" s="1"/>
  <c r="F28" i="5"/>
  <c r="F28" i="9" s="1"/>
  <c r="G28" i="5"/>
  <c r="G28" i="9" s="1"/>
  <c r="H28" i="5"/>
  <c r="H28" i="9" s="1"/>
  <c r="I28" i="5"/>
  <c r="I28" i="9" s="1"/>
  <c r="J28" i="5"/>
  <c r="J28" i="9" s="1"/>
  <c r="D29" i="5"/>
  <c r="D29" i="9" s="1"/>
  <c r="E29" i="5"/>
  <c r="E29" i="9" s="1"/>
  <c r="F29" i="5"/>
  <c r="F29" i="9" s="1"/>
  <c r="G29" i="5"/>
  <c r="G29" i="9" s="1"/>
  <c r="H29" i="5"/>
  <c r="H29" i="9" s="1"/>
  <c r="I29" i="5"/>
  <c r="I29" i="9" s="1"/>
  <c r="J29" i="5"/>
  <c r="J29" i="9" s="1"/>
  <c r="D30" i="5"/>
  <c r="D30" i="9" s="1"/>
  <c r="E30" i="5"/>
  <c r="E30" i="9" s="1"/>
  <c r="F30" i="5"/>
  <c r="F30" i="9" s="1"/>
  <c r="G30" i="5"/>
  <c r="G30" i="9" s="1"/>
  <c r="H30" i="5"/>
  <c r="H30" i="9" s="1"/>
  <c r="I30" i="5"/>
  <c r="I30" i="9" s="1"/>
  <c r="J30" i="5"/>
  <c r="J30" i="9" s="1"/>
  <c r="D31" i="5"/>
  <c r="D31" i="9" s="1"/>
  <c r="E31" i="5"/>
  <c r="E31" i="9" s="1"/>
  <c r="F31" i="5"/>
  <c r="F31" i="9" s="1"/>
  <c r="G31" i="5"/>
  <c r="G31" i="9" s="1"/>
  <c r="H31" i="5"/>
  <c r="H31" i="9" s="1"/>
  <c r="I31" i="5"/>
  <c r="I31" i="9" s="1"/>
  <c r="J31" i="5"/>
  <c r="J31" i="9" s="1"/>
  <c r="D32" i="5"/>
  <c r="D32" i="9" s="1"/>
  <c r="E32" i="5"/>
  <c r="E32" i="9" s="1"/>
  <c r="F32" i="5"/>
  <c r="F32" i="9" s="1"/>
  <c r="G32" i="5"/>
  <c r="G32" i="9" s="1"/>
  <c r="H32" i="5"/>
  <c r="H32" i="9" s="1"/>
  <c r="I32" i="5"/>
  <c r="I32" i="9" s="1"/>
  <c r="J32" i="5"/>
  <c r="J32" i="9" s="1"/>
  <c r="D33" i="5"/>
  <c r="D33" i="9" s="1"/>
  <c r="E33" i="5"/>
  <c r="E33" i="9" s="1"/>
  <c r="F33" i="5"/>
  <c r="F33" i="9" s="1"/>
  <c r="G33" i="5"/>
  <c r="G33" i="9" s="1"/>
  <c r="H33" i="5"/>
  <c r="H33" i="9" s="1"/>
  <c r="I33" i="5"/>
  <c r="I33" i="9" s="1"/>
  <c r="J33" i="5"/>
  <c r="J33" i="9" s="1"/>
  <c r="D34" i="5"/>
  <c r="D34" i="9" s="1"/>
  <c r="E34" i="5"/>
  <c r="E34" i="9" s="1"/>
  <c r="F34" i="5"/>
  <c r="F34" i="9" s="1"/>
  <c r="G34" i="5"/>
  <c r="G34" i="9" s="1"/>
  <c r="H34" i="5"/>
  <c r="H34" i="9" s="1"/>
  <c r="I34" i="5"/>
  <c r="I34" i="9" s="1"/>
  <c r="J34" i="5"/>
  <c r="J34" i="9" s="1"/>
  <c r="E25" i="5"/>
  <c r="E25" i="9" s="1"/>
  <c r="F25" i="5"/>
  <c r="F25" i="9" s="1"/>
  <c r="G25" i="5"/>
  <c r="G25" i="9" s="1"/>
  <c r="H25" i="5"/>
  <c r="H25" i="9" s="1"/>
  <c r="I25" i="5"/>
  <c r="I25" i="9" s="1"/>
  <c r="J25" i="5"/>
  <c r="J25" i="9" s="1"/>
  <c r="D16" i="5"/>
  <c r="D16" i="9" s="1"/>
  <c r="E16" i="5"/>
  <c r="E16" i="9" s="1"/>
  <c r="F16" i="5"/>
  <c r="F16" i="9" s="1"/>
  <c r="G16" i="5"/>
  <c r="G16" i="9" s="1"/>
  <c r="H16" i="5"/>
  <c r="H16" i="9" s="1"/>
  <c r="I16" i="5"/>
  <c r="I16" i="9" s="1"/>
  <c r="J16" i="5"/>
  <c r="J16" i="9" s="1"/>
  <c r="D17" i="5"/>
  <c r="D17" i="9" s="1"/>
  <c r="E17" i="5"/>
  <c r="E17" i="9" s="1"/>
  <c r="F17" i="5"/>
  <c r="F17" i="9" s="1"/>
  <c r="G17" i="5"/>
  <c r="G17" i="9" s="1"/>
  <c r="H17" i="5"/>
  <c r="H17" i="9" s="1"/>
  <c r="I17" i="5"/>
  <c r="I17" i="9" s="1"/>
  <c r="J17" i="5"/>
  <c r="J17" i="9" s="1"/>
  <c r="D18" i="5"/>
  <c r="D18" i="9" s="1"/>
  <c r="E18" i="5"/>
  <c r="E18" i="9" s="1"/>
  <c r="F18" i="5"/>
  <c r="F18" i="9" s="1"/>
  <c r="G18" i="5"/>
  <c r="G18" i="9" s="1"/>
  <c r="H18" i="5"/>
  <c r="H18" i="9" s="1"/>
  <c r="I18" i="5"/>
  <c r="I18" i="9" s="1"/>
  <c r="J18" i="5"/>
  <c r="J18" i="9" s="1"/>
  <c r="D19" i="5"/>
  <c r="D19" i="9" s="1"/>
  <c r="E19" i="5"/>
  <c r="E19" i="9" s="1"/>
  <c r="F19" i="5"/>
  <c r="F19" i="9" s="1"/>
  <c r="G19" i="5"/>
  <c r="G19" i="9" s="1"/>
  <c r="H19" i="5"/>
  <c r="H19" i="9" s="1"/>
  <c r="I19" i="5"/>
  <c r="I19" i="9" s="1"/>
  <c r="J19" i="5"/>
  <c r="J19" i="9" s="1"/>
  <c r="D20" i="5"/>
  <c r="D20" i="9" s="1"/>
  <c r="E20" i="5"/>
  <c r="E20" i="9" s="1"/>
  <c r="F20" i="5"/>
  <c r="F20" i="9" s="1"/>
  <c r="G20" i="5"/>
  <c r="G20" i="9" s="1"/>
  <c r="H20" i="5"/>
  <c r="H20" i="9" s="1"/>
  <c r="I20" i="5"/>
  <c r="I20" i="9" s="1"/>
  <c r="J20" i="5"/>
  <c r="J20" i="9" s="1"/>
  <c r="D21" i="5"/>
  <c r="D21" i="9" s="1"/>
  <c r="E21" i="5"/>
  <c r="E21" i="9" s="1"/>
  <c r="F21" i="5"/>
  <c r="F21" i="9" s="1"/>
  <c r="G21" i="5"/>
  <c r="G21" i="9" s="1"/>
  <c r="H21" i="5"/>
  <c r="H21" i="9" s="1"/>
  <c r="I21" i="5"/>
  <c r="I21" i="9" s="1"/>
  <c r="J21" i="5"/>
  <c r="J21" i="9" s="1"/>
  <c r="D22" i="5"/>
  <c r="D22" i="9" s="1"/>
  <c r="E22" i="5"/>
  <c r="E22" i="9" s="1"/>
  <c r="F22" i="5"/>
  <c r="F22" i="9" s="1"/>
  <c r="G22" i="5"/>
  <c r="G22" i="9" s="1"/>
  <c r="H22" i="5"/>
  <c r="H22" i="9" s="1"/>
  <c r="I22" i="5"/>
  <c r="I22" i="9" s="1"/>
  <c r="J22" i="5"/>
  <c r="J22" i="9" s="1"/>
  <c r="D23" i="5"/>
  <c r="D23" i="9" s="1"/>
  <c r="E23" i="5"/>
  <c r="E23" i="9" s="1"/>
  <c r="F23" i="5"/>
  <c r="F23" i="9" s="1"/>
  <c r="G23" i="5"/>
  <c r="G23" i="9" s="1"/>
  <c r="H23" i="5"/>
  <c r="H23" i="9" s="1"/>
  <c r="I23" i="5"/>
  <c r="I23" i="9" s="1"/>
  <c r="J23" i="5"/>
  <c r="J23" i="9" s="1"/>
  <c r="D24" i="5"/>
  <c r="D24" i="9" s="1"/>
  <c r="E24" i="5"/>
  <c r="E24" i="9" s="1"/>
  <c r="F24" i="5"/>
  <c r="F24" i="9" s="1"/>
  <c r="G24" i="5"/>
  <c r="G24" i="9" s="1"/>
  <c r="H24" i="5"/>
  <c r="H24" i="9" s="1"/>
  <c r="I24" i="5"/>
  <c r="I24" i="9" s="1"/>
  <c r="J24" i="5"/>
  <c r="J24" i="9" s="1"/>
  <c r="E15" i="5"/>
  <c r="E15" i="9" s="1"/>
  <c r="F15" i="5"/>
  <c r="F15" i="9" s="1"/>
  <c r="G15" i="5"/>
  <c r="G15" i="9" s="1"/>
  <c r="H15" i="5"/>
  <c r="H15" i="9" s="1"/>
  <c r="I15" i="5"/>
  <c r="I15" i="9" s="1"/>
  <c r="J15" i="5"/>
  <c r="J15" i="9" s="1"/>
  <c r="F6" i="5"/>
  <c r="F6" i="9" s="1"/>
  <c r="G6" i="5"/>
  <c r="G6" i="9" s="1"/>
  <c r="H6" i="5"/>
  <c r="H6" i="9" s="1"/>
  <c r="I6" i="5"/>
  <c r="I6" i="9" s="1"/>
  <c r="J6" i="5"/>
  <c r="J6" i="9" s="1"/>
  <c r="F7" i="5"/>
  <c r="F7" i="9" s="1"/>
  <c r="G7" i="5"/>
  <c r="G7" i="9" s="1"/>
  <c r="H7" i="5"/>
  <c r="H7" i="9" s="1"/>
  <c r="I7" i="5"/>
  <c r="I7" i="9" s="1"/>
  <c r="J7" i="5"/>
  <c r="J7" i="9" s="1"/>
  <c r="F8" i="5"/>
  <c r="F8" i="9" s="1"/>
  <c r="G8" i="5"/>
  <c r="G8" i="9" s="1"/>
  <c r="H8" i="5"/>
  <c r="H8" i="9" s="1"/>
  <c r="I8" i="5"/>
  <c r="I8" i="9" s="1"/>
  <c r="J8" i="5"/>
  <c r="J8" i="9" s="1"/>
  <c r="F9" i="5"/>
  <c r="F9" i="9" s="1"/>
  <c r="G9" i="5"/>
  <c r="G9" i="9" s="1"/>
  <c r="H9" i="5"/>
  <c r="H9" i="9" s="1"/>
  <c r="I9" i="5"/>
  <c r="I9" i="9" s="1"/>
  <c r="J9" i="5"/>
  <c r="J9" i="9" s="1"/>
  <c r="F10" i="5"/>
  <c r="F10" i="9" s="1"/>
  <c r="G10" i="5"/>
  <c r="G10" i="9" s="1"/>
  <c r="H10" i="5"/>
  <c r="H10" i="9" s="1"/>
  <c r="I10" i="5"/>
  <c r="I10" i="9" s="1"/>
  <c r="J10" i="5"/>
  <c r="J10" i="9" s="1"/>
  <c r="F11" i="5"/>
  <c r="F11" i="9" s="1"/>
  <c r="G11" i="5"/>
  <c r="G11" i="9" s="1"/>
  <c r="H11" i="5"/>
  <c r="H11" i="9" s="1"/>
  <c r="I11" i="5"/>
  <c r="I11" i="9" s="1"/>
  <c r="J11" i="5"/>
  <c r="J11" i="9" s="1"/>
  <c r="F12" i="5"/>
  <c r="F12" i="9" s="1"/>
  <c r="G12" i="5"/>
  <c r="G12" i="9" s="1"/>
  <c r="H12" i="5"/>
  <c r="H12" i="9" s="1"/>
  <c r="I12" i="5"/>
  <c r="I12" i="9" s="1"/>
  <c r="J12" i="5"/>
  <c r="J12" i="9" s="1"/>
  <c r="F13" i="5"/>
  <c r="F13" i="9" s="1"/>
  <c r="G13" i="5"/>
  <c r="G13" i="9" s="1"/>
  <c r="H13" i="5"/>
  <c r="H13" i="9" s="1"/>
  <c r="I13" i="5"/>
  <c r="I13" i="9" s="1"/>
  <c r="J13" i="5"/>
  <c r="J13" i="9" s="1"/>
  <c r="F14" i="5"/>
  <c r="F14" i="9" s="1"/>
  <c r="G14" i="5"/>
  <c r="G14" i="9" s="1"/>
  <c r="H14" i="5"/>
  <c r="H14" i="9" s="1"/>
  <c r="I14" i="5"/>
  <c r="I14" i="9" s="1"/>
  <c r="J14" i="5"/>
  <c r="J14" i="9" s="1"/>
  <c r="G5" i="5"/>
  <c r="G5" i="9" s="1"/>
  <c r="H5" i="5"/>
  <c r="H5" i="9" s="1"/>
  <c r="I5" i="5"/>
  <c r="I5" i="9" s="1"/>
  <c r="J5" i="5"/>
  <c r="J5" i="9" s="1"/>
  <c r="F5" i="5"/>
  <c r="F5" i="9" s="1"/>
  <c r="E5" i="2" l="1"/>
  <c r="F5" i="2"/>
  <c r="H5" i="2"/>
  <c r="J5" i="2"/>
  <c r="K5" i="2"/>
  <c r="E6" i="2"/>
  <c r="F6" i="2"/>
  <c r="H6" i="2"/>
  <c r="J6" i="2"/>
  <c r="K6" i="2"/>
  <c r="E7" i="2"/>
  <c r="F7" i="2"/>
  <c r="H7" i="2"/>
  <c r="J7" i="2"/>
  <c r="K7" i="2"/>
  <c r="E8" i="2"/>
  <c r="F8" i="2"/>
  <c r="H8" i="2"/>
  <c r="J8" i="2"/>
  <c r="K8" i="2"/>
  <c r="E9" i="2"/>
  <c r="F9" i="2"/>
  <c r="H9" i="2"/>
  <c r="J9" i="2"/>
  <c r="K9" i="2"/>
  <c r="E10" i="2"/>
  <c r="F10" i="2"/>
  <c r="H10" i="2"/>
  <c r="J10" i="2"/>
  <c r="K10" i="2"/>
  <c r="E11" i="2"/>
  <c r="F11" i="2"/>
  <c r="H11" i="2"/>
  <c r="J11" i="2"/>
  <c r="K11" i="2"/>
  <c r="E12" i="2"/>
  <c r="F12" i="2"/>
  <c r="H12" i="2"/>
  <c r="J12" i="2"/>
  <c r="K12" i="2"/>
  <c r="E13" i="2"/>
  <c r="F13" i="2"/>
  <c r="H13" i="2"/>
  <c r="J13" i="2"/>
  <c r="K13" i="2"/>
  <c r="E14" i="2"/>
  <c r="F14" i="2"/>
  <c r="H14" i="2"/>
  <c r="J14" i="2"/>
  <c r="K14" i="2"/>
  <c r="E15" i="2"/>
  <c r="F15" i="2"/>
  <c r="H15" i="2"/>
  <c r="J15" i="2"/>
  <c r="K15" i="2"/>
  <c r="E16" i="2"/>
  <c r="F16" i="2"/>
  <c r="H16" i="2"/>
  <c r="J16" i="2"/>
  <c r="K16" i="2"/>
  <c r="E17" i="2"/>
  <c r="F17" i="2"/>
  <c r="H17" i="2"/>
  <c r="J17" i="2"/>
  <c r="K17" i="2"/>
  <c r="E18" i="2"/>
  <c r="F18" i="2"/>
  <c r="H18" i="2"/>
  <c r="J18" i="2"/>
  <c r="K18" i="2"/>
  <c r="E19" i="2"/>
  <c r="F19" i="2"/>
  <c r="H19" i="2"/>
  <c r="J19" i="2"/>
  <c r="K19" i="2"/>
  <c r="E20" i="2"/>
  <c r="F20" i="2"/>
  <c r="K20" i="2"/>
  <c r="E21" i="2"/>
  <c r="F21" i="2"/>
  <c r="K21" i="2"/>
  <c r="E22" i="2"/>
  <c r="F22" i="2"/>
  <c r="K22" i="2"/>
  <c r="E23" i="2"/>
  <c r="F23" i="2"/>
  <c r="K23" i="2"/>
  <c r="E24" i="2"/>
  <c r="F24" i="2"/>
  <c r="K24" i="2"/>
  <c r="K25" i="2"/>
  <c r="K26" i="2"/>
  <c r="K27" i="2"/>
  <c r="K28" i="2"/>
  <c r="K29" i="2"/>
  <c r="E30" i="2"/>
  <c r="F30" i="2"/>
  <c r="G30" i="2"/>
  <c r="H30" i="2"/>
  <c r="I30" i="2"/>
  <c r="J30" i="2"/>
  <c r="K30" i="2"/>
  <c r="E31" i="2"/>
  <c r="F31" i="2"/>
  <c r="G31" i="2"/>
  <c r="H31" i="2"/>
  <c r="I31" i="2"/>
  <c r="J31" i="2"/>
  <c r="K31" i="2"/>
  <c r="E32" i="2"/>
  <c r="F32" i="2"/>
  <c r="G32" i="2"/>
  <c r="H32" i="2"/>
  <c r="I32" i="2"/>
  <c r="J32" i="2"/>
  <c r="K32" i="2"/>
  <c r="E33" i="2"/>
  <c r="F33" i="2"/>
  <c r="G33" i="2"/>
  <c r="H33" i="2"/>
  <c r="I33" i="2"/>
  <c r="J33" i="2"/>
  <c r="K33" i="2"/>
  <c r="E34" i="2"/>
  <c r="F34" i="2"/>
  <c r="G34" i="2"/>
  <c r="H34" i="2"/>
  <c r="I34" i="2"/>
  <c r="J34" i="2"/>
  <c r="K34" i="2"/>
  <c r="E35" i="2"/>
  <c r="F35" i="2"/>
  <c r="H35" i="2"/>
  <c r="J35" i="2"/>
  <c r="K35" i="2"/>
  <c r="E36" i="2"/>
  <c r="F36" i="2"/>
  <c r="H36" i="2"/>
  <c r="J36" i="2"/>
  <c r="K36" i="2"/>
  <c r="E37" i="2"/>
  <c r="F37" i="2"/>
  <c r="H37" i="2"/>
  <c r="J37" i="2"/>
  <c r="K37" i="2"/>
  <c r="E38" i="2"/>
  <c r="F38" i="2"/>
  <c r="H38" i="2"/>
  <c r="J38" i="2"/>
  <c r="K38" i="2"/>
  <c r="E39" i="2"/>
  <c r="F39" i="2"/>
  <c r="H39" i="2"/>
  <c r="J39" i="2"/>
  <c r="K39" i="2"/>
  <c r="E40" i="2"/>
  <c r="F40" i="2"/>
  <c r="H40" i="2"/>
  <c r="J40" i="2"/>
  <c r="K40" i="2"/>
  <c r="E41" i="2"/>
  <c r="F41" i="2"/>
  <c r="H41" i="2"/>
  <c r="J41" i="2"/>
  <c r="K41" i="2"/>
  <c r="E42" i="2"/>
  <c r="F42" i="2"/>
  <c r="H42" i="2"/>
  <c r="J42" i="2"/>
  <c r="K42" i="2"/>
  <c r="E43" i="2"/>
  <c r="F43" i="2"/>
  <c r="H43" i="2"/>
  <c r="J43" i="2"/>
  <c r="K43" i="2"/>
  <c r="E44" i="2"/>
  <c r="F44" i="2"/>
  <c r="H44" i="2"/>
  <c r="J44" i="2"/>
  <c r="K44" i="2"/>
  <c r="E45" i="2"/>
  <c r="F45" i="2"/>
  <c r="H45" i="2"/>
  <c r="J45" i="2"/>
  <c r="K45" i="2"/>
  <c r="E46" i="2"/>
  <c r="F46" i="2"/>
  <c r="H46" i="2"/>
  <c r="J46" i="2"/>
  <c r="K46" i="2"/>
  <c r="E47" i="2"/>
  <c r="F47" i="2"/>
  <c r="H47" i="2"/>
  <c r="J47" i="2"/>
  <c r="K47" i="2"/>
  <c r="E48" i="2"/>
  <c r="F48" i="2"/>
  <c r="H48" i="2"/>
  <c r="J48" i="2"/>
  <c r="K48" i="2"/>
  <c r="E49" i="2"/>
  <c r="F49" i="2"/>
  <c r="H49" i="2"/>
  <c r="J49" i="2"/>
  <c r="K49" i="2"/>
  <c r="F50" i="2"/>
  <c r="K50" i="2"/>
  <c r="F51" i="2"/>
  <c r="K51" i="2"/>
  <c r="F52" i="2"/>
  <c r="K52" i="2"/>
  <c r="F53" i="2"/>
  <c r="K53" i="2"/>
  <c r="F54" i="2"/>
  <c r="G54" i="2"/>
  <c r="K54" i="2"/>
  <c r="D54"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 i="2"/>
  <c r="L25" i="2"/>
  <c r="L24" i="2" l="1"/>
  <c r="L16" i="2"/>
  <c r="L8" i="2"/>
  <c r="D55" i="2"/>
  <c r="L23" i="2"/>
  <c r="L15" i="2"/>
  <c r="E55" i="2"/>
  <c r="L7" i="2"/>
  <c r="L54" i="2"/>
  <c r="L22" i="2"/>
  <c r="I55" i="2"/>
  <c r="L17" i="2"/>
  <c r="L47" i="2"/>
  <c r="L39" i="2"/>
  <c r="L31" i="2"/>
  <c r="L46" i="2"/>
  <c r="L38" i="2"/>
  <c r="L14" i="2"/>
  <c r="L6" i="2"/>
  <c r="L40" i="2"/>
  <c r="F55" i="2"/>
  <c r="L49" i="2"/>
  <c r="L41" i="2"/>
  <c r="L33" i="2"/>
  <c r="G55" i="2"/>
  <c r="L9" i="2"/>
  <c r="K55" i="2"/>
  <c r="J55" i="2"/>
  <c r="L10" i="2"/>
  <c r="H55" i="2"/>
  <c r="L30" i="2"/>
  <c r="L48" i="2"/>
  <c r="L32" i="2"/>
  <c r="L42" i="2"/>
  <c r="L34" i="2"/>
  <c r="L26" i="2"/>
  <c r="L45" i="2"/>
  <c r="L37" i="2"/>
  <c r="L29" i="2"/>
  <c r="L50" i="2"/>
  <c r="L18" i="2"/>
  <c r="L53" i="2"/>
  <c r="L52" i="2"/>
  <c r="L44" i="2"/>
  <c r="L36" i="2"/>
  <c r="L51" i="2"/>
  <c r="L43" i="2"/>
  <c r="L35" i="2"/>
  <c r="L20" i="2"/>
  <c r="L28" i="2"/>
  <c r="L27" i="2"/>
  <c r="L19" i="2"/>
  <c r="L11" i="2"/>
  <c r="L12" i="2"/>
  <c r="L21" i="2"/>
  <c r="L13" i="2"/>
  <c r="L5" i="2"/>
  <c r="L55" i="2" l="1"/>
  <c r="M30" i="2"/>
  <c r="M5" i="2"/>
  <c r="N5" i="2" l="1"/>
</calcChain>
</file>

<file path=xl/sharedStrings.xml><?xml version="1.0" encoding="utf-8"?>
<sst xmlns="http://schemas.openxmlformats.org/spreadsheetml/2006/main" count="1357" uniqueCount="124">
  <si>
    <t>Cost Reduction %</t>
  </si>
  <si>
    <t>Baseline</t>
  </si>
  <si>
    <t>Global CO2 Reduction %</t>
  </si>
  <si>
    <t>Period</t>
  </si>
  <si>
    <t>-</t>
  </si>
  <si>
    <t>Scenario</t>
  </si>
  <si>
    <t>Attribute</t>
  </si>
  <si>
    <t>Region</t>
  </si>
  <si>
    <t>Process\TimeSlice</t>
  </si>
  <si>
    <t>EPAUS9rT_18_1_0xx_CostRed40</t>
  </si>
  <si>
    <t>PAR_CapUP</t>
  </si>
  <si>
    <t>R1</t>
  </si>
  <si>
    <t>EWNDOFD1A</t>
  </si>
  <si>
    <t>EWNDOFD1B</t>
  </si>
  <si>
    <t>EWNDOFD1C</t>
  </si>
  <si>
    <t>EWNDOFD1D</t>
  </si>
  <si>
    <t>EWNDOFD1E</t>
  </si>
  <si>
    <t>EWNDOFD2A</t>
  </si>
  <si>
    <t>EWNDOFD2B</t>
  </si>
  <si>
    <t>EWNDOFD2C</t>
  </si>
  <si>
    <t>EWNDOFD2D</t>
  </si>
  <si>
    <t>EWNDOFD2E</t>
  </si>
  <si>
    <t>EWNDOFD3A</t>
  </si>
  <si>
    <t>EWNDOFD3B</t>
  </si>
  <si>
    <t>EWNDOFD3C</t>
  </si>
  <si>
    <t>EWNDOFD3D</t>
  </si>
  <si>
    <t>EWNDOFD3E</t>
  </si>
  <si>
    <t>EWNDOFD4A</t>
  </si>
  <si>
    <t>EWNDOFD4B</t>
  </si>
  <si>
    <t>EWNDOFD4C</t>
  </si>
  <si>
    <t>EWNDOFD4D</t>
  </si>
  <si>
    <t>EWNDOFD4E</t>
  </si>
  <si>
    <t>EWNDOFD5A</t>
  </si>
  <si>
    <t>EWNDOFD5B</t>
  </si>
  <si>
    <t>EWNDOFD5C</t>
  </si>
  <si>
    <t>EWNDOFD5D</t>
  </si>
  <si>
    <t>EWNDOFD5E</t>
  </si>
  <si>
    <t>EWNDOFS1A</t>
  </si>
  <si>
    <t>EWNDOFS1B</t>
  </si>
  <si>
    <t>EWNDOFS1C</t>
  </si>
  <si>
    <t>EWNDOFS1D</t>
  </si>
  <si>
    <t>EWNDOFS1E</t>
  </si>
  <si>
    <t>EWNDOFS2A</t>
  </si>
  <si>
    <t>EWNDOFS2B</t>
  </si>
  <si>
    <t>EWNDOFS2C</t>
  </si>
  <si>
    <t>EWNDOFS2D</t>
  </si>
  <si>
    <t>EWNDOFS2E</t>
  </si>
  <si>
    <t>EWNDOFS3A</t>
  </si>
  <si>
    <t>EWNDOFS3B</t>
  </si>
  <si>
    <t>EWNDOFS3C</t>
  </si>
  <si>
    <t>EWNDOFS3D</t>
  </si>
  <si>
    <t>EWNDOFS3E</t>
  </si>
  <si>
    <t>EWNDOFS4A</t>
  </si>
  <si>
    <t>EWNDOFS4B</t>
  </si>
  <si>
    <t>EWNDOFS4C</t>
  </si>
  <si>
    <t>EWNDOFS4D</t>
  </si>
  <si>
    <t>EWNDOFS4E</t>
  </si>
  <si>
    <t>EWNDOFS5A</t>
  </si>
  <si>
    <t>EWNDOFS5B</t>
  </si>
  <si>
    <t>EWNDOFS5C</t>
  </si>
  <si>
    <t>EWNDOFS5D</t>
  </si>
  <si>
    <t>EWNDOFS5E</t>
  </si>
  <si>
    <t>R2</t>
  </si>
  <si>
    <t>R3</t>
  </si>
  <si>
    <t>R4</t>
  </si>
  <si>
    <t>R5</t>
  </si>
  <si>
    <t>R6</t>
  </si>
  <si>
    <t>R7</t>
  </si>
  <si>
    <t>R9</t>
  </si>
  <si>
    <t>VAR_Cap</t>
  </si>
  <si>
    <t>VAR_Ncap</t>
  </si>
  <si>
    <t>Cap_New</t>
  </si>
  <si>
    <t>Cost_Fom</t>
  </si>
  <si>
    <t>Cost_Inv</t>
  </si>
  <si>
    <t>Cost_Salv</t>
  </si>
  <si>
    <t>VAR_FOut</t>
  </si>
  <si>
    <t>DEEP</t>
  </si>
  <si>
    <t>SHALLOW</t>
  </si>
  <si>
    <t>Process</t>
  </si>
  <si>
    <t>Total</t>
  </si>
  <si>
    <t>Depth</t>
  </si>
  <si>
    <t>Overall</t>
  </si>
  <si>
    <t>PAR_CapUP (GW)</t>
  </si>
  <si>
    <t>Offshore Wind</t>
  </si>
  <si>
    <t>VAR_Fout</t>
  </si>
  <si>
    <t>Description</t>
  </si>
  <si>
    <t>Newly installed capacity and lumpsum investment by vintage and commissioning period: New capacity and lumpsum investment of process (p) of vintage (v) commissioned in period (t).</t>
  </si>
  <si>
    <t>Commodity production by an aggregation process: Production of commodity (c) in period (t) and timeslice (s) from other commodities aggregated into c.</t>
  </si>
  <si>
    <t>Annual investment costs: Annual undiscounted investment costs (caused by NCAP_COST) in period (t) spread over the economic lifetime (NCAP_ELIFE) of a process (p) with vintage period (v).</t>
  </si>
  <si>
    <t>Annual fixed operating and maintenance costs: Annual undiscounted fixed operating and maintenance costs (caused by NCAP_FOM) in period (t) associated with the installed capacity of process (p) with vintage period (v).</t>
  </si>
  <si>
    <t>Salvage values of capacities at EOH+1: Salvage value of investment cost, taxes and subsidies of process (p) with vintage period (v), for which the technical lifetime exceeds the end of the model horizon, value at year EOH+1.</t>
  </si>
  <si>
    <t>Technology Investment – New capacity: Level value of investment variable (VAR_NCAP) of process (p) in period (v).</t>
  </si>
  <si>
    <t>Technology Capacity: Residual capacity of past investments (NCAP_PASTI) of process (p) still existing in period (t), where vintage (v) is set to '0' to distinguish residual capacity from new capacity.</t>
  </si>
  <si>
    <t>Cost</t>
  </si>
  <si>
    <t>Emissions</t>
  </si>
  <si>
    <t>Coal</t>
  </si>
  <si>
    <t>Hydro</t>
  </si>
  <si>
    <t>Natural Gas</t>
  </si>
  <si>
    <t>Solar</t>
  </si>
  <si>
    <t>Terrestrial Wind</t>
  </si>
  <si>
    <t>Nuclear</t>
  </si>
  <si>
    <t>Biomass</t>
  </si>
  <si>
    <t>MSW</t>
  </si>
  <si>
    <t>Total ELC Produced</t>
  </si>
  <si>
    <t>SO2</t>
  </si>
  <si>
    <t>NOX</t>
  </si>
  <si>
    <t>PM 2.5</t>
  </si>
  <si>
    <t>CH4</t>
  </si>
  <si>
    <t>Res</t>
  </si>
  <si>
    <t>Com</t>
  </si>
  <si>
    <t>Ind</t>
  </si>
  <si>
    <t>Tran</t>
  </si>
  <si>
    <t>ELC Generation (PJ) VAR_Fout: 2050 Total</t>
  </si>
  <si>
    <t>ELC Emissions (kt) VAR_Comnet: 2050 Total</t>
  </si>
  <si>
    <t>ELC End Use (PJ) VAR_Comnet: 2050 Total</t>
  </si>
  <si>
    <t>CO2 (Mt)**</t>
  </si>
  <si>
    <t>Emissions Caps</t>
  </si>
  <si>
    <t>*Emissions reductions from _xx run</t>
  </si>
  <si>
    <t>Cost Reductions</t>
  </si>
  <si>
    <t>BAU</t>
  </si>
  <si>
    <t>Count</t>
  </si>
  <si>
    <t>Sum</t>
  </si>
  <si>
    <t>Region Totals</t>
  </si>
  <si>
    <t>Offshore Wind Capacity 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</si>
</sst>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1"/>
      <color theme="0"/>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b/>
      <sz val="11"/>
      <color theme="4"/>
      <name val="Calibri"/>
      <family val="2"/>
      <scheme val="minor"/>
    </font>
    <font>
      <b/>
      <sz val="11"/>
      <name val="Calibri"/>
      <family val="2"/>
      <scheme val="minor"/>
    </font>
    <font>
      <b/>
      <sz val="18"/>
      <color theme="0"/>
      <name val="Calibri Light"/>
      <family val="2"/>
      <scheme val="major"/>
    </font>
    <font>
      <sz val="11"/>
      <name val="Calibri"/>
      <family val="2"/>
      <scheme val="minor"/>
    </font>
    <font>
      <i/>
      <sz val="11"/>
      <color theme="1"/>
      <name val="Calibri"/>
      <family val="2"/>
      <scheme val="minor"/>
    </font>
    <font>
      <i/>
      <sz val="11"/>
      <color theme="5" tint="-0.249977111117893"/>
      <name val="Calibri"/>
      <family val="2"/>
      <scheme val="minor"/>
    </font>
    <font>
      <b/>
      <sz val="11"/>
      <color theme="7" tint="-0.499984740745262"/>
      <name val="Calibri"/>
      <family val="2"/>
      <scheme val="minor"/>
    </font>
    <font>
      <b/>
      <i/>
      <sz val="11"/>
      <color theme="0"/>
      <name val="Calibri"/>
      <family val="2"/>
      <scheme val="minor"/>
    </font>
    <font>
      <b/>
      <i/>
      <sz val="9"/>
      <color theme="1"/>
      <name val="Calibri"/>
      <family val="2"/>
      <scheme val="minor"/>
    </font>
    <font>
      <b/>
      <sz val="20"/>
      <color theme="0"/>
      <name val="Calibri Light"/>
      <family val="2"/>
      <scheme val="major"/>
    </font>
    <font>
      <b/>
      <sz val="14"/>
      <color theme="0"/>
      <name val="Calibri"/>
      <family val="2"/>
      <scheme val="minor"/>
    </font>
    <font>
      <sz val="11"/>
      <color theme="9" tint="-0.499984740745262"/>
      <name val="Calibri"/>
      <family val="2"/>
      <scheme val="minor"/>
    </font>
  </fonts>
  <fills count="20">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7"/>
      </patternFill>
    </fill>
    <fill>
      <patternFill patternType="solid">
        <fgColor theme="7" tint="0.59999389629810485"/>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patternFill>
    </fill>
    <fill>
      <patternFill patternType="solid">
        <fgColor theme="9" tint="0.59999389629810485"/>
        <bgColor indexed="65"/>
      </patternFill>
    </fill>
    <fill>
      <patternFill patternType="solid">
        <fgColor theme="4" tint="-0.249977111117893"/>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7"/>
        <bgColor indexed="64"/>
      </patternFill>
    </fill>
    <fill>
      <patternFill patternType="solid">
        <fgColor theme="6"/>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4999847407452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thin">
        <color indexed="64"/>
      </right>
      <top/>
      <bottom/>
      <diagonal/>
    </border>
    <border>
      <left/>
      <right/>
      <top/>
      <bottom style="thin">
        <color indexed="64"/>
      </bottom>
      <diagonal/>
    </border>
    <border>
      <left/>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style="thin">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1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5"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5" fillId="9" borderId="0" applyNumberFormat="0" applyBorder="0" applyAlignment="0" applyProtection="0"/>
    <xf numFmtId="0" fontId="1" fillId="10" borderId="0" applyNumberFormat="0" applyBorder="0" applyAlignment="0" applyProtection="0"/>
    <xf numFmtId="0" fontId="5" fillId="15" borderId="0" applyNumberFormat="0" applyBorder="0" applyAlignment="0" applyProtection="0"/>
  </cellStyleXfs>
  <cellXfs count="227">
    <xf numFmtId="0" fontId="0" fillId="0" borderId="0" xfId="0"/>
    <xf numFmtId="0" fontId="7" fillId="0" borderId="19" xfId="0" applyFont="1" applyFill="1" applyBorder="1" applyAlignment="1">
      <alignment horizontal="center" vertical="center"/>
    </xf>
    <xf numFmtId="0" fontId="7" fillId="0" borderId="20" xfId="0" applyFont="1" applyFill="1" applyBorder="1" applyAlignment="1">
      <alignment horizontal="center" vertical="center"/>
    </xf>
    <xf numFmtId="0" fontId="0" fillId="0" borderId="0" xfId="0" applyAlignment="1">
      <alignment horizontal="center" vertical="center"/>
    </xf>
    <xf numFmtId="0" fontId="7" fillId="0" borderId="18" xfId="0" applyFont="1" applyFill="1" applyBorder="1" applyAlignment="1">
      <alignment horizontal="center" vertical="center"/>
    </xf>
    <xf numFmtId="0" fontId="7" fillId="0" borderId="32"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33" xfId="0" applyFont="1" applyFill="1" applyBorder="1" applyAlignment="1">
      <alignment horizontal="center" vertical="center"/>
    </xf>
    <xf numFmtId="0" fontId="7" fillId="0" borderId="31" xfId="0" applyFont="1" applyBorder="1" applyAlignment="1">
      <alignment horizontal="center" vertical="center"/>
    </xf>
    <xf numFmtId="0" fontId="7" fillId="0" borderId="34" xfId="0" applyFont="1" applyBorder="1" applyAlignment="1">
      <alignment horizontal="center" vertical="center"/>
    </xf>
    <xf numFmtId="0" fontId="7" fillId="0" borderId="35" xfId="0" applyFont="1" applyBorder="1" applyAlignment="1">
      <alignment horizontal="center" vertical="center"/>
    </xf>
    <xf numFmtId="0" fontId="1" fillId="2" borderId="15" xfId="3" applyBorder="1" applyAlignment="1">
      <alignment horizontal="center" vertical="center"/>
    </xf>
    <xf numFmtId="0" fontId="1" fillId="2" borderId="19" xfId="3" applyBorder="1" applyAlignment="1">
      <alignment horizontal="center" vertical="center"/>
    </xf>
    <xf numFmtId="0" fontId="1" fillId="2" borderId="20" xfId="3" applyBorder="1" applyAlignment="1">
      <alignment horizontal="center" vertical="center"/>
    </xf>
    <xf numFmtId="0" fontId="1" fillId="7" borderId="15" xfId="8" applyBorder="1" applyAlignment="1">
      <alignment horizontal="center" vertical="center"/>
    </xf>
    <xf numFmtId="0" fontId="1" fillId="7" borderId="19" xfId="8" applyBorder="1" applyAlignment="1">
      <alignment horizontal="center" vertical="center"/>
    </xf>
    <xf numFmtId="0" fontId="1" fillId="7" borderId="20" xfId="8" applyBorder="1" applyAlignment="1">
      <alignment horizontal="center" vertical="center"/>
    </xf>
    <xf numFmtId="0" fontId="1" fillId="10" borderId="42" xfId="11" applyBorder="1" applyAlignment="1">
      <alignment horizontal="center" vertical="center"/>
    </xf>
    <xf numFmtId="0" fontId="1" fillId="10" borderId="25" xfId="11" applyBorder="1" applyAlignment="1">
      <alignment horizontal="center" vertical="center"/>
    </xf>
    <xf numFmtId="0" fontId="1" fillId="5" borderId="42" xfId="6" applyBorder="1" applyAlignment="1">
      <alignment horizontal="center" vertical="center"/>
    </xf>
    <xf numFmtId="0" fontId="1" fillId="5" borderId="25" xfId="6" applyBorder="1" applyAlignment="1">
      <alignment horizontal="center" vertical="center"/>
    </xf>
    <xf numFmtId="0" fontId="1" fillId="5" borderId="47" xfId="6" applyBorder="1" applyAlignment="1">
      <alignment horizontal="center" vertical="center"/>
    </xf>
    <xf numFmtId="0" fontId="1" fillId="10" borderId="26" xfId="11" applyBorder="1" applyAlignment="1">
      <alignment horizontal="center" vertical="center"/>
    </xf>
    <xf numFmtId="2" fontId="0" fillId="0" borderId="36" xfId="0" applyNumberFormat="1" applyBorder="1" applyAlignment="1">
      <alignment horizontal="center" vertical="center"/>
    </xf>
    <xf numFmtId="2" fontId="0" fillId="0" borderId="48" xfId="0" applyNumberFormat="1" applyBorder="1" applyAlignment="1">
      <alignment horizontal="center" vertical="center"/>
    </xf>
    <xf numFmtId="2" fontId="0" fillId="0" borderId="3" xfId="0" applyNumberFormat="1" applyBorder="1" applyAlignment="1">
      <alignment horizontal="center" vertical="center"/>
    </xf>
    <xf numFmtId="2" fontId="0" fillId="0" borderId="49" xfId="0" applyNumberFormat="1" applyBorder="1" applyAlignment="1">
      <alignment horizontal="center" vertical="center"/>
    </xf>
    <xf numFmtId="2" fontId="0" fillId="0" borderId="16" xfId="0" applyNumberFormat="1" applyBorder="1" applyAlignment="1">
      <alignment horizontal="center" vertical="center"/>
    </xf>
    <xf numFmtId="2" fontId="0" fillId="0" borderId="50" xfId="0" applyNumberFormat="1" applyBorder="1" applyAlignment="1">
      <alignment horizontal="center" vertical="center"/>
    </xf>
    <xf numFmtId="2" fontId="0" fillId="0" borderId="41" xfId="0" applyNumberFormat="1" applyBorder="1" applyAlignment="1">
      <alignment horizontal="center" vertical="center"/>
    </xf>
    <xf numFmtId="2" fontId="0" fillId="0" borderId="51" xfId="0" applyNumberFormat="1" applyBorder="1" applyAlignment="1">
      <alignment horizontal="center" vertical="center"/>
    </xf>
    <xf numFmtId="2" fontId="0" fillId="0" borderId="43" xfId="0" applyNumberFormat="1" applyFill="1" applyBorder="1" applyAlignment="1">
      <alignment horizontal="center" vertical="center"/>
    </xf>
    <xf numFmtId="2" fontId="0" fillId="0" borderId="44" xfId="0" applyNumberFormat="1" applyFill="1" applyBorder="1" applyAlignment="1">
      <alignment horizontal="center" vertical="center"/>
    </xf>
    <xf numFmtId="2" fontId="0" fillId="0" borderId="45" xfId="0" applyNumberFormat="1" applyFill="1" applyBorder="1" applyAlignment="1">
      <alignment horizontal="center" vertical="center"/>
    </xf>
    <xf numFmtId="2" fontId="0" fillId="0" borderId="4" xfId="0" applyNumberFormat="1" applyBorder="1" applyAlignment="1">
      <alignment horizontal="center" vertical="center"/>
    </xf>
    <xf numFmtId="2" fontId="0" fillId="0" borderId="15" xfId="0" applyNumberFormat="1" applyBorder="1" applyAlignment="1">
      <alignment horizontal="center" vertical="center"/>
    </xf>
    <xf numFmtId="2" fontId="0" fillId="0" borderId="7" xfId="0" applyNumberFormat="1" applyBorder="1" applyAlignment="1">
      <alignment horizontal="center" vertical="center"/>
    </xf>
    <xf numFmtId="2" fontId="0" fillId="0" borderId="19" xfId="0" applyNumberFormat="1" applyBorder="1" applyAlignment="1">
      <alignment horizontal="center" vertical="center"/>
    </xf>
    <xf numFmtId="2" fontId="0" fillId="0" borderId="9" xfId="0" applyNumberFormat="1" applyBorder="1" applyAlignment="1">
      <alignment horizontal="center" vertical="center"/>
    </xf>
    <xf numFmtId="2" fontId="0" fillId="0" borderId="20" xfId="0" applyNumberFormat="1" applyBorder="1" applyAlignment="1">
      <alignment horizontal="center" vertical="center"/>
    </xf>
    <xf numFmtId="9" fontId="0" fillId="0" borderId="0" xfId="1" applyFont="1"/>
    <xf numFmtId="0" fontId="4" fillId="0" borderId="0" xfId="0" applyFont="1"/>
    <xf numFmtId="2" fontId="0" fillId="0" borderId="54" xfId="0" applyNumberFormat="1" applyBorder="1" applyAlignment="1">
      <alignment horizontal="center" vertical="center"/>
    </xf>
    <xf numFmtId="2" fontId="0" fillId="0" borderId="53" xfId="0" applyNumberFormat="1" applyBorder="1" applyAlignment="1">
      <alignment horizontal="center" vertical="center"/>
    </xf>
    <xf numFmtId="0" fontId="11" fillId="0" borderId="0" xfId="0" applyFont="1"/>
    <xf numFmtId="0" fontId="0" fillId="0" borderId="0" xfId="0" applyBorder="1"/>
    <xf numFmtId="0" fontId="12" fillId="0" borderId="0" xfId="0" applyFont="1" applyBorder="1" applyAlignment="1">
      <alignment horizontal="center" vertical="center"/>
    </xf>
    <xf numFmtId="0" fontId="13" fillId="0" borderId="0" xfId="0" applyFont="1" applyBorder="1" applyAlignment="1">
      <alignment horizontal="center" vertical="center"/>
    </xf>
    <xf numFmtId="2" fontId="0" fillId="0" borderId="0" xfId="0" applyNumberFormat="1" applyBorder="1" applyAlignment="1">
      <alignment horizontal="center" vertical="center"/>
    </xf>
    <xf numFmtId="2" fontId="0" fillId="0" borderId="17" xfId="0" applyNumberFormat="1" applyFill="1" applyBorder="1" applyAlignment="1">
      <alignment horizontal="center" vertical="center"/>
    </xf>
    <xf numFmtId="2" fontId="0" fillId="0" borderId="12" xfId="0" applyNumberFormat="1" applyFill="1" applyBorder="1" applyAlignment="1">
      <alignment horizontal="center" vertical="center"/>
    </xf>
    <xf numFmtId="2" fontId="0" fillId="0" borderId="14" xfId="0" applyNumberFormat="1" applyFill="1" applyBorder="1" applyAlignment="1">
      <alignment horizontal="center" vertical="center"/>
    </xf>
    <xf numFmtId="2" fontId="0" fillId="0" borderId="1" xfId="0" applyNumberFormat="1" applyFill="1" applyBorder="1" applyAlignment="1">
      <alignment horizontal="center" vertical="center"/>
    </xf>
    <xf numFmtId="2" fontId="0" fillId="0" borderId="8" xfId="0" applyNumberFormat="1" applyFill="1" applyBorder="1" applyAlignment="1">
      <alignment horizontal="center" vertical="center"/>
    </xf>
    <xf numFmtId="2" fontId="0" fillId="0" borderId="3" xfId="0" applyNumberFormat="1" applyFill="1" applyBorder="1" applyAlignment="1">
      <alignment horizontal="center" vertical="center"/>
    </xf>
    <xf numFmtId="2" fontId="0" fillId="0" borderId="0" xfId="0" applyNumberFormat="1" applyFill="1" applyBorder="1" applyAlignment="1">
      <alignment horizontal="center" vertical="center"/>
    </xf>
    <xf numFmtId="2" fontId="0" fillId="0" borderId="16" xfId="0" applyNumberFormat="1" applyFill="1" applyBorder="1" applyAlignment="1">
      <alignment horizontal="center" vertical="center"/>
    </xf>
    <xf numFmtId="2" fontId="0" fillId="0" borderId="10" xfId="0" applyNumberFormat="1" applyFill="1" applyBorder="1" applyAlignment="1">
      <alignment horizontal="center" vertical="center"/>
    </xf>
    <xf numFmtId="2" fontId="0" fillId="0" borderId="11" xfId="0" applyNumberFormat="1" applyFill="1" applyBorder="1" applyAlignment="1">
      <alignment horizontal="center" vertical="center"/>
    </xf>
    <xf numFmtId="0" fontId="0" fillId="0" borderId="39" xfId="0" applyBorder="1" applyAlignment="1">
      <alignment vertical="center" textRotation="90"/>
    </xf>
    <xf numFmtId="0" fontId="7" fillId="0" borderId="59" xfId="0" applyFont="1" applyBorder="1" applyAlignment="1">
      <alignment horizontal="center" vertical="center"/>
    </xf>
    <xf numFmtId="0" fontId="7" fillId="0" borderId="60" xfId="0" applyFont="1" applyBorder="1" applyAlignment="1">
      <alignment horizontal="center" vertical="center"/>
    </xf>
    <xf numFmtId="0" fontId="7" fillId="0" borderId="61" xfId="0" applyFont="1" applyBorder="1" applyAlignment="1">
      <alignment horizontal="center" vertical="center"/>
    </xf>
    <xf numFmtId="0" fontId="0" fillId="0" borderId="0" xfId="0" applyBorder="1" applyAlignment="1">
      <alignment horizontal="center" vertical="center"/>
    </xf>
    <xf numFmtId="2" fontId="0" fillId="0" borderId="13" xfId="0" applyNumberFormat="1" applyFill="1" applyBorder="1" applyAlignment="1">
      <alignment horizontal="center" vertical="center"/>
    </xf>
    <xf numFmtId="2" fontId="0" fillId="0" borderId="7" xfId="0" applyNumberFormat="1" applyFill="1" applyBorder="1" applyAlignment="1">
      <alignment horizontal="center" vertical="center"/>
    </xf>
    <xf numFmtId="2" fontId="0" fillId="0" borderId="9" xfId="0" applyNumberFormat="1" applyFill="1" applyBorder="1" applyAlignment="1">
      <alignment horizontal="center" vertical="center"/>
    </xf>
    <xf numFmtId="2" fontId="0" fillId="0" borderId="4" xfId="0" applyNumberFormat="1" applyFill="1" applyBorder="1" applyAlignment="1">
      <alignment horizontal="center" vertical="center"/>
    </xf>
    <xf numFmtId="2" fontId="0" fillId="0" borderId="36" xfId="0" applyNumberFormat="1" applyFill="1" applyBorder="1" applyAlignment="1">
      <alignment horizontal="center" vertical="center"/>
    </xf>
    <xf numFmtId="2" fontId="0" fillId="0" borderId="5" xfId="0" applyNumberFormat="1" applyFill="1" applyBorder="1" applyAlignment="1">
      <alignment horizontal="center" vertical="center"/>
    </xf>
    <xf numFmtId="2" fontId="0" fillId="0" borderId="6" xfId="0" applyNumberFormat="1" applyFill="1" applyBorder="1" applyAlignment="1">
      <alignment horizontal="center" vertical="center"/>
    </xf>
    <xf numFmtId="2" fontId="0" fillId="0" borderId="1" xfId="0" applyNumberFormat="1" applyBorder="1" applyAlignment="1">
      <alignment horizontal="center"/>
    </xf>
    <xf numFmtId="2" fontId="0" fillId="0" borderId="34" xfId="0" applyNumberFormat="1" applyFill="1" applyBorder="1" applyAlignment="1">
      <alignment horizontal="center" vertical="center"/>
    </xf>
    <xf numFmtId="2" fontId="0" fillId="0" borderId="15" xfId="0" applyNumberFormat="1" applyFill="1" applyBorder="1" applyAlignment="1">
      <alignment horizontal="center" vertical="center"/>
    </xf>
    <xf numFmtId="2" fontId="0" fillId="0" borderId="18" xfId="0" applyNumberFormat="1" applyFill="1" applyBorder="1" applyAlignment="1">
      <alignment horizontal="center" vertical="center"/>
    </xf>
    <xf numFmtId="2" fontId="0" fillId="0" borderId="37" xfId="0" applyNumberFormat="1" applyFill="1" applyBorder="1" applyAlignment="1">
      <alignment horizontal="center" vertical="center"/>
    </xf>
    <xf numFmtId="0" fontId="4" fillId="0" borderId="0" xfId="0" applyFont="1" applyAlignment="1">
      <alignment horizontal="left" vertical="center"/>
    </xf>
    <xf numFmtId="0" fontId="5" fillId="19" borderId="0" xfId="0" applyFont="1" applyFill="1" applyAlignment="1">
      <alignment horizontal="center" vertical="center"/>
    </xf>
    <xf numFmtId="9" fontId="0" fillId="0" borderId="0" xfId="0" applyNumberFormat="1" applyBorder="1" applyAlignment="1">
      <alignment horizontal="center" vertical="center"/>
    </xf>
    <xf numFmtId="0" fontId="11" fillId="0" borderId="0" xfId="0" applyFont="1" applyAlignment="1">
      <alignment horizontal="left" vertical="center"/>
    </xf>
    <xf numFmtId="9" fontId="0" fillId="0" borderId="0" xfId="0" applyNumberFormat="1"/>
    <xf numFmtId="9" fontId="0" fillId="0" borderId="4" xfId="1" applyFont="1" applyFill="1" applyBorder="1" applyAlignment="1">
      <alignment horizontal="center" vertical="center"/>
    </xf>
    <xf numFmtId="9" fontId="0" fillId="0" borderId="5" xfId="1" applyFont="1" applyFill="1" applyBorder="1" applyAlignment="1">
      <alignment horizontal="center" vertical="center"/>
    </xf>
    <xf numFmtId="9" fontId="0" fillId="0" borderId="6" xfId="1" applyFont="1" applyFill="1" applyBorder="1" applyAlignment="1">
      <alignment horizontal="center" vertical="center"/>
    </xf>
    <xf numFmtId="9" fontId="0" fillId="0" borderId="7" xfId="1" applyFont="1" applyFill="1" applyBorder="1" applyAlignment="1">
      <alignment horizontal="center" vertical="center"/>
    </xf>
    <xf numFmtId="9" fontId="0" fillId="0" borderId="1" xfId="1" applyFont="1" applyFill="1" applyBorder="1" applyAlignment="1">
      <alignment horizontal="center" vertical="center"/>
    </xf>
    <xf numFmtId="9" fontId="0" fillId="0" borderId="8" xfId="1" applyFont="1" applyFill="1" applyBorder="1" applyAlignment="1">
      <alignment horizontal="center" vertical="center"/>
    </xf>
    <xf numFmtId="9" fontId="0" fillId="0" borderId="9" xfId="1" applyFont="1" applyFill="1" applyBorder="1" applyAlignment="1">
      <alignment horizontal="center" vertical="center"/>
    </xf>
    <xf numFmtId="9" fontId="0" fillId="0" borderId="10" xfId="1" applyFont="1" applyFill="1" applyBorder="1" applyAlignment="1">
      <alignment horizontal="center" vertical="center"/>
    </xf>
    <xf numFmtId="9" fontId="0" fillId="0" borderId="11" xfId="1" applyFont="1" applyFill="1" applyBorder="1" applyAlignment="1">
      <alignment horizontal="center" vertical="center"/>
    </xf>
    <xf numFmtId="9" fontId="0" fillId="0" borderId="13" xfId="1" applyFont="1" applyFill="1" applyBorder="1" applyAlignment="1">
      <alignment horizontal="center" vertical="center"/>
    </xf>
    <xf numFmtId="9" fontId="0" fillId="0" borderId="17" xfId="1" applyFont="1" applyFill="1" applyBorder="1" applyAlignment="1">
      <alignment horizontal="center" vertical="center"/>
    </xf>
    <xf numFmtId="9" fontId="0" fillId="0" borderId="18" xfId="1" applyFont="1" applyFill="1" applyBorder="1" applyAlignment="1">
      <alignment horizontal="center" vertical="center"/>
    </xf>
    <xf numFmtId="9" fontId="0" fillId="0" borderId="42" xfId="1" applyFont="1" applyFill="1" applyBorder="1" applyAlignment="1">
      <alignment horizontal="center" vertical="center"/>
    </xf>
    <xf numFmtId="9" fontId="0" fillId="0" borderId="24" xfId="1" applyFont="1" applyFill="1" applyBorder="1" applyAlignment="1">
      <alignment horizontal="center" vertical="center"/>
    </xf>
    <xf numFmtId="9" fontId="0" fillId="0" borderId="37" xfId="1" applyFont="1" applyFill="1" applyBorder="1" applyAlignment="1">
      <alignment horizontal="center" vertical="center"/>
    </xf>
    <xf numFmtId="9" fontId="0" fillId="0" borderId="36" xfId="1" applyFont="1" applyFill="1" applyBorder="1" applyAlignment="1">
      <alignment horizontal="center" vertical="center"/>
    </xf>
    <xf numFmtId="9" fontId="0" fillId="0" borderId="15" xfId="1" applyFont="1" applyFill="1" applyBorder="1" applyAlignment="1">
      <alignment horizontal="center" vertical="center"/>
    </xf>
    <xf numFmtId="9" fontId="0" fillId="0" borderId="62" xfId="1" applyFont="1" applyFill="1" applyBorder="1" applyAlignment="1">
      <alignment horizontal="center" vertical="center"/>
    </xf>
    <xf numFmtId="9" fontId="0" fillId="0" borderId="31" xfId="1" applyFont="1" applyFill="1" applyBorder="1" applyAlignment="1">
      <alignment horizontal="center" vertical="center"/>
    </xf>
    <xf numFmtId="9" fontId="0" fillId="0" borderId="39" xfId="1" applyFont="1" applyFill="1" applyBorder="1" applyAlignment="1">
      <alignment horizontal="center" vertical="center"/>
    </xf>
    <xf numFmtId="9" fontId="0" fillId="0" borderId="54" xfId="1" applyFont="1" applyFill="1" applyBorder="1" applyAlignment="1">
      <alignment horizontal="center" vertical="center"/>
    </xf>
    <xf numFmtId="9" fontId="0" fillId="0" borderId="63" xfId="1" applyFont="1" applyFill="1" applyBorder="1" applyAlignment="1">
      <alignment horizontal="center" vertical="center"/>
    </xf>
    <xf numFmtId="9" fontId="0" fillId="0" borderId="64" xfId="1" applyFont="1" applyFill="1" applyBorder="1" applyAlignment="1">
      <alignment horizontal="center" vertical="center"/>
    </xf>
    <xf numFmtId="0" fontId="6" fillId="0" borderId="39" xfId="0" applyFont="1" applyBorder="1" applyAlignment="1">
      <alignment vertical="center" wrapText="1"/>
    </xf>
    <xf numFmtId="0" fontId="6" fillId="0" borderId="58" xfId="0" applyFont="1" applyBorder="1" applyAlignment="1">
      <alignment vertical="center" wrapText="1"/>
    </xf>
    <xf numFmtId="0" fontId="0" fillId="0" borderId="3"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6" xfId="0" applyBorder="1" applyAlignment="1">
      <alignment horizontal="center" vertical="center"/>
    </xf>
    <xf numFmtId="0" fontId="11" fillId="0" borderId="42" xfId="0" applyFont="1" applyBorder="1" applyAlignment="1">
      <alignment horizontal="center" vertical="center"/>
    </xf>
    <xf numFmtId="0" fontId="11" fillId="0" borderId="26" xfId="0" applyFont="1" applyBorder="1" applyAlignment="1">
      <alignment horizontal="center" vertical="center"/>
    </xf>
    <xf numFmtId="0" fontId="17" fillId="15" borderId="0" xfId="12" applyFont="1" applyBorder="1" applyAlignment="1">
      <alignment horizontal="center"/>
    </xf>
    <xf numFmtId="0" fontId="4" fillId="0" borderId="45" xfId="0" applyFont="1" applyBorder="1" applyAlignment="1">
      <alignment horizontal="center" vertical="center"/>
    </xf>
    <xf numFmtId="0" fontId="4" fillId="0" borderId="67" xfId="0" applyFont="1" applyBorder="1" applyAlignment="1">
      <alignment horizontal="center" vertical="center"/>
    </xf>
    <xf numFmtId="0" fontId="0" fillId="0" borderId="17" xfId="0" applyBorder="1" applyAlignment="1">
      <alignment horizontal="center" vertical="center"/>
    </xf>
    <xf numFmtId="0" fontId="11" fillId="0" borderId="55" xfId="0" applyFont="1" applyBorder="1" applyAlignment="1">
      <alignment horizontal="center" vertical="center"/>
    </xf>
    <xf numFmtId="0" fontId="4" fillId="0" borderId="56" xfId="0" applyFont="1" applyFill="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2" fontId="0" fillId="0" borderId="5" xfId="0" applyNumberFormat="1" applyBorder="1" applyAlignment="1">
      <alignment horizontal="center" vertical="center"/>
    </xf>
    <xf numFmtId="2" fontId="0" fillId="0" borderId="6" xfId="0" applyNumberFormat="1" applyBorder="1" applyAlignment="1">
      <alignment horizontal="center" vertical="center"/>
    </xf>
    <xf numFmtId="2" fontId="0" fillId="0" borderId="1" xfId="0" applyNumberFormat="1" applyBorder="1" applyAlignment="1">
      <alignment horizontal="center" vertical="center"/>
    </xf>
    <xf numFmtId="2" fontId="0" fillId="0" borderId="8" xfId="0" applyNumberFormat="1" applyBorder="1" applyAlignment="1">
      <alignment horizontal="center" vertical="center"/>
    </xf>
    <xf numFmtId="2" fontId="0" fillId="0" borderId="10" xfId="0" applyNumberFormat="1" applyBorder="1" applyAlignment="1">
      <alignment horizontal="center" vertical="center"/>
    </xf>
    <xf numFmtId="2" fontId="0" fillId="0" borderId="11" xfId="0" applyNumberFormat="1" applyBorder="1" applyAlignment="1">
      <alignment horizontal="center" vertical="center"/>
    </xf>
    <xf numFmtId="2" fontId="0" fillId="0" borderId="14" xfId="0" applyNumberFormat="1" applyBorder="1" applyAlignment="1">
      <alignment horizontal="center" vertical="center"/>
    </xf>
    <xf numFmtId="0" fontId="18" fillId="0" borderId="0" xfId="0" applyFont="1"/>
    <xf numFmtId="0" fontId="18" fillId="0" borderId="0" xfId="0" applyFont="1" applyBorder="1" applyAlignment="1">
      <alignment horizontal="center" vertical="center"/>
    </xf>
    <xf numFmtId="0" fontId="0" fillId="0" borderId="0" xfId="0" applyFont="1"/>
    <xf numFmtId="0" fontId="18" fillId="0" borderId="0" xfId="0" applyFont="1" applyAlignment="1">
      <alignment horizontal="center" vertical="center"/>
    </xf>
    <xf numFmtId="0" fontId="18" fillId="0" borderId="0" xfId="0" applyFont="1" applyFill="1" applyBorder="1" applyAlignment="1">
      <alignment horizontal="center" vertical="center"/>
    </xf>
    <xf numFmtId="0" fontId="0" fillId="0" borderId="68" xfId="0" applyBorder="1" applyAlignment="1">
      <alignment horizontal="center" vertical="center"/>
    </xf>
    <xf numFmtId="2" fontId="0" fillId="0" borderId="13" xfId="0" applyNumberFormat="1" applyBorder="1" applyAlignment="1">
      <alignment horizontal="center" vertical="center"/>
    </xf>
    <xf numFmtId="0" fontId="0" fillId="0" borderId="69" xfId="0" applyBorder="1" applyAlignment="1">
      <alignment horizontal="center" vertical="center"/>
    </xf>
    <xf numFmtId="0" fontId="0" fillId="0" borderId="70" xfId="0" applyBorder="1" applyAlignment="1">
      <alignment horizontal="center" vertical="center"/>
    </xf>
    <xf numFmtId="0" fontId="0" fillId="0" borderId="31" xfId="0" applyFont="1" applyBorder="1" applyAlignment="1">
      <alignment horizontal="center" vertical="center"/>
    </xf>
    <xf numFmtId="0" fontId="0" fillId="0" borderId="34" xfId="0" applyFont="1" applyBorder="1" applyAlignment="1">
      <alignment horizontal="center" vertical="center"/>
    </xf>
    <xf numFmtId="0" fontId="0" fillId="0" borderId="35" xfId="0" applyFont="1" applyBorder="1" applyAlignment="1">
      <alignment horizontal="center" vertical="center"/>
    </xf>
    <xf numFmtId="2" fontId="0" fillId="0" borderId="12" xfId="0" applyNumberFormat="1" applyBorder="1" applyAlignment="1">
      <alignment horizontal="center" vertical="center"/>
    </xf>
    <xf numFmtId="0" fontId="4" fillId="0" borderId="0" xfId="0" applyFont="1" applyBorder="1" applyAlignment="1">
      <alignment horizontal="center" vertical="center"/>
    </xf>
    <xf numFmtId="0" fontId="0" fillId="0" borderId="0" xfId="0" applyFont="1" applyBorder="1" applyAlignment="1">
      <alignment horizontal="center" vertical="center"/>
    </xf>
    <xf numFmtId="0" fontId="16" fillId="12" borderId="27" xfId="2" applyFont="1" applyFill="1" applyBorder="1" applyAlignment="1">
      <alignment horizontal="left" vertical="top"/>
    </xf>
    <xf numFmtId="0" fontId="16" fillId="12" borderId="28" xfId="2" applyFont="1" applyFill="1" applyBorder="1" applyAlignment="1">
      <alignment horizontal="left" vertical="top"/>
    </xf>
    <xf numFmtId="0" fontId="16" fillId="12" borderId="29" xfId="2" applyFont="1" applyFill="1" applyBorder="1" applyAlignment="1">
      <alignment horizontal="left" vertical="top"/>
    </xf>
    <xf numFmtId="0" fontId="16" fillId="11" borderId="27" xfId="2" applyFont="1" applyFill="1" applyBorder="1" applyAlignment="1">
      <alignment horizontal="left" vertical="top"/>
    </xf>
    <xf numFmtId="0" fontId="16" fillId="11" borderId="28" xfId="2" applyFont="1" applyFill="1" applyBorder="1" applyAlignment="1">
      <alignment horizontal="left" vertical="top"/>
    </xf>
    <xf numFmtId="0" fontId="16" fillId="11" borderId="29" xfId="2" applyFont="1" applyFill="1" applyBorder="1" applyAlignment="1">
      <alignment horizontal="left" vertical="top"/>
    </xf>
    <xf numFmtId="0" fontId="6" fillId="0" borderId="38"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57" xfId="0" applyFont="1" applyBorder="1" applyAlignment="1">
      <alignment horizontal="center" vertical="center" wrapText="1"/>
    </xf>
    <xf numFmtId="0" fontId="6" fillId="0" borderId="58" xfId="0" applyFont="1" applyBorder="1" applyAlignment="1">
      <alignment horizontal="center" vertical="center" wrapText="1"/>
    </xf>
    <xf numFmtId="0" fontId="6" fillId="0" borderId="40" xfId="0" applyFont="1" applyBorder="1" applyAlignment="1">
      <alignment horizontal="center" vertical="center"/>
    </xf>
    <xf numFmtId="0" fontId="6" fillId="0" borderId="30" xfId="0" applyFont="1" applyBorder="1" applyAlignment="1">
      <alignment horizontal="center" vertical="center"/>
    </xf>
    <xf numFmtId="0" fontId="6" fillId="0" borderId="37" xfId="0" applyFont="1" applyBorder="1" applyAlignment="1">
      <alignment horizontal="center" vertical="center"/>
    </xf>
    <xf numFmtId="0" fontId="6" fillId="16" borderId="56" xfId="0" applyFont="1" applyFill="1" applyBorder="1" applyAlignment="1">
      <alignment horizontal="center" vertical="center" wrapText="1"/>
    </xf>
    <xf numFmtId="0" fontId="6" fillId="16" borderId="22" xfId="0" applyFont="1" applyFill="1" applyBorder="1" applyAlignment="1">
      <alignment horizontal="center" vertical="center" wrapText="1"/>
    </xf>
    <xf numFmtId="0" fontId="6" fillId="16" borderId="23" xfId="0" applyFont="1" applyFill="1" applyBorder="1" applyAlignment="1">
      <alignment horizontal="center" vertical="center" wrapText="1"/>
    </xf>
    <xf numFmtId="0" fontId="6" fillId="18" borderId="56" xfId="0" applyFont="1" applyFill="1" applyBorder="1" applyAlignment="1">
      <alignment horizontal="center" vertical="center" wrapText="1"/>
    </xf>
    <xf numFmtId="0" fontId="6" fillId="18" borderId="22" xfId="0" applyFont="1" applyFill="1" applyBorder="1" applyAlignment="1">
      <alignment horizontal="center" vertical="center" wrapText="1"/>
    </xf>
    <xf numFmtId="0" fontId="6" fillId="18" borderId="23" xfId="0" applyFont="1" applyFill="1" applyBorder="1" applyAlignment="1">
      <alignment horizontal="center" vertical="center" wrapText="1"/>
    </xf>
    <xf numFmtId="0" fontId="16" fillId="14" borderId="27" xfId="2" applyFont="1" applyFill="1" applyBorder="1" applyAlignment="1">
      <alignment horizontal="left" vertical="top"/>
    </xf>
    <xf numFmtId="0" fontId="16" fillId="14" borderId="28" xfId="2" applyFont="1" applyFill="1" applyBorder="1" applyAlignment="1">
      <alignment horizontal="left" vertical="top"/>
    </xf>
    <xf numFmtId="0" fontId="16" fillId="14" borderId="29" xfId="2" applyFont="1" applyFill="1" applyBorder="1" applyAlignment="1">
      <alignment horizontal="left" vertical="top"/>
    </xf>
    <xf numFmtId="0" fontId="6" fillId="17" borderId="56" xfId="0" applyFont="1" applyFill="1" applyBorder="1" applyAlignment="1">
      <alignment horizontal="center" vertical="center" wrapText="1"/>
    </xf>
    <xf numFmtId="0" fontId="6" fillId="17" borderId="22" xfId="0" applyFont="1" applyFill="1" applyBorder="1" applyAlignment="1">
      <alignment horizontal="center" vertical="center" wrapText="1"/>
    </xf>
    <xf numFmtId="0" fontId="6" fillId="17" borderId="23" xfId="0" applyFont="1" applyFill="1" applyBorder="1" applyAlignment="1">
      <alignment horizontal="center" vertical="center" wrapText="1"/>
    </xf>
    <xf numFmtId="0" fontId="6" fillId="17" borderId="21" xfId="0" applyFont="1" applyFill="1" applyBorder="1" applyAlignment="1">
      <alignment horizontal="center" vertical="center" wrapText="1"/>
    </xf>
    <xf numFmtId="0" fontId="6" fillId="18" borderId="21" xfId="0" applyFont="1" applyFill="1" applyBorder="1" applyAlignment="1">
      <alignment horizontal="center" vertical="center" wrapText="1"/>
    </xf>
    <xf numFmtId="0" fontId="6" fillId="16" borderId="21" xfId="0" applyFont="1" applyFill="1" applyBorder="1" applyAlignment="1">
      <alignment horizontal="center" vertical="center" wrapText="1"/>
    </xf>
    <xf numFmtId="0" fontId="14" fillId="13" borderId="21" xfId="0" applyFont="1" applyFill="1" applyBorder="1" applyAlignment="1">
      <alignment horizontal="center" vertical="center" wrapText="1"/>
    </xf>
    <xf numFmtId="0" fontId="14" fillId="13" borderId="22" xfId="0" applyFont="1" applyFill="1" applyBorder="1" applyAlignment="1">
      <alignment horizontal="center" vertical="center" wrapText="1"/>
    </xf>
    <xf numFmtId="0" fontId="14" fillId="13" borderId="23" xfId="0" applyFont="1" applyFill="1" applyBorder="1" applyAlignment="1">
      <alignment horizontal="center" vertical="center" wrapText="1"/>
    </xf>
    <xf numFmtId="0" fontId="9" fillId="12" borderId="27" xfId="2" applyFont="1" applyFill="1" applyBorder="1" applyAlignment="1">
      <alignment horizontal="left" vertical="top"/>
    </xf>
    <xf numFmtId="0" fontId="9" fillId="12" borderId="28" xfId="2" applyFont="1" applyFill="1" applyBorder="1" applyAlignment="1">
      <alignment horizontal="left" vertical="top"/>
    </xf>
    <xf numFmtId="0" fontId="9" fillId="12" borderId="29" xfId="2" applyFont="1" applyFill="1" applyBorder="1" applyAlignment="1">
      <alignment horizontal="left" vertical="top"/>
    </xf>
    <xf numFmtId="0" fontId="9" fillId="11" borderId="27" xfId="2" applyFont="1" applyFill="1" applyBorder="1" applyAlignment="1">
      <alignment horizontal="left" vertical="top"/>
    </xf>
    <xf numFmtId="0" fontId="9" fillId="11" borderId="28" xfId="2" applyFont="1" applyFill="1" applyBorder="1" applyAlignment="1">
      <alignment horizontal="left" vertical="top"/>
    </xf>
    <xf numFmtId="0" fontId="9" fillId="11" borderId="29" xfId="2" applyFont="1" applyFill="1" applyBorder="1" applyAlignment="1">
      <alignment horizontal="left" vertical="top"/>
    </xf>
    <xf numFmtId="0" fontId="9" fillId="14" borderId="27" xfId="2" applyFont="1" applyFill="1" applyBorder="1" applyAlignment="1">
      <alignment horizontal="left" vertical="top"/>
    </xf>
    <xf numFmtId="0" fontId="9" fillId="14" borderId="28" xfId="2" applyFont="1" applyFill="1" applyBorder="1" applyAlignment="1">
      <alignment horizontal="left" vertical="top"/>
    </xf>
    <xf numFmtId="0" fontId="9" fillId="14" borderId="29" xfId="2" applyFont="1" applyFill="1" applyBorder="1" applyAlignment="1">
      <alignment horizontal="left" vertical="top"/>
    </xf>
    <xf numFmtId="0" fontId="15" fillId="0" borderId="65" xfId="0" applyFont="1" applyBorder="1" applyAlignment="1">
      <alignment horizontal="center" vertical="center" wrapText="1"/>
    </xf>
    <xf numFmtId="0" fontId="15" fillId="0" borderId="66" xfId="0" applyFont="1" applyBorder="1" applyAlignment="1">
      <alignment horizontal="center" vertical="center" wrapText="1"/>
    </xf>
    <xf numFmtId="0" fontId="9" fillId="12" borderId="30" xfId="2" applyFont="1" applyFill="1" applyBorder="1" applyAlignment="1">
      <alignment horizontal="center" vertical="top"/>
    </xf>
    <xf numFmtId="0" fontId="9" fillId="12" borderId="30" xfId="2" applyFont="1" applyFill="1" applyBorder="1" applyAlignment="1">
      <alignment horizontal="left" vertical="top"/>
    </xf>
    <xf numFmtId="0" fontId="8" fillId="4" borderId="43" xfId="5" applyFont="1" applyBorder="1" applyAlignment="1">
      <alignment horizontal="center"/>
    </xf>
    <xf numFmtId="0" fontId="8" fillId="4" borderId="44" xfId="5" applyFont="1" applyBorder="1" applyAlignment="1">
      <alignment horizontal="center"/>
    </xf>
    <xf numFmtId="0" fontId="8" fillId="4" borderId="46" xfId="5" applyFont="1" applyBorder="1" applyAlignment="1">
      <alignment horizontal="center"/>
    </xf>
    <xf numFmtId="0" fontId="3" fillId="9" borderId="27" xfId="10" applyFont="1" applyBorder="1" applyAlignment="1">
      <alignment horizontal="center"/>
    </xf>
    <xf numFmtId="0" fontId="3" fillId="9" borderId="29" xfId="10" applyFont="1" applyBorder="1" applyAlignment="1">
      <alignment horizontal="center"/>
    </xf>
    <xf numFmtId="2" fontId="0" fillId="0" borderId="43" xfId="0" applyNumberFormat="1" applyFill="1" applyBorder="1" applyAlignment="1">
      <alignment horizontal="center" vertical="center"/>
    </xf>
    <xf numFmtId="2" fontId="0" fillId="0" borderId="44" xfId="0" applyNumberFormat="1" applyFill="1" applyBorder="1" applyAlignment="1">
      <alignment horizontal="center" vertical="center"/>
    </xf>
    <xf numFmtId="2" fontId="0" fillId="0" borderId="45" xfId="0" applyNumberFormat="1" applyFill="1" applyBorder="1" applyAlignment="1">
      <alignment horizontal="center" vertical="center"/>
    </xf>
    <xf numFmtId="0" fontId="8" fillId="4" borderId="42" xfId="5" applyFont="1" applyBorder="1" applyAlignment="1">
      <alignment horizontal="center"/>
    </xf>
    <xf numFmtId="0" fontId="8" fillId="4" borderId="25" xfId="5" applyFont="1" applyBorder="1" applyAlignment="1">
      <alignment horizontal="center"/>
    </xf>
    <xf numFmtId="0" fontId="8" fillId="4" borderId="47" xfId="5" applyFont="1" applyBorder="1" applyAlignment="1">
      <alignment horizontal="center"/>
    </xf>
    <xf numFmtId="0" fontId="10" fillId="9" borderId="42" xfId="10" applyFont="1" applyBorder="1" applyAlignment="1">
      <alignment horizontal="center"/>
    </xf>
    <xf numFmtId="0" fontId="10" fillId="9" borderId="25" xfId="10" applyFont="1" applyBorder="1" applyAlignment="1">
      <alignment horizontal="center"/>
    </xf>
    <xf numFmtId="0" fontId="10" fillId="9" borderId="26" xfId="10" applyFont="1" applyBorder="1" applyAlignment="1">
      <alignment horizontal="center"/>
    </xf>
    <xf numFmtId="0" fontId="8" fillId="6" borderId="27" xfId="7" applyFont="1" applyBorder="1" applyAlignment="1">
      <alignment horizontal="center" vertical="center"/>
    </xf>
    <xf numFmtId="0" fontId="8" fillId="6" borderId="28" xfId="7" applyFont="1" applyBorder="1" applyAlignment="1">
      <alignment horizontal="center" vertical="center"/>
    </xf>
    <xf numFmtId="0" fontId="4" fillId="3" borderId="21" xfId="4" applyFont="1" applyBorder="1" applyAlignment="1">
      <alignment horizontal="center" vertical="center" textRotation="90"/>
    </xf>
    <xf numFmtId="0" fontId="4" fillId="3" borderId="22" xfId="4" applyFont="1" applyBorder="1" applyAlignment="1">
      <alignment horizontal="center" vertical="center" textRotation="90"/>
    </xf>
    <xf numFmtId="0" fontId="4" fillId="3" borderId="23" xfId="4" applyFont="1" applyBorder="1" applyAlignment="1">
      <alignment horizontal="center" vertical="center" textRotation="90"/>
    </xf>
    <xf numFmtId="0" fontId="4" fillId="8" borderId="21" xfId="9" applyFont="1" applyBorder="1" applyAlignment="1">
      <alignment horizontal="center" vertical="center" textRotation="90"/>
    </xf>
    <xf numFmtId="0" fontId="4" fillId="8" borderId="22" xfId="9" applyFont="1" applyBorder="1" applyAlignment="1">
      <alignment horizontal="center" vertical="center" textRotation="90"/>
    </xf>
    <xf numFmtId="0" fontId="4" fillId="8" borderId="23" xfId="9" applyFont="1" applyBorder="1" applyAlignment="1">
      <alignment horizontal="center" vertical="center" textRotation="90"/>
    </xf>
    <xf numFmtId="2" fontId="0" fillId="0" borderId="21" xfId="0" applyNumberFormat="1" applyBorder="1" applyAlignment="1">
      <alignment horizontal="center" vertical="center"/>
    </xf>
    <xf numFmtId="2" fontId="0" fillId="0" borderId="22" xfId="0" applyNumberFormat="1" applyBorder="1" applyAlignment="1">
      <alignment horizontal="center" vertical="center"/>
    </xf>
    <xf numFmtId="2" fontId="0" fillId="0" borderId="23" xfId="0" applyNumberFormat="1" applyBorder="1" applyAlignment="1">
      <alignment horizontal="center" vertical="center"/>
    </xf>
    <xf numFmtId="2" fontId="0" fillId="0" borderId="52" xfId="0" applyNumberFormat="1" applyBorder="1" applyAlignment="1">
      <alignment horizontal="center" vertical="center"/>
    </xf>
    <xf numFmtId="2" fontId="0" fillId="0" borderId="15" xfId="0" applyNumberFormat="1" applyBorder="1" applyAlignment="1">
      <alignment horizontal="center" vertical="center"/>
    </xf>
    <xf numFmtId="2" fontId="0" fillId="0" borderId="19" xfId="0" applyNumberFormat="1" applyBorder="1" applyAlignment="1">
      <alignment horizontal="center" vertical="center"/>
    </xf>
    <xf numFmtId="2" fontId="0" fillId="0" borderId="53" xfId="0" applyNumberFormat="1" applyBorder="1" applyAlignment="1">
      <alignment horizontal="center" vertical="center"/>
    </xf>
    <xf numFmtId="0" fontId="3" fillId="6" borderId="0" xfId="7" applyFont="1" applyBorder="1" applyAlignment="1">
      <alignment horizontal="center"/>
    </xf>
    <xf numFmtId="0" fontId="13" fillId="0" borderId="0" xfId="0" applyFont="1"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7" fillId="15" borderId="30" xfId="12" applyFont="1" applyBorder="1" applyAlignment="1">
      <alignment horizontal="center"/>
    </xf>
    <xf numFmtId="0" fontId="17" fillId="15" borderId="0" xfId="12" applyFont="1" applyBorder="1" applyAlignment="1">
      <alignment horizontal="center"/>
    </xf>
    <xf numFmtId="0" fontId="4" fillId="0" borderId="43" xfId="0" applyFont="1" applyBorder="1" applyAlignment="1">
      <alignment horizontal="center" vertical="center"/>
    </xf>
    <xf numFmtId="0" fontId="4" fillId="0" borderId="45" xfId="0" applyFont="1" applyBorder="1" applyAlignment="1">
      <alignment horizontal="center" vertical="center"/>
    </xf>
    <xf numFmtId="0" fontId="4" fillId="0" borderId="67" xfId="0" applyFont="1" applyBorder="1" applyAlignment="1">
      <alignment horizontal="center" vertical="center"/>
    </xf>
    <xf numFmtId="0" fontId="4" fillId="0" borderId="44" xfId="0" applyFont="1" applyBorder="1" applyAlignment="1">
      <alignment horizontal="center" vertical="center"/>
    </xf>
  </cellXfs>
  <cellStyles count="13">
    <cellStyle name="20% - Accent1" xfId="3" builtinId="30"/>
    <cellStyle name="20% - Accent5" xfId="8" builtinId="46"/>
    <cellStyle name="40% - Accent1" xfId="4" builtinId="31"/>
    <cellStyle name="40% - Accent4" xfId="6" builtinId="43"/>
    <cellStyle name="40% - Accent5" xfId="9" builtinId="47"/>
    <cellStyle name="40% - Accent6" xfId="11" builtinId="51"/>
    <cellStyle name="Accent3" xfId="12" builtinId="37"/>
    <cellStyle name="Accent4" xfId="5" builtinId="41"/>
    <cellStyle name="Accent5" xfId="7" builtinId="45"/>
    <cellStyle name="Accent6" xfId="10" builtinId="49"/>
    <cellStyle name="Normal" xfId="0" builtinId="0"/>
    <cellStyle name="Percent" xfId="1" builtinId="5"/>
    <cellStyle name="Title" xfId="2"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Electric Sector CO2</a:t>
            </a:r>
            <a:r>
              <a:rPr lang="en-US" baseline="0"/>
              <a:t> Emissions Caps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Scenarios!$B$28</c:f>
              <c:strCache>
                <c:ptCount val="1"/>
                <c:pt idx="0">
                  <c:v>0%</c:v>
                </c:pt>
              </c:strCache>
            </c:strRef>
          </c:tx>
          <c:spPr>
            <a:ln w="28575" cap="rnd">
              <a:solidFill>
                <a:schemeClr val="accent5">
                  <a:lumMod val="40000"/>
                  <a:lumOff val="60000"/>
                </a:schemeClr>
              </a:solidFill>
              <a:round/>
            </a:ln>
            <a:effectLst/>
          </c:spPr>
          <c:marker>
            <c:symbol val="none"/>
          </c:marker>
          <c:cat>
            <c:numRef>
              <c:f>Scenarios!$C$27:$L$27</c:f>
              <c:numCache>
                <c:formatCode>General</c:formatCode>
                <c:ptCount val="10"/>
                <c:pt idx="0">
                  <c:v>2010</c:v>
                </c:pt>
                <c:pt idx="1">
                  <c:v>2011</c:v>
                </c:pt>
                <c:pt idx="2">
                  <c:v>2015</c:v>
                </c:pt>
                <c:pt idx="3">
                  <c:v>2020</c:v>
                </c:pt>
                <c:pt idx="4">
                  <c:v>2025</c:v>
                </c:pt>
                <c:pt idx="5">
                  <c:v>2030</c:v>
                </c:pt>
                <c:pt idx="6">
                  <c:v>2035</c:v>
                </c:pt>
                <c:pt idx="7">
                  <c:v>2040</c:v>
                </c:pt>
                <c:pt idx="8">
                  <c:v>2045</c:v>
                </c:pt>
                <c:pt idx="9">
                  <c:v>2050</c:v>
                </c:pt>
              </c:numCache>
            </c:numRef>
          </c:cat>
          <c:val>
            <c:numRef>
              <c:f>Scenarios!$C$28:$L$28</c:f>
              <c:numCache>
                <c:formatCode>General</c:formatCode>
                <c:ptCount val="10"/>
                <c:pt idx="0">
                  <c:v>2148.3520376088704</c:v>
                </c:pt>
                <c:pt idx="1">
                  <c:v>2148.3520376088704</c:v>
                </c:pt>
                <c:pt idx="2">
                  <c:v>2148.3520376088704</c:v>
                </c:pt>
                <c:pt idx="3">
                  <c:v>2148.3520376088704</c:v>
                </c:pt>
                <c:pt idx="4">
                  <c:v>2148.3520376088704</c:v>
                </c:pt>
                <c:pt idx="5">
                  <c:v>2148.3520376088704</c:v>
                </c:pt>
                <c:pt idx="6">
                  <c:v>2148.3520376088704</c:v>
                </c:pt>
                <c:pt idx="7">
                  <c:v>2148.3520376088704</c:v>
                </c:pt>
                <c:pt idx="8">
                  <c:v>2148.3520376088704</c:v>
                </c:pt>
                <c:pt idx="9">
                  <c:v>2148.3520376088704</c:v>
                </c:pt>
              </c:numCache>
            </c:numRef>
          </c:val>
          <c:smooth val="0"/>
          <c:extLst>
            <c:ext xmlns:c16="http://schemas.microsoft.com/office/drawing/2014/chart" uri="{C3380CC4-5D6E-409C-BE32-E72D297353CC}">
              <c16:uniqueId val="{00000000-5484-4E96-9282-846F42BB1CAE}"/>
            </c:ext>
          </c:extLst>
        </c:ser>
        <c:ser>
          <c:idx val="1"/>
          <c:order val="1"/>
          <c:tx>
            <c:strRef>
              <c:f>Scenarios!$B$29</c:f>
              <c:strCache>
                <c:ptCount val="1"/>
                <c:pt idx="0">
                  <c:v>10%</c:v>
                </c:pt>
              </c:strCache>
            </c:strRef>
          </c:tx>
          <c:spPr>
            <a:ln w="28575" cap="rnd">
              <a:solidFill>
                <a:schemeClr val="accent1">
                  <a:lumMod val="40000"/>
                  <a:lumOff val="60000"/>
                </a:schemeClr>
              </a:solidFill>
              <a:round/>
            </a:ln>
            <a:effectLst/>
          </c:spPr>
          <c:marker>
            <c:symbol val="none"/>
          </c:marker>
          <c:cat>
            <c:numRef>
              <c:f>Scenarios!$C$27:$L$27</c:f>
              <c:numCache>
                <c:formatCode>General</c:formatCode>
                <c:ptCount val="10"/>
                <c:pt idx="0">
                  <c:v>2010</c:v>
                </c:pt>
                <c:pt idx="1">
                  <c:v>2011</c:v>
                </c:pt>
                <c:pt idx="2">
                  <c:v>2015</c:v>
                </c:pt>
                <c:pt idx="3">
                  <c:v>2020</c:v>
                </c:pt>
                <c:pt idx="4">
                  <c:v>2025</c:v>
                </c:pt>
                <c:pt idx="5">
                  <c:v>2030</c:v>
                </c:pt>
                <c:pt idx="6">
                  <c:v>2035</c:v>
                </c:pt>
                <c:pt idx="7">
                  <c:v>2040</c:v>
                </c:pt>
                <c:pt idx="8">
                  <c:v>2045</c:v>
                </c:pt>
                <c:pt idx="9">
                  <c:v>2050</c:v>
                </c:pt>
              </c:numCache>
            </c:numRef>
          </c:cat>
          <c:val>
            <c:numRef>
              <c:f>Scenarios!$C$29:$L$29</c:f>
              <c:numCache>
                <c:formatCode>General</c:formatCode>
                <c:ptCount val="10"/>
                <c:pt idx="0">
                  <c:v>2148.3520376088704</c:v>
                </c:pt>
                <c:pt idx="1">
                  <c:v>2142.9811575148478</c:v>
                </c:pt>
                <c:pt idx="2">
                  <c:v>2121.4976371387593</c:v>
                </c:pt>
                <c:pt idx="3">
                  <c:v>2094.6432366686486</c:v>
                </c:pt>
                <c:pt idx="4">
                  <c:v>2067.7888361985379</c:v>
                </c:pt>
                <c:pt idx="5">
                  <c:v>2040.9344357284263</c:v>
                </c:pt>
                <c:pt idx="6">
                  <c:v>2014.0800352583158</c:v>
                </c:pt>
                <c:pt idx="7">
                  <c:v>1987.2256347882048</c:v>
                </c:pt>
                <c:pt idx="8">
                  <c:v>1960.3712343180939</c:v>
                </c:pt>
                <c:pt idx="9">
                  <c:v>1933.5168338479832</c:v>
                </c:pt>
              </c:numCache>
            </c:numRef>
          </c:val>
          <c:smooth val="0"/>
          <c:extLst>
            <c:ext xmlns:c16="http://schemas.microsoft.com/office/drawing/2014/chart" uri="{C3380CC4-5D6E-409C-BE32-E72D297353CC}">
              <c16:uniqueId val="{00000001-5484-4E96-9282-846F42BB1CAE}"/>
            </c:ext>
          </c:extLst>
        </c:ser>
        <c:ser>
          <c:idx val="2"/>
          <c:order val="2"/>
          <c:tx>
            <c:strRef>
              <c:f>Scenarios!$B$30</c:f>
              <c:strCache>
                <c:ptCount val="1"/>
                <c:pt idx="0">
                  <c:v>20%</c:v>
                </c:pt>
              </c:strCache>
            </c:strRef>
          </c:tx>
          <c:spPr>
            <a:ln w="28575" cap="rnd">
              <a:solidFill>
                <a:schemeClr val="tx2">
                  <a:lumMod val="60000"/>
                  <a:lumOff val="40000"/>
                </a:schemeClr>
              </a:solidFill>
              <a:round/>
            </a:ln>
            <a:effectLst/>
          </c:spPr>
          <c:marker>
            <c:symbol val="none"/>
          </c:marker>
          <c:cat>
            <c:numRef>
              <c:f>Scenarios!$C$27:$L$27</c:f>
              <c:numCache>
                <c:formatCode>General</c:formatCode>
                <c:ptCount val="10"/>
                <c:pt idx="0">
                  <c:v>2010</c:v>
                </c:pt>
                <c:pt idx="1">
                  <c:v>2011</c:v>
                </c:pt>
                <c:pt idx="2">
                  <c:v>2015</c:v>
                </c:pt>
                <c:pt idx="3">
                  <c:v>2020</c:v>
                </c:pt>
                <c:pt idx="4">
                  <c:v>2025</c:v>
                </c:pt>
                <c:pt idx="5">
                  <c:v>2030</c:v>
                </c:pt>
                <c:pt idx="6">
                  <c:v>2035</c:v>
                </c:pt>
                <c:pt idx="7">
                  <c:v>2040</c:v>
                </c:pt>
                <c:pt idx="8">
                  <c:v>2045</c:v>
                </c:pt>
                <c:pt idx="9">
                  <c:v>2050</c:v>
                </c:pt>
              </c:numCache>
            </c:numRef>
          </c:cat>
          <c:val>
            <c:numRef>
              <c:f>Scenarios!$C$30:$L$30</c:f>
              <c:numCache>
                <c:formatCode>General</c:formatCode>
                <c:ptCount val="10"/>
                <c:pt idx="0">
                  <c:v>2148.3520376088704</c:v>
                </c:pt>
                <c:pt idx="1">
                  <c:v>2137.6102774208257</c:v>
                </c:pt>
                <c:pt idx="2">
                  <c:v>2094.6432366686486</c:v>
                </c:pt>
                <c:pt idx="3">
                  <c:v>2040.9344357284263</c:v>
                </c:pt>
                <c:pt idx="4">
                  <c:v>1987.2256347882048</c:v>
                </c:pt>
                <c:pt idx="5">
                  <c:v>1933.5168338479832</c:v>
                </c:pt>
                <c:pt idx="6">
                  <c:v>1879.8080329077613</c:v>
                </c:pt>
                <c:pt idx="7">
                  <c:v>1826.0992319675395</c:v>
                </c:pt>
                <c:pt idx="8">
                  <c:v>1772.3904310273176</c:v>
                </c:pt>
                <c:pt idx="9">
                  <c:v>1718.681630087096</c:v>
                </c:pt>
              </c:numCache>
            </c:numRef>
          </c:val>
          <c:smooth val="0"/>
          <c:extLst>
            <c:ext xmlns:c16="http://schemas.microsoft.com/office/drawing/2014/chart" uri="{C3380CC4-5D6E-409C-BE32-E72D297353CC}">
              <c16:uniqueId val="{00000002-5484-4E96-9282-846F42BB1CAE}"/>
            </c:ext>
          </c:extLst>
        </c:ser>
        <c:ser>
          <c:idx val="3"/>
          <c:order val="3"/>
          <c:tx>
            <c:strRef>
              <c:f>Scenarios!$B$31</c:f>
              <c:strCache>
                <c:ptCount val="1"/>
                <c:pt idx="0">
                  <c:v>30%</c:v>
                </c:pt>
              </c:strCache>
            </c:strRef>
          </c:tx>
          <c:spPr>
            <a:ln w="28575" cap="rnd">
              <a:solidFill>
                <a:schemeClr val="accent5"/>
              </a:solidFill>
              <a:round/>
            </a:ln>
            <a:effectLst/>
          </c:spPr>
          <c:marker>
            <c:symbol val="none"/>
          </c:marker>
          <c:cat>
            <c:numRef>
              <c:f>Scenarios!$C$27:$L$27</c:f>
              <c:numCache>
                <c:formatCode>General</c:formatCode>
                <c:ptCount val="10"/>
                <c:pt idx="0">
                  <c:v>2010</c:v>
                </c:pt>
                <c:pt idx="1">
                  <c:v>2011</c:v>
                </c:pt>
                <c:pt idx="2">
                  <c:v>2015</c:v>
                </c:pt>
                <c:pt idx="3">
                  <c:v>2020</c:v>
                </c:pt>
                <c:pt idx="4">
                  <c:v>2025</c:v>
                </c:pt>
                <c:pt idx="5">
                  <c:v>2030</c:v>
                </c:pt>
                <c:pt idx="6">
                  <c:v>2035</c:v>
                </c:pt>
                <c:pt idx="7">
                  <c:v>2040</c:v>
                </c:pt>
                <c:pt idx="8">
                  <c:v>2045</c:v>
                </c:pt>
                <c:pt idx="9">
                  <c:v>2050</c:v>
                </c:pt>
              </c:numCache>
            </c:numRef>
          </c:cat>
          <c:val>
            <c:numRef>
              <c:f>Scenarios!$C$31:$L$31</c:f>
              <c:numCache>
                <c:formatCode>General</c:formatCode>
                <c:ptCount val="10"/>
                <c:pt idx="0">
                  <c:v>2148.3520376088704</c:v>
                </c:pt>
                <c:pt idx="1">
                  <c:v>2132.2393973268036</c:v>
                </c:pt>
                <c:pt idx="2">
                  <c:v>2067.7888361985379</c:v>
                </c:pt>
                <c:pt idx="3">
                  <c:v>1987.2256347882048</c:v>
                </c:pt>
                <c:pt idx="4">
                  <c:v>1906.6624333778723</c:v>
                </c:pt>
                <c:pt idx="5">
                  <c:v>1826.0992319675395</c:v>
                </c:pt>
                <c:pt idx="6">
                  <c:v>1745.5360305572071</c:v>
                </c:pt>
                <c:pt idx="7">
                  <c:v>1664.9728291468743</c:v>
                </c:pt>
                <c:pt idx="8">
                  <c:v>1584.409627736542</c:v>
                </c:pt>
                <c:pt idx="9">
                  <c:v>1503.8464263262088</c:v>
                </c:pt>
              </c:numCache>
            </c:numRef>
          </c:val>
          <c:smooth val="0"/>
          <c:extLst>
            <c:ext xmlns:c16="http://schemas.microsoft.com/office/drawing/2014/chart" uri="{C3380CC4-5D6E-409C-BE32-E72D297353CC}">
              <c16:uniqueId val="{00000003-5484-4E96-9282-846F42BB1CAE}"/>
            </c:ext>
          </c:extLst>
        </c:ser>
        <c:ser>
          <c:idx val="4"/>
          <c:order val="4"/>
          <c:tx>
            <c:strRef>
              <c:f>Scenarios!$B$32</c:f>
              <c:strCache>
                <c:ptCount val="1"/>
                <c:pt idx="0">
                  <c:v>40%</c:v>
                </c:pt>
              </c:strCache>
            </c:strRef>
          </c:tx>
          <c:spPr>
            <a:ln w="28575" cap="rnd">
              <a:solidFill>
                <a:schemeClr val="accent1"/>
              </a:solidFill>
              <a:round/>
            </a:ln>
            <a:effectLst/>
          </c:spPr>
          <c:marker>
            <c:symbol val="none"/>
          </c:marker>
          <c:cat>
            <c:numRef>
              <c:f>Scenarios!$C$27:$L$27</c:f>
              <c:numCache>
                <c:formatCode>General</c:formatCode>
                <c:ptCount val="10"/>
                <c:pt idx="0">
                  <c:v>2010</c:v>
                </c:pt>
                <c:pt idx="1">
                  <c:v>2011</c:v>
                </c:pt>
                <c:pt idx="2">
                  <c:v>2015</c:v>
                </c:pt>
                <c:pt idx="3">
                  <c:v>2020</c:v>
                </c:pt>
                <c:pt idx="4">
                  <c:v>2025</c:v>
                </c:pt>
                <c:pt idx="5">
                  <c:v>2030</c:v>
                </c:pt>
                <c:pt idx="6">
                  <c:v>2035</c:v>
                </c:pt>
                <c:pt idx="7">
                  <c:v>2040</c:v>
                </c:pt>
                <c:pt idx="8">
                  <c:v>2045</c:v>
                </c:pt>
                <c:pt idx="9">
                  <c:v>2050</c:v>
                </c:pt>
              </c:numCache>
            </c:numRef>
          </c:cat>
          <c:val>
            <c:numRef>
              <c:f>Scenarios!$C$32:$L$32</c:f>
              <c:numCache>
                <c:formatCode>General</c:formatCode>
                <c:ptCount val="10"/>
                <c:pt idx="0">
                  <c:v>2148.3520376088704</c:v>
                </c:pt>
                <c:pt idx="1">
                  <c:v>2126.8685172327814</c:v>
                </c:pt>
                <c:pt idx="2">
                  <c:v>2040.9344357284263</c:v>
                </c:pt>
                <c:pt idx="3">
                  <c:v>1933.5168338479832</c:v>
                </c:pt>
                <c:pt idx="4">
                  <c:v>1826.0992319675395</c:v>
                </c:pt>
                <c:pt idx="5">
                  <c:v>1718.681630087096</c:v>
                </c:pt>
                <c:pt idx="6">
                  <c:v>1611.2640282066525</c:v>
                </c:pt>
                <c:pt idx="7">
                  <c:v>1503.8464263262088</c:v>
                </c:pt>
                <c:pt idx="8">
                  <c:v>1396.4288244457655</c:v>
                </c:pt>
                <c:pt idx="9">
                  <c:v>1289.011222565322</c:v>
                </c:pt>
              </c:numCache>
            </c:numRef>
          </c:val>
          <c:smooth val="0"/>
          <c:extLst>
            <c:ext xmlns:c16="http://schemas.microsoft.com/office/drawing/2014/chart" uri="{C3380CC4-5D6E-409C-BE32-E72D297353CC}">
              <c16:uniqueId val="{00000004-5484-4E96-9282-846F42BB1CAE}"/>
            </c:ext>
          </c:extLst>
        </c:ser>
        <c:ser>
          <c:idx val="5"/>
          <c:order val="5"/>
          <c:tx>
            <c:strRef>
              <c:f>Scenarios!$B$33</c:f>
              <c:strCache>
                <c:ptCount val="1"/>
                <c:pt idx="0">
                  <c:v>50%</c:v>
                </c:pt>
              </c:strCache>
            </c:strRef>
          </c:tx>
          <c:spPr>
            <a:ln w="28575" cap="rnd">
              <a:solidFill>
                <a:schemeClr val="tx2"/>
              </a:solidFill>
              <a:round/>
            </a:ln>
            <a:effectLst/>
          </c:spPr>
          <c:marker>
            <c:symbol val="none"/>
          </c:marker>
          <c:cat>
            <c:numRef>
              <c:f>Scenarios!$C$27:$L$27</c:f>
              <c:numCache>
                <c:formatCode>General</c:formatCode>
                <c:ptCount val="10"/>
                <c:pt idx="0">
                  <c:v>2010</c:v>
                </c:pt>
                <c:pt idx="1">
                  <c:v>2011</c:v>
                </c:pt>
                <c:pt idx="2">
                  <c:v>2015</c:v>
                </c:pt>
                <c:pt idx="3">
                  <c:v>2020</c:v>
                </c:pt>
                <c:pt idx="4">
                  <c:v>2025</c:v>
                </c:pt>
                <c:pt idx="5">
                  <c:v>2030</c:v>
                </c:pt>
                <c:pt idx="6">
                  <c:v>2035</c:v>
                </c:pt>
                <c:pt idx="7">
                  <c:v>2040</c:v>
                </c:pt>
                <c:pt idx="8">
                  <c:v>2045</c:v>
                </c:pt>
                <c:pt idx="9">
                  <c:v>2050</c:v>
                </c:pt>
              </c:numCache>
            </c:numRef>
          </c:cat>
          <c:val>
            <c:numRef>
              <c:f>Scenarios!$C$33:$L$33</c:f>
              <c:numCache>
                <c:formatCode>General</c:formatCode>
                <c:ptCount val="10"/>
                <c:pt idx="0">
                  <c:v>2148.3520376088704</c:v>
                </c:pt>
                <c:pt idx="1">
                  <c:v>2121.4976371387593</c:v>
                </c:pt>
                <c:pt idx="2">
                  <c:v>2014.0800352583158</c:v>
                </c:pt>
                <c:pt idx="3">
                  <c:v>1879.8080329077613</c:v>
                </c:pt>
                <c:pt idx="4">
                  <c:v>1745.5360305572071</c:v>
                </c:pt>
                <c:pt idx="5">
                  <c:v>1611.2640282066525</c:v>
                </c:pt>
                <c:pt idx="6">
                  <c:v>1476.9920258560983</c:v>
                </c:pt>
                <c:pt idx="7">
                  <c:v>1342.7200235055438</c:v>
                </c:pt>
                <c:pt idx="8">
                  <c:v>1208.4480211549894</c:v>
                </c:pt>
                <c:pt idx="9">
                  <c:v>1074.1760188044352</c:v>
                </c:pt>
              </c:numCache>
            </c:numRef>
          </c:val>
          <c:smooth val="0"/>
          <c:extLst>
            <c:ext xmlns:c16="http://schemas.microsoft.com/office/drawing/2014/chart" uri="{C3380CC4-5D6E-409C-BE32-E72D297353CC}">
              <c16:uniqueId val="{00000005-5484-4E96-9282-846F42BB1CAE}"/>
            </c:ext>
          </c:extLst>
        </c:ser>
        <c:ser>
          <c:idx val="6"/>
          <c:order val="6"/>
          <c:tx>
            <c:strRef>
              <c:f>Scenarios!$B$34</c:f>
              <c:strCache>
                <c:ptCount val="1"/>
                <c:pt idx="0">
                  <c:v>60%</c:v>
                </c:pt>
              </c:strCache>
            </c:strRef>
          </c:tx>
          <c:spPr>
            <a:ln w="28575" cap="rnd">
              <a:solidFill>
                <a:schemeClr val="accent5">
                  <a:lumMod val="50000"/>
                </a:schemeClr>
              </a:solidFill>
              <a:round/>
            </a:ln>
            <a:effectLst/>
          </c:spPr>
          <c:marker>
            <c:symbol val="none"/>
          </c:marker>
          <c:cat>
            <c:numRef>
              <c:f>Scenarios!$C$27:$L$27</c:f>
              <c:numCache>
                <c:formatCode>General</c:formatCode>
                <c:ptCount val="10"/>
                <c:pt idx="0">
                  <c:v>2010</c:v>
                </c:pt>
                <c:pt idx="1">
                  <c:v>2011</c:v>
                </c:pt>
                <c:pt idx="2">
                  <c:v>2015</c:v>
                </c:pt>
                <c:pt idx="3">
                  <c:v>2020</c:v>
                </c:pt>
                <c:pt idx="4">
                  <c:v>2025</c:v>
                </c:pt>
                <c:pt idx="5">
                  <c:v>2030</c:v>
                </c:pt>
                <c:pt idx="6">
                  <c:v>2035</c:v>
                </c:pt>
                <c:pt idx="7">
                  <c:v>2040</c:v>
                </c:pt>
                <c:pt idx="8">
                  <c:v>2045</c:v>
                </c:pt>
                <c:pt idx="9">
                  <c:v>2050</c:v>
                </c:pt>
              </c:numCache>
            </c:numRef>
          </c:cat>
          <c:val>
            <c:numRef>
              <c:f>Scenarios!$C$34:$L$34</c:f>
              <c:numCache>
                <c:formatCode>General</c:formatCode>
                <c:ptCount val="10"/>
                <c:pt idx="0">
                  <c:v>2148.3520376088704</c:v>
                </c:pt>
                <c:pt idx="1">
                  <c:v>2116.1267570447371</c:v>
                </c:pt>
                <c:pt idx="2">
                  <c:v>1987.2256347882048</c:v>
                </c:pt>
                <c:pt idx="3">
                  <c:v>1826.0992319675395</c:v>
                </c:pt>
                <c:pt idx="4">
                  <c:v>1664.9728291468743</c:v>
                </c:pt>
                <c:pt idx="5">
                  <c:v>1503.8464263262088</c:v>
                </c:pt>
                <c:pt idx="6">
                  <c:v>1342.7200235055438</c:v>
                </c:pt>
                <c:pt idx="7">
                  <c:v>1181.5936206848787</c:v>
                </c:pt>
                <c:pt idx="8">
                  <c:v>1020.4672178642131</c:v>
                </c:pt>
                <c:pt idx="9">
                  <c:v>859.34081504354799</c:v>
                </c:pt>
              </c:numCache>
            </c:numRef>
          </c:val>
          <c:smooth val="0"/>
          <c:extLst>
            <c:ext xmlns:c16="http://schemas.microsoft.com/office/drawing/2014/chart" uri="{C3380CC4-5D6E-409C-BE32-E72D297353CC}">
              <c16:uniqueId val="{00000006-5484-4E96-9282-846F42BB1CAE}"/>
            </c:ext>
          </c:extLst>
        </c:ser>
        <c:ser>
          <c:idx val="7"/>
          <c:order val="7"/>
          <c:tx>
            <c:strRef>
              <c:f>Scenarios!$B$35</c:f>
              <c:strCache>
                <c:ptCount val="1"/>
                <c:pt idx="0">
                  <c:v>70%</c:v>
                </c:pt>
              </c:strCache>
            </c:strRef>
          </c:tx>
          <c:spPr>
            <a:ln w="28575" cap="rnd">
              <a:solidFill>
                <a:schemeClr val="accent1">
                  <a:lumMod val="50000"/>
                </a:schemeClr>
              </a:solidFill>
              <a:round/>
            </a:ln>
            <a:effectLst/>
          </c:spPr>
          <c:marker>
            <c:symbol val="none"/>
          </c:marker>
          <c:cat>
            <c:numRef>
              <c:f>Scenarios!$C$27:$L$27</c:f>
              <c:numCache>
                <c:formatCode>General</c:formatCode>
                <c:ptCount val="10"/>
                <c:pt idx="0">
                  <c:v>2010</c:v>
                </c:pt>
                <c:pt idx="1">
                  <c:v>2011</c:v>
                </c:pt>
                <c:pt idx="2">
                  <c:v>2015</c:v>
                </c:pt>
                <c:pt idx="3">
                  <c:v>2020</c:v>
                </c:pt>
                <c:pt idx="4">
                  <c:v>2025</c:v>
                </c:pt>
                <c:pt idx="5">
                  <c:v>2030</c:v>
                </c:pt>
                <c:pt idx="6">
                  <c:v>2035</c:v>
                </c:pt>
                <c:pt idx="7">
                  <c:v>2040</c:v>
                </c:pt>
                <c:pt idx="8">
                  <c:v>2045</c:v>
                </c:pt>
                <c:pt idx="9">
                  <c:v>2050</c:v>
                </c:pt>
              </c:numCache>
            </c:numRef>
          </c:cat>
          <c:val>
            <c:numRef>
              <c:f>Scenarios!$C$35:$L$35</c:f>
              <c:numCache>
                <c:formatCode>General</c:formatCode>
                <c:ptCount val="10"/>
                <c:pt idx="0">
                  <c:v>2148.3520376088704</c:v>
                </c:pt>
                <c:pt idx="1">
                  <c:v>2110.755876950715</c:v>
                </c:pt>
                <c:pt idx="2">
                  <c:v>1960.3712343180939</c:v>
                </c:pt>
                <c:pt idx="3">
                  <c:v>1772.3904310273176</c:v>
                </c:pt>
                <c:pt idx="4">
                  <c:v>1584.409627736542</c:v>
                </c:pt>
                <c:pt idx="5">
                  <c:v>1396.4288244457657</c:v>
                </c:pt>
                <c:pt idx="6">
                  <c:v>1208.4480211549894</c:v>
                </c:pt>
                <c:pt idx="7">
                  <c:v>1020.4672178642135</c:v>
                </c:pt>
                <c:pt idx="8">
                  <c:v>832.48641457343717</c:v>
                </c:pt>
                <c:pt idx="9">
                  <c:v>644.50561128266111</c:v>
                </c:pt>
              </c:numCache>
            </c:numRef>
          </c:val>
          <c:smooth val="0"/>
          <c:extLst>
            <c:ext xmlns:c16="http://schemas.microsoft.com/office/drawing/2014/chart" uri="{C3380CC4-5D6E-409C-BE32-E72D297353CC}">
              <c16:uniqueId val="{00000007-5484-4E96-9282-846F42BB1CAE}"/>
            </c:ext>
          </c:extLst>
        </c:ser>
        <c:ser>
          <c:idx val="8"/>
          <c:order val="8"/>
          <c:tx>
            <c:strRef>
              <c:f>Scenarios!$B$36</c:f>
              <c:strCache>
                <c:ptCount val="1"/>
                <c:pt idx="0">
                  <c:v>80%</c:v>
                </c:pt>
              </c:strCache>
            </c:strRef>
          </c:tx>
          <c:spPr>
            <a:ln w="28575" cap="rnd">
              <a:solidFill>
                <a:schemeClr val="tx2">
                  <a:lumMod val="50000"/>
                </a:schemeClr>
              </a:solidFill>
              <a:round/>
            </a:ln>
            <a:effectLst/>
          </c:spPr>
          <c:marker>
            <c:symbol val="none"/>
          </c:marker>
          <c:cat>
            <c:numRef>
              <c:f>Scenarios!$C$27:$L$27</c:f>
              <c:numCache>
                <c:formatCode>General</c:formatCode>
                <c:ptCount val="10"/>
                <c:pt idx="0">
                  <c:v>2010</c:v>
                </c:pt>
                <c:pt idx="1">
                  <c:v>2011</c:v>
                </c:pt>
                <c:pt idx="2">
                  <c:v>2015</c:v>
                </c:pt>
                <c:pt idx="3">
                  <c:v>2020</c:v>
                </c:pt>
                <c:pt idx="4">
                  <c:v>2025</c:v>
                </c:pt>
                <c:pt idx="5">
                  <c:v>2030</c:v>
                </c:pt>
                <c:pt idx="6">
                  <c:v>2035</c:v>
                </c:pt>
                <c:pt idx="7">
                  <c:v>2040</c:v>
                </c:pt>
                <c:pt idx="8">
                  <c:v>2045</c:v>
                </c:pt>
                <c:pt idx="9">
                  <c:v>2050</c:v>
                </c:pt>
              </c:numCache>
            </c:numRef>
          </c:cat>
          <c:val>
            <c:numRef>
              <c:f>Scenarios!$C$36:$L$36</c:f>
              <c:numCache>
                <c:formatCode>General</c:formatCode>
                <c:ptCount val="10"/>
                <c:pt idx="0">
                  <c:v>2148.3520376088704</c:v>
                </c:pt>
                <c:pt idx="1">
                  <c:v>2105.3849968566929</c:v>
                </c:pt>
                <c:pt idx="2">
                  <c:v>1933.5168338479832</c:v>
                </c:pt>
                <c:pt idx="3">
                  <c:v>1718.681630087096</c:v>
                </c:pt>
                <c:pt idx="4">
                  <c:v>1503.8464263262088</c:v>
                </c:pt>
                <c:pt idx="5">
                  <c:v>1289.011222565322</c:v>
                </c:pt>
                <c:pt idx="6">
                  <c:v>1074.1760188044352</c:v>
                </c:pt>
                <c:pt idx="7">
                  <c:v>859.34081504354799</c:v>
                </c:pt>
                <c:pt idx="8">
                  <c:v>644.50561128266099</c:v>
                </c:pt>
                <c:pt idx="9">
                  <c:v>429.67040752177394</c:v>
                </c:pt>
              </c:numCache>
            </c:numRef>
          </c:val>
          <c:smooth val="0"/>
          <c:extLst>
            <c:ext xmlns:c16="http://schemas.microsoft.com/office/drawing/2014/chart" uri="{C3380CC4-5D6E-409C-BE32-E72D297353CC}">
              <c16:uniqueId val="{00000008-5484-4E96-9282-846F42BB1CAE}"/>
            </c:ext>
          </c:extLst>
        </c:ser>
        <c:ser>
          <c:idx val="9"/>
          <c:order val="9"/>
          <c:tx>
            <c:strRef>
              <c:f>Scenarios!$B$37</c:f>
              <c:strCache>
                <c:ptCount val="1"/>
                <c:pt idx="0">
                  <c:v>BAU</c:v>
                </c:pt>
              </c:strCache>
            </c:strRef>
          </c:tx>
          <c:spPr>
            <a:ln w="28575" cap="rnd">
              <a:solidFill>
                <a:schemeClr val="accent4"/>
              </a:solidFill>
              <a:round/>
            </a:ln>
            <a:effectLst/>
          </c:spPr>
          <c:marker>
            <c:symbol val="none"/>
          </c:marker>
          <c:cat>
            <c:numRef>
              <c:f>Scenarios!$C$27:$L$27</c:f>
              <c:numCache>
                <c:formatCode>General</c:formatCode>
                <c:ptCount val="10"/>
                <c:pt idx="0">
                  <c:v>2010</c:v>
                </c:pt>
                <c:pt idx="1">
                  <c:v>2011</c:v>
                </c:pt>
                <c:pt idx="2">
                  <c:v>2015</c:v>
                </c:pt>
                <c:pt idx="3">
                  <c:v>2020</c:v>
                </c:pt>
                <c:pt idx="4">
                  <c:v>2025</c:v>
                </c:pt>
                <c:pt idx="5">
                  <c:v>2030</c:v>
                </c:pt>
                <c:pt idx="6">
                  <c:v>2035</c:v>
                </c:pt>
                <c:pt idx="7">
                  <c:v>2040</c:v>
                </c:pt>
                <c:pt idx="8">
                  <c:v>2045</c:v>
                </c:pt>
                <c:pt idx="9">
                  <c:v>2050</c:v>
                </c:pt>
              </c:numCache>
            </c:numRef>
          </c:cat>
          <c:val>
            <c:numRef>
              <c:f>Scenarios!$C$37:$L$37</c:f>
              <c:numCache>
                <c:formatCode>General</c:formatCode>
                <c:ptCount val="10"/>
                <c:pt idx="0">
                  <c:v>2148.3520376088704</c:v>
                </c:pt>
                <c:pt idx="1">
                  <c:v>1897.3315536320606</c:v>
                </c:pt>
                <c:pt idx="2">
                  <c:v>1793.8120660286545</c:v>
                </c:pt>
                <c:pt idx="3">
                  <c:v>1711.7805782279743</c:v>
                </c:pt>
                <c:pt idx="4">
                  <c:v>1734.2143467243895</c:v>
                </c:pt>
                <c:pt idx="5">
                  <c:v>1778.9605734124518</c:v>
                </c:pt>
                <c:pt idx="6">
                  <c:v>1691.5175472356609</c:v>
                </c:pt>
                <c:pt idx="7">
                  <c:v>1689.7590228252243</c:v>
                </c:pt>
                <c:pt idx="8">
                  <c:v>1726.6882636697203</c:v>
                </c:pt>
                <c:pt idx="9">
                  <c:v>1751.3988597749119</c:v>
                </c:pt>
              </c:numCache>
            </c:numRef>
          </c:val>
          <c:smooth val="0"/>
          <c:extLst>
            <c:ext xmlns:c16="http://schemas.microsoft.com/office/drawing/2014/chart" uri="{C3380CC4-5D6E-409C-BE32-E72D297353CC}">
              <c16:uniqueId val="{00000009-5484-4E96-9282-846F42BB1CAE}"/>
            </c:ext>
          </c:extLst>
        </c:ser>
        <c:dLbls>
          <c:showLegendKey val="0"/>
          <c:showVal val="0"/>
          <c:showCatName val="0"/>
          <c:showSerName val="0"/>
          <c:showPercent val="0"/>
          <c:showBubbleSize val="0"/>
        </c:dLbls>
        <c:smooth val="0"/>
        <c:axId val="788984616"/>
        <c:axId val="788985272"/>
      </c:lineChart>
      <c:catAx>
        <c:axId val="7889846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985272"/>
        <c:crosses val="autoZero"/>
        <c:auto val="1"/>
        <c:lblAlgn val="ctr"/>
        <c:lblOffset val="100"/>
        <c:noMultiLvlLbl val="0"/>
      </c:catAx>
      <c:valAx>
        <c:axId val="788985272"/>
        <c:scaling>
          <c:orientation val="minMax"/>
          <c:max val="22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CO2</a:t>
                </a:r>
                <a:r>
                  <a:rPr lang="en-US" baseline="0"/>
                  <a:t> Emissions (Mt)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984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Electricity Generation </a:t>
            </a:r>
            <a:r>
              <a:rPr lang="en-US"/>
              <a:t>in 2050 (PJ)</a:t>
            </a:r>
            <a:r>
              <a:rPr lang="en-US" baseline="0"/>
              <a:t> By Scenario</a:t>
            </a:r>
            <a:endParaRPr lang="en-US"/>
          </a:p>
        </c:rich>
      </c:tx>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1"/>
        <c:ser>
          <c:idx val="0"/>
          <c:order val="0"/>
          <c:tx>
            <c:strRef>
              <c:f>'ELC Graphs'!$D$4</c:f>
              <c:strCache>
                <c:ptCount val="1"/>
                <c:pt idx="0">
                  <c:v>Baseline</c:v>
                </c:pt>
              </c:strCache>
            </c:strRef>
          </c:tx>
          <c:cat>
            <c:strRef>
              <c:f>'ELC Graphs'!$C$95:$C$104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Graphs'!$D$95:$D$104</c:f>
              <c:numCache>
                <c:formatCode>0%</c:formatCode>
                <c:ptCount val="10"/>
                <c:pt idx="0">
                  <c:v>0.11281954720516899</c:v>
                </c:pt>
                <c:pt idx="1">
                  <c:v>0.11281954720516899</c:v>
                </c:pt>
                <c:pt idx="2">
                  <c:v>0.11281954720516899</c:v>
                </c:pt>
                <c:pt idx="3">
                  <c:v>9.909843329569569E-2</c:v>
                </c:pt>
                <c:pt idx="4">
                  <c:v>6.7962281878245698E-2</c:v>
                </c:pt>
                <c:pt idx="5">
                  <c:v>5.3854295664266826E-2</c:v>
                </c:pt>
                <c:pt idx="6">
                  <c:v>4.9628904630835795E-2</c:v>
                </c:pt>
                <c:pt idx="7">
                  <c:v>4.3360545065803592E-2</c:v>
                </c:pt>
                <c:pt idx="8">
                  <c:v>3.2447147266605761E-2</c:v>
                </c:pt>
                <c:pt idx="9">
                  <c:v>4.430575049338515E-8</c:v>
                </c:pt>
              </c:numCache>
            </c:numRef>
          </c:val>
          <c:extLst>
            <c:ext xmlns:c16="http://schemas.microsoft.com/office/drawing/2014/chart" uri="{C3380CC4-5D6E-409C-BE32-E72D297353CC}">
              <c16:uniqueId val="{00000000-A569-4446-AD15-8C6F644C3B1F}"/>
            </c:ext>
          </c:extLst>
        </c:ser>
        <c:ser>
          <c:idx val="1"/>
          <c:order val="1"/>
          <c:tx>
            <c:strRef>
              <c:f>'ELC Graphs'!$E$4</c:f>
              <c:strCache>
                <c:ptCount val="1"/>
                <c:pt idx="0">
                  <c:v>30</c:v>
                </c:pt>
              </c:strCache>
            </c:strRef>
          </c:tx>
          <c:cat>
            <c:strRef>
              <c:f>'ELC Graphs'!$C$95:$C$104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Graphs'!$E$95:$E$104</c:f>
              <c:numCache>
                <c:formatCode>0%</c:formatCode>
                <c:ptCount val="10"/>
                <c:pt idx="0">
                  <c:v>0.11281954720516899</c:v>
                </c:pt>
                <c:pt idx="1">
                  <c:v>0.11281954720516899</c:v>
                </c:pt>
                <c:pt idx="2">
                  <c:v>0.11281954720516899</c:v>
                </c:pt>
                <c:pt idx="3">
                  <c:v>9.909843329569569E-2</c:v>
                </c:pt>
                <c:pt idx="4">
                  <c:v>6.7962281878245698E-2</c:v>
                </c:pt>
                <c:pt idx="5">
                  <c:v>5.3854295664266826E-2</c:v>
                </c:pt>
                <c:pt idx="6">
                  <c:v>4.9628904630835795E-2</c:v>
                </c:pt>
                <c:pt idx="7">
                  <c:v>4.3360545065803592E-2</c:v>
                </c:pt>
                <c:pt idx="8">
                  <c:v>3.2447447014175866E-2</c:v>
                </c:pt>
                <c:pt idx="9">
                  <c:v>0</c:v>
                </c:pt>
              </c:numCache>
            </c:numRef>
          </c:val>
          <c:extLst>
            <c:ext xmlns:c16="http://schemas.microsoft.com/office/drawing/2014/chart" uri="{C3380CC4-5D6E-409C-BE32-E72D297353CC}">
              <c16:uniqueId val="{00000001-A569-4446-AD15-8C6F644C3B1F}"/>
            </c:ext>
          </c:extLst>
        </c:ser>
        <c:ser>
          <c:idx val="2"/>
          <c:order val="2"/>
          <c:tx>
            <c:strRef>
              <c:f>'ELC Graphs'!$F$4</c:f>
              <c:strCache>
                <c:ptCount val="1"/>
                <c:pt idx="0">
                  <c:v>40</c:v>
                </c:pt>
              </c:strCache>
            </c:strRef>
          </c:tx>
          <c:cat>
            <c:strRef>
              <c:f>'ELC Graphs'!$C$95:$C$104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Graphs'!$F$95:$F$104</c:f>
              <c:numCache>
                <c:formatCode>0%</c:formatCode>
                <c:ptCount val="10"/>
                <c:pt idx="0">
                  <c:v>0.11238319123380777</c:v>
                </c:pt>
                <c:pt idx="1">
                  <c:v>0.11238319123380777</c:v>
                </c:pt>
                <c:pt idx="2">
                  <c:v>0.11238319123380777</c:v>
                </c:pt>
                <c:pt idx="3">
                  <c:v>9.9385695621466666E-2</c:v>
                </c:pt>
                <c:pt idx="4">
                  <c:v>6.7783626561547086E-2</c:v>
                </c:pt>
                <c:pt idx="5">
                  <c:v>5.3856866244363269E-2</c:v>
                </c:pt>
                <c:pt idx="6">
                  <c:v>4.9600628249775534E-2</c:v>
                </c:pt>
                <c:pt idx="7">
                  <c:v>4.2593226907032967E-2</c:v>
                </c:pt>
                <c:pt idx="8">
                  <c:v>3.2605237942533317E-2</c:v>
                </c:pt>
                <c:pt idx="9">
                  <c:v>4.8969550836112609E-3</c:v>
                </c:pt>
              </c:numCache>
            </c:numRef>
          </c:val>
          <c:extLst>
            <c:ext xmlns:c16="http://schemas.microsoft.com/office/drawing/2014/chart" uri="{C3380CC4-5D6E-409C-BE32-E72D297353CC}">
              <c16:uniqueId val="{00000002-A569-4446-AD15-8C6F644C3B1F}"/>
            </c:ext>
          </c:extLst>
        </c:ser>
        <c:ser>
          <c:idx val="3"/>
          <c:order val="3"/>
          <c:tx>
            <c:strRef>
              <c:f>'ELC Graphs'!$G$4</c:f>
              <c:strCache>
                <c:ptCount val="1"/>
                <c:pt idx="0">
                  <c:v>50</c:v>
                </c:pt>
              </c:strCache>
            </c:strRef>
          </c:tx>
          <c:cat>
            <c:strRef>
              <c:f>'ELC Graphs'!$C$95:$C$104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Graphs'!$G$95:$G$104</c:f>
              <c:numCache>
                <c:formatCode>0%</c:formatCode>
                <c:ptCount val="10"/>
                <c:pt idx="0">
                  <c:v>0.13634742418234655</c:v>
                </c:pt>
                <c:pt idx="1">
                  <c:v>0.13634742418234655</c:v>
                </c:pt>
                <c:pt idx="2">
                  <c:v>0.13634742418234655</c:v>
                </c:pt>
                <c:pt idx="3">
                  <c:v>0.13634742418234655</c:v>
                </c:pt>
                <c:pt idx="4">
                  <c:v>0.13634742418234655</c:v>
                </c:pt>
                <c:pt idx="5">
                  <c:v>0.19993329344649885</c:v>
                </c:pt>
                <c:pt idx="6">
                  <c:v>0.11499361532168555</c:v>
                </c:pt>
                <c:pt idx="7">
                  <c:v>0.10552681147172766</c:v>
                </c:pt>
                <c:pt idx="8">
                  <c:v>9.0928811834886367E-2</c:v>
                </c:pt>
                <c:pt idx="9">
                  <c:v>9.008662212279786E-2</c:v>
                </c:pt>
              </c:numCache>
            </c:numRef>
          </c:val>
          <c:extLst>
            <c:ext xmlns:c16="http://schemas.microsoft.com/office/drawing/2014/chart" uri="{C3380CC4-5D6E-409C-BE32-E72D297353CC}">
              <c16:uniqueId val="{00000003-A569-4446-AD15-8C6F644C3B1F}"/>
            </c:ext>
          </c:extLst>
        </c:ser>
        <c:ser>
          <c:idx val="4"/>
          <c:order val="4"/>
          <c:tx>
            <c:strRef>
              <c:f>'ELC Graphs'!$H$4</c:f>
              <c:strCache>
                <c:ptCount val="1"/>
                <c:pt idx="0">
                  <c:v>60</c:v>
                </c:pt>
              </c:strCache>
            </c:strRef>
          </c:tx>
          <c:cat>
            <c:strRef>
              <c:f>'ELC Graphs'!$C$95:$C$104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Graphs'!$H$95:$H$104</c:f>
              <c:numCache>
                <c:formatCode>0%</c:formatCode>
                <c:ptCount val="10"/>
                <c:pt idx="0">
                  <c:v>0.20104892520832951</c:v>
                </c:pt>
                <c:pt idx="1">
                  <c:v>0.20105149578842571</c:v>
                </c:pt>
                <c:pt idx="2">
                  <c:v>0.20105149578842571</c:v>
                </c:pt>
                <c:pt idx="3">
                  <c:v>0.20105149578842571</c:v>
                </c:pt>
                <c:pt idx="4">
                  <c:v>0.20105149578842571</c:v>
                </c:pt>
                <c:pt idx="5">
                  <c:v>0.23687188678651147</c:v>
                </c:pt>
                <c:pt idx="6">
                  <c:v>0.19949500954006541</c:v>
                </c:pt>
                <c:pt idx="7">
                  <c:v>0.19930478661293283</c:v>
                </c:pt>
                <c:pt idx="8">
                  <c:v>0.19214781666084949</c:v>
                </c:pt>
                <c:pt idx="9">
                  <c:v>0.17395372570239484</c:v>
                </c:pt>
              </c:numCache>
            </c:numRef>
          </c:val>
          <c:extLst>
            <c:ext xmlns:c16="http://schemas.microsoft.com/office/drawing/2014/chart" uri="{C3380CC4-5D6E-409C-BE32-E72D297353CC}">
              <c16:uniqueId val="{00000004-A569-4446-AD15-8C6F644C3B1F}"/>
            </c:ext>
          </c:extLst>
        </c:ser>
        <c:ser>
          <c:idx val="5"/>
          <c:order val="5"/>
          <c:tx>
            <c:strRef>
              <c:f>'ELC Graphs'!$I$4</c:f>
              <c:strCache>
                <c:ptCount val="1"/>
                <c:pt idx="0">
                  <c:v>70</c:v>
                </c:pt>
              </c:strCache>
            </c:strRef>
          </c:tx>
          <c:cat>
            <c:strRef>
              <c:f>'ELC Graphs'!$C$95:$C$104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Graphs'!$I$95:$I$104</c:f>
              <c:numCache>
                <c:formatCode>0%</c:formatCode>
                <c:ptCount val="10"/>
                <c:pt idx="0">
                  <c:v>0.23722212832464359</c:v>
                </c:pt>
                <c:pt idx="1">
                  <c:v>0.23687188678651147</c:v>
                </c:pt>
                <c:pt idx="2">
                  <c:v>0.23717585788290885</c:v>
                </c:pt>
                <c:pt idx="3">
                  <c:v>0.23718806813836657</c:v>
                </c:pt>
                <c:pt idx="4">
                  <c:v>0.23687188678651147</c:v>
                </c:pt>
                <c:pt idx="5">
                  <c:v>0.23687188678651147</c:v>
                </c:pt>
                <c:pt idx="6">
                  <c:v>0.23687188678651147</c:v>
                </c:pt>
                <c:pt idx="7">
                  <c:v>0.23423575689766976</c:v>
                </c:pt>
                <c:pt idx="8">
                  <c:v>0.2317543836939201</c:v>
                </c:pt>
                <c:pt idx="9">
                  <c:v>0.20563676803535064</c:v>
                </c:pt>
              </c:numCache>
            </c:numRef>
          </c:val>
          <c:extLst>
            <c:ext xmlns:c16="http://schemas.microsoft.com/office/drawing/2014/chart" uri="{C3380CC4-5D6E-409C-BE32-E72D297353CC}">
              <c16:uniqueId val="{00000005-A569-4446-AD15-8C6F644C3B1F}"/>
            </c:ext>
          </c:extLst>
        </c:ser>
        <c:ser>
          <c:idx val="6"/>
          <c:order val="6"/>
          <c:tx>
            <c:strRef>
              <c:f>'ELC Graphs'!$J$4</c:f>
              <c:strCache>
                <c:ptCount val="1"/>
                <c:pt idx="0">
                  <c:v>80</c:v>
                </c:pt>
              </c:strCache>
            </c:strRef>
          </c:tx>
          <c:cat>
            <c:strRef>
              <c:f>'ELC Graphs'!$C$95:$C$104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Graphs'!$J$95:$J$104</c:f>
              <c:numCache>
                <c:formatCode>0%</c:formatCode>
                <c:ptCount val="10"/>
                <c:pt idx="0">
                  <c:v>0.24064228514288244</c:v>
                </c:pt>
                <c:pt idx="1">
                  <c:v>0.24064871159312332</c:v>
                </c:pt>
                <c:pt idx="2">
                  <c:v>0.24064871159312332</c:v>
                </c:pt>
                <c:pt idx="3">
                  <c:v>0.24064871159312332</c:v>
                </c:pt>
                <c:pt idx="4">
                  <c:v>0.24064871159312332</c:v>
                </c:pt>
                <c:pt idx="5">
                  <c:v>0.24064871159312332</c:v>
                </c:pt>
                <c:pt idx="6">
                  <c:v>0.24064871159312332</c:v>
                </c:pt>
                <c:pt idx="7">
                  <c:v>0.24078565587092399</c:v>
                </c:pt>
                <c:pt idx="8">
                  <c:v>0.2333853133744673</c:v>
                </c:pt>
                <c:pt idx="9">
                  <c:v>0.21736439708007796</c:v>
                </c:pt>
              </c:numCache>
            </c:numRef>
          </c:val>
          <c:extLst>
            <c:ext xmlns:c16="http://schemas.microsoft.com/office/drawing/2014/chart" uri="{C3380CC4-5D6E-409C-BE32-E72D297353CC}">
              <c16:uniqueId val="{00000006-A569-4446-AD15-8C6F644C3B1F}"/>
            </c:ext>
          </c:extLst>
        </c:ser>
        <c:bandFmts>
          <c:bandFmt>
            <c:idx val="10"/>
            <c:spPr>
              <a:ln/>
              <a:effectLst/>
            </c:spPr>
          </c:bandFmt>
          <c:bandFmt>
            <c:idx val="11"/>
            <c:spPr>
              <a:ln/>
              <a:effectLst/>
            </c:spPr>
          </c:bandFmt>
          <c:bandFmt>
            <c:idx val="12"/>
            <c:spPr>
              <a:ln/>
              <a:effectLst/>
            </c:spPr>
          </c:bandFmt>
          <c:bandFmt>
            <c:idx val="13"/>
            <c:spPr>
              <a:ln/>
              <a:effectLst/>
            </c:spPr>
          </c:bandFmt>
          <c:bandFmt>
            <c:idx val="14"/>
            <c:spPr>
              <a:ln/>
              <a:effectLst/>
            </c:spPr>
          </c:bandFmt>
        </c:bandFmts>
        <c:axId val="622782800"/>
        <c:axId val="622778864"/>
        <c:axId val="394109920"/>
      </c:surface3DChart>
      <c:catAx>
        <c:axId val="622782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auto val="1"/>
        <c:lblAlgn val="ctr"/>
        <c:lblOffset val="100"/>
        <c:noMultiLvlLbl val="0"/>
      </c:catAx>
      <c:valAx>
        <c:axId val="622778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82800"/>
        <c:crosses val="autoZero"/>
        <c:crossBetween val="midCat"/>
      </c:valAx>
      <c:serAx>
        <c:axId val="3941099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ln>
      <a:solidFill>
        <a:schemeClr val="tx1"/>
      </a:solidFill>
    </a:ln>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CO2 Emissions in 2050 (Mt)</a:t>
            </a:r>
            <a:r>
              <a:rPr lang="en-US" baseline="0"/>
              <a:t> By Scenario</a:t>
            </a:r>
            <a:endParaRPr lang="en-US"/>
          </a:p>
        </c:rich>
      </c:tx>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1"/>
        <c:ser>
          <c:idx val="0"/>
          <c:order val="0"/>
          <c:tx>
            <c:strRef>
              <c:f>'ELC Graphs'!$D$4</c:f>
              <c:strCache>
                <c:ptCount val="1"/>
                <c:pt idx="0">
                  <c:v>Baseline</c:v>
                </c:pt>
              </c:strCache>
            </c:strRef>
          </c:tx>
          <c:cat>
            <c:strRef>
              <c:f>'ELC Graphs'!$C$108:$C$117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Graphs'!$D$108:$D$117</c:f>
              <c:numCache>
                <c:formatCode>0%</c:formatCode>
                <c:ptCount val="10"/>
                <c:pt idx="0">
                  <c:v>3.0761514650778503</c:v>
                </c:pt>
                <c:pt idx="1">
                  <c:v>3.0761514650778503</c:v>
                </c:pt>
                <c:pt idx="2">
                  <c:v>3.0761514650778503</c:v>
                </c:pt>
                <c:pt idx="3">
                  <c:v>3</c:v>
                </c:pt>
                <c:pt idx="4">
                  <c:v>2.5000116368375727</c:v>
                </c:pt>
                <c:pt idx="5">
                  <c:v>1.9999999999999998</c:v>
                </c:pt>
                <c:pt idx="6">
                  <c:v>1.5000116368375729</c:v>
                </c:pt>
                <c:pt idx="7">
                  <c:v>1</c:v>
                </c:pt>
                <c:pt idx="8">
                  <c:v>0.50001163683757299</c:v>
                </c:pt>
                <c:pt idx="9">
                  <c:v>9.4845293838636123E-7</c:v>
                </c:pt>
              </c:numCache>
            </c:numRef>
          </c:val>
          <c:extLst>
            <c:ext xmlns:c16="http://schemas.microsoft.com/office/drawing/2014/chart" uri="{C3380CC4-5D6E-409C-BE32-E72D297353CC}">
              <c16:uniqueId val="{00000000-8B0C-4763-9E4F-74EF5F838CF7}"/>
            </c:ext>
          </c:extLst>
        </c:ser>
        <c:ser>
          <c:idx val="1"/>
          <c:order val="1"/>
          <c:tx>
            <c:strRef>
              <c:f>'ELC Graphs'!$E$4</c:f>
              <c:strCache>
                <c:ptCount val="1"/>
                <c:pt idx="0">
                  <c:v>30</c:v>
                </c:pt>
              </c:strCache>
            </c:strRef>
          </c:tx>
          <c:cat>
            <c:strRef>
              <c:f>'ELC Graphs'!$C$108:$C$117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Graphs'!$E$108:$E$117</c:f>
              <c:numCache>
                <c:formatCode>0%</c:formatCode>
                <c:ptCount val="10"/>
                <c:pt idx="0">
                  <c:v>3.0761514650778503</c:v>
                </c:pt>
                <c:pt idx="1">
                  <c:v>3.0761514650778503</c:v>
                </c:pt>
                <c:pt idx="2">
                  <c:v>3.0761514650778503</c:v>
                </c:pt>
                <c:pt idx="3">
                  <c:v>3</c:v>
                </c:pt>
                <c:pt idx="4">
                  <c:v>2.5000116368375727</c:v>
                </c:pt>
                <c:pt idx="5">
                  <c:v>1.9999999999999998</c:v>
                </c:pt>
                <c:pt idx="6">
                  <c:v>1.5000116368375729</c:v>
                </c:pt>
                <c:pt idx="7">
                  <c:v>1</c:v>
                </c:pt>
                <c:pt idx="8">
                  <c:v>0.50000142267940761</c:v>
                </c:pt>
                <c:pt idx="9">
                  <c:v>0</c:v>
                </c:pt>
              </c:numCache>
            </c:numRef>
          </c:val>
          <c:extLst>
            <c:ext xmlns:c16="http://schemas.microsoft.com/office/drawing/2014/chart" uri="{C3380CC4-5D6E-409C-BE32-E72D297353CC}">
              <c16:uniqueId val="{00000001-8B0C-4763-9E4F-74EF5F838CF7}"/>
            </c:ext>
          </c:extLst>
        </c:ser>
        <c:ser>
          <c:idx val="2"/>
          <c:order val="2"/>
          <c:tx>
            <c:strRef>
              <c:f>'ELC Graphs'!$F$4</c:f>
              <c:strCache>
                <c:ptCount val="1"/>
                <c:pt idx="0">
                  <c:v>40</c:v>
                </c:pt>
              </c:strCache>
            </c:strRef>
          </c:tx>
          <c:cat>
            <c:strRef>
              <c:f>'ELC Graphs'!$C$108:$C$117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Graphs'!$F$108:$F$117</c:f>
              <c:numCache>
                <c:formatCode>0%</c:formatCode>
                <c:ptCount val="10"/>
                <c:pt idx="0">
                  <c:v>3.0747084972187957</c:v>
                </c:pt>
                <c:pt idx="1">
                  <c:v>3.0747084972187957</c:v>
                </c:pt>
                <c:pt idx="2">
                  <c:v>3.0747084972187957</c:v>
                </c:pt>
                <c:pt idx="3">
                  <c:v>3</c:v>
                </c:pt>
                <c:pt idx="4">
                  <c:v>2.5000116368375727</c:v>
                </c:pt>
                <c:pt idx="5">
                  <c:v>1.9999999999999998</c:v>
                </c:pt>
                <c:pt idx="6">
                  <c:v>1.5000116368375729</c:v>
                </c:pt>
                <c:pt idx="7">
                  <c:v>1</c:v>
                </c:pt>
                <c:pt idx="8">
                  <c:v>0.50001163683757299</c:v>
                </c:pt>
                <c:pt idx="9">
                  <c:v>0</c:v>
                </c:pt>
              </c:numCache>
            </c:numRef>
          </c:val>
          <c:extLst>
            <c:ext xmlns:c16="http://schemas.microsoft.com/office/drawing/2014/chart" uri="{C3380CC4-5D6E-409C-BE32-E72D297353CC}">
              <c16:uniqueId val="{00000002-8B0C-4763-9E4F-74EF5F838CF7}"/>
            </c:ext>
          </c:extLst>
        </c:ser>
        <c:ser>
          <c:idx val="3"/>
          <c:order val="3"/>
          <c:tx>
            <c:strRef>
              <c:f>'ELC Graphs'!$G$4</c:f>
              <c:strCache>
                <c:ptCount val="1"/>
                <c:pt idx="0">
                  <c:v>50</c:v>
                </c:pt>
              </c:strCache>
            </c:strRef>
          </c:tx>
          <c:cat>
            <c:strRef>
              <c:f>'ELC Graphs'!$C$108:$C$117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Graphs'!$G$108:$G$117</c:f>
              <c:numCache>
                <c:formatCode>0%</c:formatCode>
                <c:ptCount val="10"/>
                <c:pt idx="0">
                  <c:v>2.2224497870458721</c:v>
                </c:pt>
                <c:pt idx="1">
                  <c:v>2.2224730607210179</c:v>
                </c:pt>
                <c:pt idx="2">
                  <c:v>2.2224730607210179</c:v>
                </c:pt>
                <c:pt idx="3">
                  <c:v>2.2224730607210179</c:v>
                </c:pt>
                <c:pt idx="4">
                  <c:v>2.2224730607210179</c:v>
                </c:pt>
                <c:pt idx="5">
                  <c:v>1.9999999999999998</c:v>
                </c:pt>
                <c:pt idx="6">
                  <c:v>1.5000116368375729</c:v>
                </c:pt>
                <c:pt idx="7">
                  <c:v>1</c:v>
                </c:pt>
                <c:pt idx="8">
                  <c:v>0.50000142267940739</c:v>
                </c:pt>
                <c:pt idx="9">
                  <c:v>0</c:v>
                </c:pt>
              </c:numCache>
            </c:numRef>
          </c:val>
          <c:extLst>
            <c:ext xmlns:c16="http://schemas.microsoft.com/office/drawing/2014/chart" uri="{C3380CC4-5D6E-409C-BE32-E72D297353CC}">
              <c16:uniqueId val="{00000003-8B0C-4763-9E4F-74EF5F838CF7}"/>
            </c:ext>
          </c:extLst>
        </c:ser>
        <c:ser>
          <c:idx val="4"/>
          <c:order val="4"/>
          <c:tx>
            <c:strRef>
              <c:f>'ELC Graphs'!$H$4</c:f>
              <c:strCache>
                <c:ptCount val="1"/>
                <c:pt idx="0">
                  <c:v>60</c:v>
                </c:pt>
              </c:strCache>
            </c:strRef>
          </c:tx>
          <c:cat>
            <c:strRef>
              <c:f>'ELC Graphs'!$C$108:$C$117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Graphs'!$H$108:$H$117</c:f>
              <c:numCache>
                <c:formatCode>0%</c:formatCode>
                <c:ptCount val="10"/>
                <c:pt idx="0">
                  <c:v>0.84902366932762352</c:v>
                </c:pt>
                <c:pt idx="1">
                  <c:v>0.84902366932762352</c:v>
                </c:pt>
                <c:pt idx="2">
                  <c:v>0.84902366932762352</c:v>
                </c:pt>
                <c:pt idx="3">
                  <c:v>0.84902366932762352</c:v>
                </c:pt>
                <c:pt idx="4">
                  <c:v>0.84902366932762352</c:v>
                </c:pt>
                <c:pt idx="5">
                  <c:v>0.81941955454185766</c:v>
                </c:pt>
                <c:pt idx="6">
                  <c:v>0.76135173505248199</c:v>
                </c:pt>
                <c:pt idx="7">
                  <c:v>0.68836548979449352</c:v>
                </c:pt>
                <c:pt idx="8">
                  <c:v>0.50000142267940795</c:v>
                </c:pt>
                <c:pt idx="9">
                  <c:v>0</c:v>
                </c:pt>
              </c:numCache>
            </c:numRef>
          </c:val>
          <c:extLst>
            <c:ext xmlns:c16="http://schemas.microsoft.com/office/drawing/2014/chart" uri="{C3380CC4-5D6E-409C-BE32-E72D297353CC}">
              <c16:uniqueId val="{00000004-8B0C-4763-9E4F-74EF5F838CF7}"/>
            </c:ext>
          </c:extLst>
        </c:ser>
        <c:ser>
          <c:idx val="5"/>
          <c:order val="5"/>
          <c:tx>
            <c:strRef>
              <c:f>'ELC Graphs'!$I$4</c:f>
              <c:strCache>
                <c:ptCount val="1"/>
                <c:pt idx="0">
                  <c:v>70</c:v>
                </c:pt>
              </c:strCache>
            </c:strRef>
          </c:tx>
          <c:cat>
            <c:strRef>
              <c:f>'ELC Graphs'!$C$108:$C$117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Graphs'!$I$108:$I$117</c:f>
              <c:numCache>
                <c:formatCode>0%</c:formatCode>
                <c:ptCount val="10"/>
                <c:pt idx="0">
                  <c:v>0.73114250471291931</c:v>
                </c:pt>
                <c:pt idx="1">
                  <c:v>0.73116577838806529</c:v>
                </c:pt>
                <c:pt idx="2">
                  <c:v>0.73116577838806529</c:v>
                </c:pt>
                <c:pt idx="3">
                  <c:v>0.73116577838806529</c:v>
                </c:pt>
                <c:pt idx="4">
                  <c:v>0.73116577838806529</c:v>
                </c:pt>
                <c:pt idx="5">
                  <c:v>0.73116577838806529</c:v>
                </c:pt>
                <c:pt idx="6">
                  <c:v>0.73116577838806529</c:v>
                </c:pt>
                <c:pt idx="7">
                  <c:v>0.67116624386156798</c:v>
                </c:pt>
                <c:pt idx="8">
                  <c:v>0.50000142267940717</c:v>
                </c:pt>
                <c:pt idx="9">
                  <c:v>0</c:v>
                </c:pt>
              </c:numCache>
            </c:numRef>
          </c:val>
          <c:extLst>
            <c:ext xmlns:c16="http://schemas.microsoft.com/office/drawing/2014/chart" uri="{C3380CC4-5D6E-409C-BE32-E72D297353CC}">
              <c16:uniqueId val="{00000005-8B0C-4763-9E4F-74EF5F838CF7}"/>
            </c:ext>
          </c:extLst>
        </c:ser>
        <c:ser>
          <c:idx val="6"/>
          <c:order val="6"/>
          <c:tx>
            <c:strRef>
              <c:f>'ELC Graphs'!$J$4</c:f>
              <c:strCache>
                <c:ptCount val="1"/>
                <c:pt idx="0">
                  <c:v>80</c:v>
                </c:pt>
              </c:strCache>
            </c:strRef>
          </c:tx>
          <c:cat>
            <c:strRef>
              <c:f>'ELC Graphs'!$C$108:$C$117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Graphs'!$J$108:$J$117</c:f>
              <c:numCache>
                <c:formatCode>0%</c:formatCode>
                <c:ptCount val="10"/>
                <c:pt idx="0">
                  <c:v>0.62629459817999855</c:v>
                </c:pt>
                <c:pt idx="1">
                  <c:v>0.62631787185514454</c:v>
                </c:pt>
                <c:pt idx="2">
                  <c:v>0.62631787185514454</c:v>
                </c:pt>
                <c:pt idx="3">
                  <c:v>0.62631787185514454</c:v>
                </c:pt>
                <c:pt idx="4">
                  <c:v>0.62631787185514454</c:v>
                </c:pt>
                <c:pt idx="5">
                  <c:v>0.62631787185514454</c:v>
                </c:pt>
                <c:pt idx="6">
                  <c:v>0.62631787185514454</c:v>
                </c:pt>
                <c:pt idx="7">
                  <c:v>0.61864266344027452</c:v>
                </c:pt>
                <c:pt idx="8">
                  <c:v>0.50000142267940739</c:v>
                </c:pt>
                <c:pt idx="9">
                  <c:v>0</c:v>
                </c:pt>
              </c:numCache>
            </c:numRef>
          </c:val>
          <c:extLst>
            <c:ext xmlns:c16="http://schemas.microsoft.com/office/drawing/2014/chart" uri="{C3380CC4-5D6E-409C-BE32-E72D297353CC}">
              <c16:uniqueId val="{00000006-8B0C-4763-9E4F-74EF5F838CF7}"/>
            </c:ext>
          </c:extLst>
        </c:ser>
        <c:bandFmts>
          <c:bandFmt>
            <c:idx val="10"/>
            <c:spPr>
              <a:ln/>
              <a:effectLst/>
            </c:spPr>
          </c:bandFmt>
          <c:bandFmt>
            <c:idx val="11"/>
            <c:spPr>
              <a:ln/>
              <a:effectLst/>
            </c:spPr>
          </c:bandFmt>
          <c:bandFmt>
            <c:idx val="12"/>
            <c:spPr>
              <a:ln/>
              <a:effectLst/>
            </c:spPr>
          </c:bandFmt>
          <c:bandFmt>
            <c:idx val="13"/>
            <c:spPr>
              <a:ln/>
              <a:effectLst/>
            </c:spPr>
          </c:bandFmt>
          <c:bandFmt>
            <c:idx val="14"/>
            <c:spPr>
              <a:ln/>
              <a:effectLst/>
            </c:spPr>
          </c:bandFmt>
        </c:bandFmts>
        <c:axId val="622782800"/>
        <c:axId val="622778864"/>
        <c:axId val="394109920"/>
      </c:surface3DChart>
      <c:catAx>
        <c:axId val="622782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auto val="1"/>
        <c:lblAlgn val="ctr"/>
        <c:lblOffset val="100"/>
        <c:noMultiLvlLbl val="0"/>
      </c:catAx>
      <c:valAx>
        <c:axId val="622778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82800"/>
        <c:crosses val="autoZero"/>
        <c:crossBetween val="midCat"/>
      </c:valAx>
      <c:serAx>
        <c:axId val="3941099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ln>
      <a:solidFill>
        <a:schemeClr val="tx1"/>
      </a:solidFill>
    </a:ln>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SO2 Emissions in 2050 (kt)</a:t>
            </a:r>
            <a:r>
              <a:rPr lang="en-US" baseline="0"/>
              <a:t> By Scenario</a:t>
            </a:r>
            <a:endParaRPr lang="en-US"/>
          </a:p>
        </c:rich>
      </c:tx>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1"/>
        <c:ser>
          <c:idx val="0"/>
          <c:order val="0"/>
          <c:tx>
            <c:strRef>
              <c:f>'ELC Graphs'!$D$4</c:f>
              <c:strCache>
                <c:ptCount val="1"/>
                <c:pt idx="0">
                  <c:v>Baseline</c:v>
                </c:pt>
              </c:strCache>
            </c:strRef>
          </c:tx>
          <c:cat>
            <c:strRef>
              <c:f>'ELC Graphs'!$C$118:$C$127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Graphs'!$D$118:$D$127</c:f>
              <c:numCache>
                <c:formatCode>0%</c:formatCode>
                <c:ptCount val="10"/>
                <c:pt idx="0">
                  <c:v>10.694151708164448</c:v>
                </c:pt>
                <c:pt idx="1">
                  <c:v>10.694151708164448</c:v>
                </c:pt>
                <c:pt idx="2">
                  <c:v>10.694151708164448</c:v>
                </c:pt>
                <c:pt idx="3">
                  <c:v>10.596525767226405</c:v>
                </c:pt>
                <c:pt idx="4">
                  <c:v>8.905153445280833</c:v>
                </c:pt>
                <c:pt idx="5">
                  <c:v>6.6480602200347425</c:v>
                </c:pt>
                <c:pt idx="6">
                  <c:v>5.3366531557614358</c:v>
                </c:pt>
                <c:pt idx="7">
                  <c:v>4.1568037058482927</c:v>
                </c:pt>
                <c:pt idx="8">
                  <c:v>2.4523451071221776</c:v>
                </c:pt>
                <c:pt idx="9">
                  <c:v>1.0526854615567028E-2</c:v>
                </c:pt>
              </c:numCache>
            </c:numRef>
          </c:val>
          <c:extLst>
            <c:ext xmlns:c16="http://schemas.microsoft.com/office/drawing/2014/chart" uri="{C3380CC4-5D6E-409C-BE32-E72D297353CC}">
              <c16:uniqueId val="{00000000-495C-48D4-995F-932E05BB2CE5}"/>
            </c:ext>
          </c:extLst>
        </c:ser>
        <c:ser>
          <c:idx val="1"/>
          <c:order val="1"/>
          <c:tx>
            <c:strRef>
              <c:f>'ELC Graphs'!$E$4</c:f>
              <c:strCache>
                <c:ptCount val="1"/>
                <c:pt idx="0">
                  <c:v>30</c:v>
                </c:pt>
              </c:strCache>
            </c:strRef>
          </c:tx>
          <c:cat>
            <c:strRef>
              <c:f>'ELC Graphs'!$C$118:$C$127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Graphs'!$E$118:$E$127</c:f>
              <c:numCache>
                <c:formatCode>0%</c:formatCode>
                <c:ptCount val="10"/>
                <c:pt idx="0">
                  <c:v>10.694151708164448</c:v>
                </c:pt>
                <c:pt idx="1">
                  <c:v>10.698552403011002</c:v>
                </c:pt>
                <c:pt idx="2">
                  <c:v>10.698552403011002</c:v>
                </c:pt>
                <c:pt idx="3">
                  <c:v>10.596525767226405</c:v>
                </c:pt>
                <c:pt idx="4">
                  <c:v>8.9030689056166761</c:v>
                </c:pt>
                <c:pt idx="5">
                  <c:v>6.6480602200347425</c:v>
                </c:pt>
                <c:pt idx="6">
                  <c:v>5.3366531557614358</c:v>
                </c:pt>
                <c:pt idx="7">
                  <c:v>4.1568037058482927</c:v>
                </c:pt>
                <c:pt idx="8">
                  <c:v>2.4523067824963465</c:v>
                </c:pt>
                <c:pt idx="9">
                  <c:v>1.6792125072379885E-2</c:v>
                </c:pt>
              </c:numCache>
            </c:numRef>
          </c:val>
          <c:extLst>
            <c:ext xmlns:c16="http://schemas.microsoft.com/office/drawing/2014/chart" uri="{C3380CC4-5D6E-409C-BE32-E72D297353CC}">
              <c16:uniqueId val="{00000001-495C-48D4-995F-932E05BB2CE5}"/>
            </c:ext>
          </c:extLst>
        </c:ser>
        <c:ser>
          <c:idx val="2"/>
          <c:order val="2"/>
          <c:tx>
            <c:strRef>
              <c:f>'ELC Graphs'!$F$4</c:f>
              <c:strCache>
                <c:ptCount val="1"/>
                <c:pt idx="0">
                  <c:v>40</c:v>
                </c:pt>
              </c:strCache>
            </c:strRef>
          </c:tx>
          <c:cat>
            <c:strRef>
              <c:f>'ELC Graphs'!$C$118:$C$127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Graphs'!$F$118:$F$127</c:f>
              <c:numCache>
                <c:formatCode>0%</c:formatCode>
                <c:ptCount val="10"/>
                <c:pt idx="0">
                  <c:v>10.694151708164448</c:v>
                </c:pt>
                <c:pt idx="1">
                  <c:v>10.687203242617256</c:v>
                </c:pt>
                <c:pt idx="2">
                  <c:v>10.677012159814707</c:v>
                </c:pt>
                <c:pt idx="3">
                  <c:v>10.601273885350318</c:v>
                </c:pt>
                <c:pt idx="4">
                  <c:v>8.9046902142443543</c:v>
                </c:pt>
                <c:pt idx="5">
                  <c:v>6.6517660683265785</c:v>
                </c:pt>
                <c:pt idx="6">
                  <c:v>5.3473074696004641</c:v>
                </c:pt>
                <c:pt idx="7">
                  <c:v>4.1520555877243774</c:v>
                </c:pt>
                <c:pt idx="8">
                  <c:v>2.6829183555298206</c:v>
                </c:pt>
                <c:pt idx="9">
                  <c:v>0</c:v>
                </c:pt>
              </c:numCache>
            </c:numRef>
          </c:val>
          <c:extLst>
            <c:ext xmlns:c16="http://schemas.microsoft.com/office/drawing/2014/chart" uri="{C3380CC4-5D6E-409C-BE32-E72D297353CC}">
              <c16:uniqueId val="{00000002-495C-48D4-995F-932E05BB2CE5}"/>
            </c:ext>
          </c:extLst>
        </c:ser>
        <c:ser>
          <c:idx val="3"/>
          <c:order val="3"/>
          <c:tx>
            <c:strRef>
              <c:f>'ELC Graphs'!$G$4</c:f>
              <c:strCache>
                <c:ptCount val="1"/>
                <c:pt idx="0">
                  <c:v>50</c:v>
                </c:pt>
              </c:strCache>
            </c:strRef>
          </c:tx>
          <c:cat>
            <c:strRef>
              <c:f>'ELC Graphs'!$C$118:$C$127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Graphs'!$G$118:$G$127</c:f>
              <c:numCache>
                <c:formatCode>0%</c:formatCode>
                <c:ptCount val="10"/>
                <c:pt idx="0">
                  <c:v>10.092182976259409</c:v>
                </c:pt>
                <c:pt idx="1">
                  <c:v>10.090793283149972</c:v>
                </c:pt>
                <c:pt idx="2">
                  <c:v>10.090793283149972</c:v>
                </c:pt>
                <c:pt idx="3">
                  <c:v>10.090793283149972</c:v>
                </c:pt>
                <c:pt idx="4">
                  <c:v>10.090793283149972</c:v>
                </c:pt>
                <c:pt idx="5">
                  <c:v>9.2563983786913724</c:v>
                </c:pt>
                <c:pt idx="6">
                  <c:v>8.0434279096699477</c:v>
                </c:pt>
                <c:pt idx="7">
                  <c:v>6.6272148233931674</c:v>
                </c:pt>
                <c:pt idx="8">
                  <c:v>5.1382855165825534</c:v>
                </c:pt>
                <c:pt idx="9">
                  <c:v>3.5877243775332945</c:v>
                </c:pt>
              </c:numCache>
            </c:numRef>
          </c:val>
          <c:extLst>
            <c:ext xmlns:c16="http://schemas.microsoft.com/office/drawing/2014/chart" uri="{C3380CC4-5D6E-409C-BE32-E72D297353CC}">
              <c16:uniqueId val="{00000003-495C-48D4-995F-932E05BB2CE5}"/>
            </c:ext>
          </c:extLst>
        </c:ser>
        <c:ser>
          <c:idx val="4"/>
          <c:order val="4"/>
          <c:tx>
            <c:strRef>
              <c:f>'ELC Graphs'!$H$4</c:f>
              <c:strCache>
                <c:ptCount val="1"/>
                <c:pt idx="0">
                  <c:v>60</c:v>
                </c:pt>
              </c:strCache>
            </c:strRef>
          </c:tx>
          <c:cat>
            <c:strRef>
              <c:f>'ELC Graphs'!$C$118:$C$127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Graphs'!$H$118:$H$127</c:f>
              <c:numCache>
                <c:formatCode>0%</c:formatCode>
                <c:ptCount val="10"/>
                <c:pt idx="0">
                  <c:v>7.2927620150550094</c:v>
                </c:pt>
                <c:pt idx="1">
                  <c:v>7.2975101331789229</c:v>
                </c:pt>
                <c:pt idx="2">
                  <c:v>7.2975101331789229</c:v>
                </c:pt>
                <c:pt idx="3">
                  <c:v>7.2975101331789229</c:v>
                </c:pt>
                <c:pt idx="4">
                  <c:v>7.2975101331789229</c:v>
                </c:pt>
                <c:pt idx="5">
                  <c:v>7.2577880718008103</c:v>
                </c:pt>
                <c:pt idx="6">
                  <c:v>7.2155182397220612</c:v>
                </c:pt>
                <c:pt idx="7">
                  <c:v>7.2641574985524038</c:v>
                </c:pt>
                <c:pt idx="8">
                  <c:v>6.7663419852543818</c:v>
                </c:pt>
                <c:pt idx="9">
                  <c:v>4.2332368268674001</c:v>
                </c:pt>
              </c:numCache>
            </c:numRef>
          </c:val>
          <c:extLst>
            <c:ext xmlns:c16="http://schemas.microsoft.com/office/drawing/2014/chart" uri="{C3380CC4-5D6E-409C-BE32-E72D297353CC}">
              <c16:uniqueId val="{00000004-495C-48D4-995F-932E05BB2CE5}"/>
            </c:ext>
          </c:extLst>
        </c:ser>
        <c:ser>
          <c:idx val="5"/>
          <c:order val="5"/>
          <c:tx>
            <c:strRef>
              <c:f>'ELC Graphs'!$I$4</c:f>
              <c:strCache>
                <c:ptCount val="1"/>
                <c:pt idx="0">
                  <c:v>70</c:v>
                </c:pt>
              </c:strCache>
            </c:strRef>
          </c:tx>
          <c:cat>
            <c:strRef>
              <c:f>'ELC Graphs'!$C$118:$C$127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Graphs'!$I$118:$I$127</c:f>
              <c:numCache>
                <c:formatCode>0%</c:formatCode>
                <c:ptCount val="10"/>
                <c:pt idx="0">
                  <c:v>7.0522292993630566</c:v>
                </c:pt>
                <c:pt idx="1">
                  <c:v>7.0618413433700056</c:v>
                </c:pt>
                <c:pt idx="2">
                  <c:v>7.0618413433700056</c:v>
                </c:pt>
                <c:pt idx="3">
                  <c:v>7.0523451071221777</c:v>
                </c:pt>
                <c:pt idx="4">
                  <c:v>7.0618413433700056</c:v>
                </c:pt>
                <c:pt idx="5">
                  <c:v>7.0656629994209617</c:v>
                </c:pt>
                <c:pt idx="6">
                  <c:v>7.0656629994209617</c:v>
                </c:pt>
                <c:pt idx="7">
                  <c:v>7.0026635784597566</c:v>
                </c:pt>
                <c:pt idx="8">
                  <c:v>6.6035747305235093</c:v>
                </c:pt>
                <c:pt idx="9">
                  <c:v>4.7734800231615528</c:v>
                </c:pt>
              </c:numCache>
            </c:numRef>
          </c:val>
          <c:extLst>
            <c:ext xmlns:c16="http://schemas.microsoft.com/office/drawing/2014/chart" uri="{C3380CC4-5D6E-409C-BE32-E72D297353CC}">
              <c16:uniqueId val="{00000005-495C-48D4-995F-932E05BB2CE5}"/>
            </c:ext>
          </c:extLst>
        </c:ser>
        <c:ser>
          <c:idx val="6"/>
          <c:order val="6"/>
          <c:tx>
            <c:strRef>
              <c:f>'ELC Graphs'!$J$4</c:f>
              <c:strCache>
                <c:ptCount val="1"/>
                <c:pt idx="0">
                  <c:v>80</c:v>
                </c:pt>
              </c:strCache>
            </c:strRef>
          </c:tx>
          <c:cat>
            <c:strRef>
              <c:f>'ELC Graphs'!$C$118:$C$127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Graphs'!$J$118:$J$127</c:f>
              <c:numCache>
                <c:formatCode>0%</c:formatCode>
                <c:ptCount val="10"/>
                <c:pt idx="0">
                  <c:v>6.6863925883034172</c:v>
                </c:pt>
                <c:pt idx="1">
                  <c:v>6.6948465547191667</c:v>
                </c:pt>
                <c:pt idx="2">
                  <c:v>6.6948465547191667</c:v>
                </c:pt>
                <c:pt idx="3">
                  <c:v>6.6948465547191667</c:v>
                </c:pt>
                <c:pt idx="4">
                  <c:v>6.6859293572669367</c:v>
                </c:pt>
                <c:pt idx="5">
                  <c:v>6.6859293572669367</c:v>
                </c:pt>
                <c:pt idx="6">
                  <c:v>6.6859293572669367</c:v>
                </c:pt>
                <c:pt idx="7">
                  <c:v>6.7826392691135524</c:v>
                </c:pt>
                <c:pt idx="8">
                  <c:v>6.5298603244697198</c:v>
                </c:pt>
                <c:pt idx="9">
                  <c:v>4.7993051534452809</c:v>
                </c:pt>
              </c:numCache>
            </c:numRef>
          </c:val>
          <c:extLst>
            <c:ext xmlns:c16="http://schemas.microsoft.com/office/drawing/2014/chart" uri="{C3380CC4-5D6E-409C-BE32-E72D297353CC}">
              <c16:uniqueId val="{00000006-495C-48D4-995F-932E05BB2CE5}"/>
            </c:ext>
          </c:extLst>
        </c:ser>
        <c:bandFmts>
          <c:bandFmt>
            <c:idx val="10"/>
            <c:spPr>
              <a:ln/>
              <a:effectLst/>
            </c:spPr>
          </c:bandFmt>
          <c:bandFmt>
            <c:idx val="11"/>
            <c:spPr>
              <a:ln/>
              <a:effectLst/>
            </c:spPr>
          </c:bandFmt>
          <c:bandFmt>
            <c:idx val="12"/>
            <c:spPr>
              <a:ln/>
              <a:effectLst/>
            </c:spPr>
          </c:bandFmt>
          <c:bandFmt>
            <c:idx val="13"/>
            <c:spPr>
              <a:ln/>
              <a:effectLst/>
            </c:spPr>
          </c:bandFmt>
          <c:bandFmt>
            <c:idx val="14"/>
            <c:spPr>
              <a:ln/>
              <a:effectLst/>
            </c:spPr>
          </c:bandFmt>
        </c:bandFmts>
        <c:axId val="622782800"/>
        <c:axId val="622778864"/>
        <c:axId val="394109920"/>
      </c:surface3DChart>
      <c:catAx>
        <c:axId val="622782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auto val="1"/>
        <c:lblAlgn val="ctr"/>
        <c:lblOffset val="100"/>
        <c:noMultiLvlLbl val="0"/>
      </c:catAx>
      <c:valAx>
        <c:axId val="622778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82800"/>
        <c:crosses val="autoZero"/>
        <c:crossBetween val="midCat"/>
      </c:valAx>
      <c:serAx>
        <c:axId val="3941099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ln>
      <a:solidFill>
        <a:schemeClr val="tx1"/>
      </a:solidFill>
    </a:ln>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NOX Emissions in 2050 (kt)</a:t>
            </a:r>
            <a:r>
              <a:rPr lang="en-US" baseline="0"/>
              <a:t> By Scenario</a:t>
            </a:r>
            <a:endParaRPr lang="en-US"/>
          </a:p>
        </c:rich>
      </c:tx>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1"/>
        <c:ser>
          <c:idx val="0"/>
          <c:order val="0"/>
          <c:tx>
            <c:strRef>
              <c:f>'ELC Graphs'!$D$4</c:f>
              <c:strCache>
                <c:ptCount val="1"/>
                <c:pt idx="0">
                  <c:v>Baseline</c:v>
                </c:pt>
              </c:strCache>
            </c:strRef>
          </c:tx>
          <c:cat>
            <c:strRef>
              <c:f>'ELC Graphs'!$C$128:$C$137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Graphs'!$D$128:$D$137</c:f>
              <c:numCache>
                <c:formatCode>0%</c:formatCode>
                <c:ptCount val="10"/>
                <c:pt idx="0">
                  <c:v>2.1397923557515619</c:v>
                </c:pt>
                <c:pt idx="1">
                  <c:v>2.1397923557515619</c:v>
                </c:pt>
                <c:pt idx="2">
                  <c:v>2.1397923557515619</c:v>
                </c:pt>
                <c:pt idx="3">
                  <c:v>2.1397923557515619</c:v>
                </c:pt>
                <c:pt idx="4">
                  <c:v>1.9403941565600884</c:v>
                </c:pt>
                <c:pt idx="5">
                  <c:v>1.405457552370452</c:v>
                </c:pt>
                <c:pt idx="6">
                  <c:v>0.76697445791988228</c:v>
                </c:pt>
                <c:pt idx="7">
                  <c:v>0.53587835354649016</c:v>
                </c:pt>
                <c:pt idx="8">
                  <c:v>0.58397647923557516</c:v>
                </c:pt>
                <c:pt idx="9">
                  <c:v>0.62520230936949928</c:v>
                </c:pt>
              </c:numCache>
            </c:numRef>
          </c:val>
          <c:extLst>
            <c:ext xmlns:c16="http://schemas.microsoft.com/office/drawing/2014/chart" uri="{C3380CC4-5D6E-409C-BE32-E72D297353CC}">
              <c16:uniqueId val="{00000000-41AA-4CA5-8AEC-A82E96E95E62}"/>
            </c:ext>
          </c:extLst>
        </c:ser>
        <c:ser>
          <c:idx val="1"/>
          <c:order val="1"/>
          <c:tx>
            <c:strRef>
              <c:f>'ELC Graphs'!$E$4</c:f>
              <c:strCache>
                <c:ptCount val="1"/>
                <c:pt idx="0">
                  <c:v>30</c:v>
                </c:pt>
              </c:strCache>
            </c:strRef>
          </c:tx>
          <c:cat>
            <c:strRef>
              <c:f>'ELC Graphs'!$C$128:$C$137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Graphs'!$E$128:$E$137</c:f>
              <c:numCache>
                <c:formatCode>0%</c:formatCode>
                <c:ptCount val="10"/>
                <c:pt idx="0">
                  <c:v>2.1397923557515619</c:v>
                </c:pt>
                <c:pt idx="1">
                  <c:v>2.1397923557515619</c:v>
                </c:pt>
                <c:pt idx="2">
                  <c:v>2.1397923557515619</c:v>
                </c:pt>
                <c:pt idx="3">
                  <c:v>2.1397923557515619</c:v>
                </c:pt>
                <c:pt idx="4">
                  <c:v>1.9403941565600884</c:v>
                </c:pt>
                <c:pt idx="5">
                  <c:v>1.405457552370452</c:v>
                </c:pt>
                <c:pt idx="6">
                  <c:v>0.76697445791988228</c:v>
                </c:pt>
                <c:pt idx="7">
                  <c:v>0.53587835354649016</c:v>
                </c:pt>
                <c:pt idx="8">
                  <c:v>0.58397208055356431</c:v>
                </c:pt>
                <c:pt idx="9">
                  <c:v>0.62591877986034539</c:v>
                </c:pt>
              </c:numCache>
            </c:numRef>
          </c:val>
          <c:extLst>
            <c:ext xmlns:c16="http://schemas.microsoft.com/office/drawing/2014/chart" uri="{C3380CC4-5D6E-409C-BE32-E72D297353CC}">
              <c16:uniqueId val="{00000001-41AA-4CA5-8AEC-A82E96E95E62}"/>
            </c:ext>
          </c:extLst>
        </c:ser>
        <c:ser>
          <c:idx val="2"/>
          <c:order val="2"/>
          <c:tx>
            <c:strRef>
              <c:f>'ELC Graphs'!$F$4</c:f>
              <c:strCache>
                <c:ptCount val="1"/>
                <c:pt idx="0">
                  <c:v>40</c:v>
                </c:pt>
              </c:strCache>
            </c:strRef>
          </c:tx>
          <c:cat>
            <c:strRef>
              <c:f>'ELC Graphs'!$C$128:$C$137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Graphs'!$F$128:$F$137</c:f>
              <c:numCache>
                <c:formatCode>0%</c:formatCode>
                <c:ptCount val="10"/>
                <c:pt idx="0">
                  <c:v>2.1397923557515619</c:v>
                </c:pt>
                <c:pt idx="1">
                  <c:v>2.1397923557515619</c:v>
                </c:pt>
                <c:pt idx="2">
                  <c:v>2.1397923557515619</c:v>
                </c:pt>
                <c:pt idx="3">
                  <c:v>2.1397923557515619</c:v>
                </c:pt>
                <c:pt idx="4">
                  <c:v>1.9431504961411243</c:v>
                </c:pt>
                <c:pt idx="5">
                  <c:v>1.4053427048879088</c:v>
                </c:pt>
                <c:pt idx="6">
                  <c:v>0.76899577361264226</c:v>
                </c:pt>
                <c:pt idx="7">
                  <c:v>0.5294928335170892</c:v>
                </c:pt>
                <c:pt idx="8">
                  <c:v>0.56638184490995969</c:v>
                </c:pt>
                <c:pt idx="9">
                  <c:v>0.61721334068357225</c:v>
                </c:pt>
              </c:numCache>
            </c:numRef>
          </c:val>
          <c:extLst>
            <c:ext xmlns:c16="http://schemas.microsoft.com/office/drawing/2014/chart" uri="{C3380CC4-5D6E-409C-BE32-E72D297353CC}">
              <c16:uniqueId val="{00000002-41AA-4CA5-8AEC-A82E96E95E62}"/>
            </c:ext>
          </c:extLst>
        </c:ser>
        <c:ser>
          <c:idx val="3"/>
          <c:order val="3"/>
          <c:tx>
            <c:strRef>
              <c:f>'ELC Graphs'!$G$4</c:f>
              <c:strCache>
                <c:ptCount val="1"/>
                <c:pt idx="0">
                  <c:v>50</c:v>
                </c:pt>
              </c:strCache>
            </c:strRef>
          </c:tx>
          <c:cat>
            <c:strRef>
              <c:f>'ELC Graphs'!$C$128:$C$137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Graphs'!$G$128:$G$137</c:f>
              <c:numCache>
                <c:formatCode>0%</c:formatCode>
                <c:ptCount val="10"/>
                <c:pt idx="0">
                  <c:v>1.6716740169055495</c:v>
                </c:pt>
                <c:pt idx="1">
                  <c:v>1.6717429253950755</c:v>
                </c:pt>
                <c:pt idx="2">
                  <c:v>1.6717429253950755</c:v>
                </c:pt>
                <c:pt idx="3">
                  <c:v>1.6717429253950755</c:v>
                </c:pt>
                <c:pt idx="4">
                  <c:v>1.6717429253950755</c:v>
                </c:pt>
                <c:pt idx="5">
                  <c:v>1.5028711870635798</c:v>
                </c:pt>
                <c:pt idx="6">
                  <c:v>1.0944965086365306</c:v>
                </c:pt>
                <c:pt idx="7">
                  <c:v>0.66521958838662254</c:v>
                </c:pt>
                <c:pt idx="8">
                  <c:v>0.29069693259856783</c:v>
                </c:pt>
                <c:pt idx="9">
                  <c:v>0.13244211686879817</c:v>
                </c:pt>
              </c:numCache>
            </c:numRef>
          </c:val>
          <c:extLst>
            <c:ext xmlns:c16="http://schemas.microsoft.com/office/drawing/2014/chart" uri="{C3380CC4-5D6E-409C-BE32-E72D297353CC}">
              <c16:uniqueId val="{00000003-41AA-4CA5-8AEC-A82E96E95E62}"/>
            </c:ext>
          </c:extLst>
        </c:ser>
        <c:ser>
          <c:idx val="4"/>
          <c:order val="4"/>
          <c:tx>
            <c:strRef>
              <c:f>'ELC Graphs'!$H$4</c:f>
              <c:strCache>
                <c:ptCount val="1"/>
                <c:pt idx="0">
                  <c:v>60</c:v>
                </c:pt>
              </c:strCache>
            </c:strRef>
          </c:tx>
          <c:cat>
            <c:strRef>
              <c:f>'ELC Graphs'!$C$128:$C$137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Graphs'!$H$128:$H$137</c:f>
              <c:numCache>
                <c:formatCode>0%</c:formatCode>
                <c:ptCount val="10"/>
                <c:pt idx="0">
                  <c:v>0.74593439911797133</c:v>
                </c:pt>
                <c:pt idx="1">
                  <c:v>0.74547500918779852</c:v>
                </c:pt>
                <c:pt idx="2">
                  <c:v>0.74547500918779852</c:v>
                </c:pt>
                <c:pt idx="3">
                  <c:v>0.74547500918779852</c:v>
                </c:pt>
                <c:pt idx="4">
                  <c:v>0.74547500918779852</c:v>
                </c:pt>
                <c:pt idx="5">
                  <c:v>0.76219680264608602</c:v>
                </c:pt>
                <c:pt idx="6">
                  <c:v>0.75176865123116487</c:v>
                </c:pt>
                <c:pt idx="7">
                  <c:v>0.74078923190003676</c:v>
                </c:pt>
                <c:pt idx="8">
                  <c:v>0.54105164701575725</c:v>
                </c:pt>
                <c:pt idx="9">
                  <c:v>0</c:v>
                </c:pt>
              </c:numCache>
            </c:numRef>
          </c:val>
          <c:extLst>
            <c:ext xmlns:c16="http://schemas.microsoft.com/office/drawing/2014/chart" uri="{C3380CC4-5D6E-409C-BE32-E72D297353CC}">
              <c16:uniqueId val="{00000004-41AA-4CA5-8AEC-A82E96E95E62}"/>
            </c:ext>
          </c:extLst>
        </c:ser>
        <c:ser>
          <c:idx val="5"/>
          <c:order val="5"/>
          <c:tx>
            <c:strRef>
              <c:f>'ELC Graphs'!$I$4</c:f>
              <c:strCache>
                <c:ptCount val="1"/>
                <c:pt idx="0">
                  <c:v>70</c:v>
                </c:pt>
              </c:strCache>
            </c:strRef>
          </c:tx>
          <c:cat>
            <c:strRef>
              <c:f>'ELC Graphs'!$C$128:$C$137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Graphs'!$I$128:$I$137</c:f>
              <c:numCache>
                <c:formatCode>0%</c:formatCode>
                <c:ptCount val="10"/>
                <c:pt idx="0">
                  <c:v>0.68825799338478499</c:v>
                </c:pt>
                <c:pt idx="1">
                  <c:v>0.68828096288129359</c:v>
                </c:pt>
                <c:pt idx="2">
                  <c:v>0.68828096288129359</c:v>
                </c:pt>
                <c:pt idx="3">
                  <c:v>0.68828096288129359</c:v>
                </c:pt>
                <c:pt idx="4">
                  <c:v>0.68828096288129359</c:v>
                </c:pt>
                <c:pt idx="5">
                  <c:v>0.68828096288129359</c:v>
                </c:pt>
                <c:pt idx="6">
                  <c:v>0.68828096288129359</c:v>
                </c:pt>
                <c:pt idx="7">
                  <c:v>0.62897372289599418</c:v>
                </c:pt>
                <c:pt idx="8">
                  <c:v>0.45730835099818951</c:v>
                </c:pt>
                <c:pt idx="9">
                  <c:v>1.672179345828733E-2</c:v>
                </c:pt>
              </c:numCache>
            </c:numRef>
          </c:val>
          <c:extLst>
            <c:ext xmlns:c16="http://schemas.microsoft.com/office/drawing/2014/chart" uri="{C3380CC4-5D6E-409C-BE32-E72D297353CC}">
              <c16:uniqueId val="{00000005-41AA-4CA5-8AEC-A82E96E95E62}"/>
            </c:ext>
          </c:extLst>
        </c:ser>
        <c:ser>
          <c:idx val="6"/>
          <c:order val="6"/>
          <c:tx>
            <c:strRef>
              <c:f>'ELC Graphs'!$J$4</c:f>
              <c:strCache>
                <c:ptCount val="1"/>
                <c:pt idx="0">
                  <c:v>80</c:v>
                </c:pt>
              </c:strCache>
            </c:strRef>
          </c:tx>
          <c:cat>
            <c:strRef>
              <c:f>'ELC Graphs'!$C$128:$C$137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Graphs'!$J$128:$J$137</c:f>
              <c:numCache>
                <c:formatCode>0%</c:formatCode>
                <c:ptCount val="10"/>
                <c:pt idx="0">
                  <c:v>0.54123024623300253</c:v>
                </c:pt>
                <c:pt idx="1">
                  <c:v>0.54384876883498712</c:v>
                </c:pt>
                <c:pt idx="2">
                  <c:v>0.54384876883498712</c:v>
                </c:pt>
                <c:pt idx="3">
                  <c:v>0.54384876883498712</c:v>
                </c:pt>
                <c:pt idx="4">
                  <c:v>0.54123024623300253</c:v>
                </c:pt>
                <c:pt idx="5">
                  <c:v>0.54123024623300253</c:v>
                </c:pt>
                <c:pt idx="6">
                  <c:v>0.54123024623300253</c:v>
                </c:pt>
                <c:pt idx="7">
                  <c:v>0.5505582568218661</c:v>
                </c:pt>
                <c:pt idx="8">
                  <c:v>0.46822024648128724</c:v>
                </c:pt>
                <c:pt idx="9">
                  <c:v>3.3788129364204292E-2</c:v>
                </c:pt>
              </c:numCache>
            </c:numRef>
          </c:val>
          <c:extLst>
            <c:ext xmlns:c16="http://schemas.microsoft.com/office/drawing/2014/chart" uri="{C3380CC4-5D6E-409C-BE32-E72D297353CC}">
              <c16:uniqueId val="{00000006-41AA-4CA5-8AEC-A82E96E95E62}"/>
            </c:ext>
          </c:extLst>
        </c:ser>
        <c:bandFmts>
          <c:bandFmt>
            <c:idx val="10"/>
            <c:spPr>
              <a:ln/>
              <a:effectLst/>
            </c:spPr>
          </c:bandFmt>
          <c:bandFmt>
            <c:idx val="11"/>
            <c:spPr>
              <a:ln/>
              <a:effectLst/>
            </c:spPr>
          </c:bandFmt>
          <c:bandFmt>
            <c:idx val="12"/>
            <c:spPr>
              <a:ln/>
              <a:effectLst/>
            </c:spPr>
          </c:bandFmt>
          <c:bandFmt>
            <c:idx val="13"/>
            <c:spPr>
              <a:ln/>
              <a:effectLst/>
            </c:spPr>
          </c:bandFmt>
          <c:bandFmt>
            <c:idx val="14"/>
            <c:spPr>
              <a:ln/>
              <a:effectLst/>
            </c:spPr>
          </c:bandFmt>
        </c:bandFmts>
        <c:axId val="622782800"/>
        <c:axId val="622778864"/>
        <c:axId val="394109920"/>
      </c:surface3DChart>
      <c:catAx>
        <c:axId val="622782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auto val="1"/>
        <c:lblAlgn val="ctr"/>
        <c:lblOffset val="100"/>
        <c:noMultiLvlLbl val="0"/>
      </c:catAx>
      <c:valAx>
        <c:axId val="622778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82800"/>
        <c:crosses val="autoZero"/>
        <c:crossBetween val="midCat"/>
      </c:valAx>
      <c:serAx>
        <c:axId val="3941099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ln>
      <a:solidFill>
        <a:schemeClr val="tx1"/>
      </a:solidFill>
    </a:ln>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PM 2.5 Emissions in 2050 (kt)</a:t>
            </a:r>
            <a:r>
              <a:rPr lang="en-US" baseline="0"/>
              <a:t> By Scenario</a:t>
            </a:r>
            <a:endParaRPr lang="en-US"/>
          </a:p>
        </c:rich>
      </c:tx>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1"/>
        <c:ser>
          <c:idx val="0"/>
          <c:order val="0"/>
          <c:tx>
            <c:strRef>
              <c:f>'ELC Graphs'!$D$4</c:f>
              <c:strCache>
                <c:ptCount val="1"/>
                <c:pt idx="0">
                  <c:v>Baseline</c:v>
                </c:pt>
              </c:strCache>
            </c:strRef>
          </c:tx>
          <c:cat>
            <c:strRef>
              <c:f>'ELC Graphs'!$C$138:$C$147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Graphs'!$D$138:$D$147</c:f>
              <c:numCache>
                <c:formatCode>0%</c:formatCode>
                <c:ptCount val="10"/>
                <c:pt idx="0">
                  <c:v>2.5329243353783228</c:v>
                </c:pt>
                <c:pt idx="1">
                  <c:v>2.5329243353783228</c:v>
                </c:pt>
                <c:pt idx="2">
                  <c:v>2.5329243353783228</c:v>
                </c:pt>
                <c:pt idx="3">
                  <c:v>2.4760736196319018</c:v>
                </c:pt>
                <c:pt idx="4">
                  <c:v>1.9607361963190184</c:v>
                </c:pt>
                <c:pt idx="5">
                  <c:v>1.3386503067484665</c:v>
                </c:pt>
                <c:pt idx="6">
                  <c:v>0.60286298568507157</c:v>
                </c:pt>
                <c:pt idx="7">
                  <c:v>0.33087934560327198</c:v>
                </c:pt>
                <c:pt idx="8">
                  <c:v>0.42453987730061349</c:v>
                </c:pt>
                <c:pt idx="9">
                  <c:v>0.40988158088895749</c:v>
                </c:pt>
              </c:numCache>
            </c:numRef>
          </c:val>
          <c:extLst>
            <c:ext xmlns:c16="http://schemas.microsoft.com/office/drawing/2014/chart" uri="{C3380CC4-5D6E-409C-BE32-E72D297353CC}">
              <c16:uniqueId val="{00000000-A0AA-49B7-A562-2F5D5456D730}"/>
            </c:ext>
          </c:extLst>
        </c:ser>
        <c:ser>
          <c:idx val="1"/>
          <c:order val="1"/>
          <c:tx>
            <c:strRef>
              <c:f>'ELC Graphs'!$E$4</c:f>
              <c:strCache>
                <c:ptCount val="1"/>
                <c:pt idx="0">
                  <c:v>30</c:v>
                </c:pt>
              </c:strCache>
            </c:strRef>
          </c:tx>
          <c:cat>
            <c:strRef>
              <c:f>'ELC Graphs'!$C$138:$C$147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Graphs'!$E$138:$E$147</c:f>
              <c:numCache>
                <c:formatCode>0%</c:formatCode>
                <c:ptCount val="10"/>
                <c:pt idx="0">
                  <c:v>2.5329243353783228</c:v>
                </c:pt>
                <c:pt idx="1">
                  <c:v>3.8625766871165643</c:v>
                </c:pt>
                <c:pt idx="2">
                  <c:v>3.8625766871165643</c:v>
                </c:pt>
                <c:pt idx="3">
                  <c:v>2.7758691206543964</c:v>
                </c:pt>
                <c:pt idx="4">
                  <c:v>1.9370143149284254</c:v>
                </c:pt>
                <c:pt idx="5">
                  <c:v>1.3386503067484665</c:v>
                </c:pt>
                <c:pt idx="6">
                  <c:v>0.60286298568507157</c:v>
                </c:pt>
                <c:pt idx="7">
                  <c:v>0.33087934560327198</c:v>
                </c:pt>
                <c:pt idx="8">
                  <c:v>0.47965167212305898</c:v>
                </c:pt>
                <c:pt idx="9">
                  <c:v>0.38364008179959097</c:v>
                </c:pt>
              </c:numCache>
            </c:numRef>
          </c:val>
          <c:extLst>
            <c:ext xmlns:c16="http://schemas.microsoft.com/office/drawing/2014/chart" uri="{C3380CC4-5D6E-409C-BE32-E72D297353CC}">
              <c16:uniqueId val="{00000001-A0AA-49B7-A562-2F5D5456D730}"/>
            </c:ext>
          </c:extLst>
        </c:ser>
        <c:ser>
          <c:idx val="2"/>
          <c:order val="2"/>
          <c:tx>
            <c:strRef>
              <c:f>'ELC Graphs'!$F$4</c:f>
              <c:strCache>
                <c:ptCount val="1"/>
                <c:pt idx="0">
                  <c:v>40</c:v>
                </c:pt>
              </c:strCache>
            </c:strRef>
          </c:tx>
          <c:cat>
            <c:strRef>
              <c:f>'ELC Graphs'!$C$138:$C$147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Graphs'!$F$138:$F$147</c:f>
              <c:numCache>
                <c:formatCode>0%</c:formatCode>
                <c:ptCount val="10"/>
                <c:pt idx="0">
                  <c:v>2.5316973415132922</c:v>
                </c:pt>
                <c:pt idx="1">
                  <c:v>3.8695296523517384</c:v>
                </c:pt>
                <c:pt idx="2">
                  <c:v>2.5316973415132922</c:v>
                </c:pt>
                <c:pt idx="3">
                  <c:v>2.4740286298568508</c:v>
                </c:pt>
                <c:pt idx="4">
                  <c:v>2.6490797546012268</c:v>
                </c:pt>
                <c:pt idx="5">
                  <c:v>1.3386503067484665</c:v>
                </c:pt>
                <c:pt idx="6">
                  <c:v>0.8907975460122699</c:v>
                </c:pt>
                <c:pt idx="7">
                  <c:v>0.33006134969325168</c:v>
                </c:pt>
                <c:pt idx="8">
                  <c:v>0.47975460122699387</c:v>
                </c:pt>
                <c:pt idx="9">
                  <c:v>0.39182004089979561</c:v>
                </c:pt>
              </c:numCache>
            </c:numRef>
          </c:val>
          <c:extLst>
            <c:ext xmlns:c16="http://schemas.microsoft.com/office/drawing/2014/chart" uri="{C3380CC4-5D6E-409C-BE32-E72D297353CC}">
              <c16:uniqueId val="{00000002-A0AA-49B7-A562-2F5D5456D730}"/>
            </c:ext>
          </c:extLst>
        </c:ser>
        <c:ser>
          <c:idx val="3"/>
          <c:order val="3"/>
          <c:tx>
            <c:strRef>
              <c:f>'ELC Graphs'!$G$4</c:f>
              <c:strCache>
                <c:ptCount val="1"/>
                <c:pt idx="0">
                  <c:v>50</c:v>
                </c:pt>
              </c:strCache>
            </c:strRef>
          </c:tx>
          <c:cat>
            <c:strRef>
              <c:f>'ELC Graphs'!$C$138:$C$147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Graphs'!$G$138:$G$147</c:f>
              <c:numCache>
                <c:formatCode>0%</c:formatCode>
                <c:ptCount val="10"/>
                <c:pt idx="0">
                  <c:v>1.7271983640081803</c:v>
                </c:pt>
                <c:pt idx="1">
                  <c:v>1.7271983640081803</c:v>
                </c:pt>
                <c:pt idx="2">
                  <c:v>1.7271983640081803</c:v>
                </c:pt>
                <c:pt idx="3">
                  <c:v>1.7161554192229036</c:v>
                </c:pt>
                <c:pt idx="4">
                  <c:v>2.1946830265848671</c:v>
                </c:pt>
                <c:pt idx="5">
                  <c:v>1.5329243353783233</c:v>
                </c:pt>
                <c:pt idx="6">
                  <c:v>1.0552147239263805</c:v>
                </c:pt>
                <c:pt idx="7">
                  <c:v>0.53006134969325147</c:v>
                </c:pt>
                <c:pt idx="8">
                  <c:v>0.26092427779520339</c:v>
                </c:pt>
                <c:pt idx="9">
                  <c:v>0.11042944785276071</c:v>
                </c:pt>
              </c:numCache>
            </c:numRef>
          </c:val>
          <c:extLst>
            <c:ext xmlns:c16="http://schemas.microsoft.com/office/drawing/2014/chart" uri="{C3380CC4-5D6E-409C-BE32-E72D297353CC}">
              <c16:uniqueId val="{00000003-A0AA-49B7-A562-2F5D5456D730}"/>
            </c:ext>
          </c:extLst>
        </c:ser>
        <c:ser>
          <c:idx val="4"/>
          <c:order val="4"/>
          <c:tx>
            <c:strRef>
              <c:f>'ELC Graphs'!$H$4</c:f>
              <c:strCache>
                <c:ptCount val="1"/>
                <c:pt idx="0">
                  <c:v>60</c:v>
                </c:pt>
              </c:strCache>
            </c:strRef>
          </c:tx>
          <c:cat>
            <c:strRef>
              <c:f>'ELC Graphs'!$C$138:$C$147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Graphs'!$H$138:$H$147</c:f>
              <c:numCache>
                <c:formatCode>0%</c:formatCode>
                <c:ptCount val="10"/>
                <c:pt idx="0">
                  <c:v>0.95132924335378333</c:v>
                </c:pt>
                <c:pt idx="1">
                  <c:v>0.95092024539877318</c:v>
                </c:pt>
                <c:pt idx="2">
                  <c:v>0.95092024539877318</c:v>
                </c:pt>
                <c:pt idx="3">
                  <c:v>0.95092024539877318</c:v>
                </c:pt>
                <c:pt idx="4">
                  <c:v>0.95092024539877318</c:v>
                </c:pt>
                <c:pt idx="5">
                  <c:v>0.90674846625766869</c:v>
                </c:pt>
                <c:pt idx="6">
                  <c:v>0.81104294478527617</c:v>
                </c:pt>
                <c:pt idx="7">
                  <c:v>0.88261758691206549</c:v>
                </c:pt>
                <c:pt idx="8">
                  <c:v>0.70673728880185371</c:v>
                </c:pt>
                <c:pt idx="9">
                  <c:v>4.9079754601226967E-2</c:v>
                </c:pt>
              </c:numCache>
            </c:numRef>
          </c:val>
          <c:extLst>
            <c:ext xmlns:c16="http://schemas.microsoft.com/office/drawing/2014/chart" uri="{C3380CC4-5D6E-409C-BE32-E72D297353CC}">
              <c16:uniqueId val="{00000004-A0AA-49B7-A562-2F5D5456D730}"/>
            </c:ext>
          </c:extLst>
        </c:ser>
        <c:ser>
          <c:idx val="5"/>
          <c:order val="5"/>
          <c:tx>
            <c:strRef>
              <c:f>'ELC Graphs'!$I$4</c:f>
              <c:strCache>
                <c:ptCount val="1"/>
                <c:pt idx="0">
                  <c:v>70</c:v>
                </c:pt>
              </c:strCache>
            </c:strRef>
          </c:tx>
          <c:cat>
            <c:strRef>
              <c:f>'ELC Graphs'!$C$138:$C$147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Graphs'!$I$138:$I$147</c:f>
              <c:numCache>
                <c:formatCode>0%</c:formatCode>
                <c:ptCount val="10"/>
                <c:pt idx="0">
                  <c:v>0.83108384458077733</c:v>
                </c:pt>
                <c:pt idx="1">
                  <c:v>1.543149284253579</c:v>
                </c:pt>
                <c:pt idx="2">
                  <c:v>0.95378323108384477</c:v>
                </c:pt>
                <c:pt idx="3">
                  <c:v>0.83108384458077733</c:v>
                </c:pt>
                <c:pt idx="4">
                  <c:v>1.543149284253579</c:v>
                </c:pt>
                <c:pt idx="5">
                  <c:v>1.541104294478528</c:v>
                </c:pt>
                <c:pt idx="6">
                  <c:v>1.543149284253579</c:v>
                </c:pt>
                <c:pt idx="7">
                  <c:v>0.71288343558282219</c:v>
                </c:pt>
                <c:pt idx="8">
                  <c:v>0.69734580523333867</c:v>
                </c:pt>
                <c:pt idx="9">
                  <c:v>0</c:v>
                </c:pt>
              </c:numCache>
            </c:numRef>
          </c:val>
          <c:extLst>
            <c:ext xmlns:c16="http://schemas.microsoft.com/office/drawing/2014/chart" uri="{C3380CC4-5D6E-409C-BE32-E72D297353CC}">
              <c16:uniqueId val="{00000005-A0AA-49B7-A562-2F5D5456D730}"/>
            </c:ext>
          </c:extLst>
        </c:ser>
        <c:ser>
          <c:idx val="6"/>
          <c:order val="6"/>
          <c:tx>
            <c:strRef>
              <c:f>'ELC Graphs'!$J$4</c:f>
              <c:strCache>
                <c:ptCount val="1"/>
                <c:pt idx="0">
                  <c:v>80</c:v>
                </c:pt>
              </c:strCache>
            </c:strRef>
          </c:tx>
          <c:cat>
            <c:strRef>
              <c:f>'ELC Graphs'!$C$138:$C$147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Graphs'!$J$138:$J$147</c:f>
              <c:numCache>
                <c:formatCode>0%</c:formatCode>
                <c:ptCount val="10"/>
                <c:pt idx="0">
                  <c:v>0.63312883435582823</c:v>
                </c:pt>
                <c:pt idx="1">
                  <c:v>0.81390593047034776</c:v>
                </c:pt>
                <c:pt idx="2">
                  <c:v>0.81390593047034776</c:v>
                </c:pt>
                <c:pt idx="3">
                  <c:v>0.81390593047034776</c:v>
                </c:pt>
                <c:pt idx="4">
                  <c:v>0.63312883435582823</c:v>
                </c:pt>
                <c:pt idx="5">
                  <c:v>0.63312883435582823</c:v>
                </c:pt>
                <c:pt idx="6">
                  <c:v>0.63312883435582823</c:v>
                </c:pt>
                <c:pt idx="7">
                  <c:v>0.64543541532257309</c:v>
                </c:pt>
                <c:pt idx="8">
                  <c:v>0.4838984485113853</c:v>
                </c:pt>
                <c:pt idx="9">
                  <c:v>0.11656441717791417</c:v>
                </c:pt>
              </c:numCache>
            </c:numRef>
          </c:val>
          <c:extLst>
            <c:ext xmlns:c16="http://schemas.microsoft.com/office/drawing/2014/chart" uri="{C3380CC4-5D6E-409C-BE32-E72D297353CC}">
              <c16:uniqueId val="{00000006-A0AA-49B7-A562-2F5D5456D730}"/>
            </c:ext>
          </c:extLst>
        </c:ser>
        <c:bandFmts>
          <c:bandFmt>
            <c:idx val="10"/>
            <c:spPr>
              <a:ln/>
              <a:effectLst/>
            </c:spPr>
          </c:bandFmt>
          <c:bandFmt>
            <c:idx val="11"/>
            <c:spPr>
              <a:ln/>
              <a:effectLst/>
            </c:spPr>
          </c:bandFmt>
          <c:bandFmt>
            <c:idx val="12"/>
            <c:spPr>
              <a:ln/>
              <a:effectLst/>
            </c:spPr>
          </c:bandFmt>
          <c:bandFmt>
            <c:idx val="13"/>
            <c:spPr>
              <a:ln/>
              <a:effectLst/>
            </c:spPr>
          </c:bandFmt>
          <c:bandFmt>
            <c:idx val="14"/>
            <c:spPr>
              <a:ln/>
              <a:effectLst/>
            </c:spPr>
          </c:bandFmt>
        </c:bandFmts>
        <c:axId val="622782800"/>
        <c:axId val="622778864"/>
        <c:axId val="394109920"/>
      </c:surface3DChart>
      <c:catAx>
        <c:axId val="622782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auto val="1"/>
        <c:lblAlgn val="ctr"/>
        <c:lblOffset val="100"/>
        <c:noMultiLvlLbl val="0"/>
      </c:catAx>
      <c:valAx>
        <c:axId val="622778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82800"/>
        <c:crosses val="autoZero"/>
        <c:crossBetween val="midCat"/>
      </c:valAx>
      <c:serAx>
        <c:axId val="3941099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ln>
      <a:solidFill>
        <a:schemeClr val="tx1"/>
      </a:solidFill>
    </a:ln>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CH4 Emissions in 2050 (kt)</a:t>
            </a:r>
            <a:r>
              <a:rPr lang="en-US" baseline="0"/>
              <a:t> By Scenario</a:t>
            </a:r>
            <a:endParaRPr lang="en-US"/>
          </a:p>
        </c:rich>
      </c:tx>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1"/>
        <c:ser>
          <c:idx val="0"/>
          <c:order val="0"/>
          <c:tx>
            <c:strRef>
              <c:f>'ELC Graphs'!$D$4</c:f>
              <c:strCache>
                <c:ptCount val="1"/>
                <c:pt idx="0">
                  <c:v>Baseline</c:v>
                </c:pt>
              </c:strCache>
            </c:strRef>
          </c:tx>
          <c:cat>
            <c:strRef>
              <c:f>'ELC Graphs'!$C$148:$C$157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Graphs'!$D$148:$D$157</c:f>
              <c:numCache>
                <c:formatCode>0%</c:formatCode>
                <c:ptCount val="10"/>
                <c:pt idx="0">
                  <c:v>2.0412844036697244</c:v>
                </c:pt>
                <c:pt idx="1">
                  <c:v>2.1238532110091737</c:v>
                </c:pt>
                <c:pt idx="2">
                  <c:v>2.1238532110091737</c:v>
                </c:pt>
                <c:pt idx="3">
                  <c:v>2.068807339449541</c:v>
                </c:pt>
                <c:pt idx="4">
                  <c:v>1.7649082568807337</c:v>
                </c:pt>
                <c:pt idx="5">
                  <c:v>1.4633027522935778</c:v>
                </c:pt>
                <c:pt idx="6">
                  <c:v>1.1754587155963301</c:v>
                </c:pt>
                <c:pt idx="7">
                  <c:v>0.90825688073394484</c:v>
                </c:pt>
                <c:pt idx="8">
                  <c:v>0.74541284403669716</c:v>
                </c:pt>
                <c:pt idx="9">
                  <c:v>0.43683239923646722</c:v>
                </c:pt>
              </c:numCache>
            </c:numRef>
          </c:val>
          <c:extLst>
            <c:ext xmlns:c16="http://schemas.microsoft.com/office/drawing/2014/chart" uri="{C3380CC4-5D6E-409C-BE32-E72D297353CC}">
              <c16:uniqueId val="{00000000-ED21-45D6-A82D-3CCF76688AE7}"/>
            </c:ext>
          </c:extLst>
        </c:ser>
        <c:ser>
          <c:idx val="1"/>
          <c:order val="1"/>
          <c:tx>
            <c:strRef>
              <c:f>'ELC Graphs'!$E$4</c:f>
              <c:strCache>
                <c:ptCount val="1"/>
                <c:pt idx="0">
                  <c:v>30</c:v>
                </c:pt>
              </c:strCache>
            </c:strRef>
          </c:tx>
          <c:cat>
            <c:strRef>
              <c:f>'ELC Graphs'!$C$148:$C$157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Graphs'!$E$148:$E$157</c:f>
              <c:numCache>
                <c:formatCode>0%</c:formatCode>
                <c:ptCount val="10"/>
                <c:pt idx="0">
                  <c:v>2.0412844036697244</c:v>
                </c:pt>
                <c:pt idx="1">
                  <c:v>2.130733944954128</c:v>
                </c:pt>
                <c:pt idx="2">
                  <c:v>2.130733944954128</c:v>
                </c:pt>
                <c:pt idx="3">
                  <c:v>2.0848623853211006</c:v>
                </c:pt>
                <c:pt idx="4">
                  <c:v>1.7603211009174311</c:v>
                </c:pt>
                <c:pt idx="5">
                  <c:v>1.4633027522935778</c:v>
                </c:pt>
                <c:pt idx="6">
                  <c:v>1.1754587155963301</c:v>
                </c:pt>
                <c:pt idx="7">
                  <c:v>0.90825688073394484</c:v>
                </c:pt>
                <c:pt idx="8">
                  <c:v>0.74968906178927552</c:v>
                </c:pt>
                <c:pt idx="9">
                  <c:v>0.44839449541284404</c:v>
                </c:pt>
              </c:numCache>
            </c:numRef>
          </c:val>
          <c:extLst>
            <c:ext xmlns:c16="http://schemas.microsoft.com/office/drawing/2014/chart" uri="{C3380CC4-5D6E-409C-BE32-E72D297353CC}">
              <c16:uniqueId val="{00000001-ED21-45D6-A82D-3CCF76688AE7}"/>
            </c:ext>
          </c:extLst>
        </c:ser>
        <c:ser>
          <c:idx val="2"/>
          <c:order val="2"/>
          <c:tx>
            <c:strRef>
              <c:f>'ELC Graphs'!$F$4</c:f>
              <c:strCache>
                <c:ptCount val="1"/>
                <c:pt idx="0">
                  <c:v>40</c:v>
                </c:pt>
              </c:strCache>
            </c:strRef>
          </c:tx>
          <c:cat>
            <c:strRef>
              <c:f>'ELC Graphs'!$C$148:$C$157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Graphs'!$F$148:$F$157</c:f>
              <c:numCache>
                <c:formatCode>0%</c:formatCode>
                <c:ptCount val="10"/>
                <c:pt idx="0">
                  <c:v>2.040137614678899</c:v>
                </c:pt>
                <c:pt idx="1">
                  <c:v>2.1376146788990824</c:v>
                </c:pt>
                <c:pt idx="2">
                  <c:v>2.1238532110091737</c:v>
                </c:pt>
                <c:pt idx="3">
                  <c:v>2.068807339449541</c:v>
                </c:pt>
                <c:pt idx="4">
                  <c:v>1.7649082568807337</c:v>
                </c:pt>
                <c:pt idx="5">
                  <c:v>1.4633027522935778</c:v>
                </c:pt>
                <c:pt idx="6">
                  <c:v>1.1892201834862384</c:v>
                </c:pt>
                <c:pt idx="7">
                  <c:v>0.89908256880733917</c:v>
                </c:pt>
                <c:pt idx="8">
                  <c:v>0.75114678899082554</c:v>
                </c:pt>
                <c:pt idx="9">
                  <c:v>0.43692660550458695</c:v>
                </c:pt>
              </c:numCache>
            </c:numRef>
          </c:val>
          <c:extLst>
            <c:ext xmlns:c16="http://schemas.microsoft.com/office/drawing/2014/chart" uri="{C3380CC4-5D6E-409C-BE32-E72D297353CC}">
              <c16:uniqueId val="{00000002-ED21-45D6-A82D-3CCF76688AE7}"/>
            </c:ext>
          </c:extLst>
        </c:ser>
        <c:ser>
          <c:idx val="3"/>
          <c:order val="3"/>
          <c:tx>
            <c:strRef>
              <c:f>'ELC Graphs'!$G$4</c:f>
              <c:strCache>
                <c:ptCount val="1"/>
                <c:pt idx="0">
                  <c:v>50</c:v>
                </c:pt>
              </c:strCache>
            </c:strRef>
          </c:tx>
          <c:cat>
            <c:strRef>
              <c:f>'ELC Graphs'!$C$148:$C$157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Graphs'!$G$148:$G$157</c:f>
              <c:numCache>
                <c:formatCode>0%</c:formatCode>
                <c:ptCount val="10"/>
                <c:pt idx="0">
                  <c:v>1.4185779816513759</c:v>
                </c:pt>
                <c:pt idx="1">
                  <c:v>1.5011467889908254</c:v>
                </c:pt>
                <c:pt idx="2">
                  <c:v>1.5011467889908254</c:v>
                </c:pt>
                <c:pt idx="3">
                  <c:v>1.5160550458715596</c:v>
                </c:pt>
                <c:pt idx="4">
                  <c:v>1.5137614678899083</c:v>
                </c:pt>
                <c:pt idx="5">
                  <c:v>1.3623853211009174</c:v>
                </c:pt>
                <c:pt idx="6">
                  <c:v>1.0630733944954125</c:v>
                </c:pt>
                <c:pt idx="7">
                  <c:v>0.74197247706421998</c:v>
                </c:pt>
                <c:pt idx="8">
                  <c:v>0.39027914917653606</c:v>
                </c:pt>
                <c:pt idx="9">
                  <c:v>0.12729357798165131</c:v>
                </c:pt>
              </c:numCache>
            </c:numRef>
          </c:val>
          <c:extLst>
            <c:ext xmlns:c16="http://schemas.microsoft.com/office/drawing/2014/chart" uri="{C3380CC4-5D6E-409C-BE32-E72D297353CC}">
              <c16:uniqueId val="{00000003-ED21-45D6-A82D-3CCF76688AE7}"/>
            </c:ext>
          </c:extLst>
        </c:ser>
        <c:ser>
          <c:idx val="4"/>
          <c:order val="4"/>
          <c:tx>
            <c:strRef>
              <c:f>'ELC Graphs'!$H$4</c:f>
              <c:strCache>
                <c:ptCount val="1"/>
                <c:pt idx="0">
                  <c:v>60</c:v>
                </c:pt>
              </c:strCache>
            </c:strRef>
          </c:tx>
          <c:cat>
            <c:strRef>
              <c:f>'ELC Graphs'!$C$148:$C$157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Graphs'!$H$148:$H$157</c:f>
              <c:numCache>
                <c:formatCode>0%</c:formatCode>
                <c:ptCount val="10"/>
                <c:pt idx="0">
                  <c:v>0.42431192660550449</c:v>
                </c:pt>
                <c:pt idx="1">
                  <c:v>0.50573394495412838</c:v>
                </c:pt>
                <c:pt idx="2">
                  <c:v>0.50573394495412838</c:v>
                </c:pt>
                <c:pt idx="3">
                  <c:v>0.50573394495412838</c:v>
                </c:pt>
                <c:pt idx="4">
                  <c:v>0.50573394495412838</c:v>
                </c:pt>
                <c:pt idx="5">
                  <c:v>0.49082568807339438</c:v>
                </c:pt>
                <c:pt idx="6">
                  <c:v>0.46330275229357787</c:v>
                </c:pt>
                <c:pt idx="7">
                  <c:v>0.42775229357798145</c:v>
                </c:pt>
                <c:pt idx="8">
                  <c:v>0.31739320873441318</c:v>
                </c:pt>
                <c:pt idx="9">
                  <c:v>0</c:v>
                </c:pt>
              </c:numCache>
            </c:numRef>
          </c:val>
          <c:extLst>
            <c:ext xmlns:c16="http://schemas.microsoft.com/office/drawing/2014/chart" uri="{C3380CC4-5D6E-409C-BE32-E72D297353CC}">
              <c16:uniqueId val="{00000004-ED21-45D6-A82D-3CCF76688AE7}"/>
            </c:ext>
          </c:extLst>
        </c:ser>
        <c:ser>
          <c:idx val="5"/>
          <c:order val="5"/>
          <c:tx>
            <c:strRef>
              <c:f>'ELC Graphs'!$I$4</c:f>
              <c:strCache>
                <c:ptCount val="1"/>
                <c:pt idx="0">
                  <c:v>70</c:v>
                </c:pt>
              </c:strCache>
            </c:strRef>
          </c:tx>
          <c:cat>
            <c:strRef>
              <c:f>'ELC Graphs'!$C$148:$C$157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Graphs'!$I$148:$I$157</c:f>
              <c:numCache>
                <c:formatCode>0%</c:formatCode>
                <c:ptCount val="10"/>
                <c:pt idx="0">
                  <c:v>0.35550458715596323</c:v>
                </c:pt>
                <c:pt idx="1">
                  <c:v>0.43807339449541266</c:v>
                </c:pt>
                <c:pt idx="2">
                  <c:v>0.43692660550458695</c:v>
                </c:pt>
                <c:pt idx="3">
                  <c:v>0.43692660550458695</c:v>
                </c:pt>
                <c:pt idx="4">
                  <c:v>0.43807339449541266</c:v>
                </c:pt>
                <c:pt idx="5">
                  <c:v>0.4426605504587155</c:v>
                </c:pt>
                <c:pt idx="6">
                  <c:v>0.43922018348623854</c:v>
                </c:pt>
                <c:pt idx="7">
                  <c:v>0.40940366972477044</c:v>
                </c:pt>
                <c:pt idx="8">
                  <c:v>0.3091352668024791</c:v>
                </c:pt>
                <c:pt idx="9">
                  <c:v>3.4403669724769907E-3</c:v>
                </c:pt>
              </c:numCache>
            </c:numRef>
          </c:val>
          <c:extLst>
            <c:ext xmlns:c16="http://schemas.microsoft.com/office/drawing/2014/chart" uri="{C3380CC4-5D6E-409C-BE32-E72D297353CC}">
              <c16:uniqueId val="{00000005-ED21-45D6-A82D-3CCF76688AE7}"/>
            </c:ext>
          </c:extLst>
        </c:ser>
        <c:ser>
          <c:idx val="6"/>
          <c:order val="6"/>
          <c:tx>
            <c:strRef>
              <c:f>'ELC Graphs'!$J$4</c:f>
              <c:strCache>
                <c:ptCount val="1"/>
                <c:pt idx="0">
                  <c:v>80</c:v>
                </c:pt>
              </c:strCache>
            </c:strRef>
          </c:tx>
          <c:cat>
            <c:strRef>
              <c:f>'ELC Graphs'!$C$148:$C$157</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Graphs'!$J$148:$J$157</c:f>
              <c:numCache>
                <c:formatCode>0%</c:formatCode>
                <c:ptCount val="10"/>
                <c:pt idx="0">
                  <c:v>0.29931192660550449</c:v>
                </c:pt>
                <c:pt idx="1">
                  <c:v>0.39908256880733928</c:v>
                </c:pt>
                <c:pt idx="2">
                  <c:v>0.39793577981651362</c:v>
                </c:pt>
                <c:pt idx="3">
                  <c:v>0.39908256880733928</c:v>
                </c:pt>
                <c:pt idx="4">
                  <c:v>0.37958715596330256</c:v>
                </c:pt>
                <c:pt idx="5">
                  <c:v>0.38073394495412827</c:v>
                </c:pt>
                <c:pt idx="6">
                  <c:v>0.37958715596330256</c:v>
                </c:pt>
                <c:pt idx="7">
                  <c:v>0.37579841566965122</c:v>
                </c:pt>
                <c:pt idx="8">
                  <c:v>0.30911528002767613</c:v>
                </c:pt>
                <c:pt idx="9">
                  <c:v>0</c:v>
                </c:pt>
              </c:numCache>
            </c:numRef>
          </c:val>
          <c:extLst>
            <c:ext xmlns:c16="http://schemas.microsoft.com/office/drawing/2014/chart" uri="{C3380CC4-5D6E-409C-BE32-E72D297353CC}">
              <c16:uniqueId val="{00000006-ED21-45D6-A82D-3CCF76688AE7}"/>
            </c:ext>
          </c:extLst>
        </c:ser>
        <c:bandFmts>
          <c:bandFmt>
            <c:idx val="10"/>
            <c:spPr>
              <a:ln/>
              <a:effectLst/>
            </c:spPr>
          </c:bandFmt>
          <c:bandFmt>
            <c:idx val="11"/>
            <c:spPr>
              <a:ln/>
              <a:effectLst/>
            </c:spPr>
          </c:bandFmt>
          <c:bandFmt>
            <c:idx val="12"/>
            <c:spPr>
              <a:ln/>
              <a:effectLst/>
            </c:spPr>
          </c:bandFmt>
          <c:bandFmt>
            <c:idx val="13"/>
            <c:spPr>
              <a:ln/>
              <a:effectLst/>
            </c:spPr>
          </c:bandFmt>
          <c:bandFmt>
            <c:idx val="14"/>
            <c:spPr>
              <a:ln/>
              <a:effectLst/>
            </c:spPr>
          </c:bandFmt>
        </c:bandFmts>
        <c:axId val="622782800"/>
        <c:axId val="622778864"/>
        <c:axId val="394109920"/>
      </c:surface3DChart>
      <c:catAx>
        <c:axId val="622782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auto val="1"/>
        <c:lblAlgn val="ctr"/>
        <c:lblOffset val="100"/>
        <c:noMultiLvlLbl val="0"/>
      </c:catAx>
      <c:valAx>
        <c:axId val="622778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82800"/>
        <c:crosses val="autoZero"/>
        <c:crossBetween val="midCat"/>
      </c:valAx>
      <c:serAx>
        <c:axId val="3941099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ln>
      <a:solidFill>
        <a:schemeClr val="tx1"/>
      </a:solidFill>
    </a:ln>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Residential Electricity Use in 2050 (PJ)</a:t>
            </a:r>
            <a:r>
              <a:rPr lang="en-US" baseline="0"/>
              <a:t> By Scenario</a:t>
            </a:r>
            <a:endParaRPr lang="en-US"/>
          </a:p>
        </c:rich>
      </c:tx>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1"/>
        <c:ser>
          <c:idx val="0"/>
          <c:order val="0"/>
          <c:tx>
            <c:strRef>
              <c:f>'ELC Graphs'!$D$4</c:f>
              <c:strCache>
                <c:ptCount val="1"/>
                <c:pt idx="0">
                  <c:v>Baseline</c:v>
                </c:pt>
              </c:strCache>
            </c:strRef>
          </c:tx>
          <c:cat>
            <c:strRef>
              <c:f>'ELC Graphs'!$C$161:$C$170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Graphs'!$D$161:$D$170</c:f>
              <c:numCache>
                <c:formatCode>0%</c:formatCode>
                <c:ptCount val="10"/>
                <c:pt idx="0">
                  <c:v>1.9452097763461417E-2</c:v>
                </c:pt>
                <c:pt idx="1">
                  <c:v>1.9452097763461833E-2</c:v>
                </c:pt>
                <c:pt idx="2">
                  <c:v>1.9452097763461833E-2</c:v>
                </c:pt>
                <c:pt idx="3">
                  <c:v>1.9452097763462951E-2</c:v>
                </c:pt>
                <c:pt idx="4">
                  <c:v>1.8370683826285279E-2</c:v>
                </c:pt>
                <c:pt idx="5">
                  <c:v>1.7654113526164011E-2</c:v>
                </c:pt>
                <c:pt idx="6">
                  <c:v>1.5914090570409167E-2</c:v>
                </c:pt>
                <c:pt idx="7">
                  <c:v>1.1252547590177089E-2</c:v>
                </c:pt>
                <c:pt idx="8">
                  <c:v>8.1312646132077164E-3</c:v>
                </c:pt>
                <c:pt idx="9">
                  <c:v>0</c:v>
                </c:pt>
              </c:numCache>
            </c:numRef>
          </c:val>
          <c:extLst>
            <c:ext xmlns:c16="http://schemas.microsoft.com/office/drawing/2014/chart" uri="{C3380CC4-5D6E-409C-BE32-E72D297353CC}">
              <c16:uniqueId val="{00000000-8933-4A88-9F1A-EAE6197C6BC1}"/>
            </c:ext>
          </c:extLst>
        </c:ser>
        <c:ser>
          <c:idx val="1"/>
          <c:order val="1"/>
          <c:tx>
            <c:strRef>
              <c:f>'ELC Graphs'!$E$4</c:f>
              <c:strCache>
                <c:ptCount val="1"/>
                <c:pt idx="0">
                  <c:v>30</c:v>
                </c:pt>
              </c:strCache>
            </c:strRef>
          </c:tx>
          <c:cat>
            <c:strRef>
              <c:f>'ELC Graphs'!$C$161:$C$170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Graphs'!$E$161:$E$170</c:f>
              <c:numCache>
                <c:formatCode>0%</c:formatCode>
                <c:ptCount val="10"/>
                <c:pt idx="0">
                  <c:v>1.9452097763461833E-2</c:v>
                </c:pt>
                <c:pt idx="1">
                  <c:v>1.9452097763461556E-2</c:v>
                </c:pt>
                <c:pt idx="2">
                  <c:v>1.9452097763461556E-2</c:v>
                </c:pt>
                <c:pt idx="3">
                  <c:v>1.9452444129466215E-2</c:v>
                </c:pt>
                <c:pt idx="4">
                  <c:v>1.837003938906694E-2</c:v>
                </c:pt>
                <c:pt idx="5">
                  <c:v>1.7654204166732961E-2</c:v>
                </c:pt>
                <c:pt idx="6">
                  <c:v>1.5913609284644956E-2</c:v>
                </c:pt>
                <c:pt idx="7">
                  <c:v>1.1253067603199527E-2</c:v>
                </c:pt>
                <c:pt idx="8">
                  <c:v>8.1312646140817429E-3</c:v>
                </c:pt>
                <c:pt idx="9">
                  <c:v>7.0602531808632265E-7</c:v>
                </c:pt>
              </c:numCache>
            </c:numRef>
          </c:val>
          <c:extLst>
            <c:ext xmlns:c16="http://schemas.microsoft.com/office/drawing/2014/chart" uri="{C3380CC4-5D6E-409C-BE32-E72D297353CC}">
              <c16:uniqueId val="{00000001-8933-4A88-9F1A-EAE6197C6BC1}"/>
            </c:ext>
          </c:extLst>
        </c:ser>
        <c:ser>
          <c:idx val="2"/>
          <c:order val="2"/>
          <c:tx>
            <c:strRef>
              <c:f>'ELC Graphs'!$F$4</c:f>
              <c:strCache>
                <c:ptCount val="1"/>
                <c:pt idx="0">
                  <c:v>40</c:v>
                </c:pt>
              </c:strCache>
            </c:strRef>
          </c:tx>
          <c:cat>
            <c:strRef>
              <c:f>'ELC Graphs'!$C$161:$C$170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Graphs'!$F$161:$F$170</c:f>
              <c:numCache>
                <c:formatCode>0%</c:formatCode>
                <c:ptCount val="10"/>
                <c:pt idx="0">
                  <c:v>1.9452097763462114E-2</c:v>
                </c:pt>
                <c:pt idx="1">
                  <c:v>1.9452097763461695E-2</c:v>
                </c:pt>
                <c:pt idx="2">
                  <c:v>1.9452097763461136E-2</c:v>
                </c:pt>
                <c:pt idx="3">
                  <c:v>1.9452097763463089E-2</c:v>
                </c:pt>
                <c:pt idx="4">
                  <c:v>1.8370039389067082E-2</c:v>
                </c:pt>
                <c:pt idx="5">
                  <c:v>1.7654204166732822E-2</c:v>
                </c:pt>
                <c:pt idx="6">
                  <c:v>1.5913609284644675E-2</c:v>
                </c:pt>
                <c:pt idx="7">
                  <c:v>1.1174320312604404E-2</c:v>
                </c:pt>
                <c:pt idx="8">
                  <c:v>8.6540065034709443E-3</c:v>
                </c:pt>
                <c:pt idx="9">
                  <c:v>1.6179760388679786E-3</c:v>
                </c:pt>
              </c:numCache>
            </c:numRef>
          </c:val>
          <c:extLst>
            <c:ext xmlns:c16="http://schemas.microsoft.com/office/drawing/2014/chart" uri="{C3380CC4-5D6E-409C-BE32-E72D297353CC}">
              <c16:uniqueId val="{00000002-8933-4A88-9F1A-EAE6197C6BC1}"/>
            </c:ext>
          </c:extLst>
        </c:ser>
        <c:ser>
          <c:idx val="3"/>
          <c:order val="3"/>
          <c:tx>
            <c:strRef>
              <c:f>'ELC Graphs'!$G$4</c:f>
              <c:strCache>
                <c:ptCount val="1"/>
                <c:pt idx="0">
                  <c:v>50</c:v>
                </c:pt>
              </c:strCache>
            </c:strRef>
          </c:tx>
          <c:cat>
            <c:strRef>
              <c:f>'ELC Graphs'!$C$161:$C$170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Graphs'!$G$161:$G$170</c:f>
              <c:numCache>
                <c:formatCode>0%</c:formatCode>
                <c:ptCount val="10"/>
                <c:pt idx="0">
                  <c:v>4.1561428815335519E-2</c:v>
                </c:pt>
                <c:pt idx="1">
                  <c:v>4.1561117120346415E-2</c:v>
                </c:pt>
                <c:pt idx="2">
                  <c:v>4.1561117232648118E-2</c:v>
                </c:pt>
                <c:pt idx="3">
                  <c:v>4.1701414904109023E-2</c:v>
                </c:pt>
                <c:pt idx="4">
                  <c:v>4.1561117232668213E-2</c:v>
                </c:pt>
                <c:pt idx="5">
                  <c:v>3.8864287527397567E-2</c:v>
                </c:pt>
                <c:pt idx="6">
                  <c:v>3.176763305617529E-2</c:v>
                </c:pt>
                <c:pt idx="7">
                  <c:v>3.1763029820842649E-2</c:v>
                </c:pt>
                <c:pt idx="8">
                  <c:v>3.1504782802518935E-2</c:v>
                </c:pt>
                <c:pt idx="9">
                  <c:v>2.9924804511323951E-2</c:v>
                </c:pt>
              </c:numCache>
            </c:numRef>
          </c:val>
          <c:extLst>
            <c:ext xmlns:c16="http://schemas.microsoft.com/office/drawing/2014/chart" uri="{C3380CC4-5D6E-409C-BE32-E72D297353CC}">
              <c16:uniqueId val="{00000003-8933-4A88-9F1A-EAE6197C6BC1}"/>
            </c:ext>
          </c:extLst>
        </c:ser>
        <c:ser>
          <c:idx val="4"/>
          <c:order val="4"/>
          <c:tx>
            <c:strRef>
              <c:f>'ELC Graphs'!$H$4</c:f>
              <c:strCache>
                <c:ptCount val="1"/>
                <c:pt idx="0">
                  <c:v>60</c:v>
                </c:pt>
              </c:strCache>
            </c:strRef>
          </c:tx>
          <c:cat>
            <c:strRef>
              <c:f>'ELC Graphs'!$C$161:$C$170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Graphs'!$H$161:$H$170</c:f>
              <c:numCache>
                <c:formatCode>0%</c:formatCode>
                <c:ptCount val="10"/>
                <c:pt idx="0">
                  <c:v>5.138323949978444E-2</c:v>
                </c:pt>
                <c:pt idx="1">
                  <c:v>5.1383239499784301E-2</c:v>
                </c:pt>
                <c:pt idx="2">
                  <c:v>5.138323949978444E-2</c:v>
                </c:pt>
                <c:pt idx="3">
                  <c:v>5.1383553220522467E-2</c:v>
                </c:pt>
                <c:pt idx="4">
                  <c:v>5.1383553220522467E-2</c:v>
                </c:pt>
                <c:pt idx="5">
                  <c:v>5.1389690867632704E-2</c:v>
                </c:pt>
                <c:pt idx="6">
                  <c:v>5.1375881161634628E-2</c:v>
                </c:pt>
                <c:pt idx="7">
                  <c:v>5.1378949985189819E-2</c:v>
                </c:pt>
                <c:pt idx="8">
                  <c:v>5.1399152224922293E-2</c:v>
                </c:pt>
                <c:pt idx="9">
                  <c:v>4.9387283497914963E-2</c:v>
                </c:pt>
              </c:numCache>
            </c:numRef>
          </c:val>
          <c:extLst>
            <c:ext xmlns:c16="http://schemas.microsoft.com/office/drawing/2014/chart" uri="{C3380CC4-5D6E-409C-BE32-E72D297353CC}">
              <c16:uniqueId val="{00000004-8933-4A88-9F1A-EAE6197C6BC1}"/>
            </c:ext>
          </c:extLst>
        </c:ser>
        <c:ser>
          <c:idx val="5"/>
          <c:order val="5"/>
          <c:tx>
            <c:strRef>
              <c:f>'ELC Graphs'!$I$4</c:f>
              <c:strCache>
                <c:ptCount val="1"/>
                <c:pt idx="0">
                  <c:v>70</c:v>
                </c:pt>
              </c:strCache>
            </c:strRef>
          </c:tx>
          <c:cat>
            <c:strRef>
              <c:f>'ELC Graphs'!$C$161:$C$170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Graphs'!$I$161:$I$170</c:f>
              <c:numCache>
                <c:formatCode>0%</c:formatCode>
                <c:ptCount val="10"/>
                <c:pt idx="0">
                  <c:v>5.3211523709772834E-2</c:v>
                </c:pt>
                <c:pt idx="1">
                  <c:v>5.3211523709772557E-2</c:v>
                </c:pt>
                <c:pt idx="2">
                  <c:v>5.3211523709772834E-2</c:v>
                </c:pt>
                <c:pt idx="3">
                  <c:v>5.3211037647598276E-2</c:v>
                </c:pt>
                <c:pt idx="4">
                  <c:v>5.3211037647598276E-2</c:v>
                </c:pt>
                <c:pt idx="5">
                  <c:v>5.3211037647598276E-2</c:v>
                </c:pt>
                <c:pt idx="6">
                  <c:v>5.3211037647598276E-2</c:v>
                </c:pt>
                <c:pt idx="7">
                  <c:v>5.3415114414014093E-2</c:v>
                </c:pt>
                <c:pt idx="8">
                  <c:v>5.243451907836913E-2</c:v>
                </c:pt>
                <c:pt idx="9">
                  <c:v>4.995808467916777E-2</c:v>
                </c:pt>
              </c:numCache>
            </c:numRef>
          </c:val>
          <c:extLst>
            <c:ext xmlns:c16="http://schemas.microsoft.com/office/drawing/2014/chart" uri="{C3380CC4-5D6E-409C-BE32-E72D297353CC}">
              <c16:uniqueId val="{00000005-8933-4A88-9F1A-EAE6197C6BC1}"/>
            </c:ext>
          </c:extLst>
        </c:ser>
        <c:ser>
          <c:idx val="6"/>
          <c:order val="6"/>
          <c:tx>
            <c:strRef>
              <c:f>'ELC Graphs'!$J$4</c:f>
              <c:strCache>
                <c:ptCount val="1"/>
                <c:pt idx="0">
                  <c:v>80</c:v>
                </c:pt>
              </c:strCache>
            </c:strRef>
          </c:tx>
          <c:cat>
            <c:strRef>
              <c:f>'ELC Graphs'!$C$161:$C$170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Graphs'!$J$161:$J$170</c:f>
              <c:numCache>
                <c:formatCode>0%</c:formatCode>
                <c:ptCount val="10"/>
                <c:pt idx="0">
                  <c:v>5.380913562646121E-2</c:v>
                </c:pt>
                <c:pt idx="1">
                  <c:v>5.3809124357926993E-2</c:v>
                </c:pt>
                <c:pt idx="2">
                  <c:v>5.3809124357933134E-2</c:v>
                </c:pt>
                <c:pt idx="3">
                  <c:v>5.3809458240847374E-2</c:v>
                </c:pt>
                <c:pt idx="4">
                  <c:v>5.3809458240847374E-2</c:v>
                </c:pt>
                <c:pt idx="5">
                  <c:v>5.3804855005514726E-2</c:v>
                </c:pt>
                <c:pt idx="6">
                  <c:v>5.3809458240847374E-2</c:v>
                </c:pt>
                <c:pt idx="7">
                  <c:v>5.3861055617243324E-2</c:v>
                </c:pt>
                <c:pt idx="8">
                  <c:v>5.3627972422872303E-2</c:v>
                </c:pt>
                <c:pt idx="9">
                  <c:v>5.2044884696651562E-2</c:v>
                </c:pt>
              </c:numCache>
            </c:numRef>
          </c:val>
          <c:extLst>
            <c:ext xmlns:c16="http://schemas.microsoft.com/office/drawing/2014/chart" uri="{C3380CC4-5D6E-409C-BE32-E72D297353CC}">
              <c16:uniqueId val="{00000006-8933-4A88-9F1A-EAE6197C6BC1}"/>
            </c:ext>
          </c:extLst>
        </c:ser>
        <c:bandFmts>
          <c:bandFmt>
            <c:idx val="10"/>
            <c:spPr>
              <a:ln/>
              <a:effectLst/>
            </c:spPr>
          </c:bandFmt>
          <c:bandFmt>
            <c:idx val="11"/>
            <c:spPr>
              <a:ln/>
              <a:effectLst/>
            </c:spPr>
          </c:bandFmt>
          <c:bandFmt>
            <c:idx val="12"/>
            <c:spPr>
              <a:ln/>
              <a:effectLst/>
            </c:spPr>
          </c:bandFmt>
          <c:bandFmt>
            <c:idx val="13"/>
            <c:spPr>
              <a:ln/>
              <a:effectLst/>
            </c:spPr>
          </c:bandFmt>
          <c:bandFmt>
            <c:idx val="14"/>
            <c:spPr>
              <a:ln/>
              <a:effectLst/>
            </c:spPr>
          </c:bandFmt>
        </c:bandFmts>
        <c:axId val="622782800"/>
        <c:axId val="622778864"/>
        <c:axId val="394109920"/>
      </c:surface3DChart>
      <c:catAx>
        <c:axId val="622782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auto val="1"/>
        <c:lblAlgn val="ctr"/>
        <c:lblOffset val="100"/>
        <c:noMultiLvlLbl val="0"/>
      </c:catAx>
      <c:valAx>
        <c:axId val="622778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82800"/>
        <c:crosses val="autoZero"/>
        <c:crossBetween val="midCat"/>
      </c:valAx>
      <c:serAx>
        <c:axId val="3941099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ln>
      <a:solidFill>
        <a:schemeClr val="tx1"/>
      </a:solidFill>
    </a:ln>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Commercial Electricity Use in 2050 (PJ)</a:t>
            </a:r>
            <a:r>
              <a:rPr lang="en-US" baseline="0"/>
              <a:t> By Scenario</a:t>
            </a:r>
            <a:endParaRPr lang="en-US"/>
          </a:p>
        </c:rich>
      </c:tx>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1"/>
        <c:ser>
          <c:idx val="0"/>
          <c:order val="0"/>
          <c:tx>
            <c:strRef>
              <c:f>'ELC Graphs'!$D$4</c:f>
              <c:strCache>
                <c:ptCount val="1"/>
                <c:pt idx="0">
                  <c:v>Baseline</c:v>
                </c:pt>
              </c:strCache>
            </c:strRef>
          </c:tx>
          <c:cat>
            <c:strRef>
              <c:f>'ELC Graphs'!$C$171:$C$180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Graphs'!$D$171:$D$180</c:f>
              <c:numCache>
                <c:formatCode>0%</c:formatCode>
                <c:ptCount val="10"/>
                <c:pt idx="0">
                  <c:v>5.4290448849413156E-3</c:v>
                </c:pt>
                <c:pt idx="1">
                  <c:v>5.4290448849413156E-3</c:v>
                </c:pt>
                <c:pt idx="2">
                  <c:v>5.4290448849413156E-3</c:v>
                </c:pt>
                <c:pt idx="3">
                  <c:v>5.4290448849413156E-3</c:v>
                </c:pt>
                <c:pt idx="4">
                  <c:v>5.2445001691515704E-3</c:v>
                </c:pt>
                <c:pt idx="5">
                  <c:v>4.1462174984487231E-3</c:v>
                </c:pt>
                <c:pt idx="6">
                  <c:v>3.4359412603153405E-3</c:v>
                </c:pt>
                <c:pt idx="7">
                  <c:v>2.6358784096866287E-3</c:v>
                </c:pt>
                <c:pt idx="8">
                  <c:v>2.0710010389930369E-3</c:v>
                </c:pt>
                <c:pt idx="9">
                  <c:v>7.9830377526251656E-7</c:v>
                </c:pt>
              </c:numCache>
            </c:numRef>
          </c:val>
          <c:extLst>
            <c:ext xmlns:c16="http://schemas.microsoft.com/office/drawing/2014/chart" uri="{C3380CC4-5D6E-409C-BE32-E72D297353CC}">
              <c16:uniqueId val="{00000000-A8A7-4D52-AEB0-E052247ED1C4}"/>
            </c:ext>
          </c:extLst>
        </c:ser>
        <c:ser>
          <c:idx val="1"/>
          <c:order val="1"/>
          <c:tx>
            <c:strRef>
              <c:f>'ELC Graphs'!$E$4</c:f>
              <c:strCache>
                <c:ptCount val="1"/>
                <c:pt idx="0">
                  <c:v>30</c:v>
                </c:pt>
              </c:strCache>
            </c:strRef>
          </c:tx>
          <c:cat>
            <c:strRef>
              <c:f>'ELC Graphs'!$C$171:$C$180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Graphs'!$E$171:$E$180</c:f>
              <c:numCache>
                <c:formatCode>0%</c:formatCode>
                <c:ptCount val="10"/>
                <c:pt idx="0">
                  <c:v>5.4290448849413156E-3</c:v>
                </c:pt>
                <c:pt idx="1">
                  <c:v>5.4290448849413156E-3</c:v>
                </c:pt>
                <c:pt idx="2">
                  <c:v>5.4290448849413156E-3</c:v>
                </c:pt>
                <c:pt idx="3">
                  <c:v>5.4288833912403012E-3</c:v>
                </c:pt>
                <c:pt idx="4">
                  <c:v>5.2444116971841516E-3</c:v>
                </c:pt>
                <c:pt idx="5">
                  <c:v>4.1455151709539166E-3</c:v>
                </c:pt>
                <c:pt idx="6">
                  <c:v>3.4365633733816799E-3</c:v>
                </c:pt>
                <c:pt idx="7">
                  <c:v>2.6365932548004464E-3</c:v>
                </c:pt>
                <c:pt idx="8">
                  <c:v>2.0710010389930369E-3</c:v>
                </c:pt>
                <c:pt idx="9">
                  <c:v>0</c:v>
                </c:pt>
              </c:numCache>
            </c:numRef>
          </c:val>
          <c:extLst>
            <c:ext xmlns:c16="http://schemas.microsoft.com/office/drawing/2014/chart" uri="{C3380CC4-5D6E-409C-BE32-E72D297353CC}">
              <c16:uniqueId val="{00000001-A8A7-4D52-AEB0-E052247ED1C4}"/>
            </c:ext>
          </c:extLst>
        </c:ser>
        <c:ser>
          <c:idx val="2"/>
          <c:order val="2"/>
          <c:tx>
            <c:strRef>
              <c:f>'ELC Graphs'!$F$4</c:f>
              <c:strCache>
                <c:ptCount val="1"/>
                <c:pt idx="0">
                  <c:v>40</c:v>
                </c:pt>
              </c:strCache>
            </c:strRef>
          </c:tx>
          <c:cat>
            <c:strRef>
              <c:f>'ELC Graphs'!$C$171:$C$180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Graphs'!$F$171:$F$180</c:f>
              <c:numCache>
                <c:formatCode>0%</c:formatCode>
                <c:ptCount val="10"/>
                <c:pt idx="0">
                  <c:v>5.4290448849413156E-3</c:v>
                </c:pt>
                <c:pt idx="1">
                  <c:v>5.4290448849413156E-3</c:v>
                </c:pt>
                <c:pt idx="2">
                  <c:v>5.4290448849413156E-3</c:v>
                </c:pt>
                <c:pt idx="3">
                  <c:v>5.4290448849413156E-3</c:v>
                </c:pt>
                <c:pt idx="4">
                  <c:v>5.2444116971841516E-3</c:v>
                </c:pt>
                <c:pt idx="5">
                  <c:v>4.1455151709539166E-3</c:v>
                </c:pt>
                <c:pt idx="6">
                  <c:v>3.4365633733816799E-3</c:v>
                </c:pt>
                <c:pt idx="7">
                  <c:v>2.6195844273594142E-3</c:v>
                </c:pt>
                <c:pt idx="8">
                  <c:v>2.0710010389930369E-3</c:v>
                </c:pt>
                <c:pt idx="9">
                  <c:v>1.4269658057296974E-4</c:v>
                </c:pt>
              </c:numCache>
            </c:numRef>
          </c:val>
          <c:extLst>
            <c:ext xmlns:c16="http://schemas.microsoft.com/office/drawing/2014/chart" uri="{C3380CC4-5D6E-409C-BE32-E72D297353CC}">
              <c16:uniqueId val="{00000002-A8A7-4D52-AEB0-E052247ED1C4}"/>
            </c:ext>
          </c:extLst>
        </c:ser>
        <c:ser>
          <c:idx val="3"/>
          <c:order val="3"/>
          <c:tx>
            <c:strRef>
              <c:f>'ELC Graphs'!$G$4</c:f>
              <c:strCache>
                <c:ptCount val="1"/>
                <c:pt idx="0">
                  <c:v>50</c:v>
                </c:pt>
              </c:strCache>
            </c:strRef>
          </c:tx>
          <c:cat>
            <c:strRef>
              <c:f>'ELC Graphs'!$C$171:$C$180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Graphs'!$G$171:$G$180</c:f>
              <c:numCache>
                <c:formatCode>0%</c:formatCode>
                <c:ptCount val="10"/>
                <c:pt idx="0">
                  <c:v>5.5207999243597214E-3</c:v>
                </c:pt>
                <c:pt idx="1">
                  <c:v>5.5207999243597214E-3</c:v>
                </c:pt>
                <c:pt idx="2">
                  <c:v>5.5207999243597214E-3</c:v>
                </c:pt>
                <c:pt idx="3">
                  <c:v>5.5202733361016543E-3</c:v>
                </c:pt>
                <c:pt idx="4">
                  <c:v>5.5207999243597214E-3</c:v>
                </c:pt>
                <c:pt idx="5">
                  <c:v>5.5202733361016543E-3</c:v>
                </c:pt>
                <c:pt idx="6">
                  <c:v>5.4785866945860394E-3</c:v>
                </c:pt>
                <c:pt idx="7">
                  <c:v>5.4721733651220874E-3</c:v>
                </c:pt>
                <c:pt idx="8">
                  <c:v>4.226998333163437E-3</c:v>
                </c:pt>
                <c:pt idx="9">
                  <c:v>4.2247807843821721E-3</c:v>
                </c:pt>
              </c:numCache>
            </c:numRef>
          </c:val>
          <c:extLst>
            <c:ext xmlns:c16="http://schemas.microsoft.com/office/drawing/2014/chart" uri="{C3380CC4-5D6E-409C-BE32-E72D297353CC}">
              <c16:uniqueId val="{00000003-A8A7-4D52-AEB0-E052247ED1C4}"/>
            </c:ext>
          </c:extLst>
        </c:ser>
        <c:ser>
          <c:idx val="4"/>
          <c:order val="4"/>
          <c:tx>
            <c:strRef>
              <c:f>'ELC Graphs'!$H$4</c:f>
              <c:strCache>
                <c:ptCount val="1"/>
                <c:pt idx="0">
                  <c:v>60</c:v>
                </c:pt>
              </c:strCache>
            </c:strRef>
          </c:tx>
          <c:cat>
            <c:strRef>
              <c:f>'ELC Graphs'!$C$171:$C$180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Graphs'!$H$171:$H$180</c:f>
              <c:numCache>
                <c:formatCode>0%</c:formatCode>
                <c:ptCount val="10"/>
                <c:pt idx="0">
                  <c:v>3.9812235721406866E-2</c:v>
                </c:pt>
                <c:pt idx="1">
                  <c:v>3.9785548183999091E-2</c:v>
                </c:pt>
                <c:pt idx="2">
                  <c:v>3.9785548183822066E-2</c:v>
                </c:pt>
                <c:pt idx="3">
                  <c:v>3.9785089329662675E-2</c:v>
                </c:pt>
                <c:pt idx="4">
                  <c:v>3.9785089329662675E-2</c:v>
                </c:pt>
                <c:pt idx="5">
                  <c:v>4.1107838531603991E-2</c:v>
                </c:pt>
                <c:pt idx="6">
                  <c:v>4.1896678055670822E-2</c:v>
                </c:pt>
                <c:pt idx="7">
                  <c:v>4.4184633341937868E-2</c:v>
                </c:pt>
                <c:pt idx="8">
                  <c:v>4.407766385839644E-2</c:v>
                </c:pt>
                <c:pt idx="9">
                  <c:v>4.1439728331363911E-2</c:v>
                </c:pt>
              </c:numCache>
            </c:numRef>
          </c:val>
          <c:extLst>
            <c:ext xmlns:c16="http://schemas.microsoft.com/office/drawing/2014/chart" uri="{C3380CC4-5D6E-409C-BE32-E72D297353CC}">
              <c16:uniqueId val="{00000004-A8A7-4D52-AEB0-E052247ED1C4}"/>
            </c:ext>
          </c:extLst>
        </c:ser>
        <c:ser>
          <c:idx val="5"/>
          <c:order val="5"/>
          <c:tx>
            <c:strRef>
              <c:f>'ELC Graphs'!$I$4</c:f>
              <c:strCache>
                <c:ptCount val="1"/>
                <c:pt idx="0">
                  <c:v>70</c:v>
                </c:pt>
              </c:strCache>
            </c:strRef>
          </c:tx>
          <c:cat>
            <c:strRef>
              <c:f>'ELC Graphs'!$C$171:$C$180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Graphs'!$I$171:$I$180</c:f>
              <c:numCache>
                <c:formatCode>0%</c:formatCode>
                <c:ptCount val="10"/>
                <c:pt idx="0">
                  <c:v>5.9171838150370297E-2</c:v>
                </c:pt>
                <c:pt idx="1">
                  <c:v>5.9214908358265685E-2</c:v>
                </c:pt>
                <c:pt idx="2">
                  <c:v>5.9214908477109487E-2</c:v>
                </c:pt>
                <c:pt idx="3">
                  <c:v>5.9214270940723152E-2</c:v>
                </c:pt>
                <c:pt idx="4">
                  <c:v>5.9214270940723152E-2</c:v>
                </c:pt>
                <c:pt idx="5">
                  <c:v>5.9214270940723152E-2</c:v>
                </c:pt>
                <c:pt idx="6">
                  <c:v>5.9214270940723152E-2</c:v>
                </c:pt>
                <c:pt idx="7">
                  <c:v>5.6175956107173131E-2</c:v>
                </c:pt>
                <c:pt idx="8">
                  <c:v>5.4072372561594251E-2</c:v>
                </c:pt>
                <c:pt idx="9">
                  <c:v>5.3431051096599166E-2</c:v>
                </c:pt>
              </c:numCache>
            </c:numRef>
          </c:val>
          <c:extLst>
            <c:ext xmlns:c16="http://schemas.microsoft.com/office/drawing/2014/chart" uri="{C3380CC4-5D6E-409C-BE32-E72D297353CC}">
              <c16:uniqueId val="{00000005-A8A7-4D52-AEB0-E052247ED1C4}"/>
            </c:ext>
          </c:extLst>
        </c:ser>
        <c:ser>
          <c:idx val="6"/>
          <c:order val="6"/>
          <c:tx>
            <c:strRef>
              <c:f>'ELC Graphs'!$J$4</c:f>
              <c:strCache>
                <c:ptCount val="1"/>
                <c:pt idx="0">
                  <c:v>80</c:v>
                </c:pt>
              </c:strCache>
            </c:strRef>
          </c:tx>
          <c:cat>
            <c:strRef>
              <c:f>'ELC Graphs'!$C$171:$C$180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Graphs'!$J$171:$J$180</c:f>
              <c:numCache>
                <c:formatCode>0%</c:formatCode>
                <c:ptCount val="10"/>
                <c:pt idx="0">
                  <c:v>5.7728015617799312E-2</c:v>
                </c:pt>
                <c:pt idx="1">
                  <c:v>5.77277737165907E-2</c:v>
                </c:pt>
                <c:pt idx="2">
                  <c:v>5.7727773716214625E-2</c:v>
                </c:pt>
                <c:pt idx="3">
                  <c:v>5.7727773716214625E-2</c:v>
                </c:pt>
                <c:pt idx="4">
                  <c:v>5.7727981837450988E-2</c:v>
                </c:pt>
                <c:pt idx="5">
                  <c:v>5.7727981837450988E-2</c:v>
                </c:pt>
                <c:pt idx="6">
                  <c:v>5.7727981837450988E-2</c:v>
                </c:pt>
                <c:pt idx="7">
                  <c:v>5.7600998414514638E-2</c:v>
                </c:pt>
                <c:pt idx="8">
                  <c:v>5.7553726438506168E-2</c:v>
                </c:pt>
                <c:pt idx="9">
                  <c:v>5.6398819306045719E-2</c:v>
                </c:pt>
              </c:numCache>
            </c:numRef>
          </c:val>
          <c:extLst>
            <c:ext xmlns:c16="http://schemas.microsoft.com/office/drawing/2014/chart" uri="{C3380CC4-5D6E-409C-BE32-E72D297353CC}">
              <c16:uniqueId val="{00000006-A8A7-4D52-AEB0-E052247ED1C4}"/>
            </c:ext>
          </c:extLst>
        </c:ser>
        <c:bandFmts>
          <c:bandFmt>
            <c:idx val="10"/>
            <c:spPr>
              <a:ln/>
              <a:effectLst/>
            </c:spPr>
          </c:bandFmt>
          <c:bandFmt>
            <c:idx val="11"/>
            <c:spPr>
              <a:ln/>
              <a:effectLst/>
            </c:spPr>
          </c:bandFmt>
          <c:bandFmt>
            <c:idx val="12"/>
            <c:spPr>
              <a:ln/>
              <a:effectLst/>
            </c:spPr>
          </c:bandFmt>
          <c:bandFmt>
            <c:idx val="13"/>
            <c:spPr>
              <a:ln/>
              <a:effectLst/>
            </c:spPr>
          </c:bandFmt>
          <c:bandFmt>
            <c:idx val="14"/>
            <c:spPr>
              <a:ln/>
              <a:effectLst/>
            </c:spPr>
          </c:bandFmt>
        </c:bandFmts>
        <c:axId val="622782800"/>
        <c:axId val="622778864"/>
        <c:axId val="394109920"/>
      </c:surface3DChart>
      <c:catAx>
        <c:axId val="622782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auto val="1"/>
        <c:lblAlgn val="ctr"/>
        <c:lblOffset val="100"/>
        <c:noMultiLvlLbl val="0"/>
      </c:catAx>
      <c:valAx>
        <c:axId val="622778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82800"/>
        <c:crosses val="autoZero"/>
        <c:crossBetween val="midCat"/>
      </c:valAx>
      <c:serAx>
        <c:axId val="3941099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ln>
      <a:solidFill>
        <a:schemeClr val="tx1"/>
      </a:solidFill>
    </a:ln>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Industrial</a:t>
            </a:r>
            <a:r>
              <a:rPr lang="en-US" baseline="0"/>
              <a:t> Electricity </a:t>
            </a:r>
            <a:r>
              <a:rPr lang="en-US"/>
              <a:t>Use in 2050 (PJ)</a:t>
            </a:r>
            <a:r>
              <a:rPr lang="en-US" baseline="0"/>
              <a:t> By Scenario</a:t>
            </a:r>
            <a:endParaRPr lang="en-US"/>
          </a:p>
        </c:rich>
      </c:tx>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1"/>
        <c:ser>
          <c:idx val="0"/>
          <c:order val="0"/>
          <c:tx>
            <c:strRef>
              <c:f>'ELC Graphs'!$D$4</c:f>
              <c:strCache>
                <c:ptCount val="1"/>
                <c:pt idx="0">
                  <c:v>Baseline</c:v>
                </c:pt>
              </c:strCache>
            </c:strRef>
          </c:tx>
          <c:cat>
            <c:strRef>
              <c:f>'ELC Graphs'!$C$181:$C$190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Graphs'!$D$181:$D$190</c:f>
              <c:numCache>
                <c:formatCode>0%</c:formatCode>
                <c:ptCount val="10"/>
                <c:pt idx="0">
                  <c:v>1.2043036245855661</c:v>
                </c:pt>
                <c:pt idx="1">
                  <c:v>1.2043036245855718</c:v>
                </c:pt>
                <c:pt idx="2">
                  <c:v>1.2043036245855701</c:v>
                </c:pt>
                <c:pt idx="3">
                  <c:v>1.0527802019943189</c:v>
                </c:pt>
                <c:pt idx="4">
                  <c:v>0.71056325355407568</c:v>
                </c:pt>
                <c:pt idx="5">
                  <c:v>0.56073420910563232</c:v>
                </c:pt>
                <c:pt idx="6">
                  <c:v>0.52239517725391382</c:v>
                </c:pt>
                <c:pt idx="7">
                  <c:v>0.51105812488752922</c:v>
                </c:pt>
                <c:pt idx="8">
                  <c:v>0.35741908129061972</c:v>
                </c:pt>
                <c:pt idx="9">
                  <c:v>1.2425810693622254E-6</c:v>
                </c:pt>
              </c:numCache>
            </c:numRef>
          </c:val>
          <c:extLst>
            <c:ext xmlns:c16="http://schemas.microsoft.com/office/drawing/2014/chart" uri="{C3380CC4-5D6E-409C-BE32-E72D297353CC}">
              <c16:uniqueId val="{00000000-386B-4741-8D05-8FC84982291F}"/>
            </c:ext>
          </c:extLst>
        </c:ser>
        <c:ser>
          <c:idx val="1"/>
          <c:order val="1"/>
          <c:tx>
            <c:strRef>
              <c:f>'ELC Graphs'!$E$4</c:f>
              <c:strCache>
                <c:ptCount val="1"/>
                <c:pt idx="0">
                  <c:v>30</c:v>
                </c:pt>
              </c:strCache>
            </c:strRef>
          </c:tx>
          <c:cat>
            <c:strRef>
              <c:f>'ELC Graphs'!$C$181:$C$190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Graphs'!$E$181:$E$190</c:f>
              <c:numCache>
                <c:formatCode>0%</c:formatCode>
                <c:ptCount val="10"/>
                <c:pt idx="0">
                  <c:v>1.2043036245855772</c:v>
                </c:pt>
                <c:pt idx="1">
                  <c:v>1.2043036241331333</c:v>
                </c:pt>
                <c:pt idx="2">
                  <c:v>1.2043036241331244</c:v>
                </c:pt>
                <c:pt idx="3">
                  <c:v>1.0527802771279466</c:v>
                </c:pt>
                <c:pt idx="4">
                  <c:v>0.71056487330438756</c:v>
                </c:pt>
                <c:pt idx="5">
                  <c:v>0.56073606336348281</c:v>
                </c:pt>
                <c:pt idx="6">
                  <c:v>0.52239873809237092</c:v>
                </c:pt>
                <c:pt idx="7">
                  <c:v>0.51105598251095252</c:v>
                </c:pt>
                <c:pt idx="8">
                  <c:v>0.35741908125251426</c:v>
                </c:pt>
                <c:pt idx="9">
                  <c:v>0</c:v>
                </c:pt>
              </c:numCache>
            </c:numRef>
          </c:val>
          <c:extLst>
            <c:ext xmlns:c16="http://schemas.microsoft.com/office/drawing/2014/chart" uri="{C3380CC4-5D6E-409C-BE32-E72D297353CC}">
              <c16:uniqueId val="{00000001-386B-4741-8D05-8FC84982291F}"/>
            </c:ext>
          </c:extLst>
        </c:ser>
        <c:ser>
          <c:idx val="2"/>
          <c:order val="2"/>
          <c:tx>
            <c:strRef>
              <c:f>'ELC Graphs'!$F$4</c:f>
              <c:strCache>
                <c:ptCount val="1"/>
                <c:pt idx="0">
                  <c:v>40</c:v>
                </c:pt>
              </c:strCache>
            </c:strRef>
          </c:tx>
          <c:cat>
            <c:strRef>
              <c:f>'ELC Graphs'!$C$181:$C$190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Graphs'!$F$181:$F$190</c:f>
              <c:numCache>
                <c:formatCode>0%</c:formatCode>
                <c:ptCount val="10"/>
                <c:pt idx="0">
                  <c:v>1.2043036929895619</c:v>
                </c:pt>
                <c:pt idx="1">
                  <c:v>1.2043036929923794</c:v>
                </c:pt>
                <c:pt idx="2">
                  <c:v>1.2043036934420015</c:v>
                </c:pt>
                <c:pt idx="3">
                  <c:v>1.0531499604769543</c:v>
                </c:pt>
                <c:pt idx="4">
                  <c:v>0.70872080212301702</c:v>
                </c:pt>
                <c:pt idx="5">
                  <c:v>0.56073606337616266</c:v>
                </c:pt>
                <c:pt idx="6">
                  <c:v>0.52382384855687125</c:v>
                </c:pt>
                <c:pt idx="7">
                  <c:v>0.5115213422929471</c:v>
                </c:pt>
                <c:pt idx="8">
                  <c:v>0.35608285690949221</c:v>
                </c:pt>
                <c:pt idx="9">
                  <c:v>2.2143242756883119E-2</c:v>
                </c:pt>
              </c:numCache>
            </c:numRef>
          </c:val>
          <c:extLst>
            <c:ext xmlns:c16="http://schemas.microsoft.com/office/drawing/2014/chart" uri="{C3380CC4-5D6E-409C-BE32-E72D297353CC}">
              <c16:uniqueId val="{00000002-386B-4741-8D05-8FC84982291F}"/>
            </c:ext>
          </c:extLst>
        </c:ser>
        <c:ser>
          <c:idx val="3"/>
          <c:order val="3"/>
          <c:tx>
            <c:strRef>
              <c:f>'ELC Graphs'!$G$4</c:f>
              <c:strCache>
                <c:ptCount val="1"/>
                <c:pt idx="0">
                  <c:v>50</c:v>
                </c:pt>
              </c:strCache>
            </c:strRef>
          </c:tx>
          <c:cat>
            <c:strRef>
              <c:f>'ELC Graphs'!$C$181:$C$190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Graphs'!$G$181:$G$190</c:f>
              <c:numCache>
                <c:formatCode>0%</c:formatCode>
                <c:ptCount val="10"/>
                <c:pt idx="0">
                  <c:v>1.293976035045223</c:v>
                </c:pt>
                <c:pt idx="1">
                  <c:v>1.2939760360367232</c:v>
                </c:pt>
                <c:pt idx="2">
                  <c:v>1.2939760357650216</c:v>
                </c:pt>
                <c:pt idx="3">
                  <c:v>1.2939715673924777</c:v>
                </c:pt>
                <c:pt idx="4">
                  <c:v>1.293976035761252</c:v>
                </c:pt>
                <c:pt idx="5">
                  <c:v>1.1747435666726651</c:v>
                </c:pt>
                <c:pt idx="6">
                  <c:v>1.0943584667986324</c:v>
                </c:pt>
                <c:pt idx="7">
                  <c:v>0.95680223141983067</c:v>
                </c:pt>
                <c:pt idx="8">
                  <c:v>0.86268620933811102</c:v>
                </c:pt>
                <c:pt idx="9">
                  <c:v>0.80385999640093553</c:v>
                </c:pt>
              </c:numCache>
            </c:numRef>
          </c:val>
          <c:extLst>
            <c:ext xmlns:c16="http://schemas.microsoft.com/office/drawing/2014/chart" uri="{C3380CC4-5D6E-409C-BE32-E72D297353CC}">
              <c16:uniqueId val="{00000003-386B-4741-8D05-8FC84982291F}"/>
            </c:ext>
          </c:extLst>
        </c:ser>
        <c:ser>
          <c:idx val="4"/>
          <c:order val="4"/>
          <c:tx>
            <c:strRef>
              <c:f>'ELC Graphs'!$H$4</c:f>
              <c:strCache>
                <c:ptCount val="1"/>
                <c:pt idx="0">
                  <c:v>60</c:v>
                </c:pt>
              </c:strCache>
            </c:strRef>
          </c:tx>
          <c:cat>
            <c:strRef>
              <c:f>'ELC Graphs'!$C$181:$C$190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Graphs'!$H$181:$H$190</c:f>
              <c:numCache>
                <c:formatCode>0%</c:formatCode>
                <c:ptCount val="10"/>
                <c:pt idx="0">
                  <c:v>1.6396174060078388</c:v>
                </c:pt>
                <c:pt idx="1">
                  <c:v>1.6398250180445522</c:v>
                </c:pt>
                <c:pt idx="2">
                  <c:v>1.6398250180345857</c:v>
                </c:pt>
                <c:pt idx="3">
                  <c:v>1.6398236458520783</c:v>
                </c:pt>
                <c:pt idx="4">
                  <c:v>1.6398236458520783</c:v>
                </c:pt>
                <c:pt idx="5">
                  <c:v>1.6204156919201005</c:v>
                </c:pt>
                <c:pt idx="6">
                  <c:v>1.6181302861256071</c:v>
                </c:pt>
                <c:pt idx="7">
                  <c:v>1.5982724491632172</c:v>
                </c:pt>
                <c:pt idx="8">
                  <c:v>1.5166434666123605</c:v>
                </c:pt>
                <c:pt idx="9">
                  <c:v>1.2430897966528698</c:v>
                </c:pt>
              </c:numCache>
            </c:numRef>
          </c:val>
          <c:extLst>
            <c:ext xmlns:c16="http://schemas.microsoft.com/office/drawing/2014/chart" uri="{C3380CC4-5D6E-409C-BE32-E72D297353CC}">
              <c16:uniqueId val="{00000004-386B-4741-8D05-8FC84982291F}"/>
            </c:ext>
          </c:extLst>
        </c:ser>
        <c:ser>
          <c:idx val="5"/>
          <c:order val="5"/>
          <c:tx>
            <c:strRef>
              <c:f>'ELC Graphs'!$I$4</c:f>
              <c:strCache>
                <c:ptCount val="1"/>
                <c:pt idx="0">
                  <c:v>70</c:v>
                </c:pt>
              </c:strCache>
            </c:strRef>
          </c:tx>
          <c:cat>
            <c:strRef>
              <c:f>'ELC Graphs'!$C$181:$C$190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Graphs'!$I$181:$I$190</c:f>
              <c:numCache>
                <c:formatCode>0%</c:formatCode>
                <c:ptCount val="10"/>
                <c:pt idx="0">
                  <c:v>1.9141234226310526</c:v>
                </c:pt>
                <c:pt idx="1">
                  <c:v>1.9138407652931055</c:v>
                </c:pt>
                <c:pt idx="2">
                  <c:v>1.9138407645190114</c:v>
                </c:pt>
                <c:pt idx="3">
                  <c:v>1.9138384020154757</c:v>
                </c:pt>
                <c:pt idx="4">
                  <c:v>1.9138384020154757</c:v>
                </c:pt>
                <c:pt idx="5">
                  <c:v>1.9138384020154757</c:v>
                </c:pt>
                <c:pt idx="6">
                  <c:v>1.9138384020154757</c:v>
                </c:pt>
                <c:pt idx="7">
                  <c:v>1.9110311319057045</c:v>
                </c:pt>
                <c:pt idx="8">
                  <c:v>1.845938473452944</c:v>
                </c:pt>
                <c:pt idx="9">
                  <c:v>1.4733489292783875</c:v>
                </c:pt>
              </c:numCache>
            </c:numRef>
          </c:val>
          <c:extLst>
            <c:ext xmlns:c16="http://schemas.microsoft.com/office/drawing/2014/chart" uri="{C3380CC4-5D6E-409C-BE32-E72D297353CC}">
              <c16:uniqueId val="{00000005-386B-4741-8D05-8FC84982291F}"/>
            </c:ext>
          </c:extLst>
        </c:ser>
        <c:ser>
          <c:idx val="6"/>
          <c:order val="6"/>
          <c:tx>
            <c:strRef>
              <c:f>'ELC Graphs'!$J$4</c:f>
              <c:strCache>
                <c:ptCount val="1"/>
                <c:pt idx="0">
                  <c:v>80</c:v>
                </c:pt>
              </c:strCache>
            </c:strRef>
          </c:tx>
          <c:cat>
            <c:strRef>
              <c:f>'ELC Graphs'!$C$181:$C$190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Graphs'!$J$181:$J$190</c:f>
              <c:numCache>
                <c:formatCode>0%</c:formatCode>
                <c:ptCount val="10"/>
                <c:pt idx="0">
                  <c:v>1.9418566775409125</c:v>
                </c:pt>
                <c:pt idx="1">
                  <c:v>1.9419389975990176</c:v>
                </c:pt>
                <c:pt idx="2">
                  <c:v>1.9419389969838057</c:v>
                </c:pt>
                <c:pt idx="3">
                  <c:v>1.9419389969838057</c:v>
                </c:pt>
                <c:pt idx="4">
                  <c:v>1.9419380960950152</c:v>
                </c:pt>
                <c:pt idx="5">
                  <c:v>1.9419380960950152</c:v>
                </c:pt>
                <c:pt idx="6">
                  <c:v>1.9419380960950152</c:v>
                </c:pt>
                <c:pt idx="7">
                  <c:v>1.9413969777785958</c:v>
                </c:pt>
                <c:pt idx="8">
                  <c:v>1.817029204390141</c:v>
                </c:pt>
                <c:pt idx="9">
                  <c:v>1.5811768940075577</c:v>
                </c:pt>
              </c:numCache>
            </c:numRef>
          </c:val>
          <c:extLst>
            <c:ext xmlns:c16="http://schemas.microsoft.com/office/drawing/2014/chart" uri="{C3380CC4-5D6E-409C-BE32-E72D297353CC}">
              <c16:uniqueId val="{00000006-386B-4741-8D05-8FC84982291F}"/>
            </c:ext>
          </c:extLst>
        </c:ser>
        <c:bandFmts>
          <c:bandFmt>
            <c:idx val="10"/>
            <c:spPr>
              <a:ln/>
              <a:effectLst/>
            </c:spPr>
          </c:bandFmt>
          <c:bandFmt>
            <c:idx val="11"/>
            <c:spPr>
              <a:ln/>
              <a:effectLst/>
            </c:spPr>
          </c:bandFmt>
          <c:bandFmt>
            <c:idx val="12"/>
            <c:spPr>
              <a:ln/>
              <a:effectLst/>
            </c:spPr>
          </c:bandFmt>
          <c:bandFmt>
            <c:idx val="13"/>
            <c:spPr>
              <a:ln/>
              <a:effectLst/>
            </c:spPr>
          </c:bandFmt>
          <c:bandFmt>
            <c:idx val="14"/>
            <c:spPr>
              <a:ln/>
              <a:effectLst/>
            </c:spPr>
          </c:bandFmt>
        </c:bandFmts>
        <c:axId val="622782800"/>
        <c:axId val="622778864"/>
        <c:axId val="394109920"/>
      </c:surface3DChart>
      <c:catAx>
        <c:axId val="622782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auto val="1"/>
        <c:lblAlgn val="ctr"/>
        <c:lblOffset val="100"/>
        <c:noMultiLvlLbl val="0"/>
      </c:catAx>
      <c:valAx>
        <c:axId val="622778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82800"/>
        <c:crosses val="autoZero"/>
        <c:crossBetween val="midCat"/>
      </c:valAx>
      <c:serAx>
        <c:axId val="3941099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ln>
      <a:solidFill>
        <a:schemeClr val="tx1"/>
      </a:solidFill>
    </a:ln>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Transportation</a:t>
            </a:r>
            <a:r>
              <a:rPr lang="en-US" baseline="0"/>
              <a:t> Electricity </a:t>
            </a:r>
            <a:r>
              <a:rPr lang="en-US"/>
              <a:t>Use in 2050 (PJ)</a:t>
            </a:r>
            <a:r>
              <a:rPr lang="en-US" baseline="0"/>
              <a:t> By Scenario</a:t>
            </a:r>
            <a:endParaRPr lang="en-US"/>
          </a:p>
        </c:rich>
      </c:tx>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1"/>
        <c:ser>
          <c:idx val="0"/>
          <c:order val="0"/>
          <c:tx>
            <c:strRef>
              <c:f>'ELC Graphs'!$D$4</c:f>
              <c:strCache>
                <c:ptCount val="1"/>
                <c:pt idx="0">
                  <c:v>Baseline</c:v>
                </c:pt>
              </c:strCache>
            </c:strRef>
          </c:tx>
          <c:cat>
            <c:strRef>
              <c:f>'ELC Graphs'!$C$191:$C$200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Graphs'!$D$191:$D$200</c:f>
              <c:numCache>
                <c:formatCode>0%</c:formatCode>
                <c:ptCount val="10"/>
                <c:pt idx="0">
                  <c:v>2.2075893113327992E-3</c:v>
                </c:pt>
                <c:pt idx="1">
                  <c:v>2.2075893113336926E-3</c:v>
                </c:pt>
                <c:pt idx="2">
                  <c:v>2.2075893113322627E-3</c:v>
                </c:pt>
                <c:pt idx="3">
                  <c:v>2.2075893113288666E-3</c:v>
                </c:pt>
                <c:pt idx="4">
                  <c:v>2.2121714711403535E-3</c:v>
                </c:pt>
                <c:pt idx="5">
                  <c:v>1.0958707092200512E-5</c:v>
                </c:pt>
                <c:pt idx="6">
                  <c:v>1.0958707092200512E-5</c:v>
                </c:pt>
                <c:pt idx="7">
                  <c:v>1.0958707092200512E-5</c:v>
                </c:pt>
                <c:pt idx="8">
                  <c:v>8.5781754207697518E-13</c:v>
                </c:pt>
                <c:pt idx="9">
                  <c:v>8.8695366613585145E-13</c:v>
                </c:pt>
              </c:numCache>
            </c:numRef>
          </c:val>
          <c:extLst>
            <c:ext xmlns:c16="http://schemas.microsoft.com/office/drawing/2014/chart" uri="{C3380CC4-5D6E-409C-BE32-E72D297353CC}">
              <c16:uniqueId val="{00000000-BCD1-475F-BDCB-717D4F71D680}"/>
            </c:ext>
          </c:extLst>
        </c:ser>
        <c:ser>
          <c:idx val="1"/>
          <c:order val="1"/>
          <c:tx>
            <c:strRef>
              <c:f>'ELC Graphs'!$E$4</c:f>
              <c:strCache>
                <c:ptCount val="1"/>
                <c:pt idx="0">
                  <c:v>30</c:v>
                </c:pt>
              </c:strCache>
            </c:strRef>
          </c:tx>
          <c:cat>
            <c:strRef>
              <c:f>'ELC Graphs'!$C$191:$C$200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Graphs'!$E$191:$E$200</c:f>
              <c:numCache>
                <c:formatCode>0%</c:formatCode>
                <c:ptCount val="10"/>
                <c:pt idx="0">
                  <c:v>2.2075893113353015E-3</c:v>
                </c:pt>
                <c:pt idx="1">
                  <c:v>2.2075893113370892E-3</c:v>
                </c:pt>
                <c:pt idx="2">
                  <c:v>2.2075893113417365E-3</c:v>
                </c:pt>
                <c:pt idx="3">
                  <c:v>2.2090268814775019E-3</c:v>
                </c:pt>
                <c:pt idx="4">
                  <c:v>2.2075893113453113E-3</c:v>
                </c:pt>
                <c:pt idx="5">
                  <c:v>9.0572233500813369E-13</c:v>
                </c:pt>
                <c:pt idx="6">
                  <c:v>8.9803611823186572E-13</c:v>
                </c:pt>
                <c:pt idx="7">
                  <c:v>0</c:v>
                </c:pt>
                <c:pt idx="8">
                  <c:v>9.3593095443114028E-13</c:v>
                </c:pt>
                <c:pt idx="9">
                  <c:v>1.0958707092200512E-5</c:v>
                </c:pt>
              </c:numCache>
            </c:numRef>
          </c:val>
          <c:extLst>
            <c:ext xmlns:c16="http://schemas.microsoft.com/office/drawing/2014/chart" uri="{C3380CC4-5D6E-409C-BE32-E72D297353CC}">
              <c16:uniqueId val="{00000001-BCD1-475F-BDCB-717D4F71D680}"/>
            </c:ext>
          </c:extLst>
        </c:ser>
        <c:ser>
          <c:idx val="2"/>
          <c:order val="2"/>
          <c:tx>
            <c:strRef>
              <c:f>'ELC Graphs'!$F$4</c:f>
              <c:strCache>
                <c:ptCount val="1"/>
                <c:pt idx="0">
                  <c:v>40</c:v>
                </c:pt>
              </c:strCache>
            </c:strRef>
          </c:tx>
          <c:cat>
            <c:strRef>
              <c:f>'ELC Graphs'!$C$191:$C$200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Graphs'!$F$191:$F$200</c:f>
              <c:numCache>
                <c:formatCode>0%</c:formatCode>
                <c:ptCount val="10"/>
                <c:pt idx="0">
                  <c:v>2.2075893113333352E-3</c:v>
                </c:pt>
                <c:pt idx="1">
                  <c:v>2.2075893113331566E-3</c:v>
                </c:pt>
                <c:pt idx="2">
                  <c:v>2.2075893113335139E-3</c:v>
                </c:pt>
                <c:pt idx="3">
                  <c:v>2.2090268814775019E-3</c:v>
                </c:pt>
                <c:pt idx="4">
                  <c:v>2.2075893113524614E-3</c:v>
                </c:pt>
                <c:pt idx="5">
                  <c:v>9.0018110896012656E-13</c:v>
                </c:pt>
                <c:pt idx="6">
                  <c:v>7.2321937387860841E-13</c:v>
                </c:pt>
                <c:pt idx="7">
                  <c:v>8.8999240300088757E-13</c:v>
                </c:pt>
                <c:pt idx="8">
                  <c:v>9.1948602551447391E-13</c:v>
                </c:pt>
                <c:pt idx="9">
                  <c:v>1.0958707092200512E-5</c:v>
                </c:pt>
              </c:numCache>
            </c:numRef>
          </c:val>
          <c:extLst>
            <c:ext xmlns:c16="http://schemas.microsoft.com/office/drawing/2014/chart" uri="{C3380CC4-5D6E-409C-BE32-E72D297353CC}">
              <c16:uniqueId val="{00000002-BCD1-475F-BDCB-717D4F71D680}"/>
            </c:ext>
          </c:extLst>
        </c:ser>
        <c:ser>
          <c:idx val="3"/>
          <c:order val="3"/>
          <c:tx>
            <c:strRef>
              <c:f>'ELC Graphs'!$G$4</c:f>
              <c:strCache>
                <c:ptCount val="1"/>
                <c:pt idx="0">
                  <c:v>50</c:v>
                </c:pt>
              </c:strCache>
            </c:strRef>
          </c:tx>
          <c:cat>
            <c:strRef>
              <c:f>'ELC Graphs'!$C$191:$C$200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Graphs'!$G$191:$G$200</c:f>
              <c:numCache>
                <c:formatCode>0%</c:formatCode>
                <c:ptCount val="10"/>
                <c:pt idx="0">
                  <c:v>2.2075893113283301E-3</c:v>
                </c:pt>
                <c:pt idx="1">
                  <c:v>2.2075893113345864E-3</c:v>
                </c:pt>
                <c:pt idx="2">
                  <c:v>2.2075893113335139E-3</c:v>
                </c:pt>
                <c:pt idx="3">
                  <c:v>2.2090268814775019E-3</c:v>
                </c:pt>
                <c:pt idx="4">
                  <c:v>2.2075893113345864E-3</c:v>
                </c:pt>
                <c:pt idx="5">
                  <c:v>1.0958707092200512E-5</c:v>
                </c:pt>
                <c:pt idx="6">
                  <c:v>1.0958707092200512E-5</c:v>
                </c:pt>
                <c:pt idx="7">
                  <c:v>1.0958707092200512E-5</c:v>
                </c:pt>
                <c:pt idx="8">
                  <c:v>9.0929731955523502E-13</c:v>
                </c:pt>
                <c:pt idx="9">
                  <c:v>1.0958707092200512E-5</c:v>
                </c:pt>
              </c:numCache>
            </c:numRef>
          </c:val>
          <c:extLst>
            <c:ext xmlns:c16="http://schemas.microsoft.com/office/drawing/2014/chart" uri="{C3380CC4-5D6E-409C-BE32-E72D297353CC}">
              <c16:uniqueId val="{00000003-BCD1-475F-BDCB-717D4F71D680}"/>
            </c:ext>
          </c:extLst>
        </c:ser>
        <c:ser>
          <c:idx val="4"/>
          <c:order val="4"/>
          <c:tx>
            <c:strRef>
              <c:f>'ELC Graphs'!$H$4</c:f>
              <c:strCache>
                <c:ptCount val="1"/>
                <c:pt idx="0">
                  <c:v>60</c:v>
                </c:pt>
              </c:strCache>
            </c:strRef>
          </c:tx>
          <c:cat>
            <c:strRef>
              <c:f>'ELC Graphs'!$C$191:$C$200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Graphs'!$H$191:$H$200</c:f>
              <c:numCache>
                <c:formatCode>0%</c:formatCode>
                <c:ptCount val="10"/>
                <c:pt idx="0">
                  <c:v>0.16826623614083319</c:v>
                </c:pt>
                <c:pt idx="1">
                  <c:v>0.16826623614083372</c:v>
                </c:pt>
                <c:pt idx="2">
                  <c:v>0.16826623614083677</c:v>
                </c:pt>
                <c:pt idx="3">
                  <c:v>0.16826537321161</c:v>
                </c:pt>
                <c:pt idx="4">
                  <c:v>0.1682779515702616</c:v>
                </c:pt>
                <c:pt idx="5">
                  <c:v>0.17208290506240215</c:v>
                </c:pt>
                <c:pt idx="6">
                  <c:v>0.17208290506240215</c:v>
                </c:pt>
                <c:pt idx="7">
                  <c:v>0.17208290506240215</c:v>
                </c:pt>
                <c:pt idx="8">
                  <c:v>0.17188277962222492</c:v>
                </c:pt>
                <c:pt idx="9">
                  <c:v>0.1714539871298168</c:v>
                </c:pt>
              </c:numCache>
            </c:numRef>
          </c:val>
          <c:extLst>
            <c:ext xmlns:c16="http://schemas.microsoft.com/office/drawing/2014/chart" uri="{C3380CC4-5D6E-409C-BE32-E72D297353CC}">
              <c16:uniqueId val="{00000004-BCD1-475F-BDCB-717D4F71D680}"/>
            </c:ext>
          </c:extLst>
        </c:ser>
        <c:ser>
          <c:idx val="5"/>
          <c:order val="5"/>
          <c:tx>
            <c:strRef>
              <c:f>'ELC Graphs'!$I$4</c:f>
              <c:strCache>
                <c:ptCount val="1"/>
                <c:pt idx="0">
                  <c:v>70</c:v>
                </c:pt>
              </c:strCache>
            </c:strRef>
          </c:tx>
          <c:cat>
            <c:strRef>
              <c:f>'ELC Graphs'!$C$191:$C$200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Graphs'!$I$191:$I$200</c:f>
              <c:numCache>
                <c:formatCode>0%</c:formatCode>
                <c:ptCount val="10"/>
                <c:pt idx="0">
                  <c:v>0.23166757600515117</c:v>
                </c:pt>
                <c:pt idx="1">
                  <c:v>0.21618867177758813</c:v>
                </c:pt>
                <c:pt idx="2">
                  <c:v>0.23008922286579309</c:v>
                </c:pt>
                <c:pt idx="3">
                  <c:v>0.23066032130338732</c:v>
                </c:pt>
                <c:pt idx="4">
                  <c:v>0.21620149803325361</c:v>
                </c:pt>
                <c:pt idx="5">
                  <c:v>0.21620149803325361</c:v>
                </c:pt>
                <c:pt idx="6">
                  <c:v>0.21620149803325361</c:v>
                </c:pt>
                <c:pt idx="7">
                  <c:v>0.23050938099956689</c:v>
                </c:pt>
                <c:pt idx="8">
                  <c:v>0.27684440818040174</c:v>
                </c:pt>
                <c:pt idx="9">
                  <c:v>0.33173372224915432</c:v>
                </c:pt>
              </c:numCache>
            </c:numRef>
          </c:val>
          <c:extLst>
            <c:ext xmlns:c16="http://schemas.microsoft.com/office/drawing/2014/chart" uri="{C3380CC4-5D6E-409C-BE32-E72D297353CC}">
              <c16:uniqueId val="{00000005-BCD1-475F-BDCB-717D4F71D680}"/>
            </c:ext>
          </c:extLst>
        </c:ser>
        <c:ser>
          <c:idx val="6"/>
          <c:order val="6"/>
          <c:tx>
            <c:strRef>
              <c:f>'ELC Graphs'!$J$4</c:f>
              <c:strCache>
                <c:ptCount val="1"/>
                <c:pt idx="0">
                  <c:v>80</c:v>
                </c:pt>
              </c:strCache>
            </c:strRef>
          </c:tx>
          <c:cat>
            <c:strRef>
              <c:f>'ELC Graphs'!$C$191:$C$200</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Graphs'!$J$191:$J$200</c:f>
              <c:numCache>
                <c:formatCode>0%</c:formatCode>
                <c:ptCount val="10"/>
                <c:pt idx="0">
                  <c:v>0.30222843094224516</c:v>
                </c:pt>
                <c:pt idx="1">
                  <c:v>0.30222356466577704</c:v>
                </c:pt>
                <c:pt idx="2">
                  <c:v>0.30222356480759199</c:v>
                </c:pt>
                <c:pt idx="3">
                  <c:v>0.3022374712109086</c:v>
                </c:pt>
                <c:pt idx="4">
                  <c:v>0.3022374712109086</c:v>
                </c:pt>
                <c:pt idx="5">
                  <c:v>0.3022374712109086</c:v>
                </c:pt>
                <c:pt idx="6">
                  <c:v>0.3022374712109086</c:v>
                </c:pt>
                <c:pt idx="7">
                  <c:v>0.31197524083326383</c:v>
                </c:pt>
                <c:pt idx="8">
                  <c:v>0.33345012835605381</c:v>
                </c:pt>
                <c:pt idx="9">
                  <c:v>0.34890318180873009</c:v>
                </c:pt>
              </c:numCache>
            </c:numRef>
          </c:val>
          <c:extLst>
            <c:ext xmlns:c16="http://schemas.microsoft.com/office/drawing/2014/chart" uri="{C3380CC4-5D6E-409C-BE32-E72D297353CC}">
              <c16:uniqueId val="{00000006-BCD1-475F-BDCB-717D4F71D680}"/>
            </c:ext>
          </c:extLst>
        </c:ser>
        <c:bandFmts>
          <c:bandFmt>
            <c:idx val="10"/>
            <c:spPr>
              <a:ln/>
              <a:effectLst/>
            </c:spPr>
          </c:bandFmt>
          <c:bandFmt>
            <c:idx val="11"/>
            <c:spPr>
              <a:ln/>
              <a:effectLst/>
            </c:spPr>
          </c:bandFmt>
          <c:bandFmt>
            <c:idx val="12"/>
            <c:spPr>
              <a:ln/>
              <a:effectLst/>
            </c:spPr>
          </c:bandFmt>
          <c:bandFmt>
            <c:idx val="13"/>
            <c:spPr>
              <a:ln/>
              <a:effectLst/>
            </c:spPr>
          </c:bandFmt>
          <c:bandFmt>
            <c:idx val="14"/>
            <c:spPr>
              <a:ln/>
              <a:effectLst/>
            </c:spPr>
          </c:bandFmt>
        </c:bandFmts>
        <c:axId val="622782800"/>
        <c:axId val="622778864"/>
        <c:axId val="394109920"/>
      </c:surface3DChart>
      <c:catAx>
        <c:axId val="622782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auto val="1"/>
        <c:lblAlgn val="ctr"/>
        <c:lblOffset val="100"/>
        <c:noMultiLvlLbl val="0"/>
      </c:catAx>
      <c:valAx>
        <c:axId val="622778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82800"/>
        <c:crosses val="autoZero"/>
        <c:crossBetween val="midCat"/>
      </c:valAx>
      <c:serAx>
        <c:axId val="3941099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ln>
      <a:solidFill>
        <a:schemeClr val="tx1"/>
      </a:solidFill>
    </a:ln>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Offshore Wind Cost Reductions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Scenarios!$N$28</c:f>
              <c:strCache>
                <c:ptCount val="1"/>
                <c:pt idx="0">
                  <c:v>BAU</c:v>
                </c:pt>
              </c:strCache>
            </c:strRef>
          </c:tx>
          <c:spPr>
            <a:ln w="28575" cap="rnd">
              <a:solidFill>
                <a:schemeClr val="accent5">
                  <a:lumMod val="40000"/>
                  <a:lumOff val="60000"/>
                </a:schemeClr>
              </a:solidFill>
              <a:round/>
            </a:ln>
            <a:effectLst/>
          </c:spPr>
          <c:marker>
            <c:symbol val="none"/>
          </c:marker>
          <c:cat>
            <c:numRef>
              <c:f>Scenarios!$O$27:$X$27</c:f>
              <c:numCache>
                <c:formatCode>General</c:formatCode>
                <c:ptCount val="10"/>
                <c:pt idx="0">
                  <c:v>2010</c:v>
                </c:pt>
                <c:pt idx="1">
                  <c:v>2011</c:v>
                </c:pt>
                <c:pt idx="2">
                  <c:v>2015</c:v>
                </c:pt>
                <c:pt idx="3">
                  <c:v>2020</c:v>
                </c:pt>
                <c:pt idx="4">
                  <c:v>2025</c:v>
                </c:pt>
                <c:pt idx="5">
                  <c:v>2030</c:v>
                </c:pt>
                <c:pt idx="6">
                  <c:v>2035</c:v>
                </c:pt>
                <c:pt idx="7">
                  <c:v>2040</c:v>
                </c:pt>
                <c:pt idx="8">
                  <c:v>2045</c:v>
                </c:pt>
                <c:pt idx="9">
                  <c:v>2050</c:v>
                </c:pt>
              </c:numCache>
            </c:numRef>
          </c:cat>
          <c:val>
            <c:numRef>
              <c:f>Scenarios!$O$28:$X$28</c:f>
              <c:numCache>
                <c:formatCode>0%</c:formatCode>
                <c:ptCount val="10"/>
                <c:pt idx="0">
                  <c:v>1</c:v>
                </c:pt>
                <c:pt idx="1">
                  <c:v>1</c:v>
                </c:pt>
                <c:pt idx="2">
                  <c:v>1</c:v>
                </c:pt>
                <c:pt idx="3">
                  <c:v>0.95</c:v>
                </c:pt>
                <c:pt idx="4">
                  <c:v>0.9</c:v>
                </c:pt>
                <c:pt idx="5">
                  <c:v>0.85</c:v>
                </c:pt>
                <c:pt idx="6">
                  <c:v>0.8</c:v>
                </c:pt>
                <c:pt idx="7">
                  <c:v>0.8</c:v>
                </c:pt>
                <c:pt idx="8">
                  <c:v>0.8</c:v>
                </c:pt>
                <c:pt idx="9">
                  <c:v>0.8</c:v>
                </c:pt>
              </c:numCache>
            </c:numRef>
          </c:val>
          <c:smooth val="0"/>
          <c:extLst>
            <c:ext xmlns:c16="http://schemas.microsoft.com/office/drawing/2014/chart" uri="{C3380CC4-5D6E-409C-BE32-E72D297353CC}">
              <c16:uniqueId val="{00000000-1312-47F5-B400-704DAD8C020F}"/>
            </c:ext>
          </c:extLst>
        </c:ser>
        <c:ser>
          <c:idx val="1"/>
          <c:order val="1"/>
          <c:tx>
            <c:strRef>
              <c:f>Scenarios!$N$29</c:f>
              <c:strCache>
                <c:ptCount val="1"/>
                <c:pt idx="0">
                  <c:v>30%</c:v>
                </c:pt>
              </c:strCache>
            </c:strRef>
          </c:tx>
          <c:spPr>
            <a:ln w="28575" cap="rnd">
              <a:solidFill>
                <a:schemeClr val="accent1">
                  <a:lumMod val="40000"/>
                  <a:lumOff val="60000"/>
                </a:schemeClr>
              </a:solidFill>
              <a:round/>
            </a:ln>
            <a:effectLst/>
          </c:spPr>
          <c:marker>
            <c:symbol val="none"/>
          </c:marker>
          <c:cat>
            <c:numRef>
              <c:f>Scenarios!$O$27:$X$27</c:f>
              <c:numCache>
                <c:formatCode>General</c:formatCode>
                <c:ptCount val="10"/>
                <c:pt idx="0">
                  <c:v>2010</c:v>
                </c:pt>
                <c:pt idx="1">
                  <c:v>2011</c:v>
                </c:pt>
                <c:pt idx="2">
                  <c:v>2015</c:v>
                </c:pt>
                <c:pt idx="3">
                  <c:v>2020</c:v>
                </c:pt>
                <c:pt idx="4">
                  <c:v>2025</c:v>
                </c:pt>
                <c:pt idx="5">
                  <c:v>2030</c:v>
                </c:pt>
                <c:pt idx="6">
                  <c:v>2035</c:v>
                </c:pt>
                <c:pt idx="7">
                  <c:v>2040</c:v>
                </c:pt>
                <c:pt idx="8">
                  <c:v>2045</c:v>
                </c:pt>
                <c:pt idx="9">
                  <c:v>2050</c:v>
                </c:pt>
              </c:numCache>
            </c:numRef>
          </c:cat>
          <c:val>
            <c:numRef>
              <c:f>Scenarios!$O$29:$X$29</c:f>
              <c:numCache>
                <c:formatCode>0%</c:formatCode>
                <c:ptCount val="10"/>
                <c:pt idx="0">
                  <c:v>1</c:v>
                </c:pt>
                <c:pt idx="1">
                  <c:v>1</c:v>
                </c:pt>
                <c:pt idx="2">
                  <c:v>1</c:v>
                </c:pt>
                <c:pt idx="3">
                  <c:v>0.92500000000000004</c:v>
                </c:pt>
                <c:pt idx="4">
                  <c:v>0.85</c:v>
                </c:pt>
                <c:pt idx="5">
                  <c:v>0.77500000000000002</c:v>
                </c:pt>
                <c:pt idx="6">
                  <c:v>0.7</c:v>
                </c:pt>
                <c:pt idx="7">
                  <c:v>0.7</c:v>
                </c:pt>
                <c:pt idx="8">
                  <c:v>0.7</c:v>
                </c:pt>
                <c:pt idx="9">
                  <c:v>0.7</c:v>
                </c:pt>
              </c:numCache>
            </c:numRef>
          </c:val>
          <c:smooth val="0"/>
          <c:extLst>
            <c:ext xmlns:c16="http://schemas.microsoft.com/office/drawing/2014/chart" uri="{C3380CC4-5D6E-409C-BE32-E72D297353CC}">
              <c16:uniqueId val="{00000001-1312-47F5-B400-704DAD8C020F}"/>
            </c:ext>
          </c:extLst>
        </c:ser>
        <c:ser>
          <c:idx val="2"/>
          <c:order val="2"/>
          <c:tx>
            <c:strRef>
              <c:f>Scenarios!$N$30</c:f>
              <c:strCache>
                <c:ptCount val="1"/>
                <c:pt idx="0">
                  <c:v>40%</c:v>
                </c:pt>
              </c:strCache>
            </c:strRef>
          </c:tx>
          <c:spPr>
            <a:ln w="28575" cap="rnd">
              <a:solidFill>
                <a:schemeClr val="tx2">
                  <a:lumMod val="40000"/>
                  <a:lumOff val="60000"/>
                </a:schemeClr>
              </a:solidFill>
              <a:round/>
            </a:ln>
            <a:effectLst/>
          </c:spPr>
          <c:marker>
            <c:symbol val="none"/>
          </c:marker>
          <c:cat>
            <c:numRef>
              <c:f>Scenarios!$O$27:$X$27</c:f>
              <c:numCache>
                <c:formatCode>General</c:formatCode>
                <c:ptCount val="10"/>
                <c:pt idx="0">
                  <c:v>2010</c:v>
                </c:pt>
                <c:pt idx="1">
                  <c:v>2011</c:v>
                </c:pt>
                <c:pt idx="2">
                  <c:v>2015</c:v>
                </c:pt>
                <c:pt idx="3">
                  <c:v>2020</c:v>
                </c:pt>
                <c:pt idx="4">
                  <c:v>2025</c:v>
                </c:pt>
                <c:pt idx="5">
                  <c:v>2030</c:v>
                </c:pt>
                <c:pt idx="6">
                  <c:v>2035</c:v>
                </c:pt>
                <c:pt idx="7">
                  <c:v>2040</c:v>
                </c:pt>
                <c:pt idx="8">
                  <c:v>2045</c:v>
                </c:pt>
                <c:pt idx="9">
                  <c:v>2050</c:v>
                </c:pt>
              </c:numCache>
            </c:numRef>
          </c:cat>
          <c:val>
            <c:numRef>
              <c:f>Scenarios!$O$30:$X$30</c:f>
              <c:numCache>
                <c:formatCode>0%</c:formatCode>
                <c:ptCount val="10"/>
                <c:pt idx="0">
                  <c:v>1</c:v>
                </c:pt>
                <c:pt idx="1">
                  <c:v>1</c:v>
                </c:pt>
                <c:pt idx="2">
                  <c:v>1</c:v>
                </c:pt>
                <c:pt idx="3">
                  <c:v>0.9</c:v>
                </c:pt>
                <c:pt idx="4">
                  <c:v>0.8</c:v>
                </c:pt>
                <c:pt idx="5">
                  <c:v>0.7</c:v>
                </c:pt>
                <c:pt idx="6">
                  <c:v>0.6</c:v>
                </c:pt>
                <c:pt idx="7">
                  <c:v>0.6</c:v>
                </c:pt>
                <c:pt idx="8">
                  <c:v>0.6</c:v>
                </c:pt>
                <c:pt idx="9">
                  <c:v>0.6</c:v>
                </c:pt>
              </c:numCache>
            </c:numRef>
          </c:val>
          <c:smooth val="0"/>
          <c:extLst>
            <c:ext xmlns:c16="http://schemas.microsoft.com/office/drawing/2014/chart" uri="{C3380CC4-5D6E-409C-BE32-E72D297353CC}">
              <c16:uniqueId val="{00000002-1312-47F5-B400-704DAD8C020F}"/>
            </c:ext>
          </c:extLst>
        </c:ser>
        <c:ser>
          <c:idx val="3"/>
          <c:order val="3"/>
          <c:tx>
            <c:strRef>
              <c:f>Scenarios!$N$31</c:f>
              <c:strCache>
                <c:ptCount val="1"/>
                <c:pt idx="0">
                  <c:v>50%</c:v>
                </c:pt>
              </c:strCache>
            </c:strRef>
          </c:tx>
          <c:spPr>
            <a:ln w="28575" cap="rnd">
              <a:solidFill>
                <a:schemeClr val="accent5"/>
              </a:solidFill>
              <a:round/>
            </a:ln>
            <a:effectLst/>
          </c:spPr>
          <c:marker>
            <c:symbol val="none"/>
          </c:marker>
          <c:cat>
            <c:numRef>
              <c:f>Scenarios!$O$27:$X$27</c:f>
              <c:numCache>
                <c:formatCode>General</c:formatCode>
                <c:ptCount val="10"/>
                <c:pt idx="0">
                  <c:v>2010</c:v>
                </c:pt>
                <c:pt idx="1">
                  <c:v>2011</c:v>
                </c:pt>
                <c:pt idx="2">
                  <c:v>2015</c:v>
                </c:pt>
                <c:pt idx="3">
                  <c:v>2020</c:v>
                </c:pt>
                <c:pt idx="4">
                  <c:v>2025</c:v>
                </c:pt>
                <c:pt idx="5">
                  <c:v>2030</c:v>
                </c:pt>
                <c:pt idx="6">
                  <c:v>2035</c:v>
                </c:pt>
                <c:pt idx="7">
                  <c:v>2040</c:v>
                </c:pt>
                <c:pt idx="8">
                  <c:v>2045</c:v>
                </c:pt>
                <c:pt idx="9">
                  <c:v>2050</c:v>
                </c:pt>
              </c:numCache>
            </c:numRef>
          </c:cat>
          <c:val>
            <c:numRef>
              <c:f>Scenarios!$O$31:$X$31</c:f>
              <c:numCache>
                <c:formatCode>0%</c:formatCode>
                <c:ptCount val="10"/>
                <c:pt idx="0">
                  <c:v>1</c:v>
                </c:pt>
                <c:pt idx="1">
                  <c:v>1</c:v>
                </c:pt>
                <c:pt idx="2">
                  <c:v>1</c:v>
                </c:pt>
                <c:pt idx="3">
                  <c:v>0.875</c:v>
                </c:pt>
                <c:pt idx="4">
                  <c:v>0.75</c:v>
                </c:pt>
                <c:pt idx="5">
                  <c:v>0.625</c:v>
                </c:pt>
                <c:pt idx="6">
                  <c:v>0.5</c:v>
                </c:pt>
                <c:pt idx="7">
                  <c:v>0.5</c:v>
                </c:pt>
                <c:pt idx="8">
                  <c:v>0.5</c:v>
                </c:pt>
                <c:pt idx="9">
                  <c:v>0.5</c:v>
                </c:pt>
              </c:numCache>
            </c:numRef>
          </c:val>
          <c:smooth val="0"/>
          <c:extLst>
            <c:ext xmlns:c16="http://schemas.microsoft.com/office/drawing/2014/chart" uri="{C3380CC4-5D6E-409C-BE32-E72D297353CC}">
              <c16:uniqueId val="{00000003-1312-47F5-B400-704DAD8C020F}"/>
            </c:ext>
          </c:extLst>
        </c:ser>
        <c:ser>
          <c:idx val="4"/>
          <c:order val="4"/>
          <c:tx>
            <c:strRef>
              <c:f>Scenarios!$N$32</c:f>
              <c:strCache>
                <c:ptCount val="1"/>
                <c:pt idx="0">
                  <c:v>60%</c:v>
                </c:pt>
              </c:strCache>
            </c:strRef>
          </c:tx>
          <c:spPr>
            <a:ln w="28575" cap="rnd">
              <a:solidFill>
                <a:schemeClr val="accent1"/>
              </a:solidFill>
              <a:round/>
            </a:ln>
            <a:effectLst/>
          </c:spPr>
          <c:marker>
            <c:symbol val="none"/>
          </c:marker>
          <c:cat>
            <c:numRef>
              <c:f>Scenarios!$O$27:$X$27</c:f>
              <c:numCache>
                <c:formatCode>General</c:formatCode>
                <c:ptCount val="10"/>
                <c:pt idx="0">
                  <c:v>2010</c:v>
                </c:pt>
                <c:pt idx="1">
                  <c:v>2011</c:v>
                </c:pt>
                <c:pt idx="2">
                  <c:v>2015</c:v>
                </c:pt>
                <c:pt idx="3">
                  <c:v>2020</c:v>
                </c:pt>
                <c:pt idx="4">
                  <c:v>2025</c:v>
                </c:pt>
                <c:pt idx="5">
                  <c:v>2030</c:v>
                </c:pt>
                <c:pt idx="6">
                  <c:v>2035</c:v>
                </c:pt>
                <c:pt idx="7">
                  <c:v>2040</c:v>
                </c:pt>
                <c:pt idx="8">
                  <c:v>2045</c:v>
                </c:pt>
                <c:pt idx="9">
                  <c:v>2050</c:v>
                </c:pt>
              </c:numCache>
            </c:numRef>
          </c:cat>
          <c:val>
            <c:numRef>
              <c:f>Scenarios!$O$32:$X$32</c:f>
              <c:numCache>
                <c:formatCode>0%</c:formatCode>
                <c:ptCount val="10"/>
                <c:pt idx="0">
                  <c:v>1</c:v>
                </c:pt>
                <c:pt idx="1">
                  <c:v>1</c:v>
                </c:pt>
                <c:pt idx="2">
                  <c:v>1</c:v>
                </c:pt>
                <c:pt idx="3">
                  <c:v>0.85</c:v>
                </c:pt>
                <c:pt idx="4">
                  <c:v>0.7</c:v>
                </c:pt>
                <c:pt idx="5">
                  <c:v>0.55000000000000004</c:v>
                </c:pt>
                <c:pt idx="6">
                  <c:v>0.4</c:v>
                </c:pt>
                <c:pt idx="7">
                  <c:v>0.4</c:v>
                </c:pt>
                <c:pt idx="8">
                  <c:v>0.4</c:v>
                </c:pt>
                <c:pt idx="9">
                  <c:v>0.4</c:v>
                </c:pt>
              </c:numCache>
            </c:numRef>
          </c:val>
          <c:smooth val="0"/>
          <c:extLst>
            <c:ext xmlns:c16="http://schemas.microsoft.com/office/drawing/2014/chart" uri="{C3380CC4-5D6E-409C-BE32-E72D297353CC}">
              <c16:uniqueId val="{00000004-1312-47F5-B400-704DAD8C020F}"/>
            </c:ext>
          </c:extLst>
        </c:ser>
        <c:ser>
          <c:idx val="5"/>
          <c:order val="5"/>
          <c:tx>
            <c:strRef>
              <c:f>Scenarios!$N$33</c:f>
              <c:strCache>
                <c:ptCount val="1"/>
                <c:pt idx="0">
                  <c:v>70%</c:v>
                </c:pt>
              </c:strCache>
            </c:strRef>
          </c:tx>
          <c:spPr>
            <a:ln w="28575" cap="rnd">
              <a:solidFill>
                <a:schemeClr val="tx2"/>
              </a:solidFill>
              <a:round/>
            </a:ln>
            <a:effectLst/>
          </c:spPr>
          <c:marker>
            <c:symbol val="none"/>
          </c:marker>
          <c:cat>
            <c:numRef>
              <c:f>Scenarios!$O$27:$X$27</c:f>
              <c:numCache>
                <c:formatCode>General</c:formatCode>
                <c:ptCount val="10"/>
                <c:pt idx="0">
                  <c:v>2010</c:v>
                </c:pt>
                <c:pt idx="1">
                  <c:v>2011</c:v>
                </c:pt>
                <c:pt idx="2">
                  <c:v>2015</c:v>
                </c:pt>
                <c:pt idx="3">
                  <c:v>2020</c:v>
                </c:pt>
                <c:pt idx="4">
                  <c:v>2025</c:v>
                </c:pt>
                <c:pt idx="5">
                  <c:v>2030</c:v>
                </c:pt>
                <c:pt idx="6">
                  <c:v>2035</c:v>
                </c:pt>
                <c:pt idx="7">
                  <c:v>2040</c:v>
                </c:pt>
                <c:pt idx="8">
                  <c:v>2045</c:v>
                </c:pt>
                <c:pt idx="9">
                  <c:v>2050</c:v>
                </c:pt>
              </c:numCache>
            </c:numRef>
          </c:cat>
          <c:val>
            <c:numRef>
              <c:f>Scenarios!$O$33:$X$33</c:f>
              <c:numCache>
                <c:formatCode>0%</c:formatCode>
                <c:ptCount val="10"/>
                <c:pt idx="0">
                  <c:v>1</c:v>
                </c:pt>
                <c:pt idx="1">
                  <c:v>1</c:v>
                </c:pt>
                <c:pt idx="2">
                  <c:v>1</c:v>
                </c:pt>
                <c:pt idx="3">
                  <c:v>0.82499999999999996</c:v>
                </c:pt>
                <c:pt idx="4">
                  <c:v>0.65</c:v>
                </c:pt>
                <c:pt idx="5">
                  <c:v>0.47500000000000009</c:v>
                </c:pt>
                <c:pt idx="6">
                  <c:v>0.30000000000000004</c:v>
                </c:pt>
                <c:pt idx="7">
                  <c:v>0.30000000000000004</c:v>
                </c:pt>
                <c:pt idx="8">
                  <c:v>0.30000000000000004</c:v>
                </c:pt>
                <c:pt idx="9">
                  <c:v>0.30000000000000004</c:v>
                </c:pt>
              </c:numCache>
            </c:numRef>
          </c:val>
          <c:smooth val="0"/>
          <c:extLst>
            <c:ext xmlns:c16="http://schemas.microsoft.com/office/drawing/2014/chart" uri="{C3380CC4-5D6E-409C-BE32-E72D297353CC}">
              <c16:uniqueId val="{00000005-1312-47F5-B400-704DAD8C020F}"/>
            </c:ext>
          </c:extLst>
        </c:ser>
        <c:ser>
          <c:idx val="6"/>
          <c:order val="6"/>
          <c:tx>
            <c:strRef>
              <c:f>Scenarios!$N$34</c:f>
              <c:strCache>
                <c:ptCount val="1"/>
                <c:pt idx="0">
                  <c:v>80%</c:v>
                </c:pt>
              </c:strCache>
            </c:strRef>
          </c:tx>
          <c:spPr>
            <a:ln w="28575" cap="rnd">
              <a:solidFill>
                <a:schemeClr val="tx2">
                  <a:lumMod val="50000"/>
                </a:schemeClr>
              </a:solidFill>
              <a:round/>
            </a:ln>
            <a:effectLst/>
          </c:spPr>
          <c:marker>
            <c:symbol val="none"/>
          </c:marker>
          <c:cat>
            <c:numRef>
              <c:f>Scenarios!$O$27:$X$27</c:f>
              <c:numCache>
                <c:formatCode>General</c:formatCode>
                <c:ptCount val="10"/>
                <c:pt idx="0">
                  <c:v>2010</c:v>
                </c:pt>
                <c:pt idx="1">
                  <c:v>2011</c:v>
                </c:pt>
                <c:pt idx="2">
                  <c:v>2015</c:v>
                </c:pt>
                <c:pt idx="3">
                  <c:v>2020</c:v>
                </c:pt>
                <c:pt idx="4">
                  <c:v>2025</c:v>
                </c:pt>
                <c:pt idx="5">
                  <c:v>2030</c:v>
                </c:pt>
                <c:pt idx="6">
                  <c:v>2035</c:v>
                </c:pt>
                <c:pt idx="7">
                  <c:v>2040</c:v>
                </c:pt>
                <c:pt idx="8">
                  <c:v>2045</c:v>
                </c:pt>
                <c:pt idx="9">
                  <c:v>2050</c:v>
                </c:pt>
              </c:numCache>
            </c:numRef>
          </c:cat>
          <c:val>
            <c:numRef>
              <c:f>Scenarios!$O$34:$X$34</c:f>
              <c:numCache>
                <c:formatCode>0%</c:formatCode>
                <c:ptCount val="10"/>
                <c:pt idx="0">
                  <c:v>1</c:v>
                </c:pt>
                <c:pt idx="1">
                  <c:v>1</c:v>
                </c:pt>
                <c:pt idx="2">
                  <c:v>1</c:v>
                </c:pt>
                <c:pt idx="3">
                  <c:v>0.8</c:v>
                </c:pt>
                <c:pt idx="4">
                  <c:v>0.6</c:v>
                </c:pt>
                <c:pt idx="5">
                  <c:v>0.39999999999999991</c:v>
                </c:pt>
                <c:pt idx="6">
                  <c:v>0.19999999999999996</c:v>
                </c:pt>
                <c:pt idx="7">
                  <c:v>0.19999999999999996</c:v>
                </c:pt>
                <c:pt idx="8">
                  <c:v>0.19999999999999996</c:v>
                </c:pt>
                <c:pt idx="9">
                  <c:v>0.19999999999999996</c:v>
                </c:pt>
              </c:numCache>
            </c:numRef>
          </c:val>
          <c:smooth val="0"/>
          <c:extLst>
            <c:ext xmlns:c16="http://schemas.microsoft.com/office/drawing/2014/chart" uri="{C3380CC4-5D6E-409C-BE32-E72D297353CC}">
              <c16:uniqueId val="{00000006-1312-47F5-B400-704DAD8C020F}"/>
            </c:ext>
          </c:extLst>
        </c:ser>
        <c:dLbls>
          <c:showLegendKey val="0"/>
          <c:showVal val="0"/>
          <c:showCatName val="0"/>
          <c:showSerName val="0"/>
          <c:showPercent val="0"/>
          <c:showBubbleSize val="0"/>
        </c:dLbls>
        <c:smooth val="0"/>
        <c:axId val="686279952"/>
        <c:axId val="624707888"/>
      </c:lineChart>
      <c:catAx>
        <c:axId val="68627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707888"/>
        <c:crosses val="autoZero"/>
        <c:auto val="1"/>
        <c:lblAlgn val="ctr"/>
        <c:lblOffset val="100"/>
        <c:noMultiLvlLbl val="0"/>
      </c:catAx>
      <c:valAx>
        <c:axId val="62470788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279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Coal Generation in 2050 (PJ)</a:t>
            </a:r>
            <a:r>
              <a:rPr lang="en-US" baseline="0"/>
              <a:t> By Scenario</a:t>
            </a:r>
            <a:endParaRPr lang="en-US"/>
          </a:p>
        </c:rich>
      </c:tx>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1"/>
        <c:ser>
          <c:idx val="0"/>
          <c:order val="0"/>
          <c:tx>
            <c:strRef>
              <c:f>'ELC Graphs'!$D$4</c:f>
              <c:strCache>
                <c:ptCount val="1"/>
                <c:pt idx="0">
                  <c:v>Baseline</c:v>
                </c:pt>
              </c:strCache>
            </c:strRef>
          </c:tx>
          <c:cat>
            <c:strRef>
              <c:f>'ELC Graphs'!$C$15:$C$24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Graphs'!$D$15:$D$24</c:f>
              <c:numCache>
                <c:formatCode>0%</c:formatCode>
                <c:ptCount val="10"/>
                <c:pt idx="0">
                  <c:v>6.1723029253015271</c:v>
                </c:pt>
                <c:pt idx="1">
                  <c:v>6.1723029253015271</c:v>
                </c:pt>
                <c:pt idx="2">
                  <c:v>6.1723029253015271</c:v>
                </c:pt>
                <c:pt idx="3">
                  <c:v>6.0563570333844217</c:v>
                </c:pt>
                <c:pt idx="4">
                  <c:v>4.8240654361298061</c:v>
                </c:pt>
                <c:pt idx="5">
                  <c:v>3.3775404811088161</c:v>
                </c:pt>
                <c:pt idx="6">
                  <c:v>1.8553674951689212</c:v>
                </c:pt>
                <c:pt idx="7">
                  <c:v>0.99202039048444068</c:v>
                </c:pt>
                <c:pt idx="8">
                  <c:v>0.28614979676151125</c:v>
                </c:pt>
                <c:pt idx="9">
                  <c:v>1.135652662095182E-2</c:v>
                </c:pt>
              </c:numCache>
            </c:numRef>
          </c:val>
          <c:extLst>
            <c:ext xmlns:c16="http://schemas.microsoft.com/office/drawing/2014/chart" uri="{C3380CC4-5D6E-409C-BE32-E72D297353CC}">
              <c16:uniqueId val="{00000000-E285-4960-9B72-7876213F56DF}"/>
            </c:ext>
          </c:extLst>
        </c:ser>
        <c:ser>
          <c:idx val="1"/>
          <c:order val="1"/>
          <c:tx>
            <c:strRef>
              <c:f>'ELC Graphs'!$E$4</c:f>
              <c:strCache>
                <c:ptCount val="1"/>
                <c:pt idx="0">
                  <c:v>30</c:v>
                </c:pt>
              </c:strCache>
            </c:strRef>
          </c:tx>
          <c:cat>
            <c:strRef>
              <c:f>'ELC Graphs'!$C$15:$C$24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Graphs'!$E$15:$E$24</c:f>
              <c:numCache>
                <c:formatCode>0%</c:formatCode>
                <c:ptCount val="10"/>
                <c:pt idx="0">
                  <c:v>6.1723029253015271</c:v>
                </c:pt>
                <c:pt idx="1">
                  <c:v>6.1723029253015271</c:v>
                </c:pt>
                <c:pt idx="2">
                  <c:v>6.1723029253015271</c:v>
                </c:pt>
                <c:pt idx="3">
                  <c:v>6.0563570333844217</c:v>
                </c:pt>
                <c:pt idx="4">
                  <c:v>4.8240654361298061</c:v>
                </c:pt>
                <c:pt idx="5">
                  <c:v>3.3775404811088161</c:v>
                </c:pt>
                <c:pt idx="6">
                  <c:v>1.8553674951689212</c:v>
                </c:pt>
                <c:pt idx="7">
                  <c:v>0.99202039048444068</c:v>
                </c:pt>
                <c:pt idx="8">
                  <c:v>0.28615547586288903</c:v>
                </c:pt>
                <c:pt idx="9">
                  <c:v>1.1361364696475062E-2</c:v>
                </c:pt>
              </c:numCache>
            </c:numRef>
          </c:val>
          <c:extLst>
            <c:ext xmlns:c16="http://schemas.microsoft.com/office/drawing/2014/chart" uri="{C3380CC4-5D6E-409C-BE32-E72D297353CC}">
              <c16:uniqueId val="{00000001-E285-4960-9B72-7876213F56DF}"/>
            </c:ext>
          </c:extLst>
        </c:ser>
        <c:ser>
          <c:idx val="2"/>
          <c:order val="2"/>
          <c:tx>
            <c:strRef>
              <c:f>'ELC Graphs'!$F$4</c:f>
              <c:strCache>
                <c:ptCount val="1"/>
                <c:pt idx="0">
                  <c:v>40</c:v>
                </c:pt>
              </c:strCache>
            </c:strRef>
          </c:tx>
          <c:cat>
            <c:strRef>
              <c:f>'ELC Graphs'!$C$15:$C$24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Graphs'!$F$15:$F$24</c:f>
              <c:numCache>
                <c:formatCode>0%</c:formatCode>
                <c:ptCount val="10"/>
                <c:pt idx="0">
                  <c:v>6.1687878989804759</c:v>
                </c:pt>
                <c:pt idx="1">
                  <c:v>6.1687878989804759</c:v>
                </c:pt>
                <c:pt idx="2">
                  <c:v>6.1687878989804759</c:v>
                </c:pt>
                <c:pt idx="3">
                  <c:v>6.0523588991803834</c:v>
                </c:pt>
                <c:pt idx="4">
                  <c:v>4.828463383754249</c:v>
                </c:pt>
                <c:pt idx="5">
                  <c:v>3.377740387819018</c:v>
                </c:pt>
                <c:pt idx="6">
                  <c:v>1.858466049177051</c:v>
                </c:pt>
                <c:pt idx="7">
                  <c:v>1.006880122609449</c:v>
                </c:pt>
                <c:pt idx="8">
                  <c:v>0.30242553475044992</c:v>
                </c:pt>
                <c:pt idx="9">
                  <c:v>0</c:v>
                </c:pt>
              </c:numCache>
            </c:numRef>
          </c:val>
          <c:extLst>
            <c:ext xmlns:c16="http://schemas.microsoft.com/office/drawing/2014/chart" uri="{C3380CC4-5D6E-409C-BE32-E72D297353CC}">
              <c16:uniqueId val="{00000002-E285-4960-9B72-7876213F56DF}"/>
            </c:ext>
          </c:extLst>
        </c:ser>
        <c:ser>
          <c:idx val="3"/>
          <c:order val="3"/>
          <c:tx>
            <c:strRef>
              <c:f>'ELC Graphs'!$G$4</c:f>
              <c:strCache>
                <c:ptCount val="1"/>
                <c:pt idx="0">
                  <c:v>50</c:v>
                </c:pt>
              </c:strCache>
            </c:strRef>
          </c:tx>
          <c:cat>
            <c:strRef>
              <c:f>'ELC Graphs'!$C$15:$C$24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Graphs'!$G$15:$G$24</c:f>
              <c:numCache>
                <c:formatCode>0%</c:formatCode>
                <c:ptCount val="10"/>
                <c:pt idx="0">
                  <c:v>4.8483874192043723</c:v>
                </c:pt>
                <c:pt idx="1">
                  <c:v>4.8484040780968876</c:v>
                </c:pt>
                <c:pt idx="2">
                  <c:v>4.8484040780968876</c:v>
                </c:pt>
                <c:pt idx="3">
                  <c:v>4.8484040780968876</c:v>
                </c:pt>
                <c:pt idx="4">
                  <c:v>4.8484040780968876</c:v>
                </c:pt>
                <c:pt idx="5">
                  <c:v>4.311937762377557</c:v>
                </c:pt>
                <c:pt idx="6">
                  <c:v>3.1286233091224096</c:v>
                </c:pt>
                <c:pt idx="7">
                  <c:v>1.8615146265076299</c:v>
                </c:pt>
                <c:pt idx="8">
                  <c:v>1.043390800304544</c:v>
                </c:pt>
                <c:pt idx="9">
                  <c:v>0.3687279269674153</c:v>
                </c:pt>
              </c:numCache>
            </c:numRef>
          </c:val>
          <c:extLst>
            <c:ext xmlns:c16="http://schemas.microsoft.com/office/drawing/2014/chart" uri="{C3380CC4-5D6E-409C-BE32-E72D297353CC}">
              <c16:uniqueId val="{00000003-E285-4960-9B72-7876213F56DF}"/>
            </c:ext>
          </c:extLst>
        </c:ser>
        <c:ser>
          <c:idx val="4"/>
          <c:order val="4"/>
          <c:tx>
            <c:strRef>
              <c:f>'ELC Graphs'!$H$4</c:f>
              <c:strCache>
                <c:ptCount val="1"/>
                <c:pt idx="0">
                  <c:v>60</c:v>
                </c:pt>
              </c:strCache>
            </c:strRef>
          </c:tx>
          <c:cat>
            <c:strRef>
              <c:f>'ELC Graphs'!$C$15:$C$24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Graphs'!$H$15:$H$24</c:f>
              <c:numCache>
                <c:formatCode>0%</c:formatCode>
                <c:ptCount val="10"/>
                <c:pt idx="0">
                  <c:v>2.8671786499633503</c:v>
                </c:pt>
                <c:pt idx="1">
                  <c:v>2.8666289065102952</c:v>
                </c:pt>
                <c:pt idx="2">
                  <c:v>2.8666289065102952</c:v>
                </c:pt>
                <c:pt idx="3">
                  <c:v>2.8666289065102952</c:v>
                </c:pt>
                <c:pt idx="4">
                  <c:v>2.8666289065102952</c:v>
                </c:pt>
                <c:pt idx="5">
                  <c:v>2.7640601052842007</c:v>
                </c:pt>
                <c:pt idx="6">
                  <c:v>2.5538248817218632</c:v>
                </c:pt>
                <c:pt idx="7">
                  <c:v>2.3454221363363765</c:v>
                </c:pt>
                <c:pt idx="8">
                  <c:v>1.8266851673846967</c:v>
                </c:pt>
                <c:pt idx="9">
                  <c:v>0.6784667155327514</c:v>
                </c:pt>
              </c:numCache>
            </c:numRef>
          </c:val>
          <c:extLst>
            <c:ext xmlns:c16="http://schemas.microsoft.com/office/drawing/2014/chart" uri="{C3380CC4-5D6E-409C-BE32-E72D297353CC}">
              <c16:uniqueId val="{00000004-E285-4960-9B72-7876213F56DF}"/>
            </c:ext>
          </c:extLst>
        </c:ser>
        <c:ser>
          <c:idx val="5"/>
          <c:order val="5"/>
          <c:tx>
            <c:strRef>
              <c:f>'ELC Graphs'!$I$4</c:f>
              <c:strCache>
                <c:ptCount val="1"/>
                <c:pt idx="0">
                  <c:v>70</c:v>
                </c:pt>
              </c:strCache>
            </c:strRef>
          </c:tx>
          <c:cat>
            <c:strRef>
              <c:f>'ELC Graphs'!$C$15:$C$24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Graphs'!$I$15:$I$24</c:f>
              <c:numCache>
                <c:formatCode>0%</c:formatCode>
                <c:ptCount val="10"/>
                <c:pt idx="0">
                  <c:v>2.5390317851669222</c:v>
                </c:pt>
                <c:pt idx="1">
                  <c:v>2.5390984207369893</c:v>
                </c:pt>
                <c:pt idx="2">
                  <c:v>2.5390984207369893</c:v>
                </c:pt>
                <c:pt idx="3">
                  <c:v>2.5390984207369893</c:v>
                </c:pt>
                <c:pt idx="4">
                  <c:v>2.5390984207369893</c:v>
                </c:pt>
                <c:pt idx="5">
                  <c:v>2.5390984207369893</c:v>
                </c:pt>
                <c:pt idx="6">
                  <c:v>2.5390984207369893</c:v>
                </c:pt>
                <c:pt idx="7">
                  <c:v>2.2913473712267609</c:v>
                </c:pt>
                <c:pt idx="8">
                  <c:v>1.8167987028290136</c:v>
                </c:pt>
                <c:pt idx="9">
                  <c:v>0.63890184580529086</c:v>
                </c:pt>
              </c:numCache>
            </c:numRef>
          </c:val>
          <c:extLst>
            <c:ext xmlns:c16="http://schemas.microsoft.com/office/drawing/2014/chart" uri="{C3380CC4-5D6E-409C-BE32-E72D297353CC}">
              <c16:uniqueId val="{00000005-E285-4960-9B72-7876213F56DF}"/>
            </c:ext>
          </c:extLst>
        </c:ser>
        <c:ser>
          <c:idx val="6"/>
          <c:order val="6"/>
          <c:tx>
            <c:strRef>
              <c:f>'ELC Graphs'!$J$4</c:f>
              <c:strCache>
                <c:ptCount val="1"/>
                <c:pt idx="0">
                  <c:v>80</c:v>
                </c:pt>
              </c:strCache>
            </c:strRef>
          </c:tx>
          <c:cat>
            <c:strRef>
              <c:f>'ELC Graphs'!$C$15:$C$24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Graphs'!$J$15:$J$24</c:f>
              <c:numCache>
                <c:formatCode>0%</c:formatCode>
                <c:ptCount val="10"/>
                <c:pt idx="0">
                  <c:v>2.174885053641634</c:v>
                </c:pt>
                <c:pt idx="1">
                  <c:v>2.1748350769640834</c:v>
                </c:pt>
                <c:pt idx="2">
                  <c:v>2.1748350769640834</c:v>
                </c:pt>
                <c:pt idx="3">
                  <c:v>2.1748350769640834</c:v>
                </c:pt>
                <c:pt idx="4">
                  <c:v>2.1748350769640834</c:v>
                </c:pt>
                <c:pt idx="5">
                  <c:v>2.1748350769640834</c:v>
                </c:pt>
                <c:pt idx="6">
                  <c:v>2.1748350769640834</c:v>
                </c:pt>
                <c:pt idx="7">
                  <c:v>2.142351373238077</c:v>
                </c:pt>
                <c:pt idx="8">
                  <c:v>1.8246532706264222</c:v>
                </c:pt>
                <c:pt idx="9">
                  <c:v>0.70277203971479985</c:v>
                </c:pt>
              </c:numCache>
            </c:numRef>
          </c:val>
          <c:extLst>
            <c:ext xmlns:c16="http://schemas.microsoft.com/office/drawing/2014/chart" uri="{C3380CC4-5D6E-409C-BE32-E72D297353CC}">
              <c16:uniqueId val="{00000006-E285-4960-9B72-7876213F56DF}"/>
            </c:ext>
          </c:extLst>
        </c:ser>
        <c:bandFmts>
          <c:bandFmt>
            <c:idx val="10"/>
            <c:spPr>
              <a:ln/>
              <a:effectLst/>
            </c:spPr>
          </c:bandFmt>
          <c:bandFmt>
            <c:idx val="11"/>
            <c:spPr>
              <a:ln/>
              <a:effectLst/>
            </c:spPr>
          </c:bandFmt>
          <c:bandFmt>
            <c:idx val="12"/>
            <c:spPr>
              <a:ln/>
              <a:effectLst/>
            </c:spPr>
          </c:bandFmt>
          <c:bandFmt>
            <c:idx val="13"/>
            <c:spPr>
              <a:ln/>
              <a:effectLst/>
            </c:spPr>
          </c:bandFmt>
          <c:bandFmt>
            <c:idx val="14"/>
            <c:spPr>
              <a:ln/>
              <a:effectLst/>
            </c:spPr>
          </c:bandFmt>
        </c:bandFmts>
        <c:axId val="622782800"/>
        <c:axId val="622778864"/>
        <c:axId val="394109920"/>
      </c:surface3DChart>
      <c:catAx>
        <c:axId val="622782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auto val="1"/>
        <c:lblAlgn val="ctr"/>
        <c:lblOffset val="100"/>
        <c:noMultiLvlLbl val="0"/>
      </c:catAx>
      <c:valAx>
        <c:axId val="622778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82800"/>
        <c:crosses val="autoZero"/>
        <c:crossBetween val="midCat"/>
      </c:valAx>
      <c:serAx>
        <c:axId val="3941099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ln>
      <a:solidFill>
        <a:schemeClr val="tx1"/>
      </a:solidFill>
    </a:ln>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Hydro Generation in 2050 (PJ)</a:t>
            </a:r>
            <a:r>
              <a:rPr lang="en-US" baseline="0"/>
              <a:t> By Scenario</a:t>
            </a:r>
            <a:endParaRPr lang="en-US"/>
          </a:p>
        </c:rich>
      </c:tx>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1"/>
        <c:ser>
          <c:idx val="0"/>
          <c:order val="0"/>
          <c:tx>
            <c:strRef>
              <c:f>'ELC Graphs'!$D$4</c:f>
              <c:strCache>
                <c:ptCount val="1"/>
                <c:pt idx="0">
                  <c:v>Baseline</c:v>
                </c:pt>
              </c:strCache>
            </c:strRef>
          </c:tx>
          <c:cat>
            <c:strRef>
              <c:f>'ELC Graphs'!$C$25:$C$34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Graphs'!$D$25:$D$34</c:f>
              <c:numCache>
                <c:formatCode>0%</c:formatCode>
                <c:ptCount val="10"/>
                <c:pt idx="0">
                  <c:v>0.1013929746517563</c:v>
                </c:pt>
                <c:pt idx="1">
                  <c:v>0.1013929746517563</c:v>
                </c:pt>
                <c:pt idx="2">
                  <c:v>0.1013929746517563</c:v>
                </c:pt>
                <c:pt idx="3">
                  <c:v>9.1860477034880747E-2</c:v>
                </c:pt>
                <c:pt idx="4">
                  <c:v>5.9060485234878696E-2</c:v>
                </c:pt>
                <c:pt idx="5">
                  <c:v>3.8949990262502433E-2</c:v>
                </c:pt>
                <c:pt idx="6">
                  <c:v>2.907924273018932E-2</c:v>
                </c:pt>
                <c:pt idx="7">
                  <c:v>1.132624716843816E-2</c:v>
                </c:pt>
                <c:pt idx="8">
                  <c:v>4.4782238804440239E-2</c:v>
                </c:pt>
                <c:pt idx="9">
                  <c:v>2.1904311677076016E-2</c:v>
                </c:pt>
              </c:numCache>
            </c:numRef>
          </c:val>
          <c:extLst>
            <c:ext xmlns:c16="http://schemas.microsoft.com/office/drawing/2014/chart" uri="{C3380CC4-5D6E-409C-BE32-E72D297353CC}">
              <c16:uniqueId val="{00000000-A456-4D80-86A0-EAE17074C857}"/>
            </c:ext>
          </c:extLst>
        </c:ser>
        <c:ser>
          <c:idx val="1"/>
          <c:order val="1"/>
          <c:tx>
            <c:strRef>
              <c:f>'ELC Graphs'!$E$4</c:f>
              <c:strCache>
                <c:ptCount val="1"/>
                <c:pt idx="0">
                  <c:v>30</c:v>
                </c:pt>
              </c:strCache>
            </c:strRef>
          </c:tx>
          <c:cat>
            <c:strRef>
              <c:f>'ELC Graphs'!$C$25:$C$34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Graphs'!$E$25:$E$34</c:f>
              <c:numCache>
                <c:formatCode>0%</c:formatCode>
                <c:ptCount val="10"/>
                <c:pt idx="0">
                  <c:v>0.1013929746517563</c:v>
                </c:pt>
                <c:pt idx="1">
                  <c:v>0.1013929746517563</c:v>
                </c:pt>
                <c:pt idx="2">
                  <c:v>0.1013929746517563</c:v>
                </c:pt>
                <c:pt idx="3">
                  <c:v>6.1110484722378823E-2</c:v>
                </c:pt>
                <c:pt idx="4">
                  <c:v>5.9060485234878696E-2</c:v>
                </c:pt>
                <c:pt idx="5">
                  <c:v>3.8949990262502433E-2</c:v>
                </c:pt>
                <c:pt idx="6">
                  <c:v>2.907924273018932E-2</c:v>
                </c:pt>
                <c:pt idx="7">
                  <c:v>1.132624716843816E-2</c:v>
                </c:pt>
                <c:pt idx="8">
                  <c:v>4.4781328822869317E-2</c:v>
                </c:pt>
                <c:pt idx="9">
                  <c:v>2.1904244523938875E-2</c:v>
                </c:pt>
              </c:numCache>
            </c:numRef>
          </c:val>
          <c:extLst>
            <c:ext xmlns:c16="http://schemas.microsoft.com/office/drawing/2014/chart" uri="{C3380CC4-5D6E-409C-BE32-E72D297353CC}">
              <c16:uniqueId val="{00000001-A456-4D80-86A0-EAE17074C857}"/>
            </c:ext>
          </c:extLst>
        </c:ser>
        <c:ser>
          <c:idx val="2"/>
          <c:order val="2"/>
          <c:tx>
            <c:strRef>
              <c:f>'ELC Graphs'!$F$4</c:f>
              <c:strCache>
                <c:ptCount val="1"/>
                <c:pt idx="0">
                  <c:v>40</c:v>
                </c:pt>
              </c:strCache>
            </c:strRef>
          </c:tx>
          <c:cat>
            <c:strRef>
              <c:f>'ELC Graphs'!$C$25:$C$34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Graphs'!$F$25:$F$34</c:f>
              <c:numCache>
                <c:formatCode>0%</c:formatCode>
                <c:ptCount val="10"/>
                <c:pt idx="0">
                  <c:v>0.10100347474913139</c:v>
                </c:pt>
                <c:pt idx="1">
                  <c:v>0.10100347474913139</c:v>
                </c:pt>
                <c:pt idx="2">
                  <c:v>0.10100347474913139</c:v>
                </c:pt>
                <c:pt idx="3">
                  <c:v>9.5324976168755834E-2</c:v>
                </c:pt>
                <c:pt idx="4">
                  <c:v>5.8588985352753628E-2</c:v>
                </c:pt>
                <c:pt idx="5">
                  <c:v>3.8980740254814905E-2</c:v>
                </c:pt>
                <c:pt idx="6">
                  <c:v>2.7603243099189174E-2</c:v>
                </c:pt>
                <c:pt idx="7">
                  <c:v>0</c:v>
                </c:pt>
                <c:pt idx="8">
                  <c:v>4.5151238712190275E-2</c:v>
                </c:pt>
                <c:pt idx="9">
                  <c:v>3.8570740357314906E-2</c:v>
                </c:pt>
              </c:numCache>
            </c:numRef>
          </c:val>
          <c:extLst>
            <c:ext xmlns:c16="http://schemas.microsoft.com/office/drawing/2014/chart" uri="{C3380CC4-5D6E-409C-BE32-E72D297353CC}">
              <c16:uniqueId val="{00000002-A456-4D80-86A0-EAE17074C857}"/>
            </c:ext>
          </c:extLst>
        </c:ser>
        <c:ser>
          <c:idx val="3"/>
          <c:order val="3"/>
          <c:tx>
            <c:strRef>
              <c:f>'ELC Graphs'!$G$4</c:f>
              <c:strCache>
                <c:ptCount val="1"/>
                <c:pt idx="0">
                  <c:v>50</c:v>
                </c:pt>
              </c:strCache>
            </c:strRef>
          </c:tx>
          <c:cat>
            <c:strRef>
              <c:f>'ELC Graphs'!$C$25:$C$34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Graphs'!$G$25:$G$34</c:f>
              <c:numCache>
                <c:formatCode>0%</c:formatCode>
                <c:ptCount val="10"/>
                <c:pt idx="0">
                  <c:v>8.9554227611443105E-2</c:v>
                </c:pt>
                <c:pt idx="1">
                  <c:v>8.9543977614005607E-2</c:v>
                </c:pt>
                <c:pt idx="2">
                  <c:v>8.9543977614005607E-2</c:v>
                </c:pt>
                <c:pt idx="3">
                  <c:v>8.9543977614005607E-2</c:v>
                </c:pt>
                <c:pt idx="4">
                  <c:v>8.9543977614005607E-2</c:v>
                </c:pt>
                <c:pt idx="5">
                  <c:v>9.24652268836932E-2</c:v>
                </c:pt>
                <c:pt idx="6">
                  <c:v>9.0486977378255742E-2</c:v>
                </c:pt>
                <c:pt idx="7">
                  <c:v>0.10790172302456934</c:v>
                </c:pt>
                <c:pt idx="8">
                  <c:v>3.0043638288910834E-2</c:v>
                </c:pt>
                <c:pt idx="9">
                  <c:v>7.2744231813941962E-2</c:v>
                </c:pt>
              </c:numCache>
            </c:numRef>
          </c:val>
          <c:extLst>
            <c:ext xmlns:c16="http://schemas.microsoft.com/office/drawing/2014/chart" uri="{C3380CC4-5D6E-409C-BE32-E72D297353CC}">
              <c16:uniqueId val="{00000003-A456-4D80-86A0-EAE17074C857}"/>
            </c:ext>
          </c:extLst>
        </c:ser>
        <c:ser>
          <c:idx val="4"/>
          <c:order val="4"/>
          <c:tx>
            <c:strRef>
              <c:f>'ELC Graphs'!$H$4</c:f>
              <c:strCache>
                <c:ptCount val="1"/>
                <c:pt idx="0">
                  <c:v>60</c:v>
                </c:pt>
              </c:strCache>
            </c:strRef>
          </c:tx>
          <c:cat>
            <c:strRef>
              <c:f>'ELC Graphs'!$C$25:$C$34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Graphs'!$H$25:$H$34</c:f>
              <c:numCache>
                <c:formatCode>0%</c:formatCode>
                <c:ptCount val="10"/>
                <c:pt idx="0">
                  <c:v>0.13503346624163334</c:v>
                </c:pt>
                <c:pt idx="1">
                  <c:v>0.13475671631082084</c:v>
                </c:pt>
                <c:pt idx="2">
                  <c:v>0.13475671631082084</c:v>
                </c:pt>
                <c:pt idx="3">
                  <c:v>0.13475671631082084</c:v>
                </c:pt>
                <c:pt idx="4">
                  <c:v>0.13475671631082084</c:v>
                </c:pt>
                <c:pt idx="5">
                  <c:v>0.13523846619038338</c:v>
                </c:pt>
                <c:pt idx="6">
                  <c:v>0.12499871875032025</c:v>
                </c:pt>
                <c:pt idx="7">
                  <c:v>0.12518321870419533</c:v>
                </c:pt>
                <c:pt idx="8">
                  <c:v>0.13130983189638376</c:v>
                </c:pt>
                <c:pt idx="9">
                  <c:v>0.12076546980863259</c:v>
                </c:pt>
              </c:numCache>
            </c:numRef>
          </c:val>
          <c:extLst>
            <c:ext xmlns:c16="http://schemas.microsoft.com/office/drawing/2014/chart" uri="{C3380CC4-5D6E-409C-BE32-E72D297353CC}">
              <c16:uniqueId val="{00000004-A456-4D80-86A0-EAE17074C857}"/>
            </c:ext>
          </c:extLst>
        </c:ser>
        <c:ser>
          <c:idx val="5"/>
          <c:order val="5"/>
          <c:tx>
            <c:strRef>
              <c:f>'ELC Graphs'!$I$4</c:f>
              <c:strCache>
                <c:ptCount val="1"/>
                <c:pt idx="0">
                  <c:v>70</c:v>
                </c:pt>
              </c:strCache>
            </c:strRef>
          </c:tx>
          <c:cat>
            <c:strRef>
              <c:f>'ELC Graphs'!$C$25:$C$34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Graphs'!$I$25:$I$34</c:f>
              <c:numCache>
                <c:formatCode>0%</c:formatCode>
                <c:ptCount val="10"/>
                <c:pt idx="0">
                  <c:v>0.10387347403163152</c:v>
                </c:pt>
                <c:pt idx="1">
                  <c:v>0.103904224023944</c:v>
                </c:pt>
                <c:pt idx="2">
                  <c:v>0.103904224023944</c:v>
                </c:pt>
                <c:pt idx="3">
                  <c:v>0.103904224023944</c:v>
                </c:pt>
                <c:pt idx="4">
                  <c:v>0.103904224023944</c:v>
                </c:pt>
                <c:pt idx="5">
                  <c:v>0.103904224023944</c:v>
                </c:pt>
                <c:pt idx="6">
                  <c:v>0.103904224023944</c:v>
                </c:pt>
                <c:pt idx="7">
                  <c:v>9.5007226248193383E-2</c:v>
                </c:pt>
                <c:pt idx="8">
                  <c:v>0.12569411421526594</c:v>
                </c:pt>
                <c:pt idx="9">
                  <c:v>0.11814147046463226</c:v>
                </c:pt>
              </c:numCache>
            </c:numRef>
          </c:val>
          <c:extLst>
            <c:ext xmlns:c16="http://schemas.microsoft.com/office/drawing/2014/chart" uri="{C3380CC4-5D6E-409C-BE32-E72D297353CC}">
              <c16:uniqueId val="{00000005-A456-4D80-86A0-EAE17074C857}"/>
            </c:ext>
          </c:extLst>
        </c:ser>
        <c:ser>
          <c:idx val="6"/>
          <c:order val="6"/>
          <c:tx>
            <c:strRef>
              <c:f>'ELC Graphs'!$J$4</c:f>
              <c:strCache>
                <c:ptCount val="1"/>
                <c:pt idx="0">
                  <c:v>80</c:v>
                </c:pt>
              </c:strCache>
            </c:strRef>
          </c:tx>
          <c:cat>
            <c:strRef>
              <c:f>'ELC Graphs'!$C$25:$C$34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Graphs'!$J$25:$J$34</c:f>
              <c:numCache>
                <c:formatCode>0%</c:formatCode>
                <c:ptCount val="10"/>
                <c:pt idx="0">
                  <c:v>0.13048246737938321</c:v>
                </c:pt>
                <c:pt idx="1">
                  <c:v>0.13046196738450824</c:v>
                </c:pt>
                <c:pt idx="2">
                  <c:v>0.13046196738450824</c:v>
                </c:pt>
                <c:pt idx="3">
                  <c:v>0.13046196738450824</c:v>
                </c:pt>
                <c:pt idx="4">
                  <c:v>0.13046196738450824</c:v>
                </c:pt>
                <c:pt idx="5">
                  <c:v>0.13046196738450824</c:v>
                </c:pt>
                <c:pt idx="6">
                  <c:v>0.13046196738450824</c:v>
                </c:pt>
                <c:pt idx="7">
                  <c:v>0.12860496362199714</c:v>
                </c:pt>
                <c:pt idx="8">
                  <c:v>0.12620213811852443</c:v>
                </c:pt>
                <c:pt idx="9">
                  <c:v>0.12086796978300751</c:v>
                </c:pt>
              </c:numCache>
            </c:numRef>
          </c:val>
          <c:extLst>
            <c:ext xmlns:c16="http://schemas.microsoft.com/office/drawing/2014/chart" uri="{C3380CC4-5D6E-409C-BE32-E72D297353CC}">
              <c16:uniqueId val="{00000006-A456-4D80-86A0-EAE17074C857}"/>
            </c:ext>
          </c:extLst>
        </c:ser>
        <c:bandFmts>
          <c:bandFmt>
            <c:idx val="10"/>
            <c:spPr>
              <a:ln/>
              <a:effectLst/>
            </c:spPr>
          </c:bandFmt>
          <c:bandFmt>
            <c:idx val="11"/>
            <c:spPr>
              <a:ln/>
              <a:effectLst/>
            </c:spPr>
          </c:bandFmt>
          <c:bandFmt>
            <c:idx val="12"/>
            <c:spPr>
              <a:ln/>
              <a:effectLst/>
            </c:spPr>
          </c:bandFmt>
          <c:bandFmt>
            <c:idx val="13"/>
            <c:spPr>
              <a:ln/>
              <a:effectLst/>
            </c:spPr>
          </c:bandFmt>
          <c:bandFmt>
            <c:idx val="14"/>
            <c:spPr>
              <a:ln/>
              <a:effectLst/>
            </c:spPr>
          </c:bandFmt>
        </c:bandFmts>
        <c:axId val="622782800"/>
        <c:axId val="622778864"/>
        <c:axId val="394109920"/>
      </c:surface3DChart>
      <c:catAx>
        <c:axId val="622782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auto val="1"/>
        <c:lblAlgn val="ctr"/>
        <c:lblOffset val="100"/>
        <c:noMultiLvlLbl val="0"/>
      </c:catAx>
      <c:valAx>
        <c:axId val="622778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82800"/>
        <c:crosses val="autoZero"/>
        <c:crossBetween val="midCat"/>
      </c:valAx>
      <c:serAx>
        <c:axId val="3941099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ln>
      <a:solidFill>
        <a:schemeClr val="tx1"/>
      </a:solidFill>
    </a:ln>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Natural Gas Generation in 2050 (PJ)</a:t>
            </a:r>
            <a:r>
              <a:rPr lang="en-US" baseline="0"/>
              <a:t> By Scenario</a:t>
            </a:r>
            <a:endParaRPr lang="en-US"/>
          </a:p>
        </c:rich>
      </c:tx>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1"/>
        <c:ser>
          <c:idx val="0"/>
          <c:order val="0"/>
          <c:tx>
            <c:strRef>
              <c:f>'ELC Graphs'!$D$4</c:f>
              <c:strCache>
                <c:ptCount val="1"/>
                <c:pt idx="0">
                  <c:v>Baseline</c:v>
                </c:pt>
              </c:strCache>
            </c:strRef>
          </c:tx>
          <c:cat>
            <c:strRef>
              <c:f>'ELC Graphs'!$C$35:$C$44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Graphs'!$D$35:$D$44</c:f>
              <c:numCache>
                <c:formatCode>0%</c:formatCode>
                <c:ptCount val="10"/>
                <c:pt idx="0">
                  <c:v>4.5401996522414541</c:v>
                </c:pt>
                <c:pt idx="1">
                  <c:v>4.5401996522414541</c:v>
                </c:pt>
                <c:pt idx="2">
                  <c:v>4.5401996522414541</c:v>
                </c:pt>
                <c:pt idx="3">
                  <c:v>4.4109905822749056</c:v>
                </c:pt>
                <c:pt idx="4">
                  <c:v>4.1494390848830944</c:v>
                </c:pt>
                <c:pt idx="5">
                  <c:v>4.1235866792589384</c:v>
                </c:pt>
                <c:pt idx="6">
                  <c:v>4.136658516995154</c:v>
                </c:pt>
                <c:pt idx="7">
                  <c:v>3.5707476808741627</c:v>
                </c:pt>
                <c:pt idx="8">
                  <c:v>3.1224922107381481</c:v>
                </c:pt>
                <c:pt idx="9">
                  <c:v>1.8731399954975498</c:v>
                </c:pt>
              </c:numCache>
            </c:numRef>
          </c:val>
          <c:extLst>
            <c:ext xmlns:c16="http://schemas.microsoft.com/office/drawing/2014/chart" uri="{C3380CC4-5D6E-409C-BE32-E72D297353CC}">
              <c16:uniqueId val="{00000000-B351-4B07-8671-B62A520D57FA}"/>
            </c:ext>
          </c:extLst>
        </c:ser>
        <c:ser>
          <c:idx val="1"/>
          <c:order val="1"/>
          <c:tx>
            <c:strRef>
              <c:f>'ELC Graphs'!$E$4</c:f>
              <c:strCache>
                <c:ptCount val="1"/>
                <c:pt idx="0">
                  <c:v>30</c:v>
                </c:pt>
              </c:strCache>
            </c:strRef>
          </c:tx>
          <c:cat>
            <c:strRef>
              <c:f>'ELC Graphs'!$C$35:$C$44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Graphs'!$E$35:$E$44</c:f>
              <c:numCache>
                <c:formatCode>0%</c:formatCode>
                <c:ptCount val="10"/>
                <c:pt idx="0">
                  <c:v>4.5401996522414541</c:v>
                </c:pt>
                <c:pt idx="1">
                  <c:v>4.5401996522414541</c:v>
                </c:pt>
                <c:pt idx="2">
                  <c:v>4.5401996522414541</c:v>
                </c:pt>
                <c:pt idx="3">
                  <c:v>4.4109905822749056</c:v>
                </c:pt>
                <c:pt idx="4">
                  <c:v>4.1494390848830944</c:v>
                </c:pt>
                <c:pt idx="5">
                  <c:v>4.1235866792589384</c:v>
                </c:pt>
                <c:pt idx="6">
                  <c:v>4.136658516995154</c:v>
                </c:pt>
                <c:pt idx="7">
                  <c:v>3.5707476808741627</c:v>
                </c:pt>
                <c:pt idx="8">
                  <c:v>3.1224951267047816</c:v>
                </c:pt>
                <c:pt idx="9">
                  <c:v>1.8731387415377283</c:v>
                </c:pt>
              </c:numCache>
            </c:numRef>
          </c:val>
          <c:extLst>
            <c:ext xmlns:c16="http://schemas.microsoft.com/office/drawing/2014/chart" uri="{C3380CC4-5D6E-409C-BE32-E72D297353CC}">
              <c16:uniqueId val="{00000001-B351-4B07-8671-B62A520D57FA}"/>
            </c:ext>
          </c:extLst>
        </c:ser>
        <c:ser>
          <c:idx val="2"/>
          <c:order val="2"/>
          <c:tx>
            <c:strRef>
              <c:f>'ELC Graphs'!$F$4</c:f>
              <c:strCache>
                <c:ptCount val="1"/>
                <c:pt idx="0">
                  <c:v>40</c:v>
                </c:pt>
              </c:strCache>
            </c:strRef>
          </c:tx>
          <c:cat>
            <c:strRef>
              <c:f>'ELC Graphs'!$C$35:$C$44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Graphs'!$F$35:$F$44</c:f>
              <c:numCache>
                <c:formatCode>0%</c:formatCode>
                <c:ptCount val="10"/>
                <c:pt idx="0">
                  <c:v>4.5396524179810589</c:v>
                </c:pt>
                <c:pt idx="1">
                  <c:v>4.5396524179810589</c:v>
                </c:pt>
                <c:pt idx="2">
                  <c:v>4.5396524179810589</c:v>
                </c:pt>
                <c:pt idx="3">
                  <c:v>4.4142828141963157</c:v>
                </c:pt>
                <c:pt idx="4">
                  <c:v>4.1449994262866623</c:v>
                </c:pt>
                <c:pt idx="5">
                  <c:v>4.1232512776154699</c:v>
                </c:pt>
                <c:pt idx="6">
                  <c:v>4.1323336010662235</c:v>
                </c:pt>
                <c:pt idx="7">
                  <c:v>3.5351156694352008</c:v>
                </c:pt>
                <c:pt idx="8">
                  <c:v>3.0801786455069418</c:v>
                </c:pt>
                <c:pt idx="9">
                  <c:v>1.874197904622364</c:v>
                </c:pt>
              </c:numCache>
            </c:numRef>
          </c:val>
          <c:extLst>
            <c:ext xmlns:c16="http://schemas.microsoft.com/office/drawing/2014/chart" uri="{C3380CC4-5D6E-409C-BE32-E72D297353CC}">
              <c16:uniqueId val="{00000002-B351-4B07-8671-B62A520D57FA}"/>
            </c:ext>
          </c:extLst>
        </c:ser>
        <c:ser>
          <c:idx val="3"/>
          <c:order val="3"/>
          <c:tx>
            <c:strRef>
              <c:f>'ELC Graphs'!$G$4</c:f>
              <c:strCache>
                <c:ptCount val="1"/>
                <c:pt idx="0">
                  <c:v>50</c:v>
                </c:pt>
              </c:strCache>
            </c:strRef>
          </c:tx>
          <c:cat>
            <c:strRef>
              <c:f>'ELC Graphs'!$C$35:$C$44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Graphs'!$G$35:$G$44</c:f>
              <c:numCache>
                <c:formatCode>0%</c:formatCode>
                <c:ptCount val="10"/>
                <c:pt idx="0">
                  <c:v>2.912168901206563</c:v>
                </c:pt>
                <c:pt idx="1">
                  <c:v>2.9121777275656018</c:v>
                </c:pt>
                <c:pt idx="2">
                  <c:v>2.9121777275656018</c:v>
                </c:pt>
                <c:pt idx="3">
                  <c:v>2.9121777275656018</c:v>
                </c:pt>
                <c:pt idx="4">
                  <c:v>2.9121777275656018</c:v>
                </c:pt>
                <c:pt idx="5">
                  <c:v>2.7786702207472391</c:v>
                </c:pt>
                <c:pt idx="6">
                  <c:v>2.4645665816394078</c:v>
                </c:pt>
                <c:pt idx="7">
                  <c:v>2.2441459173676268</c:v>
                </c:pt>
                <c:pt idx="8">
                  <c:v>1.4473472469451487</c:v>
                </c:pt>
                <c:pt idx="9">
                  <c:v>0.71458202776772539</c:v>
                </c:pt>
              </c:numCache>
            </c:numRef>
          </c:val>
          <c:extLst>
            <c:ext xmlns:c16="http://schemas.microsoft.com/office/drawing/2014/chart" uri="{C3380CC4-5D6E-409C-BE32-E72D297353CC}">
              <c16:uniqueId val="{00000003-B351-4B07-8671-B62A520D57FA}"/>
            </c:ext>
          </c:extLst>
        </c:ser>
        <c:ser>
          <c:idx val="4"/>
          <c:order val="4"/>
          <c:tx>
            <c:strRef>
              <c:f>'ELC Graphs'!$H$4</c:f>
              <c:strCache>
                <c:ptCount val="1"/>
                <c:pt idx="0">
                  <c:v>60</c:v>
                </c:pt>
              </c:strCache>
            </c:strRef>
          </c:tx>
          <c:cat>
            <c:strRef>
              <c:f>'ELC Graphs'!$C$35:$C$44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Graphs'!$H$35:$H$44</c:f>
              <c:numCache>
                <c:formatCode>0%</c:formatCode>
                <c:ptCount val="10"/>
                <c:pt idx="0">
                  <c:v>0.31322982956300688</c:v>
                </c:pt>
                <c:pt idx="1">
                  <c:v>0.31399772279936805</c:v>
                </c:pt>
                <c:pt idx="2">
                  <c:v>0.31399772279936805</c:v>
                </c:pt>
                <c:pt idx="3">
                  <c:v>0.31399772279936805</c:v>
                </c:pt>
                <c:pt idx="4">
                  <c:v>0.31399772279936805</c:v>
                </c:pt>
                <c:pt idx="5">
                  <c:v>0.34983274049621782</c:v>
                </c:pt>
                <c:pt idx="6">
                  <c:v>0.42393885098458028</c:v>
                </c:pt>
                <c:pt idx="7">
                  <c:v>0.43996751899873782</c:v>
                </c:pt>
                <c:pt idx="8">
                  <c:v>0.41198257762203033</c:v>
                </c:pt>
                <c:pt idx="9">
                  <c:v>5.6709356823216851E-2</c:v>
                </c:pt>
              </c:numCache>
            </c:numRef>
          </c:val>
          <c:extLst>
            <c:ext xmlns:c16="http://schemas.microsoft.com/office/drawing/2014/chart" uri="{C3380CC4-5D6E-409C-BE32-E72D297353CC}">
              <c16:uniqueId val="{00000004-B351-4B07-8671-B62A520D57FA}"/>
            </c:ext>
          </c:extLst>
        </c:ser>
        <c:ser>
          <c:idx val="5"/>
          <c:order val="5"/>
          <c:tx>
            <c:strRef>
              <c:f>'ELC Graphs'!$I$4</c:f>
              <c:strCache>
                <c:ptCount val="1"/>
                <c:pt idx="0">
                  <c:v>70</c:v>
                </c:pt>
              </c:strCache>
            </c:strRef>
          </c:tx>
          <c:cat>
            <c:strRef>
              <c:f>'ELC Graphs'!$C$35:$C$44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Graphs'!$I$35:$I$44</c:f>
              <c:numCache>
                <c:formatCode>0%</c:formatCode>
                <c:ptCount val="10"/>
                <c:pt idx="0">
                  <c:v>0.29321164726338739</c:v>
                </c:pt>
                <c:pt idx="1">
                  <c:v>0.29315868910915549</c:v>
                </c:pt>
                <c:pt idx="2">
                  <c:v>0.29315868910915549</c:v>
                </c:pt>
                <c:pt idx="3">
                  <c:v>0.29315868910915549</c:v>
                </c:pt>
                <c:pt idx="4">
                  <c:v>0.29315868910915549</c:v>
                </c:pt>
                <c:pt idx="5">
                  <c:v>0.29315868910915549</c:v>
                </c:pt>
                <c:pt idx="6">
                  <c:v>0.29315868910915549</c:v>
                </c:pt>
                <c:pt idx="7">
                  <c:v>0.3753056126817127</c:v>
                </c:pt>
                <c:pt idx="8">
                  <c:v>0.36543871080916507</c:v>
                </c:pt>
                <c:pt idx="9">
                  <c:v>8.2252839881020723E-2</c:v>
                </c:pt>
              </c:numCache>
            </c:numRef>
          </c:val>
          <c:extLst>
            <c:ext xmlns:c16="http://schemas.microsoft.com/office/drawing/2014/chart" uri="{C3380CC4-5D6E-409C-BE32-E72D297353CC}">
              <c16:uniqueId val="{00000005-B351-4B07-8671-B62A520D57FA}"/>
            </c:ext>
          </c:extLst>
        </c:ser>
        <c:ser>
          <c:idx val="6"/>
          <c:order val="6"/>
          <c:tx>
            <c:strRef>
              <c:f>'ELC Graphs'!$J$4</c:f>
              <c:strCache>
                <c:ptCount val="1"/>
                <c:pt idx="0">
                  <c:v>80</c:v>
                </c:pt>
              </c:strCache>
            </c:strRef>
          </c:tx>
          <c:cat>
            <c:strRef>
              <c:f>'ELC Graphs'!$C$35:$C$44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Graphs'!$J$35:$J$44</c:f>
              <c:numCache>
                <c:formatCode>0%</c:formatCode>
                <c:ptCount val="10"/>
                <c:pt idx="0">
                  <c:v>0.34524303379612864</c:v>
                </c:pt>
                <c:pt idx="1">
                  <c:v>0.34534895010459232</c:v>
                </c:pt>
                <c:pt idx="2">
                  <c:v>0.34534895010459232</c:v>
                </c:pt>
                <c:pt idx="3">
                  <c:v>0.34534895010459232</c:v>
                </c:pt>
                <c:pt idx="4">
                  <c:v>0.34534895010459232</c:v>
                </c:pt>
                <c:pt idx="5">
                  <c:v>0.34534895010459232</c:v>
                </c:pt>
                <c:pt idx="6">
                  <c:v>0.34534895010459232</c:v>
                </c:pt>
                <c:pt idx="7">
                  <c:v>0.360284487372663</c:v>
                </c:pt>
                <c:pt idx="8">
                  <c:v>0.35250608502087583</c:v>
                </c:pt>
                <c:pt idx="9">
                  <c:v>0</c:v>
                </c:pt>
              </c:numCache>
            </c:numRef>
          </c:val>
          <c:extLst>
            <c:ext xmlns:c16="http://schemas.microsoft.com/office/drawing/2014/chart" uri="{C3380CC4-5D6E-409C-BE32-E72D297353CC}">
              <c16:uniqueId val="{00000006-B351-4B07-8671-B62A520D57FA}"/>
            </c:ext>
          </c:extLst>
        </c:ser>
        <c:bandFmts>
          <c:bandFmt>
            <c:idx val="10"/>
            <c:spPr>
              <a:ln/>
              <a:effectLst/>
            </c:spPr>
          </c:bandFmt>
          <c:bandFmt>
            <c:idx val="11"/>
            <c:spPr>
              <a:ln/>
              <a:effectLst/>
            </c:spPr>
          </c:bandFmt>
          <c:bandFmt>
            <c:idx val="12"/>
            <c:spPr>
              <a:ln/>
              <a:effectLst/>
            </c:spPr>
          </c:bandFmt>
          <c:bandFmt>
            <c:idx val="13"/>
            <c:spPr>
              <a:ln/>
              <a:effectLst/>
            </c:spPr>
          </c:bandFmt>
          <c:bandFmt>
            <c:idx val="14"/>
            <c:spPr>
              <a:ln/>
              <a:effectLst/>
            </c:spPr>
          </c:bandFmt>
        </c:bandFmts>
        <c:axId val="622782800"/>
        <c:axId val="622778864"/>
        <c:axId val="394109920"/>
      </c:surface3DChart>
      <c:catAx>
        <c:axId val="622782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auto val="1"/>
        <c:lblAlgn val="ctr"/>
        <c:lblOffset val="100"/>
        <c:noMultiLvlLbl val="0"/>
      </c:catAx>
      <c:valAx>
        <c:axId val="622778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82800"/>
        <c:crosses val="autoZero"/>
        <c:crossBetween val="midCat"/>
      </c:valAx>
      <c:serAx>
        <c:axId val="3941099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ln>
      <a:solidFill>
        <a:schemeClr val="tx1"/>
      </a:solidFill>
    </a:ln>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Solar Generation in 2050 (PJ)</a:t>
            </a:r>
            <a:r>
              <a:rPr lang="en-US" baseline="0"/>
              <a:t> By Scenario</a:t>
            </a:r>
            <a:endParaRPr lang="en-US"/>
          </a:p>
        </c:rich>
      </c:tx>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1"/>
        <c:ser>
          <c:idx val="0"/>
          <c:order val="0"/>
          <c:tx>
            <c:strRef>
              <c:f>'ELC Graphs'!$D$4</c:f>
              <c:strCache>
                <c:ptCount val="1"/>
                <c:pt idx="0">
                  <c:v>Baseline</c:v>
                </c:pt>
              </c:strCache>
            </c:strRef>
          </c:tx>
          <c:cat>
            <c:strRef>
              <c:f>'ELC Graphs'!$C$45:$C$54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Graphs'!$D$45:$D$54</c:f>
              <c:numCache>
                <c:formatCode>0%</c:formatCode>
                <c:ptCount val="10"/>
                <c:pt idx="0">
                  <c:v>0.62433581296493079</c:v>
                </c:pt>
                <c:pt idx="1">
                  <c:v>0.62433581296493079</c:v>
                </c:pt>
                <c:pt idx="2">
                  <c:v>0.62433581296493079</c:v>
                </c:pt>
                <c:pt idx="3">
                  <c:v>0.62303348544518744</c:v>
                </c:pt>
                <c:pt idx="4">
                  <c:v>0.97358879789960606</c:v>
                </c:pt>
                <c:pt idx="5">
                  <c:v>1.4254651913900522</c:v>
                </c:pt>
                <c:pt idx="6">
                  <c:v>1.7969202558813109</c:v>
                </c:pt>
                <c:pt idx="7">
                  <c:v>2.2913671313371253</c:v>
                </c:pt>
                <c:pt idx="8">
                  <c:v>2.7316788564522509</c:v>
                </c:pt>
                <c:pt idx="9">
                  <c:v>3.2104355141245704</c:v>
                </c:pt>
              </c:numCache>
            </c:numRef>
          </c:val>
          <c:extLst>
            <c:ext xmlns:c16="http://schemas.microsoft.com/office/drawing/2014/chart" uri="{C3380CC4-5D6E-409C-BE32-E72D297353CC}">
              <c16:uniqueId val="{00000000-D5FA-47F4-B9FC-2E1E25A027DE}"/>
            </c:ext>
          </c:extLst>
        </c:ser>
        <c:ser>
          <c:idx val="1"/>
          <c:order val="1"/>
          <c:tx>
            <c:strRef>
              <c:f>'ELC Graphs'!$E$4</c:f>
              <c:strCache>
                <c:ptCount val="1"/>
                <c:pt idx="0">
                  <c:v>30</c:v>
                </c:pt>
              </c:strCache>
            </c:strRef>
          </c:tx>
          <c:cat>
            <c:strRef>
              <c:f>'ELC Graphs'!$C$45:$C$54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Graphs'!$E$45:$E$54</c:f>
              <c:numCache>
                <c:formatCode>0%</c:formatCode>
                <c:ptCount val="10"/>
                <c:pt idx="0">
                  <c:v>0.62433581296493079</c:v>
                </c:pt>
                <c:pt idx="1">
                  <c:v>0.62433581296493079</c:v>
                </c:pt>
                <c:pt idx="2">
                  <c:v>0.62433581296493079</c:v>
                </c:pt>
                <c:pt idx="3">
                  <c:v>0.62303348544518744</c:v>
                </c:pt>
                <c:pt idx="4">
                  <c:v>0.97358879789960606</c:v>
                </c:pt>
                <c:pt idx="5">
                  <c:v>1.4254651913900522</c:v>
                </c:pt>
                <c:pt idx="6">
                  <c:v>1.7969202558813109</c:v>
                </c:pt>
                <c:pt idx="7">
                  <c:v>2.2913671313371253</c:v>
                </c:pt>
                <c:pt idx="8">
                  <c:v>2.7316830843254141</c:v>
                </c:pt>
                <c:pt idx="9">
                  <c:v>3.2104352899501989</c:v>
                </c:pt>
              </c:numCache>
            </c:numRef>
          </c:val>
          <c:extLst>
            <c:ext xmlns:c16="http://schemas.microsoft.com/office/drawing/2014/chart" uri="{C3380CC4-5D6E-409C-BE32-E72D297353CC}">
              <c16:uniqueId val="{00000001-D5FA-47F4-B9FC-2E1E25A027DE}"/>
            </c:ext>
          </c:extLst>
        </c:ser>
        <c:ser>
          <c:idx val="2"/>
          <c:order val="2"/>
          <c:tx>
            <c:strRef>
              <c:f>'ELC Graphs'!$F$4</c:f>
              <c:strCache>
                <c:ptCount val="1"/>
                <c:pt idx="0">
                  <c:v>40</c:v>
                </c:pt>
              </c:strCache>
            </c:strRef>
          </c:tx>
          <c:cat>
            <c:strRef>
              <c:f>'ELC Graphs'!$C$45:$C$54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Graphs'!$F$45:$F$54</c:f>
              <c:numCache>
                <c:formatCode>0%</c:formatCode>
                <c:ptCount val="10"/>
                <c:pt idx="0">
                  <c:v>0.58251547165093454</c:v>
                </c:pt>
                <c:pt idx="1">
                  <c:v>0.58251547165093454</c:v>
                </c:pt>
                <c:pt idx="2">
                  <c:v>0.58251547165093454</c:v>
                </c:pt>
                <c:pt idx="3">
                  <c:v>0.58119230689087542</c:v>
                </c:pt>
                <c:pt idx="4">
                  <c:v>0.93110166489550117</c:v>
                </c:pt>
                <c:pt idx="5">
                  <c:v>1.3941364005751076</c:v>
                </c:pt>
                <c:pt idx="6">
                  <c:v>1.766227000896001</c:v>
                </c:pt>
                <c:pt idx="7">
                  <c:v>2.2491404638369694</c:v>
                </c:pt>
                <c:pt idx="8">
                  <c:v>2.6526952970348603</c:v>
                </c:pt>
                <c:pt idx="9">
                  <c:v>3.019472401075201</c:v>
                </c:pt>
              </c:numCache>
            </c:numRef>
          </c:val>
          <c:extLst>
            <c:ext xmlns:c16="http://schemas.microsoft.com/office/drawing/2014/chart" uri="{C3380CC4-5D6E-409C-BE32-E72D297353CC}">
              <c16:uniqueId val="{00000002-D5FA-47F4-B9FC-2E1E25A027DE}"/>
            </c:ext>
          </c:extLst>
        </c:ser>
        <c:ser>
          <c:idx val="3"/>
          <c:order val="3"/>
          <c:tx>
            <c:strRef>
              <c:f>'ELC Graphs'!$G$4</c:f>
              <c:strCache>
                <c:ptCount val="1"/>
                <c:pt idx="0">
                  <c:v>50</c:v>
                </c:pt>
              </c:strCache>
            </c:strRef>
          </c:tx>
          <c:cat>
            <c:strRef>
              <c:f>'ELC Graphs'!$C$45:$C$54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Graphs'!$G$45:$G$54</c:f>
              <c:numCache>
                <c:formatCode>0%</c:formatCode>
                <c:ptCount val="10"/>
                <c:pt idx="0">
                  <c:v>0.30018128399074823</c:v>
                </c:pt>
                <c:pt idx="1">
                  <c:v>0.30018128399074823</c:v>
                </c:pt>
                <c:pt idx="2">
                  <c:v>0.30018128399074823</c:v>
                </c:pt>
                <c:pt idx="3">
                  <c:v>0.30018128399074823</c:v>
                </c:pt>
                <c:pt idx="4">
                  <c:v>0.30018128399074823</c:v>
                </c:pt>
                <c:pt idx="5">
                  <c:v>0.29850388614531875</c:v>
                </c:pt>
                <c:pt idx="6">
                  <c:v>0.32398783105165541</c:v>
                </c:pt>
                <c:pt idx="7">
                  <c:v>0.39719947490154389</c:v>
                </c:pt>
                <c:pt idx="8">
                  <c:v>0.64590978667531285</c:v>
                </c:pt>
                <c:pt idx="9">
                  <c:v>1.2353774666083222</c:v>
                </c:pt>
              </c:numCache>
            </c:numRef>
          </c:val>
          <c:extLst>
            <c:ext xmlns:c16="http://schemas.microsoft.com/office/drawing/2014/chart" uri="{C3380CC4-5D6E-409C-BE32-E72D297353CC}">
              <c16:uniqueId val="{00000003-D5FA-47F4-B9FC-2E1E25A027DE}"/>
            </c:ext>
          </c:extLst>
        </c:ser>
        <c:ser>
          <c:idx val="4"/>
          <c:order val="4"/>
          <c:tx>
            <c:strRef>
              <c:f>'ELC Graphs'!$H$4</c:f>
              <c:strCache>
                <c:ptCount val="1"/>
                <c:pt idx="0">
                  <c:v>60</c:v>
                </c:pt>
              </c:strCache>
            </c:strRef>
          </c:tx>
          <c:cat>
            <c:strRef>
              <c:f>'ELC Graphs'!$C$45:$C$54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Graphs'!$H$45:$H$54</c:f>
              <c:numCache>
                <c:formatCode>0%</c:formatCode>
                <c:ptCount val="10"/>
                <c:pt idx="0">
                  <c:v>2.3962826363276447E-2</c:v>
                </c:pt>
                <c:pt idx="1">
                  <c:v>2.3962826363276447E-2</c:v>
                </c:pt>
                <c:pt idx="2">
                  <c:v>2.3962826363276447E-2</c:v>
                </c:pt>
                <c:pt idx="3">
                  <c:v>2.3962826363276447E-2</c:v>
                </c:pt>
                <c:pt idx="4">
                  <c:v>2.3962826363276447E-2</c:v>
                </c:pt>
                <c:pt idx="5">
                  <c:v>2.3952407743118392E-2</c:v>
                </c:pt>
                <c:pt idx="6">
                  <c:v>2.3671104998853859E-2</c:v>
                </c:pt>
                <c:pt idx="7">
                  <c:v>2.3733616719801599E-2</c:v>
                </c:pt>
                <c:pt idx="8">
                  <c:v>9.5110295937651496E-2</c:v>
                </c:pt>
                <c:pt idx="9">
                  <c:v>0.30559896647288037</c:v>
                </c:pt>
              </c:numCache>
            </c:numRef>
          </c:val>
          <c:extLst>
            <c:ext xmlns:c16="http://schemas.microsoft.com/office/drawing/2014/chart" uri="{C3380CC4-5D6E-409C-BE32-E72D297353CC}">
              <c16:uniqueId val="{00000004-D5FA-47F4-B9FC-2E1E25A027DE}"/>
            </c:ext>
          </c:extLst>
        </c:ser>
        <c:ser>
          <c:idx val="5"/>
          <c:order val="5"/>
          <c:tx>
            <c:strRef>
              <c:f>'ELC Graphs'!$I$4</c:f>
              <c:strCache>
                <c:ptCount val="1"/>
                <c:pt idx="0">
                  <c:v>70</c:v>
                </c:pt>
              </c:strCache>
            </c:strRef>
          </c:tx>
          <c:cat>
            <c:strRef>
              <c:f>'ELC Graphs'!$C$45:$C$54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Graphs'!$I$45:$I$54</c:f>
              <c:numCache>
                <c:formatCode>0%</c:formatCode>
                <c:ptCount val="10"/>
                <c:pt idx="0">
                  <c:v>0</c:v>
                </c:pt>
                <c:pt idx="1">
                  <c:v>0</c:v>
                </c:pt>
                <c:pt idx="2">
                  <c:v>0</c:v>
                </c:pt>
                <c:pt idx="3">
                  <c:v>0</c:v>
                </c:pt>
                <c:pt idx="4">
                  <c:v>0</c:v>
                </c:pt>
                <c:pt idx="5">
                  <c:v>0</c:v>
                </c:pt>
                <c:pt idx="6">
                  <c:v>0</c:v>
                </c:pt>
                <c:pt idx="7">
                  <c:v>0</c:v>
                </c:pt>
                <c:pt idx="8">
                  <c:v>4.5781690083747655E-2</c:v>
                </c:pt>
                <c:pt idx="9">
                  <c:v>0.21626971723864893</c:v>
                </c:pt>
              </c:numCache>
            </c:numRef>
          </c:val>
          <c:extLst>
            <c:ext xmlns:c16="http://schemas.microsoft.com/office/drawing/2014/chart" uri="{C3380CC4-5D6E-409C-BE32-E72D297353CC}">
              <c16:uniqueId val="{00000005-D5FA-47F4-B9FC-2E1E25A027DE}"/>
            </c:ext>
          </c:extLst>
        </c:ser>
        <c:ser>
          <c:idx val="6"/>
          <c:order val="6"/>
          <c:tx>
            <c:strRef>
              <c:f>'ELC Graphs'!$J$4</c:f>
              <c:strCache>
                <c:ptCount val="1"/>
                <c:pt idx="0">
                  <c:v>80</c:v>
                </c:pt>
              </c:strCache>
            </c:strRef>
          </c:tx>
          <c:cat>
            <c:strRef>
              <c:f>'ELC Graphs'!$C$45:$C$54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Graphs'!$J$45:$J$54</c:f>
              <c:numCache>
                <c:formatCode>0%</c:formatCode>
                <c:ptCount val="10"/>
                <c:pt idx="0">
                  <c:v>1.0970807026317406E-2</c:v>
                </c:pt>
                <c:pt idx="1">
                  <c:v>1.0960388406159469E-2</c:v>
                </c:pt>
                <c:pt idx="2">
                  <c:v>1.0960388406159469E-2</c:v>
                </c:pt>
                <c:pt idx="3">
                  <c:v>1.0960388406159469E-2</c:v>
                </c:pt>
                <c:pt idx="4">
                  <c:v>1.0960388406159469E-2</c:v>
                </c:pt>
                <c:pt idx="5">
                  <c:v>1.0960388406159469E-2</c:v>
                </c:pt>
                <c:pt idx="6">
                  <c:v>1.0960388406159469E-2</c:v>
                </c:pt>
                <c:pt idx="7">
                  <c:v>1.1081464501408173E-2</c:v>
                </c:pt>
                <c:pt idx="8">
                  <c:v>2.7654703516955762E-2</c:v>
                </c:pt>
                <c:pt idx="9">
                  <c:v>0.26075722531307938</c:v>
                </c:pt>
              </c:numCache>
            </c:numRef>
          </c:val>
          <c:extLst>
            <c:ext xmlns:c16="http://schemas.microsoft.com/office/drawing/2014/chart" uri="{C3380CC4-5D6E-409C-BE32-E72D297353CC}">
              <c16:uniqueId val="{00000006-D5FA-47F4-B9FC-2E1E25A027DE}"/>
            </c:ext>
          </c:extLst>
        </c:ser>
        <c:bandFmts>
          <c:bandFmt>
            <c:idx val="10"/>
            <c:spPr>
              <a:ln/>
              <a:effectLst/>
            </c:spPr>
          </c:bandFmt>
          <c:bandFmt>
            <c:idx val="11"/>
            <c:spPr>
              <a:ln/>
              <a:effectLst/>
            </c:spPr>
          </c:bandFmt>
          <c:bandFmt>
            <c:idx val="12"/>
            <c:spPr>
              <a:ln/>
              <a:effectLst/>
            </c:spPr>
          </c:bandFmt>
          <c:bandFmt>
            <c:idx val="13"/>
            <c:spPr>
              <a:ln/>
              <a:effectLst/>
            </c:spPr>
          </c:bandFmt>
          <c:bandFmt>
            <c:idx val="14"/>
            <c:spPr>
              <a:ln/>
              <a:effectLst/>
            </c:spPr>
          </c:bandFmt>
        </c:bandFmts>
        <c:axId val="622782800"/>
        <c:axId val="622778864"/>
        <c:axId val="394109920"/>
      </c:surface3DChart>
      <c:catAx>
        <c:axId val="622782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auto val="1"/>
        <c:lblAlgn val="ctr"/>
        <c:lblOffset val="100"/>
        <c:noMultiLvlLbl val="0"/>
      </c:catAx>
      <c:valAx>
        <c:axId val="622778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82800"/>
        <c:crosses val="autoZero"/>
        <c:crossBetween val="midCat"/>
      </c:valAx>
      <c:serAx>
        <c:axId val="3941099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ln>
      <a:solidFill>
        <a:schemeClr val="tx1"/>
      </a:solidFill>
    </a:ln>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Offshore Wind Generation in 2050 (PJ)</a:t>
            </a:r>
            <a:r>
              <a:rPr lang="en-US" baseline="0"/>
              <a:t> By Scenario</a:t>
            </a:r>
            <a:endParaRPr lang="en-US"/>
          </a:p>
        </c:rich>
      </c:tx>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1"/>
        <c:ser>
          <c:idx val="0"/>
          <c:order val="0"/>
          <c:tx>
            <c:strRef>
              <c:f>'ELC Graphs'!$D$4</c:f>
              <c:strCache>
                <c:ptCount val="1"/>
                <c:pt idx="0">
                  <c:v>Baseline</c:v>
                </c:pt>
              </c:strCache>
            </c:strRef>
          </c:tx>
          <c:cat>
            <c:strRef>
              <c:f>'ELC Graphs'!$C$5:$C$14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Graphs'!$D$5:$D$14</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DFDA-41E7-929D-773F61731520}"/>
            </c:ext>
          </c:extLst>
        </c:ser>
        <c:ser>
          <c:idx val="1"/>
          <c:order val="1"/>
          <c:tx>
            <c:strRef>
              <c:f>'ELC Graphs'!$E$4</c:f>
              <c:strCache>
                <c:ptCount val="1"/>
                <c:pt idx="0">
                  <c:v>30</c:v>
                </c:pt>
              </c:strCache>
            </c:strRef>
          </c:tx>
          <c:cat>
            <c:strRef>
              <c:f>'ELC Graphs'!$C$5:$C$14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Graphs'!$E$5:$E$14</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DFDA-41E7-929D-773F61731520}"/>
            </c:ext>
          </c:extLst>
        </c:ser>
        <c:ser>
          <c:idx val="2"/>
          <c:order val="2"/>
          <c:tx>
            <c:strRef>
              <c:f>'ELC Graphs'!$F$4</c:f>
              <c:strCache>
                <c:ptCount val="1"/>
                <c:pt idx="0">
                  <c:v>40</c:v>
                </c:pt>
              </c:strCache>
            </c:strRef>
          </c:tx>
          <c:cat>
            <c:strRef>
              <c:f>'ELC Graphs'!$C$5:$C$14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Graphs'!$F$5:$F$14</c:f>
              <c:numCache>
                <c:formatCode>0%</c:formatCode>
                <c:ptCount val="10"/>
                <c:pt idx="0">
                  <c:v>0.31458469587966009</c:v>
                </c:pt>
                <c:pt idx="1">
                  <c:v>0.31458469587966009</c:v>
                </c:pt>
                <c:pt idx="2">
                  <c:v>0.31458469587966009</c:v>
                </c:pt>
                <c:pt idx="3">
                  <c:v>0.36102027468933945</c:v>
                </c:pt>
                <c:pt idx="4">
                  <c:v>0.34401569653368225</c:v>
                </c:pt>
                <c:pt idx="5">
                  <c:v>0</c:v>
                </c:pt>
                <c:pt idx="6">
                  <c:v>0.23283191628515384</c:v>
                </c:pt>
                <c:pt idx="7">
                  <c:v>4.1288423806409424</c:v>
                </c:pt>
                <c:pt idx="8">
                  <c:v>5.3237410071942453</c:v>
                </c:pt>
                <c:pt idx="9">
                  <c:v>11.472531066056249</c:v>
                </c:pt>
              </c:numCache>
            </c:numRef>
          </c:val>
          <c:extLst>
            <c:ext xmlns:c16="http://schemas.microsoft.com/office/drawing/2014/chart" uri="{C3380CC4-5D6E-409C-BE32-E72D297353CC}">
              <c16:uniqueId val="{00000002-DFDA-41E7-929D-773F61731520}"/>
            </c:ext>
          </c:extLst>
        </c:ser>
        <c:ser>
          <c:idx val="3"/>
          <c:order val="3"/>
          <c:tx>
            <c:strRef>
              <c:f>'ELC Graphs'!$G$4</c:f>
              <c:strCache>
                <c:ptCount val="1"/>
                <c:pt idx="0">
                  <c:v>50</c:v>
                </c:pt>
              </c:strCache>
            </c:strRef>
          </c:tx>
          <c:cat>
            <c:strRef>
              <c:f>'ELC Graphs'!$C$5:$C$14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Graphs'!$G$5:$G$14</c:f>
              <c:numCache>
                <c:formatCode>0%</c:formatCode>
                <c:ptCount val="10"/>
                <c:pt idx="0">
                  <c:v>119.04316546762591</c:v>
                </c:pt>
                <c:pt idx="1">
                  <c:v>119.04218443427077</c:v>
                </c:pt>
                <c:pt idx="2">
                  <c:v>119.04218443427077</c:v>
                </c:pt>
                <c:pt idx="3">
                  <c:v>119.04218443427077</c:v>
                </c:pt>
                <c:pt idx="4">
                  <c:v>119.04218443427077</c:v>
                </c:pt>
                <c:pt idx="5">
                  <c:v>127.3691955526488</c:v>
                </c:pt>
                <c:pt idx="6">
                  <c:v>151.36690647482015</c:v>
                </c:pt>
                <c:pt idx="7">
                  <c:v>172.35644211903204</c:v>
                </c:pt>
                <c:pt idx="8">
                  <c:v>195.19275855836901</c:v>
                </c:pt>
                <c:pt idx="9">
                  <c:v>209.04512753433619</c:v>
                </c:pt>
              </c:numCache>
            </c:numRef>
          </c:val>
          <c:extLst>
            <c:ext xmlns:c16="http://schemas.microsoft.com/office/drawing/2014/chart" uri="{C3380CC4-5D6E-409C-BE32-E72D297353CC}">
              <c16:uniqueId val="{00000003-DFDA-41E7-929D-773F61731520}"/>
            </c:ext>
          </c:extLst>
        </c:ser>
        <c:ser>
          <c:idx val="4"/>
          <c:order val="4"/>
          <c:tx>
            <c:strRef>
              <c:f>'ELC Graphs'!$H$4</c:f>
              <c:strCache>
                <c:ptCount val="1"/>
                <c:pt idx="0">
                  <c:v>60</c:v>
                </c:pt>
              </c:strCache>
            </c:strRef>
          </c:tx>
          <c:cat>
            <c:strRef>
              <c:f>'ELC Graphs'!$C$5:$C$14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Graphs'!$H$5:$H$14</c:f>
              <c:numCache>
                <c:formatCode>0%</c:formatCode>
                <c:ptCount val="10"/>
                <c:pt idx="0">
                  <c:v>292.3518639633748</c:v>
                </c:pt>
                <c:pt idx="1">
                  <c:v>292.35251798561148</c:v>
                </c:pt>
                <c:pt idx="2">
                  <c:v>292.35251798561148</c:v>
                </c:pt>
                <c:pt idx="3">
                  <c:v>292.35251798561148</c:v>
                </c:pt>
                <c:pt idx="4">
                  <c:v>292.35251798561148</c:v>
                </c:pt>
                <c:pt idx="5">
                  <c:v>292.2442773054284</c:v>
                </c:pt>
                <c:pt idx="6">
                  <c:v>291.97122302158272</c:v>
                </c:pt>
                <c:pt idx="7">
                  <c:v>292.79071288423813</c:v>
                </c:pt>
                <c:pt idx="8">
                  <c:v>293.89627263870494</c:v>
                </c:pt>
                <c:pt idx="9">
                  <c:v>301.41497710922175</c:v>
                </c:pt>
              </c:numCache>
            </c:numRef>
          </c:val>
          <c:extLst>
            <c:ext xmlns:c16="http://schemas.microsoft.com/office/drawing/2014/chart" uri="{C3380CC4-5D6E-409C-BE32-E72D297353CC}">
              <c16:uniqueId val="{00000004-DFDA-41E7-929D-773F61731520}"/>
            </c:ext>
          </c:extLst>
        </c:ser>
        <c:ser>
          <c:idx val="5"/>
          <c:order val="5"/>
          <c:tx>
            <c:strRef>
              <c:f>'ELC Graphs'!$I$4</c:f>
              <c:strCache>
                <c:ptCount val="1"/>
                <c:pt idx="0">
                  <c:v>70</c:v>
                </c:pt>
              </c:strCache>
            </c:strRef>
          </c:tx>
          <c:cat>
            <c:strRef>
              <c:f>'ELC Graphs'!$C$5:$C$14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Graphs'!$I$5:$I$14</c:f>
              <c:numCache>
                <c:formatCode>0%</c:formatCode>
                <c:ptCount val="10"/>
                <c:pt idx="0">
                  <c:v>322.17037279267493</c:v>
                </c:pt>
                <c:pt idx="1">
                  <c:v>321.99672988881622</c:v>
                </c:pt>
                <c:pt idx="2">
                  <c:v>322.15140614780904</c:v>
                </c:pt>
                <c:pt idx="3">
                  <c:v>322.15761935905823</c:v>
                </c:pt>
                <c:pt idx="4">
                  <c:v>321.99672988881622</c:v>
                </c:pt>
                <c:pt idx="5">
                  <c:v>321.99672988881622</c:v>
                </c:pt>
                <c:pt idx="6">
                  <c:v>321.99672988881622</c:v>
                </c:pt>
                <c:pt idx="7">
                  <c:v>322.69097449313279</c:v>
                </c:pt>
                <c:pt idx="8">
                  <c:v>325.46708105550852</c:v>
                </c:pt>
                <c:pt idx="9">
                  <c:v>328.1209941137999</c:v>
                </c:pt>
              </c:numCache>
            </c:numRef>
          </c:val>
          <c:extLst>
            <c:ext xmlns:c16="http://schemas.microsoft.com/office/drawing/2014/chart" uri="{C3380CC4-5D6E-409C-BE32-E72D297353CC}">
              <c16:uniqueId val="{00000005-DFDA-41E7-929D-773F61731520}"/>
            </c:ext>
          </c:extLst>
        </c:ser>
        <c:ser>
          <c:idx val="6"/>
          <c:order val="6"/>
          <c:tx>
            <c:strRef>
              <c:f>'ELC Graphs'!$J$4</c:f>
              <c:strCache>
                <c:ptCount val="1"/>
                <c:pt idx="0">
                  <c:v>80</c:v>
                </c:pt>
              </c:strCache>
            </c:strRef>
          </c:tx>
          <c:cat>
            <c:strRef>
              <c:f>'ELC Graphs'!$C$5:$C$14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Graphs'!$J$5:$J$14</c:f>
              <c:numCache>
                <c:formatCode>0%</c:formatCode>
                <c:ptCount val="10"/>
                <c:pt idx="0">
                  <c:v>334.39928057553959</c:v>
                </c:pt>
                <c:pt idx="1">
                  <c:v>334.39993459777639</c:v>
                </c:pt>
                <c:pt idx="2">
                  <c:v>334.39993459777639</c:v>
                </c:pt>
                <c:pt idx="3">
                  <c:v>334.39993459777639</c:v>
                </c:pt>
                <c:pt idx="4">
                  <c:v>334.39993459777639</c:v>
                </c:pt>
                <c:pt idx="5">
                  <c:v>334.39993459777639</c:v>
                </c:pt>
                <c:pt idx="6">
                  <c:v>334.39993459777639</c:v>
                </c:pt>
                <c:pt idx="7">
                  <c:v>334.39999732885207</c:v>
                </c:pt>
                <c:pt idx="8">
                  <c:v>335.21983848844565</c:v>
                </c:pt>
                <c:pt idx="9">
                  <c:v>338.52877697841734</c:v>
                </c:pt>
              </c:numCache>
            </c:numRef>
          </c:val>
          <c:extLst>
            <c:ext xmlns:c16="http://schemas.microsoft.com/office/drawing/2014/chart" uri="{C3380CC4-5D6E-409C-BE32-E72D297353CC}">
              <c16:uniqueId val="{00000006-DFDA-41E7-929D-773F61731520}"/>
            </c:ext>
          </c:extLst>
        </c:ser>
        <c:bandFmts>
          <c:bandFmt>
            <c:idx val="10"/>
            <c:spPr>
              <a:ln/>
              <a:effectLst/>
            </c:spPr>
          </c:bandFmt>
          <c:bandFmt>
            <c:idx val="11"/>
            <c:spPr>
              <a:ln/>
              <a:effectLst/>
            </c:spPr>
          </c:bandFmt>
          <c:bandFmt>
            <c:idx val="12"/>
            <c:spPr>
              <a:ln/>
              <a:effectLst/>
            </c:spPr>
          </c:bandFmt>
          <c:bandFmt>
            <c:idx val="13"/>
            <c:spPr>
              <a:ln/>
              <a:effectLst/>
            </c:spPr>
          </c:bandFmt>
          <c:bandFmt>
            <c:idx val="14"/>
            <c:spPr>
              <a:ln/>
              <a:effectLst/>
            </c:spPr>
          </c:bandFmt>
        </c:bandFmts>
        <c:axId val="622782800"/>
        <c:axId val="622778864"/>
        <c:axId val="394109920"/>
      </c:surface3DChart>
      <c:catAx>
        <c:axId val="622782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auto val="1"/>
        <c:lblAlgn val="ctr"/>
        <c:lblOffset val="100"/>
        <c:noMultiLvlLbl val="0"/>
      </c:catAx>
      <c:valAx>
        <c:axId val="622778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82800"/>
        <c:crosses val="autoZero"/>
        <c:crossBetween val="midCat"/>
      </c:valAx>
      <c:serAx>
        <c:axId val="3941099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ln>
      <a:solidFill>
        <a:schemeClr val="tx1"/>
      </a:solidFill>
    </a:ln>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Terrestrial Wind Generation in 2050 (PJ)</a:t>
            </a:r>
            <a:r>
              <a:rPr lang="en-US" baseline="0"/>
              <a:t> By Scenario</a:t>
            </a:r>
            <a:endParaRPr lang="en-US"/>
          </a:p>
        </c:rich>
      </c:tx>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1"/>
        <c:ser>
          <c:idx val="0"/>
          <c:order val="0"/>
          <c:tx>
            <c:strRef>
              <c:f>'ELC Graphs'!$D$4</c:f>
              <c:strCache>
                <c:ptCount val="1"/>
                <c:pt idx="0">
                  <c:v>Baseline</c:v>
                </c:pt>
              </c:strCache>
            </c:strRef>
          </c:tx>
          <c:cat>
            <c:strRef>
              <c:f>'ELC Graphs'!$C$55:$C$64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Graphs'!$D$55:$D$64</c:f>
              <c:numCache>
                <c:formatCode>0%</c:formatCode>
                <c:ptCount val="10"/>
                <c:pt idx="0">
                  <c:v>1.9437988635330055</c:v>
                </c:pt>
                <c:pt idx="1">
                  <c:v>1.9437988635330055</c:v>
                </c:pt>
                <c:pt idx="2">
                  <c:v>1.9437988635330055</c:v>
                </c:pt>
                <c:pt idx="3">
                  <c:v>2.0644953131226016</c:v>
                </c:pt>
                <c:pt idx="4">
                  <c:v>3.082244124233898</c:v>
                </c:pt>
                <c:pt idx="5">
                  <c:v>4.071339436990896</c:v>
                </c:pt>
                <c:pt idx="6">
                  <c:v>5.8290593469066527</c:v>
                </c:pt>
                <c:pt idx="7">
                  <c:v>8.1317087037855149</c:v>
                </c:pt>
                <c:pt idx="8">
                  <c:v>9.2463737593304742</c:v>
                </c:pt>
                <c:pt idx="9">
                  <c:v>11.537532527190949</c:v>
                </c:pt>
              </c:numCache>
            </c:numRef>
          </c:val>
          <c:extLst>
            <c:ext xmlns:c16="http://schemas.microsoft.com/office/drawing/2014/chart" uri="{C3380CC4-5D6E-409C-BE32-E72D297353CC}">
              <c16:uniqueId val="{00000000-3ADC-4CD6-977C-A7636C079FFD}"/>
            </c:ext>
          </c:extLst>
        </c:ser>
        <c:ser>
          <c:idx val="1"/>
          <c:order val="1"/>
          <c:tx>
            <c:strRef>
              <c:f>'ELC Graphs'!$E$4</c:f>
              <c:strCache>
                <c:ptCount val="1"/>
                <c:pt idx="0">
                  <c:v>30</c:v>
                </c:pt>
              </c:strCache>
            </c:strRef>
          </c:tx>
          <c:cat>
            <c:strRef>
              <c:f>'ELC Graphs'!$C$55:$C$64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Graphs'!$E$55:$E$64</c:f>
              <c:numCache>
                <c:formatCode>0%</c:formatCode>
                <c:ptCount val="10"/>
                <c:pt idx="0">
                  <c:v>1.9437988635330055</c:v>
                </c:pt>
                <c:pt idx="1">
                  <c:v>1.9437988635330055</c:v>
                </c:pt>
                <c:pt idx="2">
                  <c:v>1.9437988635330055</c:v>
                </c:pt>
                <c:pt idx="3">
                  <c:v>2.0644953131226016</c:v>
                </c:pt>
                <c:pt idx="4">
                  <c:v>3.082244124233898</c:v>
                </c:pt>
                <c:pt idx="5">
                  <c:v>4.071339436990896</c:v>
                </c:pt>
                <c:pt idx="6">
                  <c:v>5.8290593469066527</c:v>
                </c:pt>
                <c:pt idx="7">
                  <c:v>8.1314888559720551</c:v>
                </c:pt>
                <c:pt idx="8">
                  <c:v>9.2463587217900081</c:v>
                </c:pt>
                <c:pt idx="9">
                  <c:v>11.537517747304925</c:v>
                </c:pt>
              </c:numCache>
            </c:numRef>
          </c:val>
          <c:extLst>
            <c:ext xmlns:c16="http://schemas.microsoft.com/office/drawing/2014/chart" uri="{C3380CC4-5D6E-409C-BE32-E72D297353CC}">
              <c16:uniqueId val="{00000001-3ADC-4CD6-977C-A7636C079FFD}"/>
            </c:ext>
          </c:extLst>
        </c:ser>
        <c:ser>
          <c:idx val="2"/>
          <c:order val="2"/>
          <c:tx>
            <c:strRef>
              <c:f>'ELC Graphs'!$F$4</c:f>
              <c:strCache>
                <c:ptCount val="1"/>
                <c:pt idx="0">
                  <c:v>40</c:v>
                </c:pt>
              </c:strCache>
            </c:strRef>
          </c:tx>
          <c:cat>
            <c:strRef>
              <c:f>'ELC Graphs'!$C$55:$C$64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Graphs'!$F$55:$F$64</c:f>
              <c:numCache>
                <c:formatCode>0%</c:formatCode>
                <c:ptCount val="10"/>
                <c:pt idx="0">
                  <c:v>1.9499546023098884</c:v>
                </c:pt>
                <c:pt idx="1">
                  <c:v>1.9499546023098884</c:v>
                </c:pt>
                <c:pt idx="2">
                  <c:v>1.9499546023098884</c:v>
                </c:pt>
                <c:pt idx="3">
                  <c:v>2.056873922255984</c:v>
                </c:pt>
                <c:pt idx="4">
                  <c:v>3.081547939491275</c:v>
                </c:pt>
                <c:pt idx="5">
                  <c:v>4.0704234044348118</c:v>
                </c:pt>
                <c:pt idx="6">
                  <c:v>5.8155387063788559</c:v>
                </c:pt>
                <c:pt idx="7">
                  <c:v>7.8171431240263534</c:v>
                </c:pt>
                <c:pt idx="8">
                  <c:v>8.9626601560602133</c:v>
                </c:pt>
                <c:pt idx="9">
                  <c:v>10.983794387803416</c:v>
                </c:pt>
              </c:numCache>
            </c:numRef>
          </c:val>
          <c:extLst>
            <c:ext xmlns:c16="http://schemas.microsoft.com/office/drawing/2014/chart" uri="{C3380CC4-5D6E-409C-BE32-E72D297353CC}">
              <c16:uniqueId val="{00000002-3ADC-4CD6-977C-A7636C079FFD}"/>
            </c:ext>
          </c:extLst>
        </c:ser>
        <c:ser>
          <c:idx val="3"/>
          <c:order val="3"/>
          <c:tx>
            <c:strRef>
              <c:f>'ELC Graphs'!$G$4</c:f>
              <c:strCache>
                <c:ptCount val="1"/>
                <c:pt idx="0">
                  <c:v>50</c:v>
                </c:pt>
              </c:strCache>
            </c:strRef>
          </c:tx>
          <c:cat>
            <c:strRef>
              <c:f>'ELC Graphs'!$C$55:$C$64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Graphs'!$G$55:$G$64</c:f>
              <c:numCache>
                <c:formatCode>0%</c:formatCode>
                <c:ptCount val="10"/>
                <c:pt idx="0">
                  <c:v>0.30783800097190178</c:v>
                </c:pt>
                <c:pt idx="1">
                  <c:v>0.30783800097190178</c:v>
                </c:pt>
                <c:pt idx="2">
                  <c:v>0.34081517299091701</c:v>
                </c:pt>
                <c:pt idx="3">
                  <c:v>0.30783800097190178</c:v>
                </c:pt>
                <c:pt idx="4">
                  <c:v>0.30783800097190178</c:v>
                </c:pt>
                <c:pt idx="5">
                  <c:v>0.52046747789006342</c:v>
                </c:pt>
                <c:pt idx="6">
                  <c:v>1.1058489225298278</c:v>
                </c:pt>
                <c:pt idx="7">
                  <c:v>1.6084576654018634</c:v>
                </c:pt>
                <c:pt idx="8">
                  <c:v>2.8036062978254201</c:v>
                </c:pt>
                <c:pt idx="9">
                  <c:v>3.432498332378084</c:v>
                </c:pt>
              </c:numCache>
            </c:numRef>
          </c:val>
          <c:extLst>
            <c:ext xmlns:c16="http://schemas.microsoft.com/office/drawing/2014/chart" uri="{C3380CC4-5D6E-409C-BE32-E72D297353CC}">
              <c16:uniqueId val="{00000003-3ADC-4CD6-977C-A7636C079FFD}"/>
            </c:ext>
          </c:extLst>
        </c:ser>
        <c:ser>
          <c:idx val="4"/>
          <c:order val="4"/>
          <c:tx>
            <c:strRef>
              <c:f>'ELC Graphs'!$H$4</c:f>
              <c:strCache>
                <c:ptCount val="1"/>
                <c:pt idx="0">
                  <c:v>60</c:v>
                </c:pt>
              </c:strCache>
            </c:strRef>
          </c:tx>
          <c:cat>
            <c:strRef>
              <c:f>'ELC Graphs'!$C$55:$C$64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Graphs'!$H$55:$H$64</c:f>
              <c:numCache>
                <c:formatCode>0%</c:formatCode>
                <c:ptCount val="10"/>
                <c:pt idx="0">
                  <c:v>8.9895535228454199E-2</c:v>
                </c:pt>
                <c:pt idx="1">
                  <c:v>8.8173394023016854E-2</c:v>
                </c:pt>
                <c:pt idx="2">
                  <c:v>8.8173394023016854E-2</c:v>
                </c:pt>
                <c:pt idx="3">
                  <c:v>8.8173394023016854E-2</c:v>
                </c:pt>
                <c:pt idx="4">
                  <c:v>8.8173394023016854E-2</c:v>
                </c:pt>
                <c:pt idx="5">
                  <c:v>0.12789256565480847</c:v>
                </c:pt>
                <c:pt idx="6">
                  <c:v>0.32091894587277781</c:v>
                </c:pt>
                <c:pt idx="7">
                  <c:v>0.59521573446649811</c:v>
                </c:pt>
                <c:pt idx="8">
                  <c:v>1.1106408189911299</c:v>
                </c:pt>
                <c:pt idx="9">
                  <c:v>2.2637140734196963</c:v>
                </c:pt>
              </c:numCache>
            </c:numRef>
          </c:val>
          <c:extLst>
            <c:ext xmlns:c16="http://schemas.microsoft.com/office/drawing/2014/chart" uri="{C3380CC4-5D6E-409C-BE32-E72D297353CC}">
              <c16:uniqueId val="{00000004-3ADC-4CD6-977C-A7636C079FFD}"/>
            </c:ext>
          </c:extLst>
        </c:ser>
        <c:ser>
          <c:idx val="5"/>
          <c:order val="5"/>
          <c:tx>
            <c:strRef>
              <c:f>'ELC Graphs'!$I$4</c:f>
              <c:strCache>
                <c:ptCount val="1"/>
                <c:pt idx="0">
                  <c:v>70</c:v>
                </c:pt>
              </c:strCache>
            </c:strRef>
          </c:tx>
          <c:cat>
            <c:strRef>
              <c:f>'ELC Graphs'!$C$55:$C$64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Graphs'!$I$55:$I$64</c:f>
              <c:numCache>
                <c:formatCode>0%</c:formatCode>
                <c:ptCount val="10"/>
                <c:pt idx="0">
                  <c:v>1.4420825516052801E-5</c:v>
                </c:pt>
                <c:pt idx="1">
                  <c:v>1.4420825516052801E-5</c:v>
                </c:pt>
                <c:pt idx="2">
                  <c:v>1.4420825516052801E-5</c:v>
                </c:pt>
                <c:pt idx="3">
                  <c:v>1.4420825516052801E-5</c:v>
                </c:pt>
                <c:pt idx="4">
                  <c:v>1.4420825516052801E-5</c:v>
                </c:pt>
                <c:pt idx="5">
                  <c:v>1.4420825516052801E-5</c:v>
                </c:pt>
                <c:pt idx="6">
                  <c:v>1.4420825516052801E-5</c:v>
                </c:pt>
                <c:pt idx="7">
                  <c:v>5.248476563799364E-2</c:v>
                </c:pt>
                <c:pt idx="8">
                  <c:v>0.38336771832015015</c:v>
                </c:pt>
                <c:pt idx="9">
                  <c:v>1.6618074014681816</c:v>
                </c:pt>
              </c:numCache>
            </c:numRef>
          </c:val>
          <c:extLst>
            <c:ext xmlns:c16="http://schemas.microsoft.com/office/drawing/2014/chart" uri="{C3380CC4-5D6E-409C-BE32-E72D297353CC}">
              <c16:uniqueId val="{00000005-3ADC-4CD6-977C-A7636C079FFD}"/>
            </c:ext>
          </c:extLst>
        </c:ser>
        <c:ser>
          <c:idx val="6"/>
          <c:order val="6"/>
          <c:tx>
            <c:strRef>
              <c:f>'ELC Graphs'!$J$4</c:f>
              <c:strCache>
                <c:ptCount val="1"/>
                <c:pt idx="0">
                  <c:v>80</c:v>
                </c:pt>
              </c:strCache>
            </c:strRef>
          </c:tx>
          <c:cat>
            <c:strRef>
              <c:f>'ELC Graphs'!$C$55:$C$64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Graphs'!$J$55:$J$64</c:f>
              <c:numCache>
                <c:formatCode>0%</c:formatCode>
                <c:ptCount val="10"/>
                <c:pt idx="0">
                  <c:v>1.4420825516052801E-5</c:v>
                </c:pt>
                <c:pt idx="1">
                  <c:v>1.4420825516052801E-5</c:v>
                </c:pt>
                <c:pt idx="2">
                  <c:v>1.4420825516052801E-5</c:v>
                </c:pt>
                <c:pt idx="3">
                  <c:v>1.4420825516052801E-5</c:v>
                </c:pt>
                <c:pt idx="4">
                  <c:v>1.4420825516052801E-5</c:v>
                </c:pt>
                <c:pt idx="5">
                  <c:v>1.4420825516052801E-5</c:v>
                </c:pt>
                <c:pt idx="6">
                  <c:v>1.4420825516052801E-5</c:v>
                </c:pt>
                <c:pt idx="7">
                  <c:v>0</c:v>
                </c:pt>
                <c:pt idx="8">
                  <c:v>8.9651603916888756E-2</c:v>
                </c:pt>
                <c:pt idx="9">
                  <c:v>1.7786565143222257</c:v>
                </c:pt>
              </c:numCache>
            </c:numRef>
          </c:val>
          <c:extLst>
            <c:ext xmlns:c16="http://schemas.microsoft.com/office/drawing/2014/chart" uri="{C3380CC4-5D6E-409C-BE32-E72D297353CC}">
              <c16:uniqueId val="{00000006-3ADC-4CD6-977C-A7636C079FFD}"/>
            </c:ext>
          </c:extLst>
        </c:ser>
        <c:bandFmts>
          <c:bandFmt>
            <c:idx val="10"/>
            <c:spPr>
              <a:ln/>
              <a:effectLst/>
            </c:spPr>
          </c:bandFmt>
          <c:bandFmt>
            <c:idx val="11"/>
            <c:spPr>
              <a:ln/>
              <a:effectLst/>
            </c:spPr>
          </c:bandFmt>
          <c:bandFmt>
            <c:idx val="12"/>
            <c:spPr>
              <a:ln/>
              <a:effectLst/>
            </c:spPr>
          </c:bandFmt>
          <c:bandFmt>
            <c:idx val="13"/>
            <c:spPr>
              <a:ln/>
              <a:effectLst/>
            </c:spPr>
          </c:bandFmt>
          <c:bandFmt>
            <c:idx val="14"/>
            <c:spPr>
              <a:ln/>
              <a:effectLst/>
            </c:spPr>
          </c:bandFmt>
        </c:bandFmts>
        <c:axId val="622782800"/>
        <c:axId val="622778864"/>
        <c:axId val="394109920"/>
      </c:surface3DChart>
      <c:catAx>
        <c:axId val="622782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auto val="1"/>
        <c:lblAlgn val="ctr"/>
        <c:lblOffset val="100"/>
        <c:noMultiLvlLbl val="0"/>
      </c:catAx>
      <c:valAx>
        <c:axId val="622778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82800"/>
        <c:crosses val="autoZero"/>
        <c:crossBetween val="midCat"/>
      </c:valAx>
      <c:serAx>
        <c:axId val="3941099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ln>
      <a:solidFill>
        <a:schemeClr val="tx1"/>
      </a:solidFill>
    </a:ln>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Nuclear Generation in 2050 (PJ)</a:t>
            </a:r>
            <a:r>
              <a:rPr lang="en-US" baseline="0"/>
              <a:t> By Scenario</a:t>
            </a:r>
            <a:endParaRPr lang="en-US"/>
          </a:p>
        </c:rich>
      </c:tx>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1"/>
        <c:ser>
          <c:idx val="0"/>
          <c:order val="0"/>
          <c:tx>
            <c:strRef>
              <c:f>'ELC Graphs'!$D$4</c:f>
              <c:strCache>
                <c:ptCount val="1"/>
                <c:pt idx="0">
                  <c:v>Baseline</c:v>
                </c:pt>
              </c:strCache>
            </c:strRef>
          </c:tx>
          <c:cat>
            <c:strRef>
              <c:f>'ELC Graphs'!$C$65:$C$74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Graphs'!$D$65:$D$74</c:f>
              <c:numCache>
                <c:formatCode>0%</c:formatCode>
                <c:ptCount val="10"/>
                <c:pt idx="0">
                  <c:v>0.13722557410421862</c:v>
                </c:pt>
                <c:pt idx="1">
                  <c:v>0.13722557410421862</c:v>
                </c:pt>
                <c:pt idx="2">
                  <c:v>0.13722557410421862</c:v>
                </c:pt>
                <c:pt idx="3">
                  <c:v>0.13722557410421862</c:v>
                </c:pt>
                <c:pt idx="4">
                  <c:v>0.13722557410421862</c:v>
                </c:pt>
                <c:pt idx="5">
                  <c:v>0.13722557410421862</c:v>
                </c:pt>
                <c:pt idx="6">
                  <c:v>0.13722557410421862</c:v>
                </c:pt>
                <c:pt idx="7">
                  <c:v>0.13722557410421862</c:v>
                </c:pt>
                <c:pt idx="8">
                  <c:v>0.13722557410421862</c:v>
                </c:pt>
                <c:pt idx="9">
                  <c:v>0.1372271063437992</c:v>
                </c:pt>
              </c:numCache>
            </c:numRef>
          </c:val>
          <c:extLst>
            <c:ext xmlns:c16="http://schemas.microsoft.com/office/drawing/2014/chart" uri="{C3380CC4-5D6E-409C-BE32-E72D297353CC}">
              <c16:uniqueId val="{00000000-B809-4AEB-BB77-46740D3104FD}"/>
            </c:ext>
          </c:extLst>
        </c:ser>
        <c:ser>
          <c:idx val="1"/>
          <c:order val="1"/>
          <c:tx>
            <c:strRef>
              <c:f>'ELC Graphs'!$E$4</c:f>
              <c:strCache>
                <c:ptCount val="1"/>
                <c:pt idx="0">
                  <c:v>30</c:v>
                </c:pt>
              </c:strCache>
            </c:strRef>
          </c:tx>
          <c:cat>
            <c:strRef>
              <c:f>'ELC Graphs'!$C$65:$C$74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Graphs'!$E$65:$E$74</c:f>
              <c:numCache>
                <c:formatCode>0%</c:formatCode>
                <c:ptCount val="10"/>
                <c:pt idx="0">
                  <c:v>0.13722557410421862</c:v>
                </c:pt>
                <c:pt idx="1">
                  <c:v>0.13722557410421862</c:v>
                </c:pt>
                <c:pt idx="2">
                  <c:v>0.13722557410421862</c:v>
                </c:pt>
                <c:pt idx="3">
                  <c:v>0.13722557410421862</c:v>
                </c:pt>
                <c:pt idx="4">
                  <c:v>0.13722557410421862</c:v>
                </c:pt>
                <c:pt idx="5">
                  <c:v>0.13722557410421862</c:v>
                </c:pt>
                <c:pt idx="6">
                  <c:v>0.13722557410421862</c:v>
                </c:pt>
                <c:pt idx="7">
                  <c:v>0.13722557410421862</c:v>
                </c:pt>
                <c:pt idx="8">
                  <c:v>0.13722710634379937</c:v>
                </c:pt>
                <c:pt idx="9">
                  <c:v>0.13722557410421862</c:v>
                </c:pt>
              </c:numCache>
            </c:numRef>
          </c:val>
          <c:extLst>
            <c:ext xmlns:c16="http://schemas.microsoft.com/office/drawing/2014/chart" uri="{C3380CC4-5D6E-409C-BE32-E72D297353CC}">
              <c16:uniqueId val="{00000001-B809-4AEB-BB77-46740D3104FD}"/>
            </c:ext>
          </c:extLst>
        </c:ser>
        <c:ser>
          <c:idx val="2"/>
          <c:order val="2"/>
          <c:tx>
            <c:strRef>
              <c:f>'ELC Graphs'!$F$4</c:f>
              <c:strCache>
                <c:ptCount val="1"/>
                <c:pt idx="0">
                  <c:v>40</c:v>
                </c:pt>
              </c:strCache>
            </c:strRef>
          </c:tx>
          <c:cat>
            <c:strRef>
              <c:f>'ELC Graphs'!$C$65:$C$74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Graphs'!$F$65:$F$74</c:f>
              <c:numCache>
                <c:formatCode>0%</c:formatCode>
                <c:ptCount val="10"/>
                <c:pt idx="0">
                  <c:v>0.13722557410421862</c:v>
                </c:pt>
                <c:pt idx="1">
                  <c:v>0.13722557410421862</c:v>
                </c:pt>
                <c:pt idx="2">
                  <c:v>0.13722557410421862</c:v>
                </c:pt>
                <c:pt idx="3">
                  <c:v>0.13722557410421862</c:v>
                </c:pt>
                <c:pt idx="4">
                  <c:v>0.13722557410421862</c:v>
                </c:pt>
                <c:pt idx="5">
                  <c:v>0.13722557410421862</c:v>
                </c:pt>
                <c:pt idx="6">
                  <c:v>0.13722557410421862</c:v>
                </c:pt>
                <c:pt idx="7">
                  <c:v>0.13722557410421862</c:v>
                </c:pt>
                <c:pt idx="8">
                  <c:v>0.13722557410421862</c:v>
                </c:pt>
                <c:pt idx="9">
                  <c:v>0.13722557410421862</c:v>
                </c:pt>
              </c:numCache>
            </c:numRef>
          </c:val>
          <c:extLst>
            <c:ext xmlns:c16="http://schemas.microsoft.com/office/drawing/2014/chart" uri="{C3380CC4-5D6E-409C-BE32-E72D297353CC}">
              <c16:uniqueId val="{00000002-B809-4AEB-BB77-46740D3104FD}"/>
            </c:ext>
          </c:extLst>
        </c:ser>
        <c:ser>
          <c:idx val="3"/>
          <c:order val="3"/>
          <c:tx>
            <c:strRef>
              <c:f>'ELC Graphs'!$G$4</c:f>
              <c:strCache>
                <c:ptCount val="1"/>
                <c:pt idx="0">
                  <c:v>50</c:v>
                </c:pt>
              </c:strCache>
            </c:strRef>
          </c:tx>
          <c:cat>
            <c:strRef>
              <c:f>'ELC Graphs'!$C$65:$C$74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Graphs'!$G$65:$G$74</c:f>
              <c:numCache>
                <c:formatCode>0%</c:formatCode>
                <c:ptCount val="10"/>
                <c:pt idx="0">
                  <c:v>0.13722557410421862</c:v>
                </c:pt>
                <c:pt idx="1">
                  <c:v>0.13722557410421862</c:v>
                </c:pt>
                <c:pt idx="2">
                  <c:v>0.13722557410421862</c:v>
                </c:pt>
                <c:pt idx="3">
                  <c:v>0.13722557410421862</c:v>
                </c:pt>
                <c:pt idx="4">
                  <c:v>0.13722557410421862</c:v>
                </c:pt>
                <c:pt idx="5">
                  <c:v>0.1373032738800547</c:v>
                </c:pt>
                <c:pt idx="6">
                  <c:v>0.13722557410421862</c:v>
                </c:pt>
                <c:pt idx="7">
                  <c:v>0.13722557410421862</c:v>
                </c:pt>
                <c:pt idx="8">
                  <c:v>0.13722710634379848</c:v>
                </c:pt>
                <c:pt idx="9">
                  <c:v>0.13722557410421862</c:v>
                </c:pt>
              </c:numCache>
            </c:numRef>
          </c:val>
          <c:extLst>
            <c:ext xmlns:c16="http://schemas.microsoft.com/office/drawing/2014/chart" uri="{C3380CC4-5D6E-409C-BE32-E72D297353CC}">
              <c16:uniqueId val="{00000003-B809-4AEB-BB77-46740D3104FD}"/>
            </c:ext>
          </c:extLst>
        </c:ser>
        <c:ser>
          <c:idx val="4"/>
          <c:order val="4"/>
          <c:tx>
            <c:strRef>
              <c:f>'ELC Graphs'!$H$4</c:f>
              <c:strCache>
                <c:ptCount val="1"/>
                <c:pt idx="0">
                  <c:v>60</c:v>
                </c:pt>
              </c:strCache>
            </c:strRef>
          </c:tx>
          <c:cat>
            <c:strRef>
              <c:f>'ELC Graphs'!$C$65:$C$74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Graphs'!$H$65:$H$74</c:f>
              <c:numCache>
                <c:formatCode>0%</c:formatCode>
                <c:ptCount val="10"/>
                <c:pt idx="0">
                  <c:v>0.1245138907774251</c:v>
                </c:pt>
                <c:pt idx="1">
                  <c:v>0.1245138907774251</c:v>
                </c:pt>
                <c:pt idx="2">
                  <c:v>0.1245138907774251</c:v>
                </c:pt>
                <c:pt idx="3">
                  <c:v>0.1245138907774251</c:v>
                </c:pt>
                <c:pt idx="4">
                  <c:v>0.1245138907774251</c:v>
                </c:pt>
                <c:pt idx="5">
                  <c:v>0.1245138907774251</c:v>
                </c:pt>
                <c:pt idx="6">
                  <c:v>0.1245138907774251</c:v>
                </c:pt>
                <c:pt idx="7">
                  <c:v>0.1245138907774251</c:v>
                </c:pt>
                <c:pt idx="8">
                  <c:v>0.12451575712604039</c:v>
                </c:pt>
                <c:pt idx="9">
                  <c:v>0.1245138907774251</c:v>
                </c:pt>
              </c:numCache>
            </c:numRef>
          </c:val>
          <c:extLst>
            <c:ext xmlns:c16="http://schemas.microsoft.com/office/drawing/2014/chart" uri="{C3380CC4-5D6E-409C-BE32-E72D297353CC}">
              <c16:uniqueId val="{00000004-B809-4AEB-BB77-46740D3104FD}"/>
            </c:ext>
          </c:extLst>
        </c:ser>
        <c:ser>
          <c:idx val="5"/>
          <c:order val="5"/>
          <c:tx>
            <c:strRef>
              <c:f>'ELC Graphs'!$I$4</c:f>
              <c:strCache>
                <c:ptCount val="1"/>
                <c:pt idx="0">
                  <c:v>70</c:v>
                </c:pt>
              </c:strCache>
            </c:strRef>
          </c:tx>
          <c:cat>
            <c:strRef>
              <c:f>'ELC Graphs'!$C$65:$C$74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Graphs'!$I$65:$I$74</c:f>
              <c:numCache>
                <c:formatCode>0%</c:formatCode>
                <c:ptCount val="10"/>
                <c:pt idx="0">
                  <c:v>6.7936799002334833E-2</c:v>
                </c:pt>
                <c:pt idx="1">
                  <c:v>6.7936799002334833E-2</c:v>
                </c:pt>
                <c:pt idx="2">
                  <c:v>6.7936799002334833E-2</c:v>
                </c:pt>
                <c:pt idx="3">
                  <c:v>6.7936799002334833E-2</c:v>
                </c:pt>
                <c:pt idx="4">
                  <c:v>6.7936799002334833E-2</c:v>
                </c:pt>
                <c:pt idx="5">
                  <c:v>6.7936799002334833E-2</c:v>
                </c:pt>
                <c:pt idx="6">
                  <c:v>6.7936799002334833E-2</c:v>
                </c:pt>
                <c:pt idx="7">
                  <c:v>6.7855214237706865E-2</c:v>
                </c:pt>
                <c:pt idx="8">
                  <c:v>6.7055811717878319E-2</c:v>
                </c:pt>
                <c:pt idx="9">
                  <c:v>6.5353281455782911E-2</c:v>
                </c:pt>
              </c:numCache>
            </c:numRef>
          </c:val>
          <c:extLst>
            <c:ext xmlns:c16="http://schemas.microsoft.com/office/drawing/2014/chart" uri="{C3380CC4-5D6E-409C-BE32-E72D297353CC}">
              <c16:uniqueId val="{00000005-B809-4AEB-BB77-46740D3104FD}"/>
            </c:ext>
          </c:extLst>
        </c:ser>
        <c:ser>
          <c:idx val="6"/>
          <c:order val="6"/>
          <c:tx>
            <c:strRef>
              <c:f>'ELC Graphs'!$J$4</c:f>
              <c:strCache>
                <c:ptCount val="1"/>
                <c:pt idx="0">
                  <c:v>80</c:v>
                </c:pt>
              </c:strCache>
            </c:strRef>
          </c:tx>
          <c:cat>
            <c:strRef>
              <c:f>'ELC Graphs'!$C$65:$C$74</c:f>
              <c:strCache>
                <c:ptCount val="10"/>
                <c:pt idx="0">
                  <c:v>Baseline</c:v>
                </c:pt>
                <c:pt idx="1">
                  <c:v>0</c:v>
                </c:pt>
                <c:pt idx="2">
                  <c:v>10</c:v>
                </c:pt>
                <c:pt idx="3">
                  <c:v>20</c:v>
                </c:pt>
                <c:pt idx="4">
                  <c:v>30</c:v>
                </c:pt>
                <c:pt idx="5">
                  <c:v>40</c:v>
                </c:pt>
                <c:pt idx="6">
                  <c:v>50</c:v>
                </c:pt>
                <c:pt idx="7">
                  <c:v>60</c:v>
                </c:pt>
                <c:pt idx="8">
                  <c:v>70</c:v>
                </c:pt>
                <c:pt idx="9">
                  <c:v>80</c:v>
                </c:pt>
              </c:strCache>
            </c:strRef>
          </c:cat>
          <c:val>
            <c:numRef>
              <c:f>'ELC Graphs'!$J$65:$J$74</c:f>
              <c:numCache>
                <c:formatCode>0%</c:formatCode>
                <c:ptCount val="10"/>
                <c:pt idx="0">
                  <c:v>0</c:v>
                </c:pt>
                <c:pt idx="1">
                  <c:v>0</c:v>
                </c:pt>
                <c:pt idx="2">
                  <c:v>0</c:v>
                </c:pt>
                <c:pt idx="3">
                  <c:v>0</c:v>
                </c:pt>
                <c:pt idx="4">
                  <c:v>0</c:v>
                </c:pt>
                <c:pt idx="5">
                  <c:v>0</c:v>
                </c:pt>
                <c:pt idx="6">
                  <c:v>0</c:v>
                </c:pt>
                <c:pt idx="7">
                  <c:v>3.387710230269669E-7</c:v>
                </c:pt>
                <c:pt idx="8">
                  <c:v>3.387710221436227E-7</c:v>
                </c:pt>
                <c:pt idx="9">
                  <c:v>0</c:v>
                </c:pt>
              </c:numCache>
            </c:numRef>
          </c:val>
          <c:extLst>
            <c:ext xmlns:c16="http://schemas.microsoft.com/office/drawing/2014/chart" uri="{C3380CC4-5D6E-409C-BE32-E72D297353CC}">
              <c16:uniqueId val="{00000006-B809-4AEB-BB77-46740D3104FD}"/>
            </c:ext>
          </c:extLst>
        </c:ser>
        <c:bandFmts>
          <c:bandFmt>
            <c:idx val="10"/>
            <c:spPr>
              <a:ln/>
              <a:effectLst/>
            </c:spPr>
          </c:bandFmt>
          <c:bandFmt>
            <c:idx val="11"/>
            <c:spPr>
              <a:ln/>
              <a:effectLst/>
            </c:spPr>
          </c:bandFmt>
          <c:bandFmt>
            <c:idx val="12"/>
            <c:spPr>
              <a:ln/>
              <a:effectLst/>
            </c:spPr>
          </c:bandFmt>
          <c:bandFmt>
            <c:idx val="13"/>
            <c:spPr>
              <a:ln/>
              <a:effectLst/>
            </c:spPr>
          </c:bandFmt>
          <c:bandFmt>
            <c:idx val="14"/>
            <c:spPr>
              <a:ln/>
              <a:effectLst/>
            </c:spPr>
          </c:bandFmt>
        </c:bandFmts>
        <c:axId val="622782800"/>
        <c:axId val="622778864"/>
        <c:axId val="394109920"/>
      </c:surface3DChart>
      <c:catAx>
        <c:axId val="622782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auto val="1"/>
        <c:lblAlgn val="ctr"/>
        <c:lblOffset val="100"/>
        <c:noMultiLvlLbl val="0"/>
      </c:catAx>
      <c:valAx>
        <c:axId val="622778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82800"/>
        <c:crosses val="autoZero"/>
        <c:crossBetween val="midCat"/>
      </c:valAx>
      <c:serAx>
        <c:axId val="3941099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78864"/>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ln>
      <a:solidFill>
        <a:schemeClr val="tx1"/>
      </a:solidFill>
    </a:ln>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17" Type="http://schemas.openxmlformats.org/officeDocument/2006/relationships/chart" Target="../charts/chart19.xml"/><Relationship Id="rId2" Type="http://schemas.openxmlformats.org/officeDocument/2006/relationships/chart" Target="../charts/chart4.xml"/><Relationship Id="rId16" Type="http://schemas.openxmlformats.org/officeDocument/2006/relationships/chart" Target="../charts/chart18.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5" Type="http://schemas.openxmlformats.org/officeDocument/2006/relationships/chart" Target="../charts/chart1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12</xdr:col>
      <xdr:colOff>342901</xdr:colOff>
      <xdr:row>1</xdr:row>
      <xdr:rowOff>185737</xdr:rowOff>
    </xdr:from>
    <xdr:to>
      <xdr:col>22</xdr:col>
      <xdr:colOff>428625</xdr:colOff>
      <xdr:row>22</xdr:row>
      <xdr:rowOff>123825</xdr:rowOff>
    </xdr:to>
    <xdr:graphicFrame macro="">
      <xdr:nvGraphicFramePr>
        <xdr:cNvPr id="4" name="Chart 3">
          <a:extLst>
            <a:ext uri="{FF2B5EF4-FFF2-40B4-BE49-F238E27FC236}">
              <a16:creationId xmlns:a16="http://schemas.microsoft.com/office/drawing/2014/main" id="{8C31E9A2-0FB9-432B-B3CC-54F59BDF5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585786</xdr:colOff>
      <xdr:row>1</xdr:row>
      <xdr:rowOff>185737</xdr:rowOff>
    </xdr:from>
    <xdr:to>
      <xdr:col>11</xdr:col>
      <xdr:colOff>609599</xdr:colOff>
      <xdr:row>22</xdr:row>
      <xdr:rowOff>123825</xdr:rowOff>
    </xdr:to>
    <xdr:graphicFrame macro="">
      <xdr:nvGraphicFramePr>
        <xdr:cNvPr id="5" name="Chart 4">
          <a:extLst>
            <a:ext uri="{FF2B5EF4-FFF2-40B4-BE49-F238E27FC236}">
              <a16:creationId xmlns:a16="http://schemas.microsoft.com/office/drawing/2014/main" id="{67075D81-1373-4CB1-9E0B-BFF9722184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23</xdr:col>
      <xdr:colOff>518584</xdr:colOff>
      <xdr:row>0</xdr:row>
      <xdr:rowOff>190501</xdr:rowOff>
    </xdr:from>
    <xdr:to>
      <xdr:col>36</xdr:col>
      <xdr:colOff>291045</xdr:colOff>
      <xdr:row>20</xdr:row>
      <xdr:rowOff>112187</xdr:rowOff>
    </xdr:to>
    <xdr:graphicFrame macro="">
      <xdr:nvGraphicFramePr>
        <xdr:cNvPr id="12" name="Chart 11">
          <a:extLst>
            <a:ext uri="{FF2B5EF4-FFF2-40B4-BE49-F238E27FC236}">
              <a16:creationId xmlns:a16="http://schemas.microsoft.com/office/drawing/2014/main" id="{A9CE89E3-B47D-47B9-BFE3-761112FAA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243416</xdr:colOff>
      <xdr:row>21</xdr:row>
      <xdr:rowOff>52917</xdr:rowOff>
    </xdr:from>
    <xdr:to>
      <xdr:col>23</xdr:col>
      <xdr:colOff>386293</xdr:colOff>
      <xdr:row>41</xdr:row>
      <xdr:rowOff>122769</xdr:rowOff>
    </xdr:to>
    <xdr:graphicFrame macro="">
      <xdr:nvGraphicFramePr>
        <xdr:cNvPr id="13" name="Chart 12">
          <a:extLst>
            <a:ext uri="{FF2B5EF4-FFF2-40B4-BE49-F238E27FC236}">
              <a16:creationId xmlns:a16="http://schemas.microsoft.com/office/drawing/2014/main" id="{461DA80A-E86D-46C0-AA8E-C56EEE3E07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529166</xdr:colOff>
      <xdr:row>21</xdr:row>
      <xdr:rowOff>52917</xdr:rowOff>
    </xdr:from>
    <xdr:to>
      <xdr:col>36</xdr:col>
      <xdr:colOff>301627</xdr:colOff>
      <xdr:row>41</xdr:row>
      <xdr:rowOff>122769</xdr:rowOff>
    </xdr:to>
    <xdr:graphicFrame macro="">
      <xdr:nvGraphicFramePr>
        <xdr:cNvPr id="14" name="Chart 13">
          <a:extLst>
            <a:ext uri="{FF2B5EF4-FFF2-40B4-BE49-F238E27FC236}">
              <a16:creationId xmlns:a16="http://schemas.microsoft.com/office/drawing/2014/main" id="{F6D162B9-283F-462B-A3E1-DD0E79EF9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xdr:colOff>
      <xdr:row>42</xdr:row>
      <xdr:rowOff>31750</xdr:rowOff>
    </xdr:from>
    <xdr:to>
      <xdr:col>23</xdr:col>
      <xdr:colOff>386295</xdr:colOff>
      <xdr:row>62</xdr:row>
      <xdr:rowOff>101602</xdr:rowOff>
    </xdr:to>
    <xdr:graphicFrame macro="">
      <xdr:nvGraphicFramePr>
        <xdr:cNvPr id="15" name="Chart 14">
          <a:extLst>
            <a:ext uri="{FF2B5EF4-FFF2-40B4-BE49-F238E27FC236}">
              <a16:creationId xmlns:a16="http://schemas.microsoft.com/office/drawing/2014/main" id="{1A9361B8-C686-4DC1-A289-2431A8C4D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1</xdr:row>
      <xdr:rowOff>0</xdr:rowOff>
    </xdr:from>
    <xdr:to>
      <xdr:col>23</xdr:col>
      <xdr:colOff>386294</xdr:colOff>
      <xdr:row>20</xdr:row>
      <xdr:rowOff>122769</xdr:rowOff>
    </xdr:to>
    <xdr:graphicFrame macro="">
      <xdr:nvGraphicFramePr>
        <xdr:cNvPr id="16" name="Chart 15">
          <a:extLst>
            <a:ext uri="{FF2B5EF4-FFF2-40B4-BE49-F238E27FC236}">
              <a16:creationId xmlns:a16="http://schemas.microsoft.com/office/drawing/2014/main" id="{DDB2AE9E-5113-4FB2-A5EA-98E335FC4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529167</xdr:colOff>
      <xdr:row>42</xdr:row>
      <xdr:rowOff>31750</xdr:rowOff>
    </xdr:from>
    <xdr:to>
      <xdr:col>36</xdr:col>
      <xdr:colOff>301628</xdr:colOff>
      <xdr:row>62</xdr:row>
      <xdr:rowOff>101602</xdr:rowOff>
    </xdr:to>
    <xdr:graphicFrame macro="">
      <xdr:nvGraphicFramePr>
        <xdr:cNvPr id="17" name="Chart 16">
          <a:extLst>
            <a:ext uri="{FF2B5EF4-FFF2-40B4-BE49-F238E27FC236}">
              <a16:creationId xmlns:a16="http://schemas.microsoft.com/office/drawing/2014/main" id="{EC4C99AA-AF4F-4B22-9BFB-36FFB3987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63</xdr:row>
      <xdr:rowOff>21167</xdr:rowOff>
    </xdr:from>
    <xdr:to>
      <xdr:col>23</xdr:col>
      <xdr:colOff>386294</xdr:colOff>
      <xdr:row>83</xdr:row>
      <xdr:rowOff>91020</xdr:rowOff>
    </xdr:to>
    <xdr:graphicFrame macro="">
      <xdr:nvGraphicFramePr>
        <xdr:cNvPr id="18" name="Chart 17">
          <a:extLst>
            <a:ext uri="{FF2B5EF4-FFF2-40B4-BE49-F238E27FC236}">
              <a16:creationId xmlns:a16="http://schemas.microsoft.com/office/drawing/2014/main" id="{3C0EC913-AAD6-40EB-8809-73AE68214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539750</xdr:colOff>
      <xdr:row>63</xdr:row>
      <xdr:rowOff>21167</xdr:rowOff>
    </xdr:from>
    <xdr:to>
      <xdr:col>36</xdr:col>
      <xdr:colOff>312211</xdr:colOff>
      <xdr:row>83</xdr:row>
      <xdr:rowOff>91020</xdr:rowOff>
    </xdr:to>
    <xdr:graphicFrame macro="">
      <xdr:nvGraphicFramePr>
        <xdr:cNvPr id="19" name="Chart 18">
          <a:extLst>
            <a:ext uri="{FF2B5EF4-FFF2-40B4-BE49-F238E27FC236}">
              <a16:creationId xmlns:a16="http://schemas.microsoft.com/office/drawing/2014/main" id="{F9CB2A3E-CF22-49CF-BF14-27D546DAC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10584</xdr:colOff>
      <xdr:row>84</xdr:row>
      <xdr:rowOff>31750</xdr:rowOff>
    </xdr:from>
    <xdr:to>
      <xdr:col>23</xdr:col>
      <xdr:colOff>396878</xdr:colOff>
      <xdr:row>104</xdr:row>
      <xdr:rowOff>101603</xdr:rowOff>
    </xdr:to>
    <xdr:graphicFrame macro="">
      <xdr:nvGraphicFramePr>
        <xdr:cNvPr id="20" name="Chart 19">
          <a:extLst>
            <a:ext uri="{FF2B5EF4-FFF2-40B4-BE49-F238E27FC236}">
              <a16:creationId xmlns:a16="http://schemas.microsoft.com/office/drawing/2014/main" id="{E6D7EA8A-1F3F-46BC-BCA7-A68D09F54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560916</xdr:colOff>
      <xdr:row>84</xdr:row>
      <xdr:rowOff>31750</xdr:rowOff>
    </xdr:from>
    <xdr:to>
      <xdr:col>36</xdr:col>
      <xdr:colOff>333377</xdr:colOff>
      <xdr:row>104</xdr:row>
      <xdr:rowOff>101603</xdr:rowOff>
    </xdr:to>
    <xdr:graphicFrame macro="">
      <xdr:nvGraphicFramePr>
        <xdr:cNvPr id="21" name="Chart 20">
          <a:extLst>
            <a:ext uri="{FF2B5EF4-FFF2-40B4-BE49-F238E27FC236}">
              <a16:creationId xmlns:a16="http://schemas.microsoft.com/office/drawing/2014/main" id="{977B59D0-1A42-4A8B-9DA8-6FA6F24F2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10583</xdr:colOff>
      <xdr:row>104</xdr:row>
      <xdr:rowOff>243416</xdr:rowOff>
    </xdr:from>
    <xdr:to>
      <xdr:col>23</xdr:col>
      <xdr:colOff>396877</xdr:colOff>
      <xdr:row>124</xdr:row>
      <xdr:rowOff>175685</xdr:rowOff>
    </xdr:to>
    <xdr:graphicFrame macro="">
      <xdr:nvGraphicFramePr>
        <xdr:cNvPr id="22" name="Chart 21">
          <a:extLst>
            <a:ext uri="{FF2B5EF4-FFF2-40B4-BE49-F238E27FC236}">
              <a16:creationId xmlns:a16="http://schemas.microsoft.com/office/drawing/2014/main" id="{20FE09AC-30E6-4D3E-8467-271016261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xdr:col>
      <xdr:colOff>582082</xdr:colOff>
      <xdr:row>104</xdr:row>
      <xdr:rowOff>243417</xdr:rowOff>
    </xdr:from>
    <xdr:to>
      <xdr:col>36</xdr:col>
      <xdr:colOff>354543</xdr:colOff>
      <xdr:row>124</xdr:row>
      <xdr:rowOff>175686</xdr:rowOff>
    </xdr:to>
    <xdr:graphicFrame macro="">
      <xdr:nvGraphicFramePr>
        <xdr:cNvPr id="23" name="Chart 22">
          <a:extLst>
            <a:ext uri="{FF2B5EF4-FFF2-40B4-BE49-F238E27FC236}">
              <a16:creationId xmlns:a16="http://schemas.microsoft.com/office/drawing/2014/main" id="{DD9B1A38-A45D-4BD2-B1E6-ECBF11B00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10583</xdr:colOff>
      <xdr:row>125</xdr:row>
      <xdr:rowOff>158750</xdr:rowOff>
    </xdr:from>
    <xdr:to>
      <xdr:col>23</xdr:col>
      <xdr:colOff>396877</xdr:colOff>
      <xdr:row>146</xdr:row>
      <xdr:rowOff>38102</xdr:rowOff>
    </xdr:to>
    <xdr:graphicFrame macro="">
      <xdr:nvGraphicFramePr>
        <xdr:cNvPr id="24" name="Chart 23">
          <a:extLst>
            <a:ext uri="{FF2B5EF4-FFF2-40B4-BE49-F238E27FC236}">
              <a16:creationId xmlns:a16="http://schemas.microsoft.com/office/drawing/2014/main" id="{C0E6F9CC-25FA-4E0D-9521-D84C3221C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0</xdr:colOff>
      <xdr:row>126</xdr:row>
      <xdr:rowOff>0</xdr:rowOff>
    </xdr:from>
    <xdr:to>
      <xdr:col>36</xdr:col>
      <xdr:colOff>386294</xdr:colOff>
      <xdr:row>146</xdr:row>
      <xdr:rowOff>69852</xdr:rowOff>
    </xdr:to>
    <xdr:graphicFrame macro="">
      <xdr:nvGraphicFramePr>
        <xdr:cNvPr id="25" name="Chart 24">
          <a:extLst>
            <a:ext uri="{FF2B5EF4-FFF2-40B4-BE49-F238E27FC236}">
              <a16:creationId xmlns:a16="http://schemas.microsoft.com/office/drawing/2014/main" id="{CEBD89C2-C752-462C-BDD8-0866788CE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0</xdr:colOff>
      <xdr:row>147</xdr:row>
      <xdr:rowOff>0</xdr:rowOff>
    </xdr:from>
    <xdr:to>
      <xdr:col>23</xdr:col>
      <xdr:colOff>386294</xdr:colOff>
      <xdr:row>166</xdr:row>
      <xdr:rowOff>122769</xdr:rowOff>
    </xdr:to>
    <xdr:graphicFrame macro="">
      <xdr:nvGraphicFramePr>
        <xdr:cNvPr id="26" name="Chart 25">
          <a:extLst>
            <a:ext uri="{FF2B5EF4-FFF2-40B4-BE49-F238E27FC236}">
              <a16:creationId xmlns:a16="http://schemas.microsoft.com/office/drawing/2014/main" id="{ECCB2C14-9515-4A7C-AD14-F9EF3AF00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23</xdr:col>
      <xdr:colOff>582083</xdr:colOff>
      <xdr:row>147</xdr:row>
      <xdr:rowOff>0</xdr:rowOff>
    </xdr:from>
    <xdr:to>
      <xdr:col>36</xdr:col>
      <xdr:colOff>354544</xdr:colOff>
      <xdr:row>166</xdr:row>
      <xdr:rowOff>122769</xdr:rowOff>
    </xdr:to>
    <xdr:graphicFrame macro="">
      <xdr:nvGraphicFramePr>
        <xdr:cNvPr id="27" name="Chart 26">
          <a:extLst>
            <a:ext uri="{FF2B5EF4-FFF2-40B4-BE49-F238E27FC236}">
              <a16:creationId xmlns:a16="http://schemas.microsoft.com/office/drawing/2014/main" id="{860B2F19-16F8-45EE-9B03-197959600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10583</xdr:colOff>
      <xdr:row>167</xdr:row>
      <xdr:rowOff>63500</xdr:rowOff>
    </xdr:from>
    <xdr:to>
      <xdr:col>23</xdr:col>
      <xdr:colOff>396877</xdr:colOff>
      <xdr:row>187</xdr:row>
      <xdr:rowOff>133352</xdr:rowOff>
    </xdr:to>
    <xdr:graphicFrame macro="">
      <xdr:nvGraphicFramePr>
        <xdr:cNvPr id="28" name="Chart 27">
          <a:extLst>
            <a:ext uri="{FF2B5EF4-FFF2-40B4-BE49-F238E27FC236}">
              <a16:creationId xmlns:a16="http://schemas.microsoft.com/office/drawing/2014/main" id="{A198C35D-746F-4472-8D11-7A5E2B805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ffshoreWind_Results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C Total Production 2050"/>
      <sheetName val="ELC Total Production"/>
      <sheetName val="ELC by Process Set 2050"/>
      <sheetName val="ELC by Process Set"/>
      <sheetName val="Offshore Wind"/>
      <sheetName val="ELC Emissions Totals - 2050"/>
      <sheetName val="ELC SO2 Emissions"/>
      <sheetName val="ELC PM25 Emissions"/>
      <sheetName val="ELC NOX Emissions"/>
      <sheetName val="ELC CO2 Emissions"/>
      <sheetName val="ELC CH4 Emissions"/>
      <sheetName val="Electricity to Commercial"/>
      <sheetName val="Electricity to Industrial"/>
      <sheetName val="Electricity to Residential"/>
      <sheetName val="Electricity to Transportation"/>
      <sheetName val="Emissions Caps"/>
      <sheetName val="Cost Reductions"/>
    </sheetNames>
    <sheetDataSet>
      <sheetData sheetId="0"/>
      <sheetData sheetId="1"/>
      <sheetData sheetId="2"/>
      <sheetData sheetId="3"/>
      <sheetData sheetId="4">
        <row r="8">
          <cell r="L8">
            <v>2.3405994787725901</v>
          </cell>
        </row>
        <row r="25">
          <cell r="L25">
            <v>29.368540793040331</v>
          </cell>
        </row>
        <row r="26">
          <cell r="L26">
            <v>51.963332556393205</v>
          </cell>
        </row>
        <row r="27">
          <cell r="L27">
            <v>43.668669279479744</v>
          </cell>
        </row>
        <row r="28">
          <cell r="L28">
            <v>55.046645110265388</v>
          </cell>
        </row>
        <row r="29">
          <cell r="L29">
            <v>0.48499999999999999</v>
          </cell>
        </row>
        <row r="30">
          <cell r="L30">
            <v>55.305399999999992</v>
          </cell>
        </row>
        <row r="137">
          <cell r="L137">
            <v>36.731519845080925</v>
          </cell>
        </row>
        <row r="138">
          <cell r="L138">
            <v>76.977360647004005</v>
          </cell>
        </row>
        <row r="139">
          <cell r="L139">
            <v>109.17925289869144</v>
          </cell>
        </row>
        <row r="140">
          <cell r="L140">
            <v>0.66759999999999997</v>
          </cell>
        </row>
        <row r="141">
          <cell r="L141">
            <v>179.97613542786095</v>
          </cell>
        </row>
        <row r="142">
          <cell r="L142">
            <v>9.5608000000000004</v>
          </cell>
        </row>
        <row r="143">
          <cell r="L143">
            <v>122.13640000000001</v>
          </cell>
        </row>
        <row r="144">
          <cell r="L144">
            <v>100.04106888073093</v>
          </cell>
        </row>
        <row r="302">
          <cell r="L302">
            <v>40.744027790510977</v>
          </cell>
        </row>
        <row r="303">
          <cell r="L303">
            <v>96.277799999999971</v>
          </cell>
        </row>
        <row r="304">
          <cell r="L304">
            <v>124.5038</v>
          </cell>
        </row>
        <row r="305">
          <cell r="L305">
            <v>0.66759999999999997</v>
          </cell>
        </row>
        <row r="306">
          <cell r="L306">
            <v>196.23707493004125</v>
          </cell>
        </row>
        <row r="307">
          <cell r="L307">
            <v>9.5608000000000004</v>
          </cell>
        </row>
        <row r="308">
          <cell r="L308">
            <v>122.13640000000001</v>
          </cell>
        </row>
        <row r="309">
          <cell r="L309">
            <v>117.61580000000001</v>
          </cell>
        </row>
      </sheetData>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CB60-FD1B-471A-80AE-DCB7F6A8DCCE}">
  <dimension ref="B26:X38"/>
  <sheetViews>
    <sheetView showGridLines="0" workbookViewId="0">
      <selection activeCell="X21" sqref="X21"/>
    </sheetView>
  </sheetViews>
  <sheetFormatPr defaultRowHeight="15" x14ac:dyDescent="0.25"/>
  <cols>
    <col min="1" max="1" width="9.7109375" customWidth="1"/>
    <col min="13" max="13" width="8.28515625" customWidth="1"/>
  </cols>
  <sheetData>
    <row r="26" spans="2:24" x14ac:dyDescent="0.25">
      <c r="B26" s="76" t="s">
        <v>116</v>
      </c>
      <c r="C26" s="3"/>
      <c r="D26" s="3"/>
      <c r="E26" s="3"/>
      <c r="F26" s="3"/>
      <c r="G26" s="3"/>
      <c r="H26" s="3"/>
      <c r="I26" s="3"/>
      <c r="J26" s="3"/>
      <c r="K26" s="3"/>
      <c r="L26" s="3"/>
      <c r="M26" s="3"/>
      <c r="N26" s="76" t="s">
        <v>118</v>
      </c>
      <c r="O26" s="3"/>
      <c r="P26" s="3"/>
      <c r="Q26" s="3"/>
      <c r="R26" s="3"/>
      <c r="S26" s="3"/>
      <c r="T26" s="3"/>
      <c r="U26" s="3"/>
      <c r="V26" s="3"/>
      <c r="W26" s="3"/>
      <c r="X26" s="3"/>
    </row>
    <row r="27" spans="2:24" x14ac:dyDescent="0.25">
      <c r="B27" s="77"/>
      <c r="C27" s="77">
        <v>2010</v>
      </c>
      <c r="D27" s="77">
        <v>2011</v>
      </c>
      <c r="E27" s="77">
        <v>2015</v>
      </c>
      <c r="F27" s="77">
        <v>2020</v>
      </c>
      <c r="G27" s="77">
        <v>2025</v>
      </c>
      <c r="H27" s="77">
        <v>2030</v>
      </c>
      <c r="I27" s="77">
        <v>2035</v>
      </c>
      <c r="J27" s="77">
        <v>2040</v>
      </c>
      <c r="K27" s="77">
        <v>2045</v>
      </c>
      <c r="L27" s="77">
        <v>2050</v>
      </c>
      <c r="M27" s="3"/>
      <c r="N27" s="77"/>
      <c r="O27" s="77">
        <v>2010</v>
      </c>
      <c r="P27" s="77">
        <v>2011</v>
      </c>
      <c r="Q27" s="77">
        <v>2015</v>
      </c>
      <c r="R27" s="77">
        <v>2020</v>
      </c>
      <c r="S27" s="77">
        <v>2025</v>
      </c>
      <c r="T27" s="77">
        <v>2030</v>
      </c>
      <c r="U27" s="77">
        <v>2035</v>
      </c>
      <c r="V27" s="77">
        <v>2040</v>
      </c>
      <c r="W27" s="77">
        <v>2045</v>
      </c>
      <c r="X27" s="77">
        <v>2050</v>
      </c>
    </row>
    <row r="28" spans="2:24" x14ac:dyDescent="0.25">
      <c r="B28" s="78">
        <v>0</v>
      </c>
      <c r="C28" s="63">
        <v>2148.3520376088704</v>
      </c>
      <c r="D28" s="63">
        <v>2148.3520376088704</v>
      </c>
      <c r="E28" s="63">
        <v>2148.3520376088704</v>
      </c>
      <c r="F28" s="63">
        <v>2148.3520376088704</v>
      </c>
      <c r="G28" s="63">
        <v>2148.3520376088704</v>
      </c>
      <c r="H28" s="63">
        <v>2148.3520376088704</v>
      </c>
      <c r="I28" s="63">
        <v>2148.3520376088704</v>
      </c>
      <c r="J28" s="63">
        <v>2148.3520376088704</v>
      </c>
      <c r="K28" s="63">
        <v>2148.3520376088704</v>
      </c>
      <c r="L28" s="63">
        <v>2148.3520376088704</v>
      </c>
      <c r="M28" s="3"/>
      <c r="N28" s="80" t="s">
        <v>119</v>
      </c>
      <c r="O28" s="40">
        <v>1</v>
      </c>
      <c r="P28" s="40">
        <v>1</v>
      </c>
      <c r="Q28" s="40">
        <v>1</v>
      </c>
      <c r="R28" s="40">
        <v>0.95</v>
      </c>
      <c r="S28" s="40">
        <v>0.9</v>
      </c>
      <c r="T28" s="40">
        <v>0.85</v>
      </c>
      <c r="U28" s="40">
        <v>0.8</v>
      </c>
      <c r="V28" s="40">
        <v>0.8</v>
      </c>
      <c r="W28" s="40">
        <v>0.8</v>
      </c>
      <c r="X28" s="40">
        <v>0.8</v>
      </c>
    </row>
    <row r="29" spans="2:24" x14ac:dyDescent="0.25">
      <c r="B29" s="78">
        <v>0.1</v>
      </c>
      <c r="C29" s="63">
        <v>2148.3520376088704</v>
      </c>
      <c r="D29" s="63">
        <v>2142.9811575148478</v>
      </c>
      <c r="E29" s="63">
        <v>2121.4976371387593</v>
      </c>
      <c r="F29" s="63">
        <v>2094.6432366686486</v>
      </c>
      <c r="G29" s="63">
        <v>2067.7888361985379</v>
      </c>
      <c r="H29" s="63">
        <v>2040.9344357284263</v>
      </c>
      <c r="I29" s="63">
        <v>2014.0800352583158</v>
      </c>
      <c r="J29" s="63">
        <v>1987.2256347882048</v>
      </c>
      <c r="K29" s="63">
        <v>1960.3712343180939</v>
      </c>
      <c r="L29" s="63">
        <v>1933.5168338479832</v>
      </c>
      <c r="M29" s="3"/>
      <c r="N29" s="40">
        <v>0.3</v>
      </c>
      <c r="O29" s="40">
        <v>1</v>
      </c>
      <c r="P29" s="40">
        <v>1</v>
      </c>
      <c r="Q29" s="40">
        <v>1</v>
      </c>
      <c r="R29" s="40">
        <v>0.92500000000000004</v>
      </c>
      <c r="S29" s="40">
        <v>0.85</v>
      </c>
      <c r="T29" s="40">
        <v>0.77500000000000002</v>
      </c>
      <c r="U29" s="40">
        <v>0.7</v>
      </c>
      <c r="V29" s="40">
        <v>0.7</v>
      </c>
      <c r="W29" s="40">
        <v>0.7</v>
      </c>
      <c r="X29" s="40">
        <v>0.7</v>
      </c>
    </row>
    <row r="30" spans="2:24" x14ac:dyDescent="0.25">
      <c r="B30" s="78">
        <v>0.2</v>
      </c>
      <c r="C30" s="63">
        <v>2148.3520376088704</v>
      </c>
      <c r="D30" s="63">
        <v>2137.6102774208257</v>
      </c>
      <c r="E30" s="63">
        <v>2094.6432366686486</v>
      </c>
      <c r="F30" s="63">
        <v>2040.9344357284263</v>
      </c>
      <c r="G30" s="63">
        <v>1987.2256347882048</v>
      </c>
      <c r="H30" s="63">
        <v>1933.5168338479832</v>
      </c>
      <c r="I30" s="63">
        <v>1879.8080329077613</v>
      </c>
      <c r="J30" s="63">
        <v>1826.0992319675395</v>
      </c>
      <c r="K30" s="63">
        <v>1772.3904310273176</v>
      </c>
      <c r="L30" s="63">
        <v>1718.681630087096</v>
      </c>
      <c r="M30" s="3"/>
      <c r="N30" s="40">
        <v>0.4</v>
      </c>
      <c r="O30" s="40">
        <v>1</v>
      </c>
      <c r="P30" s="40">
        <v>1</v>
      </c>
      <c r="Q30" s="40">
        <v>1</v>
      </c>
      <c r="R30" s="40">
        <v>0.9</v>
      </c>
      <c r="S30" s="40">
        <v>0.8</v>
      </c>
      <c r="T30" s="40">
        <v>0.7</v>
      </c>
      <c r="U30" s="40">
        <v>0.6</v>
      </c>
      <c r="V30" s="40">
        <v>0.6</v>
      </c>
      <c r="W30" s="40">
        <v>0.6</v>
      </c>
      <c r="X30" s="40">
        <v>0.6</v>
      </c>
    </row>
    <row r="31" spans="2:24" x14ac:dyDescent="0.25">
      <c r="B31" s="78">
        <v>0.3</v>
      </c>
      <c r="C31" s="63">
        <v>2148.3520376088704</v>
      </c>
      <c r="D31" s="63">
        <v>2132.2393973268036</v>
      </c>
      <c r="E31" s="63">
        <v>2067.7888361985379</v>
      </c>
      <c r="F31" s="63">
        <v>1987.2256347882048</v>
      </c>
      <c r="G31" s="63">
        <v>1906.6624333778723</v>
      </c>
      <c r="H31" s="63">
        <v>1826.0992319675395</v>
      </c>
      <c r="I31" s="63">
        <v>1745.5360305572071</v>
      </c>
      <c r="J31" s="63">
        <v>1664.9728291468743</v>
      </c>
      <c r="K31" s="63">
        <v>1584.409627736542</v>
      </c>
      <c r="L31" s="63">
        <v>1503.8464263262088</v>
      </c>
      <c r="M31" s="3"/>
      <c r="N31" s="40">
        <v>0.5</v>
      </c>
      <c r="O31" s="40">
        <v>1</v>
      </c>
      <c r="P31" s="40">
        <v>1</v>
      </c>
      <c r="Q31" s="40">
        <v>1</v>
      </c>
      <c r="R31" s="40">
        <v>0.875</v>
      </c>
      <c r="S31" s="40">
        <v>0.75</v>
      </c>
      <c r="T31" s="40">
        <v>0.625</v>
      </c>
      <c r="U31" s="40">
        <v>0.5</v>
      </c>
      <c r="V31" s="40">
        <v>0.5</v>
      </c>
      <c r="W31" s="40">
        <v>0.5</v>
      </c>
      <c r="X31" s="40">
        <v>0.5</v>
      </c>
    </row>
    <row r="32" spans="2:24" x14ac:dyDescent="0.25">
      <c r="B32" s="78">
        <v>0.4</v>
      </c>
      <c r="C32" s="63">
        <v>2148.3520376088704</v>
      </c>
      <c r="D32" s="63">
        <v>2126.8685172327814</v>
      </c>
      <c r="E32" s="63">
        <v>2040.9344357284263</v>
      </c>
      <c r="F32" s="63">
        <v>1933.5168338479832</v>
      </c>
      <c r="G32" s="63">
        <v>1826.0992319675395</v>
      </c>
      <c r="H32" s="63">
        <v>1718.681630087096</v>
      </c>
      <c r="I32" s="63">
        <v>1611.2640282066525</v>
      </c>
      <c r="J32" s="63">
        <v>1503.8464263262088</v>
      </c>
      <c r="K32" s="63">
        <v>1396.4288244457655</v>
      </c>
      <c r="L32" s="63">
        <v>1289.011222565322</v>
      </c>
      <c r="M32" s="3"/>
      <c r="N32" s="40">
        <v>0.6</v>
      </c>
      <c r="O32" s="40">
        <v>1</v>
      </c>
      <c r="P32" s="40">
        <v>1</v>
      </c>
      <c r="Q32" s="40">
        <v>1</v>
      </c>
      <c r="R32" s="40">
        <v>0.85</v>
      </c>
      <c r="S32" s="40">
        <v>0.7</v>
      </c>
      <c r="T32" s="40">
        <v>0.55000000000000004</v>
      </c>
      <c r="U32" s="40">
        <v>0.4</v>
      </c>
      <c r="V32" s="40">
        <v>0.4</v>
      </c>
      <c r="W32" s="40">
        <v>0.4</v>
      </c>
      <c r="X32" s="40">
        <v>0.4</v>
      </c>
    </row>
    <row r="33" spans="2:24" x14ac:dyDescent="0.25">
      <c r="B33" s="78">
        <v>0.5</v>
      </c>
      <c r="C33" s="63">
        <v>2148.3520376088704</v>
      </c>
      <c r="D33" s="63">
        <v>2121.4976371387593</v>
      </c>
      <c r="E33" s="63">
        <v>2014.0800352583158</v>
      </c>
      <c r="F33" s="63">
        <v>1879.8080329077613</v>
      </c>
      <c r="G33" s="63">
        <v>1745.5360305572071</v>
      </c>
      <c r="H33" s="63">
        <v>1611.2640282066525</v>
      </c>
      <c r="I33" s="63">
        <v>1476.9920258560983</v>
      </c>
      <c r="J33" s="63">
        <v>1342.7200235055438</v>
      </c>
      <c r="K33" s="63">
        <v>1208.4480211549894</v>
      </c>
      <c r="L33" s="63">
        <v>1074.1760188044352</v>
      </c>
      <c r="M33" s="3"/>
      <c r="N33" s="40">
        <v>0.7</v>
      </c>
      <c r="O33" s="40">
        <v>1</v>
      </c>
      <c r="P33" s="40">
        <v>1</v>
      </c>
      <c r="Q33" s="40">
        <v>1</v>
      </c>
      <c r="R33" s="40">
        <v>0.82499999999999996</v>
      </c>
      <c r="S33" s="40">
        <v>0.65</v>
      </c>
      <c r="T33" s="40">
        <v>0.47500000000000009</v>
      </c>
      <c r="U33" s="40">
        <v>0.30000000000000004</v>
      </c>
      <c r="V33" s="40">
        <v>0.30000000000000004</v>
      </c>
      <c r="W33" s="40">
        <v>0.30000000000000004</v>
      </c>
      <c r="X33" s="40">
        <v>0.30000000000000004</v>
      </c>
    </row>
    <row r="34" spans="2:24" x14ac:dyDescent="0.25">
      <c r="B34" s="78">
        <v>0.6</v>
      </c>
      <c r="C34" s="63">
        <v>2148.3520376088704</v>
      </c>
      <c r="D34" s="63">
        <v>2116.1267570447371</v>
      </c>
      <c r="E34" s="63">
        <v>1987.2256347882048</v>
      </c>
      <c r="F34" s="63">
        <v>1826.0992319675395</v>
      </c>
      <c r="G34" s="63">
        <v>1664.9728291468743</v>
      </c>
      <c r="H34" s="63">
        <v>1503.8464263262088</v>
      </c>
      <c r="I34" s="63">
        <v>1342.7200235055438</v>
      </c>
      <c r="J34" s="63">
        <v>1181.5936206848787</v>
      </c>
      <c r="K34" s="63">
        <v>1020.4672178642131</v>
      </c>
      <c r="L34" s="63">
        <v>859.34081504354799</v>
      </c>
      <c r="M34" s="3"/>
      <c r="N34" s="40">
        <v>0.8</v>
      </c>
      <c r="O34" s="40">
        <v>1</v>
      </c>
      <c r="P34" s="40">
        <v>1</v>
      </c>
      <c r="Q34" s="40">
        <v>1</v>
      </c>
      <c r="R34" s="40">
        <v>0.8</v>
      </c>
      <c r="S34" s="40">
        <v>0.6</v>
      </c>
      <c r="T34" s="40">
        <v>0.39999999999999991</v>
      </c>
      <c r="U34" s="40">
        <v>0.19999999999999996</v>
      </c>
      <c r="V34" s="40">
        <v>0.19999999999999996</v>
      </c>
      <c r="W34" s="40">
        <v>0.19999999999999996</v>
      </c>
      <c r="X34" s="40">
        <v>0.19999999999999996</v>
      </c>
    </row>
    <row r="35" spans="2:24" x14ac:dyDescent="0.25">
      <c r="B35" s="78">
        <v>0.7</v>
      </c>
      <c r="C35" s="63">
        <v>2148.3520376088704</v>
      </c>
      <c r="D35" s="63">
        <v>2110.755876950715</v>
      </c>
      <c r="E35" s="63">
        <v>1960.3712343180939</v>
      </c>
      <c r="F35" s="63">
        <v>1772.3904310273176</v>
      </c>
      <c r="G35" s="63">
        <v>1584.409627736542</v>
      </c>
      <c r="H35" s="63">
        <v>1396.4288244457657</v>
      </c>
      <c r="I35" s="63">
        <v>1208.4480211549894</v>
      </c>
      <c r="J35" s="63">
        <v>1020.4672178642135</v>
      </c>
      <c r="K35" s="63">
        <v>832.48641457343717</v>
      </c>
      <c r="L35" s="63">
        <v>644.50561128266111</v>
      </c>
      <c r="M35" s="3"/>
    </row>
    <row r="36" spans="2:24" x14ac:dyDescent="0.25">
      <c r="B36" s="78">
        <v>0.8</v>
      </c>
      <c r="C36" s="63">
        <v>2148.3520376088704</v>
      </c>
      <c r="D36" s="63">
        <v>2105.3849968566929</v>
      </c>
      <c r="E36" s="63">
        <v>1933.5168338479832</v>
      </c>
      <c r="F36" s="63">
        <v>1718.681630087096</v>
      </c>
      <c r="G36" s="63">
        <v>1503.8464263262088</v>
      </c>
      <c r="H36" s="63">
        <v>1289.011222565322</v>
      </c>
      <c r="I36" s="63">
        <v>1074.1760188044352</v>
      </c>
      <c r="J36" s="63">
        <v>859.34081504354799</v>
      </c>
      <c r="K36" s="63">
        <v>644.50561128266099</v>
      </c>
      <c r="L36" s="63">
        <v>429.67040752177394</v>
      </c>
      <c r="M36" s="3"/>
    </row>
    <row r="37" spans="2:24" x14ac:dyDescent="0.25">
      <c r="B37" s="63" t="s">
        <v>119</v>
      </c>
      <c r="C37" s="63">
        <v>2148.3520376088704</v>
      </c>
      <c r="D37" s="63">
        <v>1897.3315536320606</v>
      </c>
      <c r="E37" s="63">
        <v>1793.8120660286545</v>
      </c>
      <c r="F37" s="63">
        <v>1711.7805782279743</v>
      </c>
      <c r="G37" s="63">
        <v>1734.2143467243895</v>
      </c>
      <c r="H37" s="63">
        <v>1778.9605734124518</v>
      </c>
      <c r="I37" s="63">
        <v>1691.5175472356609</v>
      </c>
      <c r="J37" s="63">
        <v>1689.7590228252243</v>
      </c>
      <c r="K37" s="63">
        <v>1726.6882636697203</v>
      </c>
      <c r="L37" s="63">
        <v>1751.3988597749119</v>
      </c>
    </row>
    <row r="38" spans="2:24" x14ac:dyDescent="0.25">
      <c r="B38" s="79" t="s">
        <v>117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6AFB-FC0F-42A0-BE20-8327C05848C2}">
  <dimension ref="A1:AD124"/>
  <sheetViews>
    <sheetView showGridLines="0" tabSelected="1" zoomScale="80" zoomScaleNormal="80" workbookViewId="0">
      <pane ySplit="4" topLeftCell="A5" activePane="bottomLeft" state="frozen"/>
      <selection pane="bottomLeft" activeCell="B1" sqref="B1:J1048576"/>
    </sheetView>
  </sheetViews>
  <sheetFormatPr defaultRowHeight="15" x14ac:dyDescent="0.25"/>
  <cols>
    <col min="1" max="1" width="4.85546875" customWidth="1"/>
    <col min="2" max="10" width="10.28515625" customWidth="1"/>
    <col min="11" max="11" width="6.5703125" customWidth="1"/>
    <col min="12" max="20" width="10.28515625" customWidth="1"/>
    <col min="21" max="21" width="6.5703125" customWidth="1"/>
    <col min="22" max="22" width="10.42578125" customWidth="1"/>
  </cols>
  <sheetData>
    <row r="1" spans="1:30" ht="15.75" thickBot="1" x14ac:dyDescent="0.3"/>
    <row r="2" spans="1:30" ht="25.5" customHeight="1" thickBot="1" x14ac:dyDescent="0.3">
      <c r="B2" s="143" t="s">
        <v>112</v>
      </c>
      <c r="C2" s="144"/>
      <c r="D2" s="144"/>
      <c r="E2" s="144"/>
      <c r="F2" s="144"/>
      <c r="G2" s="144"/>
      <c r="H2" s="144"/>
      <c r="I2" s="144"/>
      <c r="J2" s="145"/>
      <c r="K2" s="41"/>
      <c r="L2" s="146" t="s">
        <v>113</v>
      </c>
      <c r="M2" s="147"/>
      <c r="N2" s="147"/>
      <c r="O2" s="147"/>
      <c r="P2" s="147"/>
      <c r="Q2" s="147"/>
      <c r="R2" s="147"/>
      <c r="S2" s="147"/>
      <c r="T2" s="148"/>
      <c r="U2" s="41"/>
      <c r="V2" s="162" t="s">
        <v>114</v>
      </c>
      <c r="W2" s="163"/>
      <c r="X2" s="163"/>
      <c r="Y2" s="163"/>
      <c r="Z2" s="163"/>
      <c r="AA2" s="163"/>
      <c r="AB2" s="163"/>
      <c r="AC2" s="163"/>
      <c r="AD2" s="164"/>
    </row>
    <row r="3" spans="1:30" ht="18.75" customHeight="1" thickBot="1" x14ac:dyDescent="0.3">
      <c r="A3" s="59"/>
      <c r="B3" s="149" t="s">
        <v>2</v>
      </c>
      <c r="C3" s="150"/>
      <c r="D3" s="153" t="s">
        <v>0</v>
      </c>
      <c r="E3" s="154"/>
      <c r="F3" s="154"/>
      <c r="G3" s="154"/>
      <c r="H3" s="154"/>
      <c r="I3" s="154"/>
      <c r="J3" s="155"/>
      <c r="L3" s="149" t="s">
        <v>2</v>
      </c>
      <c r="M3" s="150"/>
      <c r="N3" s="153" t="s">
        <v>0</v>
      </c>
      <c r="O3" s="154"/>
      <c r="P3" s="154"/>
      <c r="Q3" s="154"/>
      <c r="R3" s="154"/>
      <c r="S3" s="154"/>
      <c r="T3" s="155"/>
      <c r="V3" s="149" t="s">
        <v>2</v>
      </c>
      <c r="W3" s="150"/>
      <c r="X3" s="153" t="s">
        <v>0</v>
      </c>
      <c r="Y3" s="154"/>
      <c r="Z3" s="154"/>
      <c r="AA3" s="154"/>
      <c r="AB3" s="154"/>
      <c r="AC3" s="154"/>
      <c r="AD3" s="155"/>
    </row>
    <row r="4" spans="1:30" ht="15.75" thickBot="1" x14ac:dyDescent="0.3">
      <c r="A4" s="59"/>
      <c r="B4" s="151"/>
      <c r="C4" s="152"/>
      <c r="D4" s="60" t="s">
        <v>1</v>
      </c>
      <c r="E4" s="61">
        <v>30</v>
      </c>
      <c r="F4" s="61">
        <v>40</v>
      </c>
      <c r="G4" s="61">
        <v>50</v>
      </c>
      <c r="H4" s="61">
        <v>60</v>
      </c>
      <c r="I4" s="61">
        <v>70</v>
      </c>
      <c r="J4" s="62">
        <v>80</v>
      </c>
      <c r="L4" s="151"/>
      <c r="M4" s="152"/>
      <c r="N4" s="60" t="s">
        <v>1</v>
      </c>
      <c r="O4" s="61">
        <v>30</v>
      </c>
      <c r="P4" s="61">
        <v>40</v>
      </c>
      <c r="Q4" s="61">
        <v>50</v>
      </c>
      <c r="R4" s="61">
        <v>60</v>
      </c>
      <c r="S4" s="61">
        <v>70</v>
      </c>
      <c r="T4" s="62">
        <v>80</v>
      </c>
      <c r="V4" s="151"/>
      <c r="W4" s="152"/>
      <c r="X4" s="60" t="s">
        <v>1</v>
      </c>
      <c r="Y4" s="61">
        <v>30</v>
      </c>
      <c r="Z4" s="61">
        <v>40</v>
      </c>
      <c r="AA4" s="61">
        <v>50</v>
      </c>
      <c r="AB4" s="61">
        <v>60</v>
      </c>
      <c r="AC4" s="61">
        <v>70</v>
      </c>
      <c r="AD4" s="62">
        <v>80</v>
      </c>
    </row>
    <row r="5" spans="1:30" ht="15.75" thickTop="1" x14ac:dyDescent="0.25">
      <c r="A5" s="59"/>
      <c r="B5" s="159" t="s">
        <v>83</v>
      </c>
      <c r="C5" s="4" t="s">
        <v>1</v>
      </c>
      <c r="D5" s="49">
        <v>0</v>
      </c>
      <c r="E5" s="50">
        <v>0</v>
      </c>
      <c r="F5" s="50">
        <v>40.200000000000003</v>
      </c>
      <c r="G5" s="50">
        <v>3670.92</v>
      </c>
      <c r="H5" s="50">
        <v>8970.7000000000007</v>
      </c>
      <c r="I5" s="50">
        <v>9882.5499999999993</v>
      </c>
      <c r="J5" s="51">
        <v>10256.51</v>
      </c>
      <c r="L5" s="156" t="s">
        <v>115</v>
      </c>
      <c r="M5" s="4" t="s">
        <v>1</v>
      </c>
      <c r="N5" s="67">
        <v>1751.4</v>
      </c>
      <c r="O5" s="68">
        <v>1751.4</v>
      </c>
      <c r="P5" s="68">
        <v>1750.78</v>
      </c>
      <c r="Q5" s="69">
        <v>1384.59</v>
      </c>
      <c r="R5" s="69">
        <v>794.47</v>
      </c>
      <c r="S5" s="69">
        <v>743.82</v>
      </c>
      <c r="T5" s="70">
        <v>698.77</v>
      </c>
      <c r="V5" s="165" t="s">
        <v>108</v>
      </c>
      <c r="W5" s="5" t="s">
        <v>1</v>
      </c>
      <c r="X5" s="64">
        <v>6643.9277426789222</v>
      </c>
      <c r="Y5" s="49">
        <v>6643.9277426789249</v>
      </c>
      <c r="Z5" s="49">
        <v>6643.9277426789267</v>
      </c>
      <c r="AA5" s="50">
        <v>6788.0176889058039</v>
      </c>
      <c r="AB5" s="50">
        <v>6852.0279554331983</v>
      </c>
      <c r="AC5" s="50">
        <v>6863.9431677427247</v>
      </c>
      <c r="AD5" s="51">
        <v>6867.8378974719117</v>
      </c>
    </row>
    <row r="6" spans="1:30" x14ac:dyDescent="0.25">
      <c r="A6" s="59"/>
      <c r="B6" s="160"/>
      <c r="C6" s="1">
        <v>0</v>
      </c>
      <c r="D6" s="54">
        <v>0</v>
      </c>
      <c r="E6" s="52">
        <v>0</v>
      </c>
      <c r="F6" s="52">
        <v>40.200000000000003</v>
      </c>
      <c r="G6" s="52">
        <v>3670.89</v>
      </c>
      <c r="H6" s="52">
        <v>8970.7199999999993</v>
      </c>
      <c r="I6" s="52">
        <v>9877.24</v>
      </c>
      <c r="J6" s="53">
        <v>10256.530000000001</v>
      </c>
      <c r="L6" s="157"/>
      <c r="M6" s="1">
        <v>0</v>
      </c>
      <c r="N6" s="64">
        <v>1751.4</v>
      </c>
      <c r="O6" s="49">
        <v>1751.4</v>
      </c>
      <c r="P6" s="50">
        <v>1750.78</v>
      </c>
      <c r="Q6" s="52">
        <v>1384.6</v>
      </c>
      <c r="R6" s="52">
        <v>794.47</v>
      </c>
      <c r="S6" s="52">
        <v>743.83</v>
      </c>
      <c r="T6" s="53">
        <v>698.78</v>
      </c>
      <c r="V6" s="166"/>
      <c r="W6" s="6">
        <v>0</v>
      </c>
      <c r="X6" s="64">
        <v>6643.9277426789249</v>
      </c>
      <c r="Y6" s="49">
        <v>6643.9277426789231</v>
      </c>
      <c r="Z6" s="50">
        <v>6643.927742678924</v>
      </c>
      <c r="AA6" s="52">
        <v>6788.0156575411229</v>
      </c>
      <c r="AB6" s="52">
        <v>6852.0279554331973</v>
      </c>
      <c r="AC6" s="52">
        <v>6863.9431677427228</v>
      </c>
      <c r="AD6" s="53">
        <v>6867.8378240331231</v>
      </c>
    </row>
    <row r="7" spans="1:30" x14ac:dyDescent="0.25">
      <c r="A7" s="59"/>
      <c r="B7" s="160"/>
      <c r="C7" s="1">
        <v>10</v>
      </c>
      <c r="D7" s="54">
        <v>0</v>
      </c>
      <c r="E7" s="52">
        <v>0</v>
      </c>
      <c r="F7" s="52">
        <v>40.200000000000003</v>
      </c>
      <c r="G7" s="52">
        <v>3670.89</v>
      </c>
      <c r="H7" s="52">
        <v>8970.7199999999993</v>
      </c>
      <c r="I7" s="52">
        <v>9881.9699999999993</v>
      </c>
      <c r="J7" s="53">
        <v>10256.530000000001</v>
      </c>
      <c r="L7" s="157"/>
      <c r="M7" s="1">
        <v>10</v>
      </c>
      <c r="N7" s="64">
        <v>1751.4</v>
      </c>
      <c r="O7" s="49">
        <v>1751.4</v>
      </c>
      <c r="P7" s="50">
        <v>1750.78</v>
      </c>
      <c r="Q7" s="52">
        <v>1384.6</v>
      </c>
      <c r="R7" s="52">
        <v>794.47</v>
      </c>
      <c r="S7" s="52">
        <v>743.83</v>
      </c>
      <c r="T7" s="53">
        <v>698.78</v>
      </c>
      <c r="V7" s="166"/>
      <c r="W7" s="6">
        <v>10</v>
      </c>
      <c r="X7" s="64">
        <v>6643.9277426789249</v>
      </c>
      <c r="Y7" s="49">
        <v>6643.9277426789231</v>
      </c>
      <c r="Z7" s="50">
        <v>6643.9277426789204</v>
      </c>
      <c r="AA7" s="52">
        <v>6788.0156582730106</v>
      </c>
      <c r="AB7" s="52">
        <v>6852.0279554331983</v>
      </c>
      <c r="AC7" s="52">
        <v>6863.9431677427247</v>
      </c>
      <c r="AD7" s="53">
        <v>6867.8378240331631</v>
      </c>
    </row>
    <row r="8" spans="1:30" x14ac:dyDescent="0.25">
      <c r="A8" s="59"/>
      <c r="B8" s="160"/>
      <c r="C8" s="1">
        <v>20</v>
      </c>
      <c r="D8" s="54">
        <v>0</v>
      </c>
      <c r="E8" s="52">
        <v>0</v>
      </c>
      <c r="F8" s="52">
        <v>41.62</v>
      </c>
      <c r="G8" s="52">
        <v>3670.89</v>
      </c>
      <c r="H8" s="52">
        <v>8970.7199999999993</v>
      </c>
      <c r="I8" s="52">
        <v>9882.16</v>
      </c>
      <c r="J8" s="53">
        <v>10256.530000000001</v>
      </c>
      <c r="L8" s="157"/>
      <c r="M8" s="1">
        <v>20</v>
      </c>
      <c r="N8" s="65">
        <v>1718.68</v>
      </c>
      <c r="O8" s="52">
        <v>1718.68</v>
      </c>
      <c r="P8" s="54">
        <v>1718.68</v>
      </c>
      <c r="Q8" s="52">
        <v>1384.6</v>
      </c>
      <c r="R8" s="55">
        <v>794.47</v>
      </c>
      <c r="S8" s="52">
        <v>743.83</v>
      </c>
      <c r="T8" s="53">
        <v>698.78</v>
      </c>
      <c r="V8" s="166"/>
      <c r="W8" s="6">
        <v>20</v>
      </c>
      <c r="X8" s="65">
        <v>6643.9277426789322</v>
      </c>
      <c r="Y8" s="52">
        <v>6643.93</v>
      </c>
      <c r="Z8" s="54">
        <v>6643.9277426789331</v>
      </c>
      <c r="AA8" s="52">
        <v>6788.93</v>
      </c>
      <c r="AB8" s="55">
        <v>6852.03</v>
      </c>
      <c r="AC8" s="52">
        <v>6863.94</v>
      </c>
      <c r="AD8" s="53">
        <v>6867.84</v>
      </c>
    </row>
    <row r="9" spans="1:30" x14ac:dyDescent="0.25">
      <c r="A9" s="59"/>
      <c r="B9" s="160"/>
      <c r="C9" s="1">
        <v>30</v>
      </c>
      <c r="D9" s="54">
        <v>0</v>
      </c>
      <c r="E9" s="52">
        <v>0</v>
      </c>
      <c r="F9" s="52">
        <v>41.1</v>
      </c>
      <c r="G9" s="52">
        <v>3670.89</v>
      </c>
      <c r="H9" s="52">
        <v>8970.7199999999993</v>
      </c>
      <c r="I9" s="52">
        <v>9877.24</v>
      </c>
      <c r="J9" s="53">
        <v>10256.530000000001</v>
      </c>
      <c r="L9" s="157"/>
      <c r="M9" s="1">
        <v>30</v>
      </c>
      <c r="N9" s="65">
        <v>1503.85</v>
      </c>
      <c r="O9" s="52">
        <v>1503.85</v>
      </c>
      <c r="P9" s="52">
        <v>1503.85</v>
      </c>
      <c r="Q9" s="48">
        <v>1384.6</v>
      </c>
      <c r="R9" s="52">
        <v>794.47</v>
      </c>
      <c r="S9" s="52">
        <v>743.83</v>
      </c>
      <c r="T9" s="53">
        <v>698.78</v>
      </c>
      <c r="V9" s="166"/>
      <c r="W9" s="6">
        <v>30</v>
      </c>
      <c r="X9" s="65">
        <v>6636.88</v>
      </c>
      <c r="Y9" s="52">
        <v>6636.8758001025035</v>
      </c>
      <c r="Z9" s="52">
        <v>6636.8758001025044</v>
      </c>
      <c r="AA9" s="52">
        <v>6788.0156582731415</v>
      </c>
      <c r="AB9" s="52">
        <v>6852.03</v>
      </c>
      <c r="AC9" s="52">
        <v>6863.94</v>
      </c>
      <c r="AD9" s="53">
        <v>6867.84</v>
      </c>
    </row>
    <row r="10" spans="1:30" x14ac:dyDescent="0.25">
      <c r="A10" s="59"/>
      <c r="B10" s="160"/>
      <c r="C10" s="1">
        <v>40</v>
      </c>
      <c r="D10" s="54">
        <v>0</v>
      </c>
      <c r="E10" s="52">
        <v>0</v>
      </c>
      <c r="F10" s="52">
        <v>30.58</v>
      </c>
      <c r="G10" s="52">
        <v>3925.53</v>
      </c>
      <c r="H10" s="52">
        <v>8967.41</v>
      </c>
      <c r="I10" s="52">
        <v>9877.24</v>
      </c>
      <c r="J10" s="53">
        <v>10256.530000000001</v>
      </c>
      <c r="L10" s="157"/>
      <c r="M10" s="1">
        <v>40</v>
      </c>
      <c r="N10" s="65">
        <v>1289.01</v>
      </c>
      <c r="O10" s="52">
        <v>1289.01</v>
      </c>
      <c r="P10" s="52">
        <v>1289.01</v>
      </c>
      <c r="Q10" s="52">
        <v>1289.01</v>
      </c>
      <c r="R10" s="52">
        <v>781.75</v>
      </c>
      <c r="S10" s="52">
        <v>743.83</v>
      </c>
      <c r="T10" s="53">
        <v>698.78</v>
      </c>
      <c r="V10" s="166"/>
      <c r="W10" s="6">
        <v>40</v>
      </c>
      <c r="X10" s="65">
        <v>6632.21</v>
      </c>
      <c r="Y10" s="52">
        <v>6632.2105907186733</v>
      </c>
      <c r="Z10" s="52">
        <v>6632.2105907186724</v>
      </c>
      <c r="AA10" s="52">
        <v>6770.44</v>
      </c>
      <c r="AB10" s="52">
        <v>6852.07</v>
      </c>
      <c r="AC10" s="52">
        <v>6863.94</v>
      </c>
      <c r="AD10" s="53">
        <v>6867.81</v>
      </c>
    </row>
    <row r="11" spans="1:30" x14ac:dyDescent="0.25">
      <c r="A11" s="59"/>
      <c r="B11" s="160"/>
      <c r="C11" s="1">
        <v>50</v>
      </c>
      <c r="D11" s="54">
        <v>0</v>
      </c>
      <c r="E11" s="52">
        <v>0</v>
      </c>
      <c r="F11" s="52">
        <v>37.700000000000003</v>
      </c>
      <c r="G11" s="52">
        <v>4659.38</v>
      </c>
      <c r="H11" s="52">
        <v>8959.06</v>
      </c>
      <c r="I11" s="52">
        <v>9877.24</v>
      </c>
      <c r="J11" s="53">
        <v>10256.530000000001</v>
      </c>
      <c r="L11" s="157"/>
      <c r="M11" s="1">
        <v>50</v>
      </c>
      <c r="N11" s="65">
        <v>1074.18</v>
      </c>
      <c r="O11" s="52">
        <v>1074.18</v>
      </c>
      <c r="P11" s="52">
        <v>1074.18</v>
      </c>
      <c r="Q11" s="52">
        <v>1074.18</v>
      </c>
      <c r="R11" s="52">
        <v>756.8</v>
      </c>
      <c r="S11" s="52">
        <v>743.83</v>
      </c>
      <c r="T11" s="53">
        <v>698.78</v>
      </c>
      <c r="V11" s="166"/>
      <c r="W11" s="6">
        <v>50</v>
      </c>
      <c r="X11" s="65">
        <v>6620.87</v>
      </c>
      <c r="Y11" s="52">
        <v>6620.8668633858833</v>
      </c>
      <c r="Z11" s="52">
        <v>6620.8668633858815</v>
      </c>
      <c r="AA11" s="52">
        <v>6724.19</v>
      </c>
      <c r="AB11" s="52">
        <v>6851.98</v>
      </c>
      <c r="AC11" s="52">
        <v>6863.94</v>
      </c>
      <c r="AD11" s="53">
        <v>6867.84</v>
      </c>
    </row>
    <row r="12" spans="1:30" x14ac:dyDescent="0.25">
      <c r="A12" s="59"/>
      <c r="B12" s="160"/>
      <c r="C12" s="1">
        <v>60</v>
      </c>
      <c r="D12" s="54">
        <v>0</v>
      </c>
      <c r="E12" s="52">
        <v>0</v>
      </c>
      <c r="F12" s="52">
        <v>156.84</v>
      </c>
      <c r="G12" s="52">
        <v>5301.24</v>
      </c>
      <c r="H12" s="52">
        <v>8984.1200000000008</v>
      </c>
      <c r="I12" s="52">
        <v>9898.4699999999993</v>
      </c>
      <c r="J12" s="53">
        <v>10256.531918316296</v>
      </c>
      <c r="L12" s="157"/>
      <c r="M12" s="1">
        <v>60</v>
      </c>
      <c r="N12" s="65">
        <v>859.34</v>
      </c>
      <c r="O12" s="52">
        <v>859.34</v>
      </c>
      <c r="P12" s="52">
        <v>859.34</v>
      </c>
      <c r="Q12" s="52">
        <v>859.34</v>
      </c>
      <c r="R12" s="52">
        <v>725.44</v>
      </c>
      <c r="S12" s="52">
        <v>718.05</v>
      </c>
      <c r="T12" s="53">
        <v>695.48219320038277</v>
      </c>
      <c r="V12" s="166"/>
      <c r="W12" s="6">
        <v>60</v>
      </c>
      <c r="X12" s="65">
        <v>6590.49</v>
      </c>
      <c r="Y12" s="52">
        <v>6590.4933890056764</v>
      </c>
      <c r="Z12" s="52">
        <v>6589.9801806756395</v>
      </c>
      <c r="AA12" s="52">
        <v>6724.16</v>
      </c>
      <c r="AB12" s="52">
        <v>6852</v>
      </c>
      <c r="AC12" s="52">
        <v>6865.27</v>
      </c>
      <c r="AD12" s="53">
        <v>6868.176268120139</v>
      </c>
    </row>
    <row r="13" spans="1:30" x14ac:dyDescent="0.25">
      <c r="A13" s="59"/>
      <c r="B13" s="160"/>
      <c r="C13" s="1">
        <v>70</v>
      </c>
      <c r="D13" s="54">
        <v>0</v>
      </c>
      <c r="E13" s="52">
        <v>0</v>
      </c>
      <c r="F13" s="52">
        <v>193.38</v>
      </c>
      <c r="G13" s="52">
        <v>5999.5745567149243</v>
      </c>
      <c r="H13" s="52">
        <v>9017.9280172915969</v>
      </c>
      <c r="I13" s="52">
        <v>9983.3633386774491</v>
      </c>
      <c r="J13" s="53">
        <v>10281.602660976667</v>
      </c>
      <c r="L13" s="157"/>
      <c r="M13" s="1">
        <v>70</v>
      </c>
      <c r="N13" s="65">
        <v>644.51</v>
      </c>
      <c r="O13" s="52">
        <v>644.50561128266111</v>
      </c>
      <c r="P13" s="54">
        <v>644.51</v>
      </c>
      <c r="Q13" s="52">
        <v>644.50561128266099</v>
      </c>
      <c r="R13" s="52">
        <v>644.50561128266122</v>
      </c>
      <c r="S13" s="52">
        <v>644.50561128266088</v>
      </c>
      <c r="T13" s="53">
        <v>644.50561128266099</v>
      </c>
      <c r="V13" s="166"/>
      <c r="W13" s="6">
        <v>70</v>
      </c>
      <c r="X13" s="65">
        <v>6570.1481137957007</v>
      </c>
      <c r="Y13" s="52">
        <v>6570.1481138013969</v>
      </c>
      <c r="Z13" s="54">
        <v>6573.5549039279686</v>
      </c>
      <c r="AA13" s="52">
        <v>6722.4769640503273</v>
      </c>
      <c r="AB13" s="52">
        <v>6852.1316611357388</v>
      </c>
      <c r="AC13" s="52">
        <v>6858.879307814339</v>
      </c>
      <c r="AD13" s="53">
        <v>6866.6572287215922</v>
      </c>
    </row>
    <row r="14" spans="1:30" ht="15.75" thickBot="1" x14ac:dyDescent="0.3">
      <c r="A14" s="59"/>
      <c r="B14" s="161"/>
      <c r="C14" s="2">
        <v>80</v>
      </c>
      <c r="D14" s="56">
        <v>0</v>
      </c>
      <c r="E14" s="57">
        <v>0</v>
      </c>
      <c r="F14" s="57">
        <v>381.41</v>
      </c>
      <c r="G14" s="57">
        <v>6423.18</v>
      </c>
      <c r="H14" s="57">
        <v>9247.85</v>
      </c>
      <c r="I14" s="57">
        <v>10064.52</v>
      </c>
      <c r="J14" s="58">
        <v>10382.790000000001</v>
      </c>
      <c r="L14" s="158"/>
      <c r="M14" s="2">
        <v>80</v>
      </c>
      <c r="N14" s="66">
        <v>429.67040752177405</v>
      </c>
      <c r="O14" s="57">
        <v>429.67</v>
      </c>
      <c r="P14" s="57">
        <v>429.67</v>
      </c>
      <c r="Q14" s="57">
        <v>429.67</v>
      </c>
      <c r="R14" s="57">
        <v>429.67</v>
      </c>
      <c r="S14" s="57">
        <v>429.67</v>
      </c>
      <c r="T14" s="58">
        <v>429.67</v>
      </c>
      <c r="V14" s="167"/>
      <c r="W14" s="7">
        <v>80</v>
      </c>
      <c r="X14" s="66">
        <v>6517.1553987232865</v>
      </c>
      <c r="Y14" s="57">
        <v>6517.16</v>
      </c>
      <c r="Z14" s="57">
        <v>6527.7</v>
      </c>
      <c r="AA14" s="57">
        <v>6712.18</v>
      </c>
      <c r="AB14" s="57">
        <v>6839.02</v>
      </c>
      <c r="AC14" s="57">
        <v>6842.74</v>
      </c>
      <c r="AD14" s="58">
        <v>6856.34</v>
      </c>
    </row>
    <row r="15" spans="1:30" x14ac:dyDescent="0.25">
      <c r="B15" s="169" t="s">
        <v>95</v>
      </c>
      <c r="C15" s="4" t="s">
        <v>1</v>
      </c>
      <c r="D15" s="49">
        <v>4305.3900000000003</v>
      </c>
      <c r="E15" s="50">
        <v>4305.3900000000003</v>
      </c>
      <c r="F15" s="50">
        <v>4303.28</v>
      </c>
      <c r="G15" s="50">
        <v>3510.67</v>
      </c>
      <c r="H15" s="50">
        <v>2321.39</v>
      </c>
      <c r="I15" s="50">
        <v>2124.41</v>
      </c>
      <c r="J15" s="51">
        <v>1905.82</v>
      </c>
      <c r="L15" s="170" t="s">
        <v>104</v>
      </c>
      <c r="M15" s="4" t="s">
        <v>1</v>
      </c>
      <c r="N15" s="67">
        <v>1009.79</v>
      </c>
      <c r="O15" s="68">
        <v>1009.79</v>
      </c>
      <c r="P15" s="68">
        <v>1009.79</v>
      </c>
      <c r="Q15" s="69">
        <v>957.81</v>
      </c>
      <c r="R15" s="69">
        <v>716.08</v>
      </c>
      <c r="S15" s="69">
        <v>695.31</v>
      </c>
      <c r="T15" s="70">
        <v>663.72</v>
      </c>
      <c r="V15" s="168" t="s">
        <v>109</v>
      </c>
      <c r="W15" s="4" t="s">
        <v>1</v>
      </c>
      <c r="X15" s="49">
        <v>6270.8710072378281</v>
      </c>
      <c r="Y15" s="49">
        <v>6270.8710072378281</v>
      </c>
      <c r="Z15" s="49">
        <v>6270.8710072378281</v>
      </c>
      <c r="AA15" s="50">
        <v>6271.443284336231</v>
      </c>
      <c r="AB15" s="50">
        <v>6485.3193123167721</v>
      </c>
      <c r="AC15" s="50">
        <v>6606.0653462622413</v>
      </c>
      <c r="AD15" s="51">
        <v>6597.0602106883707</v>
      </c>
    </row>
    <row r="16" spans="1:30" x14ac:dyDescent="0.25">
      <c r="B16" s="160"/>
      <c r="C16" s="1">
        <v>0</v>
      </c>
      <c r="D16" s="54">
        <v>4305.3900000000003</v>
      </c>
      <c r="E16" s="52">
        <v>4305.3900000000003</v>
      </c>
      <c r="F16" s="52">
        <v>4303.28</v>
      </c>
      <c r="G16" s="52">
        <v>3510.68</v>
      </c>
      <c r="H16" s="52">
        <v>2321.06</v>
      </c>
      <c r="I16" s="52">
        <v>2124.4499999999998</v>
      </c>
      <c r="J16" s="53">
        <v>1905.79</v>
      </c>
      <c r="K16" s="41"/>
      <c r="L16" s="157"/>
      <c r="M16" s="1">
        <v>0</v>
      </c>
      <c r="N16" s="64">
        <v>1009.79</v>
      </c>
      <c r="O16" s="49">
        <v>1010.17</v>
      </c>
      <c r="P16" s="49">
        <v>1009.19</v>
      </c>
      <c r="Q16" s="52">
        <v>957.69</v>
      </c>
      <c r="R16" s="52">
        <v>716.49</v>
      </c>
      <c r="S16" s="52">
        <v>696.14</v>
      </c>
      <c r="T16" s="53">
        <v>664.45</v>
      </c>
      <c r="V16" s="166"/>
      <c r="W16" s="1">
        <v>0</v>
      </c>
      <c r="X16" s="49">
        <v>6270.8710072378281</v>
      </c>
      <c r="Y16" s="49">
        <v>6270.8710072378281</v>
      </c>
      <c r="Z16" s="50">
        <v>6270.8710072378281</v>
      </c>
      <c r="AA16" s="52">
        <v>6271.443284336231</v>
      </c>
      <c r="AB16" s="52">
        <v>6485.1528618790844</v>
      </c>
      <c r="AC16" s="52">
        <v>6606.3339755795869</v>
      </c>
      <c r="AD16" s="53">
        <v>6597.0587019481136</v>
      </c>
    </row>
    <row r="17" spans="1:30" ht="18.75" customHeight="1" x14ac:dyDescent="0.25">
      <c r="A17" s="59"/>
      <c r="B17" s="160"/>
      <c r="C17" s="1">
        <v>10</v>
      </c>
      <c r="D17" s="54">
        <v>4305.3900000000003</v>
      </c>
      <c r="E17" s="52">
        <v>4305.3900000000003</v>
      </c>
      <c r="F17" s="52">
        <v>4303.28</v>
      </c>
      <c r="G17" s="52">
        <v>3510.68</v>
      </c>
      <c r="H17" s="52">
        <v>2321.06</v>
      </c>
      <c r="I17" s="52">
        <v>2124.4499999999998</v>
      </c>
      <c r="J17" s="53">
        <v>1905.79</v>
      </c>
      <c r="L17" s="157"/>
      <c r="M17" s="1">
        <v>10</v>
      </c>
      <c r="N17" s="64">
        <v>1009.79</v>
      </c>
      <c r="O17" s="49">
        <v>1010.17</v>
      </c>
      <c r="P17" s="49">
        <v>1008.31</v>
      </c>
      <c r="Q17" s="52">
        <v>957.69</v>
      </c>
      <c r="R17" s="52">
        <v>716.49</v>
      </c>
      <c r="S17" s="52">
        <v>696.14</v>
      </c>
      <c r="T17" s="53">
        <v>664.45</v>
      </c>
      <c r="V17" s="166"/>
      <c r="W17" s="1">
        <v>10</v>
      </c>
      <c r="X17" s="49">
        <v>6270.8710072378281</v>
      </c>
      <c r="Y17" s="49">
        <v>6270.8710072378281</v>
      </c>
      <c r="Z17" s="50">
        <v>6270.8710072378281</v>
      </c>
      <c r="AA17" s="52">
        <v>6271.443284336231</v>
      </c>
      <c r="AB17" s="52">
        <v>6485.1528618779803</v>
      </c>
      <c r="AC17" s="52">
        <v>6606.3339763208169</v>
      </c>
      <c r="AD17" s="53">
        <v>6597.058701945768</v>
      </c>
    </row>
    <row r="18" spans="1:30" x14ac:dyDescent="0.25">
      <c r="A18" s="59"/>
      <c r="B18" s="160"/>
      <c r="C18" s="1">
        <v>20</v>
      </c>
      <c r="D18" s="54">
        <v>4235.79</v>
      </c>
      <c r="E18" s="52">
        <v>4235.79</v>
      </c>
      <c r="F18" s="52">
        <v>4233.3900000000003</v>
      </c>
      <c r="G18" s="52">
        <v>3510.68</v>
      </c>
      <c r="H18" s="52">
        <v>2321.06</v>
      </c>
      <c r="I18" s="52">
        <v>2124.4499999999998</v>
      </c>
      <c r="J18" s="53">
        <v>1905.79</v>
      </c>
      <c r="L18" s="157"/>
      <c r="M18" s="1">
        <v>20</v>
      </c>
      <c r="N18" s="64">
        <v>1001.36</v>
      </c>
      <c r="O18" s="71">
        <v>1001.36</v>
      </c>
      <c r="P18" s="49">
        <v>1001.77</v>
      </c>
      <c r="Q18" s="52">
        <v>957.69</v>
      </c>
      <c r="R18" s="72">
        <v>716.49</v>
      </c>
      <c r="S18" s="52">
        <v>695.32</v>
      </c>
      <c r="T18" s="53">
        <v>664.45</v>
      </c>
      <c r="V18" s="166"/>
      <c r="W18" s="1">
        <v>20</v>
      </c>
      <c r="X18" s="54">
        <v>6270.8710072378281</v>
      </c>
      <c r="Y18" s="52">
        <v>6270.87</v>
      </c>
      <c r="Z18" s="54">
        <v>6270.8710072378281</v>
      </c>
      <c r="AA18" s="52">
        <v>6271.44</v>
      </c>
      <c r="AB18" s="55">
        <v>6485.15</v>
      </c>
      <c r="AC18" s="52">
        <v>6606.33</v>
      </c>
      <c r="AD18" s="53">
        <v>6597.058701945768</v>
      </c>
    </row>
    <row r="19" spans="1:30" x14ac:dyDescent="0.25">
      <c r="A19" s="59"/>
      <c r="B19" s="160"/>
      <c r="C19" s="1">
        <v>30</v>
      </c>
      <c r="D19" s="54">
        <v>3496.07</v>
      </c>
      <c r="E19" s="52">
        <v>3496.07</v>
      </c>
      <c r="F19" s="52">
        <v>3498.71</v>
      </c>
      <c r="G19" s="52">
        <v>3510.68</v>
      </c>
      <c r="H19" s="52">
        <v>2321.06</v>
      </c>
      <c r="I19" s="52">
        <v>2124.4499999999998</v>
      </c>
      <c r="J19" s="53">
        <v>1905.79</v>
      </c>
      <c r="L19" s="157"/>
      <c r="M19" s="1">
        <v>30</v>
      </c>
      <c r="N19" s="65">
        <v>855.31</v>
      </c>
      <c r="O19" s="52">
        <v>855.13</v>
      </c>
      <c r="P19" s="52">
        <v>855.27</v>
      </c>
      <c r="Q19" s="52">
        <v>957.69</v>
      </c>
      <c r="R19" s="52">
        <v>716.49</v>
      </c>
      <c r="S19" s="52">
        <v>696.14</v>
      </c>
      <c r="T19" s="53">
        <v>663.68</v>
      </c>
      <c r="V19" s="166"/>
      <c r="W19" s="1">
        <v>30</v>
      </c>
      <c r="X19" s="54">
        <v>6269.72</v>
      </c>
      <c r="Y19" s="52">
        <v>6269.7194481994547</v>
      </c>
      <c r="Z19" s="52">
        <v>6269.7194481994547</v>
      </c>
      <c r="AA19" s="52">
        <v>6271.443284336231</v>
      </c>
      <c r="AB19" s="52">
        <v>6485.15</v>
      </c>
      <c r="AC19" s="52">
        <v>6606.33</v>
      </c>
      <c r="AD19" s="53">
        <v>6597.06</v>
      </c>
    </row>
    <row r="20" spans="1:30" x14ac:dyDescent="0.25">
      <c r="A20" s="59"/>
      <c r="B20" s="160"/>
      <c r="C20" s="1">
        <v>40</v>
      </c>
      <c r="D20" s="54">
        <v>2627.75</v>
      </c>
      <c r="E20" s="52">
        <v>2627.75</v>
      </c>
      <c r="F20" s="52">
        <v>2627.87</v>
      </c>
      <c r="G20" s="52">
        <v>3188.65</v>
      </c>
      <c r="H20" s="52">
        <v>2259.4899999999998</v>
      </c>
      <c r="I20" s="52">
        <v>2124.4499999999998</v>
      </c>
      <c r="J20" s="53">
        <v>1905.79</v>
      </c>
      <c r="L20" s="157"/>
      <c r="M20" s="1">
        <v>40</v>
      </c>
      <c r="N20" s="65">
        <v>660.41</v>
      </c>
      <c r="O20" s="52">
        <v>660.41</v>
      </c>
      <c r="P20" s="52">
        <v>660.73</v>
      </c>
      <c r="Q20" s="52">
        <v>885.64</v>
      </c>
      <c r="R20" s="52">
        <v>713.06</v>
      </c>
      <c r="S20" s="52">
        <v>696.47</v>
      </c>
      <c r="T20" s="53">
        <v>663.68</v>
      </c>
      <c r="V20" s="166"/>
      <c r="W20" s="1">
        <v>40</v>
      </c>
      <c r="X20" s="54">
        <v>6262.87</v>
      </c>
      <c r="Y20" s="52">
        <v>6262.8656195763915</v>
      </c>
      <c r="Z20" s="52">
        <v>6262.8656195763915</v>
      </c>
      <c r="AA20" s="52">
        <v>6271.44</v>
      </c>
      <c r="AB20" s="52">
        <v>6493.4</v>
      </c>
      <c r="AC20" s="52">
        <v>6606.33</v>
      </c>
      <c r="AD20" s="53">
        <v>6597.06</v>
      </c>
    </row>
    <row r="21" spans="1:30" x14ac:dyDescent="0.25">
      <c r="A21" s="59"/>
      <c r="B21" s="160"/>
      <c r="C21" s="1">
        <v>50</v>
      </c>
      <c r="D21" s="54">
        <v>1714.02</v>
      </c>
      <c r="E21" s="52">
        <v>1714.02</v>
      </c>
      <c r="F21" s="52">
        <v>1715.88</v>
      </c>
      <c r="G21" s="52">
        <v>2478.33</v>
      </c>
      <c r="H21" s="52">
        <v>2133.29</v>
      </c>
      <c r="I21" s="52">
        <v>2124.4499999999998</v>
      </c>
      <c r="J21" s="53">
        <v>1905.79</v>
      </c>
      <c r="L21" s="157"/>
      <c r="M21" s="1">
        <v>50</v>
      </c>
      <c r="N21" s="65">
        <v>547.16999999999996</v>
      </c>
      <c r="O21" s="52">
        <v>547.16999999999996</v>
      </c>
      <c r="P21" s="52">
        <v>548.09</v>
      </c>
      <c r="Q21" s="52">
        <v>780.9</v>
      </c>
      <c r="R21" s="52">
        <v>709.41</v>
      </c>
      <c r="S21" s="52">
        <v>696.47</v>
      </c>
      <c r="T21" s="53">
        <v>663.68</v>
      </c>
      <c r="V21" s="166"/>
      <c r="W21" s="1">
        <v>50</v>
      </c>
      <c r="X21" s="54">
        <v>6258.44</v>
      </c>
      <c r="Y21" s="52">
        <v>6258.4438801254155</v>
      </c>
      <c r="Z21" s="52">
        <v>6258.4438801254155</v>
      </c>
      <c r="AA21" s="52">
        <v>6271.18</v>
      </c>
      <c r="AB21" s="52">
        <v>6498.32</v>
      </c>
      <c r="AC21" s="52">
        <v>6606.33</v>
      </c>
      <c r="AD21" s="53">
        <v>6597.06</v>
      </c>
    </row>
    <row r="22" spans="1:30" x14ac:dyDescent="0.25">
      <c r="A22" s="59"/>
      <c r="B22" s="160"/>
      <c r="C22" s="1">
        <v>60</v>
      </c>
      <c r="D22" s="54">
        <v>1195.77</v>
      </c>
      <c r="E22" s="52">
        <v>1195.77</v>
      </c>
      <c r="F22" s="52">
        <v>1204.69</v>
      </c>
      <c r="G22" s="52">
        <v>1717.71</v>
      </c>
      <c r="H22" s="52">
        <v>2008.19</v>
      </c>
      <c r="I22" s="52">
        <v>1975.73</v>
      </c>
      <c r="J22" s="53">
        <v>1886.2906823273529</v>
      </c>
      <c r="L22" s="157"/>
      <c r="M22" s="1">
        <v>60</v>
      </c>
      <c r="N22" s="65">
        <v>445.29</v>
      </c>
      <c r="O22" s="52">
        <v>445.29</v>
      </c>
      <c r="P22" s="52">
        <v>444.88</v>
      </c>
      <c r="Q22" s="55">
        <v>658.61</v>
      </c>
      <c r="R22" s="52">
        <v>713.61</v>
      </c>
      <c r="S22" s="52">
        <v>691.03</v>
      </c>
      <c r="T22" s="53">
        <v>672.03090088795523</v>
      </c>
      <c r="V22" s="166"/>
      <c r="W22" s="1">
        <v>60</v>
      </c>
      <c r="X22" s="54">
        <v>6253.45</v>
      </c>
      <c r="Y22" s="52">
        <v>6253.4544584961232</v>
      </c>
      <c r="Z22" s="52">
        <v>6253.3483742692852</v>
      </c>
      <c r="AA22" s="52">
        <v>6271.14</v>
      </c>
      <c r="AB22" s="52">
        <v>6512.59</v>
      </c>
      <c r="AC22" s="52">
        <v>6587.38</v>
      </c>
      <c r="AD22" s="53">
        <v>6596.2680031213122</v>
      </c>
    </row>
    <row r="23" spans="1:30" x14ac:dyDescent="0.25">
      <c r="A23" s="59"/>
      <c r="B23" s="160"/>
      <c r="C23" s="1">
        <v>70</v>
      </c>
      <c r="D23" s="54">
        <v>772.05</v>
      </c>
      <c r="E23" s="52">
        <v>772.05340905097501</v>
      </c>
      <c r="F23" s="52">
        <v>781.82</v>
      </c>
      <c r="G23" s="52">
        <v>1226.6066296068116</v>
      </c>
      <c r="H23" s="52">
        <v>1696.8025722776856</v>
      </c>
      <c r="I23" s="52">
        <v>1690.8679253342002</v>
      </c>
      <c r="J23" s="53">
        <v>1695.5828652916287</v>
      </c>
      <c r="L23" s="157"/>
      <c r="M23" s="1">
        <v>70</v>
      </c>
      <c r="N23" s="65">
        <v>298.11</v>
      </c>
      <c r="O23" s="52">
        <v>298.10669066855951</v>
      </c>
      <c r="P23" s="54">
        <v>318.02</v>
      </c>
      <c r="Q23" s="52">
        <v>530.04095435690351</v>
      </c>
      <c r="R23" s="52">
        <v>670.62363042671586</v>
      </c>
      <c r="S23" s="52">
        <v>656.56867798070505</v>
      </c>
      <c r="T23" s="53">
        <v>650.20343901796025</v>
      </c>
      <c r="V23" s="166"/>
      <c r="W23" s="1">
        <v>70</v>
      </c>
      <c r="X23" s="54">
        <v>6249.9268541902102</v>
      </c>
      <c r="Y23" s="52">
        <v>6249.9268541902102</v>
      </c>
      <c r="Z23" s="54">
        <v>6249.9268541902102</v>
      </c>
      <c r="AA23" s="52">
        <v>6263.3738308739239</v>
      </c>
      <c r="AB23" s="52">
        <v>6511.9228302614574</v>
      </c>
      <c r="AC23" s="52">
        <v>6574.2599283903892</v>
      </c>
      <c r="AD23" s="53">
        <v>6595.9731673342276</v>
      </c>
    </row>
    <row r="24" spans="1:30" ht="15.75" thickBot="1" x14ac:dyDescent="0.3">
      <c r="A24" s="59"/>
      <c r="B24" s="161"/>
      <c r="C24" s="2">
        <v>80</v>
      </c>
      <c r="D24" s="56">
        <v>607.09709580002493</v>
      </c>
      <c r="E24" s="57">
        <v>607.1</v>
      </c>
      <c r="F24" s="57">
        <v>600.28</v>
      </c>
      <c r="G24" s="57">
        <v>821.62</v>
      </c>
      <c r="H24" s="57">
        <v>1007.55</v>
      </c>
      <c r="I24" s="57">
        <v>983.8</v>
      </c>
      <c r="J24" s="58">
        <v>1022.14</v>
      </c>
      <c r="L24" s="158"/>
      <c r="M24" s="2">
        <v>80</v>
      </c>
      <c r="N24" s="66">
        <v>87.258993896054207</v>
      </c>
      <c r="O24" s="57">
        <v>87.8</v>
      </c>
      <c r="P24" s="57">
        <v>86.35</v>
      </c>
      <c r="Q24" s="57">
        <v>396.15</v>
      </c>
      <c r="R24" s="57">
        <v>451.89</v>
      </c>
      <c r="S24" s="57">
        <v>498.54</v>
      </c>
      <c r="T24" s="58">
        <v>500.77</v>
      </c>
      <c r="V24" s="167"/>
      <c r="W24" s="2">
        <v>80</v>
      </c>
      <c r="X24" s="56">
        <v>6237.0149790286296</v>
      </c>
      <c r="Y24" s="57">
        <v>6237.01</v>
      </c>
      <c r="Z24" s="57">
        <v>6237.9</v>
      </c>
      <c r="AA24" s="57">
        <v>6263.36</v>
      </c>
      <c r="AB24" s="57">
        <v>6495.47</v>
      </c>
      <c r="AC24" s="57">
        <v>6570.26</v>
      </c>
      <c r="AD24" s="58">
        <v>6588.77</v>
      </c>
    </row>
    <row r="25" spans="1:30" x14ac:dyDescent="0.25">
      <c r="A25" s="59"/>
      <c r="B25" s="169" t="s">
        <v>96</v>
      </c>
      <c r="C25" s="4" t="s">
        <v>1</v>
      </c>
      <c r="D25" s="49">
        <v>1074.53</v>
      </c>
      <c r="E25" s="50">
        <v>1074.53</v>
      </c>
      <c r="F25" s="50">
        <v>1074.1500000000001</v>
      </c>
      <c r="G25" s="50">
        <v>1062.98</v>
      </c>
      <c r="H25" s="50">
        <v>1107.3499999999999</v>
      </c>
      <c r="I25" s="50">
        <v>1076.95</v>
      </c>
      <c r="J25" s="51">
        <v>1102.9100000000001</v>
      </c>
      <c r="L25" s="170" t="s">
        <v>105</v>
      </c>
      <c r="M25" s="4" t="s">
        <v>1</v>
      </c>
      <c r="N25" s="67">
        <v>1366.94</v>
      </c>
      <c r="O25" s="68">
        <v>1366.94</v>
      </c>
      <c r="P25" s="68">
        <v>1366.94</v>
      </c>
      <c r="Q25" s="69">
        <v>1163.1400000000001</v>
      </c>
      <c r="R25" s="69">
        <v>760.11</v>
      </c>
      <c r="S25" s="69">
        <v>735</v>
      </c>
      <c r="T25" s="70">
        <v>670.99</v>
      </c>
      <c r="V25" s="168" t="s">
        <v>110</v>
      </c>
      <c r="W25" s="4" t="s">
        <v>1</v>
      </c>
      <c r="X25" s="49">
        <v>2449.8630483643983</v>
      </c>
      <c r="Y25" s="49">
        <v>2449.8630483644106</v>
      </c>
      <c r="Z25" s="49">
        <v>2449.8631243885993</v>
      </c>
      <c r="AA25" s="50">
        <v>2549.524965349261</v>
      </c>
      <c r="AB25" s="50">
        <v>2933.6707850371122</v>
      </c>
      <c r="AC25" s="50">
        <v>3238.7567719121521</v>
      </c>
      <c r="AD25" s="51">
        <v>3269.5795114189705</v>
      </c>
    </row>
    <row r="26" spans="1:30" x14ac:dyDescent="0.25">
      <c r="A26" s="59"/>
      <c r="B26" s="160"/>
      <c r="C26" s="1">
        <v>0</v>
      </c>
      <c r="D26" s="54">
        <v>1074.53</v>
      </c>
      <c r="E26" s="52">
        <v>1074.53</v>
      </c>
      <c r="F26" s="52">
        <v>1074.1500000000001</v>
      </c>
      <c r="G26" s="52">
        <v>1062.97</v>
      </c>
      <c r="H26" s="52">
        <v>1107.08</v>
      </c>
      <c r="I26" s="52">
        <v>1076.98</v>
      </c>
      <c r="J26" s="53">
        <v>1102.8900000000001</v>
      </c>
      <c r="L26" s="157"/>
      <c r="M26" s="1">
        <v>0</v>
      </c>
      <c r="N26" s="64">
        <v>1366.94</v>
      </c>
      <c r="O26" s="49">
        <v>1366.94</v>
      </c>
      <c r="P26" s="49">
        <v>1366.94</v>
      </c>
      <c r="Q26" s="52">
        <v>1163.17</v>
      </c>
      <c r="R26" s="52">
        <v>759.91</v>
      </c>
      <c r="S26" s="52">
        <v>735.01</v>
      </c>
      <c r="T26" s="53">
        <v>672.13</v>
      </c>
      <c r="V26" s="166"/>
      <c r="W26" s="1">
        <v>0</v>
      </c>
      <c r="X26" s="49">
        <v>2449.8630483644047</v>
      </c>
      <c r="Y26" s="49">
        <v>2449.8630478615646</v>
      </c>
      <c r="Z26" s="50">
        <v>2449.8631243917307</v>
      </c>
      <c r="AA26" s="52">
        <v>2549.5249664512144</v>
      </c>
      <c r="AB26" s="52">
        <v>2933.9015250547154</v>
      </c>
      <c r="AC26" s="52">
        <v>3238.4426265467578</v>
      </c>
      <c r="AD26" s="53">
        <v>3269.6710019315483</v>
      </c>
    </row>
    <row r="27" spans="1:30" x14ac:dyDescent="0.25">
      <c r="A27" s="59"/>
      <c r="B27" s="160"/>
      <c r="C27" s="1">
        <v>10</v>
      </c>
      <c r="D27" s="54">
        <v>1074.53</v>
      </c>
      <c r="E27" s="52">
        <v>1074.53</v>
      </c>
      <c r="F27" s="52">
        <v>1074.1500000000001</v>
      </c>
      <c r="G27" s="52">
        <v>1062.97</v>
      </c>
      <c r="H27" s="52">
        <v>1107.08</v>
      </c>
      <c r="I27" s="52">
        <v>1076.98</v>
      </c>
      <c r="J27" s="53">
        <v>1102.8900000000001</v>
      </c>
      <c r="L27" s="157"/>
      <c r="M27" s="1">
        <v>10</v>
      </c>
      <c r="N27" s="64">
        <v>1366.94</v>
      </c>
      <c r="O27" s="49">
        <v>1366.94</v>
      </c>
      <c r="P27" s="49">
        <v>1366.94</v>
      </c>
      <c r="Q27" s="52">
        <v>1163.17</v>
      </c>
      <c r="R27" s="52">
        <v>759.91</v>
      </c>
      <c r="S27" s="52">
        <v>735.01</v>
      </c>
      <c r="T27" s="53">
        <v>672.13</v>
      </c>
      <c r="V27" s="166"/>
      <c r="W27" s="1">
        <v>10</v>
      </c>
      <c r="X27" s="49">
        <v>2449.8630483644029</v>
      </c>
      <c r="Y27" s="49">
        <v>2449.8630478615546</v>
      </c>
      <c r="Z27" s="50">
        <v>2449.8631248914407</v>
      </c>
      <c r="AA27" s="52">
        <v>2549.5249661492453</v>
      </c>
      <c r="AB27" s="52">
        <v>2933.9015250436387</v>
      </c>
      <c r="AC27" s="52">
        <v>3238.4426256864294</v>
      </c>
      <c r="AD27" s="53">
        <v>3269.671001247802</v>
      </c>
    </row>
    <row r="28" spans="1:30" x14ac:dyDescent="0.25">
      <c r="A28" s="59"/>
      <c r="B28" s="160"/>
      <c r="C28" s="1">
        <v>20</v>
      </c>
      <c r="D28" s="54">
        <v>1065.23</v>
      </c>
      <c r="E28" s="52">
        <v>1035.23</v>
      </c>
      <c r="F28" s="52">
        <v>1068.6099999999999</v>
      </c>
      <c r="G28" s="52">
        <v>1062.97</v>
      </c>
      <c r="H28" s="52">
        <v>1107.08</v>
      </c>
      <c r="I28" s="52">
        <v>1076.98</v>
      </c>
      <c r="J28" s="53">
        <v>1102.8900000000001</v>
      </c>
      <c r="L28" s="157"/>
      <c r="M28" s="1">
        <v>20</v>
      </c>
      <c r="N28" s="64">
        <v>1366.94</v>
      </c>
      <c r="O28" s="71">
        <v>1366.94</v>
      </c>
      <c r="P28" s="49">
        <v>1366.94</v>
      </c>
      <c r="Q28" s="52">
        <v>1163.17</v>
      </c>
      <c r="R28" s="72">
        <v>759.91</v>
      </c>
      <c r="S28" s="52">
        <v>735.01</v>
      </c>
      <c r="T28" s="53">
        <v>672.13</v>
      </c>
      <c r="V28" s="166"/>
      <c r="W28" s="1">
        <v>20</v>
      </c>
      <c r="X28" s="54">
        <v>2281.4599164964861</v>
      </c>
      <c r="Y28" s="52">
        <v>2281.46</v>
      </c>
      <c r="Z28" s="54">
        <v>2281.8708660740872</v>
      </c>
      <c r="AA28" s="52">
        <v>2549.52</v>
      </c>
      <c r="AB28" s="55">
        <v>2933.9</v>
      </c>
      <c r="AC28" s="52">
        <v>3238.44</v>
      </c>
      <c r="AD28" s="53">
        <v>3269.671001247802</v>
      </c>
    </row>
    <row r="29" spans="1:30" x14ac:dyDescent="0.25">
      <c r="B29" s="160"/>
      <c r="C29" s="1">
        <v>30</v>
      </c>
      <c r="D29" s="54">
        <v>1033.23</v>
      </c>
      <c r="E29" s="52">
        <v>1033.23</v>
      </c>
      <c r="F29" s="52">
        <v>1032.77</v>
      </c>
      <c r="G29" s="52">
        <v>1062.97</v>
      </c>
      <c r="H29" s="52">
        <v>1107.08</v>
      </c>
      <c r="I29" s="52">
        <v>1076.98</v>
      </c>
      <c r="J29" s="53">
        <v>1102.8900000000001</v>
      </c>
      <c r="L29" s="157"/>
      <c r="M29" s="1">
        <v>30</v>
      </c>
      <c r="N29" s="65">
        <v>1280.1300000000001</v>
      </c>
      <c r="O29" s="52">
        <v>1280.1300000000001</v>
      </c>
      <c r="P29" s="52">
        <v>1281.33</v>
      </c>
      <c r="Q29" s="52">
        <v>1163.17</v>
      </c>
      <c r="R29" s="52">
        <v>759.91</v>
      </c>
      <c r="S29" s="52">
        <v>735.01</v>
      </c>
      <c r="T29" s="53">
        <v>670.99</v>
      </c>
      <c r="V29" s="166"/>
      <c r="W29" s="1">
        <v>30</v>
      </c>
      <c r="X29" s="54">
        <v>1901.12</v>
      </c>
      <c r="Y29" s="52">
        <v>1901.1218001904965</v>
      </c>
      <c r="Z29" s="52">
        <v>1899.0722994795212</v>
      </c>
      <c r="AA29" s="52">
        <v>2549.5249661450557</v>
      </c>
      <c r="AB29" s="52">
        <v>2933.9</v>
      </c>
      <c r="AC29" s="52">
        <v>3238.44</v>
      </c>
      <c r="AD29" s="53">
        <v>3269.67</v>
      </c>
    </row>
    <row r="30" spans="1:30" x14ac:dyDescent="0.25">
      <c r="B30" s="160"/>
      <c r="C30" s="1">
        <v>40</v>
      </c>
      <c r="D30" s="54">
        <v>1013.61</v>
      </c>
      <c r="E30" s="52">
        <v>1013.61</v>
      </c>
      <c r="F30" s="52">
        <v>1013.64</v>
      </c>
      <c r="G30" s="52">
        <v>1065.82</v>
      </c>
      <c r="H30" s="52">
        <v>1107.55</v>
      </c>
      <c r="I30" s="52">
        <v>1076.98</v>
      </c>
      <c r="J30" s="53">
        <v>1102.8900000000001</v>
      </c>
      <c r="K30" s="41"/>
      <c r="L30" s="157"/>
      <c r="M30" s="1">
        <v>40</v>
      </c>
      <c r="N30" s="65">
        <v>1047.24</v>
      </c>
      <c r="O30" s="52">
        <v>1047.24</v>
      </c>
      <c r="P30" s="52">
        <v>1047.19</v>
      </c>
      <c r="Q30" s="52">
        <v>1089.6500000000001</v>
      </c>
      <c r="R30" s="52">
        <v>767.19</v>
      </c>
      <c r="S30" s="52">
        <v>735.01</v>
      </c>
      <c r="T30" s="53">
        <v>670.99</v>
      </c>
      <c r="V30" s="166"/>
      <c r="W30" s="1">
        <v>40</v>
      </c>
      <c r="X30" s="54">
        <v>1734.6</v>
      </c>
      <c r="Y30" s="52">
        <v>1734.602060822175</v>
      </c>
      <c r="Z30" s="52">
        <v>1734.6020608362674</v>
      </c>
      <c r="AA30" s="52">
        <v>2417.0100000000002</v>
      </c>
      <c r="AB30" s="52">
        <v>2912.33</v>
      </c>
      <c r="AC30" s="52">
        <v>3238.44</v>
      </c>
      <c r="AD30" s="53">
        <v>3269.67</v>
      </c>
    </row>
    <row r="31" spans="1:30" ht="15.75" customHeight="1" x14ac:dyDescent="0.25">
      <c r="A31" s="59"/>
      <c r="B31" s="160"/>
      <c r="C31" s="1">
        <v>50</v>
      </c>
      <c r="D31" s="54">
        <v>1003.98</v>
      </c>
      <c r="E31" s="52">
        <v>1003.98</v>
      </c>
      <c r="F31" s="52">
        <v>1002.54</v>
      </c>
      <c r="G31" s="52">
        <v>1063.8900000000001</v>
      </c>
      <c r="H31" s="52">
        <v>1097.56</v>
      </c>
      <c r="I31" s="52">
        <v>1076.98</v>
      </c>
      <c r="J31" s="53">
        <v>1102.8900000000001</v>
      </c>
      <c r="L31" s="157"/>
      <c r="M31" s="1">
        <v>50</v>
      </c>
      <c r="N31" s="65">
        <v>769.27</v>
      </c>
      <c r="O31" s="52">
        <v>769.27</v>
      </c>
      <c r="P31" s="52">
        <v>770.15</v>
      </c>
      <c r="Q31" s="52">
        <v>911.86</v>
      </c>
      <c r="R31" s="52">
        <v>762.65</v>
      </c>
      <c r="S31" s="52">
        <v>735.01</v>
      </c>
      <c r="T31" s="53">
        <v>670.99</v>
      </c>
      <c r="V31" s="166"/>
      <c r="W31" s="1">
        <v>50</v>
      </c>
      <c r="X31" s="54">
        <v>1691.99</v>
      </c>
      <c r="Y31" s="52">
        <v>1691.9939575158612</v>
      </c>
      <c r="Z31" s="52">
        <v>1693.5778252861069</v>
      </c>
      <c r="AA31" s="52">
        <v>2327.67</v>
      </c>
      <c r="AB31" s="52">
        <v>2909.79</v>
      </c>
      <c r="AC31" s="52">
        <v>3238.44</v>
      </c>
      <c r="AD31" s="53">
        <v>3269.67</v>
      </c>
    </row>
    <row r="32" spans="1:30" x14ac:dyDescent="0.25">
      <c r="A32" s="59"/>
      <c r="B32" s="160"/>
      <c r="C32" s="1">
        <v>60</v>
      </c>
      <c r="D32" s="54">
        <v>986.66</v>
      </c>
      <c r="E32" s="52">
        <v>986.66</v>
      </c>
      <c r="F32" s="52">
        <v>975.61</v>
      </c>
      <c r="G32" s="52">
        <v>1080.8800000000001</v>
      </c>
      <c r="H32" s="52">
        <v>1097.74</v>
      </c>
      <c r="I32" s="52">
        <v>1068.3</v>
      </c>
      <c r="J32" s="53">
        <v>1101.0782885592566</v>
      </c>
      <c r="L32" s="157"/>
      <c r="M32" s="1">
        <v>60</v>
      </c>
      <c r="N32" s="65">
        <v>668.66</v>
      </c>
      <c r="O32" s="52">
        <v>668.66</v>
      </c>
      <c r="P32" s="52">
        <v>665.88</v>
      </c>
      <c r="Q32" s="55">
        <v>724.97</v>
      </c>
      <c r="R32" s="52">
        <v>757.87</v>
      </c>
      <c r="S32" s="52">
        <v>709.19</v>
      </c>
      <c r="T32" s="53">
        <v>675.05104268996763</v>
      </c>
      <c r="V32" s="166"/>
      <c r="W32" s="1">
        <v>60</v>
      </c>
      <c r="X32" s="54">
        <v>1679.39</v>
      </c>
      <c r="Y32" s="52">
        <v>1679.3876189626728</v>
      </c>
      <c r="Z32" s="52">
        <v>1679.9048198243815</v>
      </c>
      <c r="AA32" s="52">
        <v>2174.79</v>
      </c>
      <c r="AB32" s="52">
        <v>2887.72</v>
      </c>
      <c r="AC32" s="52">
        <v>3235.32</v>
      </c>
      <c r="AD32" s="53">
        <v>3269.0686011031316</v>
      </c>
    </row>
    <row r="33" spans="1:30" x14ac:dyDescent="0.25">
      <c r="A33" s="59"/>
      <c r="B33" s="160"/>
      <c r="C33" s="1">
        <v>70</v>
      </c>
      <c r="D33" s="54">
        <v>1019.3</v>
      </c>
      <c r="E33" s="52">
        <v>1019.2991122128795</v>
      </c>
      <c r="F33" s="52">
        <v>1019.66</v>
      </c>
      <c r="G33" s="52">
        <v>1004.9208739510443</v>
      </c>
      <c r="H33" s="52">
        <v>1103.717185096431</v>
      </c>
      <c r="I33" s="52">
        <v>1098.2384347695556</v>
      </c>
      <c r="J33" s="53">
        <v>1098.7340679698136</v>
      </c>
      <c r="L33" s="157"/>
      <c r="M33" s="1">
        <v>70</v>
      </c>
      <c r="N33" s="65">
        <v>689.6</v>
      </c>
      <c r="O33" s="52">
        <v>689.59808498979976</v>
      </c>
      <c r="P33" s="54">
        <v>681.94</v>
      </c>
      <c r="Q33" s="52">
        <v>561.9178165761125</v>
      </c>
      <c r="R33" s="52">
        <v>670.91224504478009</v>
      </c>
      <c r="S33" s="52">
        <v>634.4537636905718</v>
      </c>
      <c r="T33" s="53">
        <v>639.20436650809324</v>
      </c>
      <c r="V33" s="166"/>
      <c r="W33" s="1">
        <v>70</v>
      </c>
      <c r="X33" s="54">
        <v>1508.6355669463949</v>
      </c>
      <c r="Y33" s="52">
        <v>1508.6355669040445</v>
      </c>
      <c r="Z33" s="54">
        <v>1507.1504871692098</v>
      </c>
      <c r="AA33" s="52">
        <v>2070.1894530583768</v>
      </c>
      <c r="AB33" s="52">
        <v>2796.9975487929778</v>
      </c>
      <c r="AC33" s="52">
        <v>3162.9760193956022</v>
      </c>
      <c r="AD33" s="53">
        <v>3130.8462577592031</v>
      </c>
    </row>
    <row r="34" spans="1:30" ht="15.75" thickBot="1" x14ac:dyDescent="0.3">
      <c r="A34" s="59"/>
      <c r="B34" s="161"/>
      <c r="C34" s="2">
        <v>80</v>
      </c>
      <c r="D34" s="56">
        <v>996.98006551527214</v>
      </c>
      <c r="E34" s="57">
        <v>996.98</v>
      </c>
      <c r="F34" s="57">
        <v>1013.24</v>
      </c>
      <c r="G34" s="57">
        <v>1046.58</v>
      </c>
      <c r="H34" s="57">
        <v>1093.43</v>
      </c>
      <c r="I34" s="57">
        <v>1090.8699999999999</v>
      </c>
      <c r="J34" s="58">
        <v>1093.53</v>
      </c>
      <c r="L34" s="158"/>
      <c r="M34" s="2">
        <v>80</v>
      </c>
      <c r="N34" s="66">
        <v>707.54807740710521</v>
      </c>
      <c r="O34" s="57">
        <v>707.86</v>
      </c>
      <c r="P34" s="57">
        <v>704.07</v>
      </c>
      <c r="Q34" s="57">
        <v>493.02</v>
      </c>
      <c r="R34" s="57">
        <v>435.36</v>
      </c>
      <c r="S34" s="57">
        <v>442.64</v>
      </c>
      <c r="T34" s="58">
        <v>450.07</v>
      </c>
      <c r="V34" s="167"/>
      <c r="W34" s="2">
        <v>80</v>
      </c>
      <c r="X34" s="56">
        <v>1111.4013810046006</v>
      </c>
      <c r="Y34" s="57">
        <v>1111.4000000000001</v>
      </c>
      <c r="Z34" s="57">
        <v>1136.01</v>
      </c>
      <c r="AA34" s="57">
        <v>2004.81</v>
      </c>
      <c r="AB34" s="57">
        <v>2492.9699999999998</v>
      </c>
      <c r="AC34" s="57">
        <v>2748.88</v>
      </c>
      <c r="AD34" s="58">
        <v>2868.72</v>
      </c>
    </row>
    <row r="35" spans="1:30" x14ac:dyDescent="0.25">
      <c r="A35" s="59"/>
      <c r="B35" s="169" t="s">
        <v>97</v>
      </c>
      <c r="C35" s="4" t="s">
        <v>1</v>
      </c>
      <c r="D35" s="49">
        <v>6276.88</v>
      </c>
      <c r="E35" s="50">
        <v>6276.88</v>
      </c>
      <c r="F35" s="50">
        <v>6276.26</v>
      </c>
      <c r="G35" s="50">
        <v>4432.37</v>
      </c>
      <c r="H35" s="50">
        <v>1487.85</v>
      </c>
      <c r="I35" s="50">
        <v>1465.17</v>
      </c>
      <c r="J35" s="51">
        <v>1524.12</v>
      </c>
      <c r="L35" s="170" t="s">
        <v>106</v>
      </c>
      <c r="M35" s="5" t="s">
        <v>1</v>
      </c>
      <c r="N35" s="67">
        <v>86.38</v>
      </c>
      <c r="O35" s="68">
        <v>86.38</v>
      </c>
      <c r="P35" s="68">
        <v>86.35</v>
      </c>
      <c r="Q35" s="69">
        <v>66.680000000000007</v>
      </c>
      <c r="R35" s="69">
        <v>47.71</v>
      </c>
      <c r="S35" s="69">
        <v>44.77</v>
      </c>
      <c r="T35" s="70">
        <v>39.93</v>
      </c>
      <c r="V35" s="168" t="s">
        <v>111</v>
      </c>
      <c r="W35" s="4" t="s">
        <v>1</v>
      </c>
      <c r="X35" s="49">
        <v>318.70854284332813</v>
      </c>
      <c r="Y35" s="49">
        <v>318.70854284332893</v>
      </c>
      <c r="Z35" s="49">
        <v>318.7085428433283</v>
      </c>
      <c r="AA35" s="50">
        <v>318.70854284332671</v>
      </c>
      <c r="AB35" s="50">
        <v>371.51627441711503</v>
      </c>
      <c r="AC35" s="50">
        <v>391.67831355748547</v>
      </c>
      <c r="AD35" s="51">
        <v>414.11712513566715</v>
      </c>
    </row>
    <row r="36" spans="1:30" x14ac:dyDescent="0.25">
      <c r="A36" s="59"/>
      <c r="B36" s="160"/>
      <c r="C36" s="1">
        <v>0</v>
      </c>
      <c r="D36" s="54">
        <v>6276.88</v>
      </c>
      <c r="E36" s="52">
        <v>6276.88</v>
      </c>
      <c r="F36" s="52">
        <v>6276.26</v>
      </c>
      <c r="G36" s="52">
        <v>4432.38</v>
      </c>
      <c r="H36" s="52">
        <v>1488.72</v>
      </c>
      <c r="I36" s="52">
        <v>1465.11</v>
      </c>
      <c r="J36" s="53">
        <v>1524.24</v>
      </c>
      <c r="L36" s="157"/>
      <c r="M36" s="6">
        <v>0</v>
      </c>
      <c r="N36" s="64">
        <v>86.38</v>
      </c>
      <c r="O36" s="49">
        <v>118.89</v>
      </c>
      <c r="P36" s="49">
        <v>119.06</v>
      </c>
      <c r="Q36" s="52">
        <v>66.680000000000007</v>
      </c>
      <c r="R36" s="52">
        <v>47.7</v>
      </c>
      <c r="S36" s="52">
        <v>62.18</v>
      </c>
      <c r="T36" s="53">
        <v>44.35</v>
      </c>
      <c r="V36" s="166"/>
      <c r="W36" s="1">
        <v>0</v>
      </c>
      <c r="X36" s="49">
        <v>318.70854284332842</v>
      </c>
      <c r="Y36" s="49">
        <v>318.7085428433295</v>
      </c>
      <c r="Z36" s="50">
        <v>318.70854284332825</v>
      </c>
      <c r="AA36" s="52">
        <v>318.7085428433287</v>
      </c>
      <c r="AB36" s="52">
        <v>371.5162744171152</v>
      </c>
      <c r="AC36" s="52">
        <v>386.75592116713455</v>
      </c>
      <c r="AD36" s="53">
        <v>414.1155776280462</v>
      </c>
    </row>
    <row r="37" spans="1:30" x14ac:dyDescent="0.25">
      <c r="A37" s="59"/>
      <c r="B37" s="160"/>
      <c r="C37" s="1">
        <v>10</v>
      </c>
      <c r="D37" s="54">
        <v>6276.88</v>
      </c>
      <c r="E37" s="52">
        <v>6276.88</v>
      </c>
      <c r="F37" s="52">
        <v>6276.26</v>
      </c>
      <c r="G37" s="52">
        <v>4432.38</v>
      </c>
      <c r="H37" s="52">
        <v>1488.72</v>
      </c>
      <c r="I37" s="52">
        <v>1465.11</v>
      </c>
      <c r="J37" s="53">
        <v>1524.24</v>
      </c>
      <c r="L37" s="157"/>
      <c r="M37" s="6">
        <v>10</v>
      </c>
      <c r="N37" s="64">
        <v>86.38</v>
      </c>
      <c r="O37" s="49">
        <v>118.89</v>
      </c>
      <c r="P37" s="49">
        <v>86.35</v>
      </c>
      <c r="Q37" s="52">
        <v>66.680000000000007</v>
      </c>
      <c r="R37" s="52">
        <v>47.7</v>
      </c>
      <c r="S37" s="52">
        <v>47.77</v>
      </c>
      <c r="T37" s="53">
        <v>44.35</v>
      </c>
      <c r="V37" s="166"/>
      <c r="W37" s="1">
        <v>10</v>
      </c>
      <c r="X37" s="49">
        <v>318.70854284332796</v>
      </c>
      <c r="Y37" s="49">
        <v>318.70854284333097</v>
      </c>
      <c r="Z37" s="50">
        <v>318.70854284332836</v>
      </c>
      <c r="AA37" s="52">
        <v>318.70854284332836</v>
      </c>
      <c r="AB37" s="52">
        <v>371.51627441711616</v>
      </c>
      <c r="AC37" s="52">
        <v>391.1763869761046</v>
      </c>
      <c r="AD37" s="53">
        <v>414.11557767314429</v>
      </c>
    </row>
    <row r="38" spans="1:30" x14ac:dyDescent="0.25">
      <c r="A38" s="59"/>
      <c r="B38" s="160"/>
      <c r="C38" s="1">
        <v>20</v>
      </c>
      <c r="D38" s="54">
        <v>6130.49</v>
      </c>
      <c r="E38" s="52">
        <v>6130.49</v>
      </c>
      <c r="F38" s="52">
        <v>6134.22</v>
      </c>
      <c r="G38" s="52">
        <v>4432.38</v>
      </c>
      <c r="H38" s="52">
        <v>1488.72</v>
      </c>
      <c r="I38" s="52">
        <v>1465.11</v>
      </c>
      <c r="J38" s="53">
        <v>1524.24</v>
      </c>
      <c r="L38" s="157"/>
      <c r="M38" s="6">
        <v>20</v>
      </c>
      <c r="N38" s="64">
        <v>84.99</v>
      </c>
      <c r="O38" s="71">
        <v>92.32</v>
      </c>
      <c r="P38" s="49">
        <v>84.94</v>
      </c>
      <c r="Q38" s="52">
        <v>66.41</v>
      </c>
      <c r="R38" s="72">
        <v>47.7</v>
      </c>
      <c r="S38" s="52">
        <v>44.77</v>
      </c>
      <c r="T38" s="53">
        <v>44.35</v>
      </c>
      <c r="V38" s="166"/>
      <c r="W38" s="1">
        <v>20</v>
      </c>
      <c r="X38" s="54">
        <v>318.70854284332688</v>
      </c>
      <c r="Y38" s="52">
        <v>318.709</v>
      </c>
      <c r="Z38" s="54">
        <v>318.709</v>
      </c>
      <c r="AA38" s="52">
        <v>318.709</v>
      </c>
      <c r="AB38" s="55">
        <v>371.51600000000002</v>
      </c>
      <c r="AC38" s="52">
        <v>391.358</v>
      </c>
      <c r="AD38" s="53">
        <v>414.12</v>
      </c>
    </row>
    <row r="39" spans="1:30" x14ac:dyDescent="0.25">
      <c r="A39" s="59"/>
      <c r="B39" s="160"/>
      <c r="C39" s="1">
        <v>30</v>
      </c>
      <c r="D39" s="54">
        <v>5834.16</v>
      </c>
      <c r="E39" s="52">
        <v>5834.16</v>
      </c>
      <c r="F39" s="52">
        <v>5829.13</v>
      </c>
      <c r="G39" s="52">
        <v>4432.38</v>
      </c>
      <c r="H39" s="52">
        <v>1488.72</v>
      </c>
      <c r="I39" s="52">
        <v>1465.11</v>
      </c>
      <c r="J39" s="53">
        <v>1524.24</v>
      </c>
      <c r="L39" s="157"/>
      <c r="M39" s="6">
        <v>30</v>
      </c>
      <c r="N39" s="65">
        <v>72.39</v>
      </c>
      <c r="O39" s="52">
        <v>71.81</v>
      </c>
      <c r="P39" s="52">
        <v>89.22</v>
      </c>
      <c r="Q39" s="52">
        <v>78.11</v>
      </c>
      <c r="R39" s="52">
        <v>47.7</v>
      </c>
      <c r="S39" s="52">
        <v>62.18</v>
      </c>
      <c r="T39" s="53">
        <v>39.93</v>
      </c>
      <c r="V39" s="166"/>
      <c r="W39" s="1">
        <v>30</v>
      </c>
      <c r="X39" s="54">
        <v>318.70999999999998</v>
      </c>
      <c r="Y39" s="52">
        <v>318.70854284333211</v>
      </c>
      <c r="Z39" s="52">
        <v>318.70854284333438</v>
      </c>
      <c r="AA39" s="52">
        <v>318.7085428433287</v>
      </c>
      <c r="AB39" s="52">
        <v>371.52</v>
      </c>
      <c r="AC39" s="52">
        <v>386.76</v>
      </c>
      <c r="AD39" s="53">
        <v>414.12</v>
      </c>
    </row>
    <row r="40" spans="1:30" x14ac:dyDescent="0.25">
      <c r="A40" s="59"/>
      <c r="B40" s="160"/>
      <c r="C40" s="1">
        <v>40</v>
      </c>
      <c r="D40" s="54">
        <v>5804.87</v>
      </c>
      <c r="E40" s="52">
        <v>5804.87</v>
      </c>
      <c r="F40" s="52">
        <v>5804.49</v>
      </c>
      <c r="G40" s="52">
        <v>4281.12</v>
      </c>
      <c r="H40" s="52">
        <v>1529.32</v>
      </c>
      <c r="I40" s="52">
        <v>1465.11</v>
      </c>
      <c r="J40" s="53">
        <v>1524.24</v>
      </c>
      <c r="L40" s="157"/>
      <c r="M40" s="6">
        <v>40</v>
      </c>
      <c r="N40" s="65">
        <v>57.18</v>
      </c>
      <c r="O40" s="52">
        <v>57.18</v>
      </c>
      <c r="P40" s="52">
        <v>57.18</v>
      </c>
      <c r="Q40" s="52">
        <v>61.93</v>
      </c>
      <c r="R40" s="52">
        <v>46.62</v>
      </c>
      <c r="S40" s="52">
        <v>62.13</v>
      </c>
      <c r="T40" s="53">
        <v>39.93</v>
      </c>
      <c r="V40" s="166"/>
      <c r="W40" s="1">
        <v>40</v>
      </c>
      <c r="X40" s="54">
        <v>318.01</v>
      </c>
      <c r="Y40" s="52">
        <v>318.00651506003607</v>
      </c>
      <c r="Z40" s="52">
        <v>318.0065150600343</v>
      </c>
      <c r="AA40" s="52">
        <v>318.01</v>
      </c>
      <c r="AB40" s="52">
        <v>372.73</v>
      </c>
      <c r="AC40" s="52">
        <v>386.76</v>
      </c>
      <c r="AD40" s="53">
        <v>414.12</v>
      </c>
    </row>
    <row r="41" spans="1:30" x14ac:dyDescent="0.25">
      <c r="A41" s="59"/>
      <c r="B41" s="160"/>
      <c r="C41" s="1">
        <v>50</v>
      </c>
      <c r="D41" s="54">
        <v>5819.68</v>
      </c>
      <c r="E41" s="52">
        <v>5819.68</v>
      </c>
      <c r="F41" s="52">
        <v>5814.78</v>
      </c>
      <c r="G41" s="52">
        <v>3925.25</v>
      </c>
      <c r="H41" s="52">
        <v>1613.28</v>
      </c>
      <c r="I41" s="52">
        <v>1465.11</v>
      </c>
      <c r="J41" s="53">
        <v>1524.24</v>
      </c>
      <c r="L41" s="157"/>
      <c r="M41" s="6">
        <v>50</v>
      </c>
      <c r="N41" s="65">
        <v>39.19</v>
      </c>
      <c r="O41" s="52">
        <v>39.19</v>
      </c>
      <c r="P41" s="52">
        <v>46.23</v>
      </c>
      <c r="Q41" s="52">
        <v>50.25</v>
      </c>
      <c r="R41" s="52">
        <v>44.28</v>
      </c>
      <c r="S41" s="52">
        <v>62.18</v>
      </c>
      <c r="T41" s="53">
        <v>39.93</v>
      </c>
      <c r="V41" s="166"/>
      <c r="W41" s="1">
        <v>50</v>
      </c>
      <c r="X41" s="54">
        <v>318.01</v>
      </c>
      <c r="Y41" s="52">
        <v>318.00651506003362</v>
      </c>
      <c r="Z41" s="52">
        <v>318.00651505997803</v>
      </c>
      <c r="AA41" s="52">
        <v>318.01</v>
      </c>
      <c r="AB41" s="52">
        <v>372.73</v>
      </c>
      <c r="AC41" s="52">
        <v>386.76</v>
      </c>
      <c r="AD41" s="53">
        <v>414.12</v>
      </c>
    </row>
    <row r="42" spans="1:30" x14ac:dyDescent="0.25">
      <c r="A42" s="59"/>
      <c r="B42" s="160"/>
      <c r="C42" s="1">
        <v>60</v>
      </c>
      <c r="D42" s="54">
        <v>5178.5200000000004</v>
      </c>
      <c r="E42" s="52">
        <v>5178.5200000000004</v>
      </c>
      <c r="F42" s="52">
        <v>5138.1499999999996</v>
      </c>
      <c r="G42" s="52">
        <v>3675.52</v>
      </c>
      <c r="H42" s="52">
        <v>1631.44</v>
      </c>
      <c r="I42" s="52">
        <v>1558.18</v>
      </c>
      <c r="J42" s="53">
        <v>1541.161515658606</v>
      </c>
      <c r="L42" s="157"/>
      <c r="M42" s="6">
        <v>60</v>
      </c>
      <c r="N42" s="65">
        <v>32.54</v>
      </c>
      <c r="O42" s="52">
        <v>32.54</v>
      </c>
      <c r="P42" s="52">
        <v>32.520000000000003</v>
      </c>
      <c r="Q42" s="55">
        <v>37.409999999999997</v>
      </c>
      <c r="R42" s="52">
        <v>46.03</v>
      </c>
      <c r="S42" s="52">
        <v>41.88</v>
      </c>
      <c r="T42" s="53">
        <v>40.23089590463691</v>
      </c>
      <c r="V42" s="166"/>
      <c r="W42" s="1">
        <v>60</v>
      </c>
      <c r="X42" s="54">
        <v>318.01</v>
      </c>
      <c r="Y42" s="52">
        <v>318.00651505974804</v>
      </c>
      <c r="Z42" s="52">
        <v>318.00651506003106</v>
      </c>
      <c r="AA42" s="52">
        <v>318.01</v>
      </c>
      <c r="AB42" s="52">
        <v>372.73</v>
      </c>
      <c r="AC42" s="52">
        <v>391.31</v>
      </c>
      <c r="AD42" s="53">
        <v>417.21667418205988</v>
      </c>
    </row>
    <row r="43" spans="1:30" x14ac:dyDescent="0.25">
      <c r="B43" s="160"/>
      <c r="C43" s="1">
        <v>70</v>
      </c>
      <c r="D43" s="54">
        <v>4670.66</v>
      </c>
      <c r="E43" s="52">
        <v>4670.6633037027168</v>
      </c>
      <c r="F43" s="52">
        <v>4622.72</v>
      </c>
      <c r="G43" s="52">
        <v>2772.7710103714453</v>
      </c>
      <c r="H43" s="52">
        <v>1599.7339009684317</v>
      </c>
      <c r="I43" s="52">
        <v>1547.0010961854598</v>
      </c>
      <c r="J43" s="53">
        <v>1532.3488191461017</v>
      </c>
      <c r="L43" s="157"/>
      <c r="M43" s="6">
        <v>70</v>
      </c>
      <c r="N43" s="65">
        <v>34.83</v>
      </c>
      <c r="O43" s="52">
        <v>36.177483383408791</v>
      </c>
      <c r="P43" s="54">
        <v>36.18</v>
      </c>
      <c r="Q43" s="52">
        <v>30.829598592092722</v>
      </c>
      <c r="R43" s="52">
        <v>41.729726711205323</v>
      </c>
      <c r="S43" s="52">
        <v>41.500104937955129</v>
      </c>
      <c r="T43" s="53">
        <v>36.281317066103369</v>
      </c>
      <c r="V43" s="166"/>
      <c r="W43" s="1">
        <v>70</v>
      </c>
      <c r="X43" s="54">
        <v>318.00651506002083</v>
      </c>
      <c r="Y43" s="52">
        <v>318.00651506004567</v>
      </c>
      <c r="Z43" s="54">
        <v>318.00651506004044</v>
      </c>
      <c r="AA43" s="52">
        <v>318.0065150600372</v>
      </c>
      <c r="AB43" s="52">
        <v>372.66635880619447</v>
      </c>
      <c r="AC43" s="52">
        <v>406.044840518976</v>
      </c>
      <c r="AD43" s="53">
        <v>424.04582832448239</v>
      </c>
    </row>
    <row r="44" spans="1:30" ht="15.75" thickBot="1" x14ac:dyDescent="0.3">
      <c r="B44" s="161"/>
      <c r="C44" s="2">
        <v>80</v>
      </c>
      <c r="D44" s="56">
        <v>3255.1814206988588</v>
      </c>
      <c r="E44" s="57">
        <v>3255.18</v>
      </c>
      <c r="F44" s="57">
        <v>3256.38</v>
      </c>
      <c r="G44" s="57">
        <v>1942.57</v>
      </c>
      <c r="H44" s="57">
        <v>1197.22</v>
      </c>
      <c r="I44" s="57">
        <v>1226.1600000000001</v>
      </c>
      <c r="J44" s="58">
        <v>1132.97</v>
      </c>
      <c r="K44" s="41"/>
      <c r="L44" s="158"/>
      <c r="M44" s="7">
        <v>80</v>
      </c>
      <c r="N44" s="66">
        <v>34.47160465273501</v>
      </c>
      <c r="O44" s="57">
        <v>33.83</v>
      </c>
      <c r="P44" s="57">
        <v>34.03</v>
      </c>
      <c r="Q44" s="57">
        <v>27.15</v>
      </c>
      <c r="R44" s="57">
        <v>25.65</v>
      </c>
      <c r="S44" s="57">
        <v>24.45</v>
      </c>
      <c r="T44" s="58">
        <v>27.3</v>
      </c>
      <c r="V44" s="167"/>
      <c r="W44" s="2">
        <v>80</v>
      </c>
      <c r="X44" s="56">
        <v>318.0065150600301</v>
      </c>
      <c r="Y44" s="57">
        <v>318.01</v>
      </c>
      <c r="Z44" s="57">
        <v>318.01</v>
      </c>
      <c r="AA44" s="57">
        <v>318.01</v>
      </c>
      <c r="AB44" s="57">
        <v>372.53</v>
      </c>
      <c r="AC44" s="57">
        <v>423.5</v>
      </c>
      <c r="AD44" s="58">
        <v>428.96</v>
      </c>
    </row>
    <row r="45" spans="1:30" ht="15.75" customHeight="1" x14ac:dyDescent="0.25">
      <c r="A45" s="59"/>
      <c r="B45" s="169" t="s">
        <v>98</v>
      </c>
      <c r="C45" s="4" t="s">
        <v>1</v>
      </c>
      <c r="D45" s="49">
        <v>1559.07</v>
      </c>
      <c r="E45" s="50">
        <v>1559.07</v>
      </c>
      <c r="F45" s="50">
        <v>1518.93</v>
      </c>
      <c r="G45" s="50">
        <v>1247.94</v>
      </c>
      <c r="H45" s="50">
        <v>982.82</v>
      </c>
      <c r="I45" s="50">
        <v>959.82</v>
      </c>
      <c r="J45" s="51">
        <v>970.35</v>
      </c>
      <c r="L45" s="170" t="s">
        <v>107</v>
      </c>
      <c r="M45" s="5" t="s">
        <v>1</v>
      </c>
      <c r="N45" s="67">
        <v>26.52</v>
      </c>
      <c r="O45" s="68">
        <v>26.52</v>
      </c>
      <c r="P45" s="68">
        <v>26.51</v>
      </c>
      <c r="Q45" s="69">
        <v>21.09</v>
      </c>
      <c r="R45" s="69">
        <v>12.42</v>
      </c>
      <c r="S45" s="69">
        <v>11.82</v>
      </c>
      <c r="T45" s="70">
        <v>11.33</v>
      </c>
    </row>
    <row r="46" spans="1:30" x14ac:dyDescent="0.25">
      <c r="A46" s="59"/>
      <c r="B46" s="160"/>
      <c r="C46" s="1">
        <v>0</v>
      </c>
      <c r="D46" s="54">
        <v>1559.07</v>
      </c>
      <c r="E46" s="52">
        <v>1559.07</v>
      </c>
      <c r="F46" s="52">
        <v>1518.93</v>
      </c>
      <c r="G46" s="52">
        <v>1247.94</v>
      </c>
      <c r="H46" s="52">
        <v>982.82</v>
      </c>
      <c r="I46" s="52">
        <v>959.82</v>
      </c>
      <c r="J46" s="53">
        <v>970.34</v>
      </c>
      <c r="L46" s="157"/>
      <c r="M46" s="6">
        <v>0</v>
      </c>
      <c r="N46" s="64">
        <v>27.24</v>
      </c>
      <c r="O46" s="49">
        <v>27.3</v>
      </c>
      <c r="P46" s="49">
        <v>27.36</v>
      </c>
      <c r="Q46" s="52">
        <v>21.81</v>
      </c>
      <c r="R46" s="52">
        <v>13.13</v>
      </c>
      <c r="S46" s="52">
        <v>12.54</v>
      </c>
      <c r="T46" s="53">
        <v>12.2</v>
      </c>
    </row>
    <row r="47" spans="1:30" x14ac:dyDescent="0.25">
      <c r="A47" s="59"/>
      <c r="B47" s="160"/>
      <c r="C47" s="1">
        <v>10</v>
      </c>
      <c r="D47" s="54">
        <v>1559.07</v>
      </c>
      <c r="E47" s="52">
        <v>1559.07</v>
      </c>
      <c r="F47" s="52">
        <v>1518.93</v>
      </c>
      <c r="G47" s="52">
        <v>1247.94</v>
      </c>
      <c r="H47" s="52">
        <v>982.82</v>
      </c>
      <c r="I47" s="52">
        <v>959.82</v>
      </c>
      <c r="J47" s="53">
        <v>970.34</v>
      </c>
      <c r="L47" s="157"/>
      <c r="M47" s="6">
        <v>10</v>
      </c>
      <c r="N47" s="64">
        <v>27.24</v>
      </c>
      <c r="O47" s="49">
        <v>27.3</v>
      </c>
      <c r="P47" s="49">
        <v>27.24</v>
      </c>
      <c r="Q47" s="52">
        <v>21.81</v>
      </c>
      <c r="R47" s="52">
        <v>13.13</v>
      </c>
      <c r="S47" s="52">
        <v>12.53</v>
      </c>
      <c r="T47" s="53">
        <v>12.19</v>
      </c>
    </row>
    <row r="48" spans="1:30" x14ac:dyDescent="0.25">
      <c r="A48" s="59"/>
      <c r="B48" s="160"/>
      <c r="C48" s="1">
        <v>20</v>
      </c>
      <c r="D48" s="54">
        <v>1557.82</v>
      </c>
      <c r="E48" s="52">
        <v>1557.82</v>
      </c>
      <c r="F48" s="52">
        <v>1517.66</v>
      </c>
      <c r="G48" s="52">
        <v>1247.94</v>
      </c>
      <c r="H48" s="52">
        <v>982.82</v>
      </c>
      <c r="I48" s="52">
        <v>959.82</v>
      </c>
      <c r="J48" s="53">
        <v>970.34</v>
      </c>
      <c r="L48" s="157"/>
      <c r="M48" s="6">
        <v>20</v>
      </c>
      <c r="N48" s="64">
        <v>26.76</v>
      </c>
      <c r="O48" s="71">
        <v>26.9</v>
      </c>
      <c r="P48" s="49">
        <v>26.76</v>
      </c>
      <c r="Q48" s="52">
        <v>21.94</v>
      </c>
      <c r="R48" s="72">
        <v>13.13</v>
      </c>
      <c r="S48" s="52">
        <v>12.53</v>
      </c>
      <c r="T48" s="53">
        <v>12.2</v>
      </c>
    </row>
    <row r="49" spans="1:20" x14ac:dyDescent="0.25">
      <c r="A49" s="59"/>
      <c r="B49" s="160"/>
      <c r="C49" s="1">
        <v>30</v>
      </c>
      <c r="D49" s="54">
        <v>1894.29</v>
      </c>
      <c r="E49" s="52">
        <v>1894.29</v>
      </c>
      <c r="F49" s="52">
        <v>1853.51</v>
      </c>
      <c r="G49" s="52">
        <v>1247.94</v>
      </c>
      <c r="H49" s="52">
        <v>982.82</v>
      </c>
      <c r="I49" s="52">
        <v>959.82</v>
      </c>
      <c r="J49" s="53">
        <v>970.34</v>
      </c>
      <c r="L49" s="157"/>
      <c r="M49" s="6">
        <v>30</v>
      </c>
      <c r="N49" s="65">
        <v>24.11</v>
      </c>
      <c r="O49" s="52">
        <v>24.07</v>
      </c>
      <c r="P49" s="52">
        <v>24.11</v>
      </c>
      <c r="Q49" s="52">
        <v>21.92</v>
      </c>
      <c r="R49" s="52">
        <v>13.13</v>
      </c>
      <c r="S49" s="52">
        <v>12.54</v>
      </c>
      <c r="T49" s="53">
        <v>12.03</v>
      </c>
    </row>
    <row r="50" spans="1:20" x14ac:dyDescent="0.25">
      <c r="A50" s="59"/>
      <c r="B50" s="160"/>
      <c r="C50" s="1">
        <v>40</v>
      </c>
      <c r="D50" s="54">
        <v>2328.0100000000002</v>
      </c>
      <c r="E50" s="52">
        <v>2328.0100000000002</v>
      </c>
      <c r="F50" s="52">
        <v>2297.94</v>
      </c>
      <c r="G50" s="52">
        <v>1246.33</v>
      </c>
      <c r="H50" s="52">
        <v>982.81</v>
      </c>
      <c r="I50" s="52">
        <v>959.82</v>
      </c>
      <c r="J50" s="53">
        <v>970.34</v>
      </c>
      <c r="L50" s="157"/>
      <c r="M50" s="6">
        <v>40</v>
      </c>
      <c r="N50" s="65">
        <v>21.48</v>
      </c>
      <c r="O50" s="52">
        <v>21.48</v>
      </c>
      <c r="P50" s="52">
        <v>21.48</v>
      </c>
      <c r="Q50" s="52">
        <v>20.6</v>
      </c>
      <c r="R50" s="52">
        <v>13</v>
      </c>
      <c r="S50" s="52">
        <v>12.58</v>
      </c>
      <c r="T50" s="53">
        <v>12.04</v>
      </c>
    </row>
    <row r="51" spans="1:20" x14ac:dyDescent="0.25">
      <c r="A51" s="59"/>
      <c r="B51" s="160"/>
      <c r="C51" s="1">
        <v>50</v>
      </c>
      <c r="D51" s="54">
        <v>2684.54</v>
      </c>
      <c r="E51" s="52">
        <v>2684.54</v>
      </c>
      <c r="F51" s="52">
        <v>2655.08</v>
      </c>
      <c r="G51" s="52">
        <v>1270.79</v>
      </c>
      <c r="H51" s="52">
        <v>982.54</v>
      </c>
      <c r="I51" s="52">
        <v>959.82</v>
      </c>
      <c r="J51" s="53">
        <v>970.34</v>
      </c>
      <c r="L51" s="157"/>
      <c r="M51" s="6">
        <v>50</v>
      </c>
      <c r="N51" s="65">
        <v>18.97</v>
      </c>
      <c r="O51" s="52">
        <v>18.97</v>
      </c>
      <c r="P51" s="52">
        <v>19.09</v>
      </c>
      <c r="Q51" s="52">
        <v>17.989999999999998</v>
      </c>
      <c r="R51" s="52">
        <v>12.76</v>
      </c>
      <c r="S51" s="52">
        <v>12.55</v>
      </c>
      <c r="T51" s="53">
        <v>12.03</v>
      </c>
    </row>
    <row r="52" spans="1:20" x14ac:dyDescent="0.25">
      <c r="A52" s="59"/>
      <c r="B52" s="160"/>
      <c r="C52" s="1">
        <v>60</v>
      </c>
      <c r="D52" s="54">
        <v>3159.12</v>
      </c>
      <c r="E52" s="52">
        <v>3159.12</v>
      </c>
      <c r="F52" s="52">
        <v>3118.59</v>
      </c>
      <c r="G52" s="52">
        <v>1341.06</v>
      </c>
      <c r="H52" s="52">
        <v>982.6</v>
      </c>
      <c r="I52" s="52">
        <v>959.82</v>
      </c>
      <c r="J52" s="53">
        <v>970.45621125774164</v>
      </c>
      <c r="L52" s="157"/>
      <c r="M52" s="6">
        <v>60</v>
      </c>
      <c r="N52" s="65">
        <v>16.64</v>
      </c>
      <c r="O52" s="52">
        <v>16.64</v>
      </c>
      <c r="P52" s="52">
        <v>16.559999999999999</v>
      </c>
      <c r="Q52" s="55">
        <v>15.19</v>
      </c>
      <c r="R52" s="52">
        <v>12.45</v>
      </c>
      <c r="S52" s="52">
        <v>12.29</v>
      </c>
      <c r="T52" s="53">
        <v>11.99696218463936</v>
      </c>
    </row>
    <row r="53" spans="1:20" x14ac:dyDescent="0.25">
      <c r="A53" s="59"/>
      <c r="B53" s="160"/>
      <c r="C53" s="1">
        <v>70</v>
      </c>
      <c r="D53" s="54">
        <v>3581.74</v>
      </c>
      <c r="E53" s="52">
        <v>3581.7440579972194</v>
      </c>
      <c r="F53" s="52">
        <v>3505.93</v>
      </c>
      <c r="G53" s="52">
        <v>1579.7771314466988</v>
      </c>
      <c r="H53" s="52">
        <v>1051.1087642468767</v>
      </c>
      <c r="I53" s="52">
        <v>1003.7621817761827</v>
      </c>
      <c r="J53" s="53">
        <v>986.36353752964453</v>
      </c>
      <c r="L53" s="157"/>
      <c r="M53" s="6">
        <v>70</v>
      </c>
      <c r="N53" s="65">
        <v>15.22</v>
      </c>
      <c r="O53" s="52">
        <v>15.257288618802484</v>
      </c>
      <c r="P53" s="54">
        <v>15.27</v>
      </c>
      <c r="Q53" s="52">
        <v>12.123234180819395</v>
      </c>
      <c r="R53" s="52">
        <v>11.487668780164084</v>
      </c>
      <c r="S53" s="52">
        <v>11.415659526517619</v>
      </c>
      <c r="T53" s="53">
        <v>11.415485241841337</v>
      </c>
    </row>
    <row r="54" spans="1:20" ht="15.75" thickBot="1" x14ac:dyDescent="0.3">
      <c r="A54" s="59"/>
      <c r="B54" s="161"/>
      <c r="C54" s="2">
        <v>80</v>
      </c>
      <c r="D54" s="56">
        <v>4041.2602151670453</v>
      </c>
      <c r="E54" s="57">
        <v>4041.26</v>
      </c>
      <c r="F54" s="57">
        <v>3857.97</v>
      </c>
      <c r="G54" s="57">
        <v>2145.56</v>
      </c>
      <c r="H54" s="57">
        <v>1253.1400000000001</v>
      </c>
      <c r="I54" s="57">
        <v>1167.4000000000001</v>
      </c>
      <c r="J54" s="58">
        <v>1210.0999999999999</v>
      </c>
      <c r="L54" s="158"/>
      <c r="M54" s="7">
        <v>80</v>
      </c>
      <c r="N54" s="66">
        <v>12.529178521341995</v>
      </c>
      <c r="O54" s="57">
        <v>12.63</v>
      </c>
      <c r="P54" s="57">
        <v>12.53</v>
      </c>
      <c r="Q54" s="57">
        <v>9.83</v>
      </c>
      <c r="R54" s="57">
        <v>8.7200000000000006</v>
      </c>
      <c r="S54" s="57">
        <v>8.75</v>
      </c>
      <c r="T54" s="58">
        <v>8.7200000000000006</v>
      </c>
    </row>
    <row r="55" spans="1:20" x14ac:dyDescent="0.25">
      <c r="A55" s="59"/>
      <c r="B55" s="169" t="s">
        <v>99</v>
      </c>
      <c r="C55" s="4" t="s">
        <v>1</v>
      </c>
      <c r="D55" s="49">
        <v>803.41</v>
      </c>
      <c r="E55" s="50">
        <v>803.41</v>
      </c>
      <c r="F55" s="50">
        <v>805.09</v>
      </c>
      <c r="G55" s="50">
        <v>356.93</v>
      </c>
      <c r="H55" s="50">
        <v>297.45</v>
      </c>
      <c r="I55" s="50">
        <v>272.92</v>
      </c>
      <c r="J55" s="51">
        <v>272.92</v>
      </c>
    </row>
    <row r="56" spans="1:20" x14ac:dyDescent="0.25">
      <c r="A56" s="59"/>
      <c r="B56" s="160"/>
      <c r="C56" s="1">
        <v>0</v>
      </c>
      <c r="D56" s="54">
        <v>803.41</v>
      </c>
      <c r="E56" s="52">
        <v>803.41</v>
      </c>
      <c r="F56" s="52">
        <v>805.09</v>
      </c>
      <c r="G56" s="52">
        <v>356.93</v>
      </c>
      <c r="H56" s="52">
        <v>296.98</v>
      </c>
      <c r="I56" s="52">
        <v>272.92</v>
      </c>
      <c r="J56" s="53">
        <v>272.92</v>
      </c>
    </row>
    <row r="57" spans="1:20" x14ac:dyDescent="0.25">
      <c r="B57" s="160"/>
      <c r="C57" s="1">
        <v>10</v>
      </c>
      <c r="D57" s="54">
        <v>803.41</v>
      </c>
      <c r="E57" s="52">
        <v>803.41</v>
      </c>
      <c r="F57" s="52">
        <v>805.09</v>
      </c>
      <c r="G57" s="52">
        <v>365.93</v>
      </c>
      <c r="H57" s="52">
        <v>296.98</v>
      </c>
      <c r="I57" s="52">
        <v>272.92</v>
      </c>
      <c r="J57" s="53">
        <v>272.92</v>
      </c>
    </row>
    <row r="58" spans="1:20" x14ac:dyDescent="0.25">
      <c r="B58" s="160"/>
      <c r="C58" s="1">
        <v>20</v>
      </c>
      <c r="D58" s="54">
        <v>836.35</v>
      </c>
      <c r="E58" s="52">
        <v>836.35</v>
      </c>
      <c r="F58" s="52">
        <v>834.27</v>
      </c>
      <c r="G58" s="52">
        <v>356.93</v>
      </c>
      <c r="H58" s="52">
        <v>296.98</v>
      </c>
      <c r="I58" s="52">
        <v>272.92</v>
      </c>
      <c r="J58" s="53">
        <v>272.92</v>
      </c>
      <c r="K58" s="41"/>
    </row>
    <row r="59" spans="1:20" x14ac:dyDescent="0.25">
      <c r="B59" s="160"/>
      <c r="C59" s="1">
        <v>30</v>
      </c>
      <c r="D59" s="54">
        <v>1114.1099999999999</v>
      </c>
      <c r="E59" s="52">
        <v>1114.1099999999999</v>
      </c>
      <c r="F59" s="52">
        <v>1113.92</v>
      </c>
      <c r="G59" s="52">
        <v>356.93</v>
      </c>
      <c r="H59" s="52">
        <v>296.98</v>
      </c>
      <c r="I59" s="52">
        <v>272.92</v>
      </c>
      <c r="J59" s="53">
        <v>272.92</v>
      </c>
    </row>
    <row r="60" spans="1:20" x14ac:dyDescent="0.25">
      <c r="B60" s="160"/>
      <c r="C60" s="1">
        <v>40</v>
      </c>
      <c r="D60" s="54">
        <v>1384.05</v>
      </c>
      <c r="E60" s="52">
        <v>1384.05</v>
      </c>
      <c r="F60" s="52">
        <v>1383.8</v>
      </c>
      <c r="G60" s="52">
        <v>414.96</v>
      </c>
      <c r="H60" s="52">
        <v>307.82</v>
      </c>
      <c r="I60" s="52">
        <v>272.92</v>
      </c>
      <c r="J60" s="53">
        <v>272.92</v>
      </c>
    </row>
    <row r="61" spans="1:20" x14ac:dyDescent="0.25">
      <c r="B61" s="160"/>
      <c r="C61" s="1">
        <v>50</v>
      </c>
      <c r="D61" s="54">
        <v>1863.76</v>
      </c>
      <c r="E61" s="52">
        <v>1863.76</v>
      </c>
      <c r="F61" s="52">
        <v>1860.07</v>
      </c>
      <c r="G61" s="52">
        <v>574.72</v>
      </c>
      <c r="H61" s="52">
        <v>360.5</v>
      </c>
      <c r="I61" s="52">
        <v>272.92</v>
      </c>
      <c r="J61" s="53">
        <v>272.92</v>
      </c>
    </row>
    <row r="62" spans="1:20" x14ac:dyDescent="0.25">
      <c r="B62" s="160"/>
      <c r="C62" s="1">
        <v>60</v>
      </c>
      <c r="D62" s="54">
        <v>2492.19</v>
      </c>
      <c r="E62" s="52">
        <v>2492.13</v>
      </c>
      <c r="F62" s="52">
        <v>2406.34</v>
      </c>
      <c r="G62" s="52">
        <v>711.89</v>
      </c>
      <c r="H62" s="52">
        <v>435.36</v>
      </c>
      <c r="I62" s="52">
        <v>287.24</v>
      </c>
      <c r="J62" s="53">
        <v>272.91606432505586</v>
      </c>
    </row>
    <row r="63" spans="1:20" x14ac:dyDescent="0.25">
      <c r="B63" s="160"/>
      <c r="C63" s="1">
        <v>70</v>
      </c>
      <c r="D63" s="54">
        <v>2796.4</v>
      </c>
      <c r="E63" s="52">
        <v>2796.3958960136388</v>
      </c>
      <c r="F63" s="52">
        <v>2718.97</v>
      </c>
      <c r="G63" s="52">
        <v>1038.06526104451</v>
      </c>
      <c r="H63" s="52">
        <v>576.0277855228718</v>
      </c>
      <c r="I63" s="52">
        <v>377.54327319826785</v>
      </c>
      <c r="J63" s="53">
        <v>297.3834272264819</v>
      </c>
    </row>
    <row r="64" spans="1:20" ht="15.75" thickBot="1" x14ac:dyDescent="0.3">
      <c r="B64" s="161"/>
      <c r="C64" s="2">
        <v>80</v>
      </c>
      <c r="D64" s="56">
        <v>3421.6940336683251</v>
      </c>
      <c r="E64" s="57">
        <v>3421.69</v>
      </c>
      <c r="F64" s="57">
        <v>3270.57</v>
      </c>
      <c r="G64" s="57">
        <v>1209.7</v>
      </c>
      <c r="H64" s="57">
        <v>890.72</v>
      </c>
      <c r="I64" s="57">
        <v>726.45</v>
      </c>
      <c r="J64" s="58">
        <v>758.34</v>
      </c>
    </row>
    <row r="65" spans="2:10" x14ac:dyDescent="0.25">
      <c r="B65" s="169" t="s">
        <v>100</v>
      </c>
      <c r="C65" s="4" t="s">
        <v>1</v>
      </c>
      <c r="D65" s="49">
        <v>2927.23</v>
      </c>
      <c r="E65" s="50">
        <v>2927.23</v>
      </c>
      <c r="F65" s="50">
        <v>2927.23</v>
      </c>
      <c r="G65" s="50">
        <v>2927.23</v>
      </c>
      <c r="H65" s="50">
        <v>2894.51</v>
      </c>
      <c r="I65" s="50">
        <v>2748.88</v>
      </c>
      <c r="J65" s="51">
        <v>2574.0100000000002</v>
      </c>
    </row>
    <row r="66" spans="2:10" x14ac:dyDescent="0.25">
      <c r="B66" s="160"/>
      <c r="C66" s="1">
        <v>0</v>
      </c>
      <c r="D66" s="54">
        <v>2927.23</v>
      </c>
      <c r="E66" s="52">
        <v>2927.23</v>
      </c>
      <c r="F66" s="52">
        <v>2927.23</v>
      </c>
      <c r="G66" s="52">
        <v>2927.23</v>
      </c>
      <c r="H66" s="52">
        <v>2894.51</v>
      </c>
      <c r="I66" s="52">
        <v>2748.88</v>
      </c>
      <c r="J66" s="53">
        <v>2574.0100000000002</v>
      </c>
    </row>
    <row r="67" spans="2:10" x14ac:dyDescent="0.25">
      <c r="B67" s="160"/>
      <c r="C67" s="1">
        <v>10</v>
      </c>
      <c r="D67" s="54">
        <v>2927.23</v>
      </c>
      <c r="E67" s="52">
        <v>2927.23</v>
      </c>
      <c r="F67" s="52">
        <v>2927.23</v>
      </c>
      <c r="G67" s="52">
        <v>2927.23</v>
      </c>
      <c r="H67" s="52">
        <v>2894.51</v>
      </c>
      <c r="I67" s="52">
        <v>2748.88</v>
      </c>
      <c r="J67" s="53">
        <v>2574.0100000000002</v>
      </c>
    </row>
    <row r="68" spans="2:10" x14ac:dyDescent="0.25">
      <c r="B68" s="160"/>
      <c r="C68" s="1">
        <v>20</v>
      </c>
      <c r="D68" s="54">
        <v>2927.23</v>
      </c>
      <c r="E68" s="52">
        <v>2927.23</v>
      </c>
      <c r="F68" s="52">
        <v>2927.23</v>
      </c>
      <c r="G68" s="52">
        <v>2927.23</v>
      </c>
      <c r="H68" s="52">
        <v>2894.51</v>
      </c>
      <c r="I68" s="52">
        <v>2748.88</v>
      </c>
      <c r="J68" s="53">
        <v>2574.0100000000002</v>
      </c>
    </row>
    <row r="69" spans="2:10" x14ac:dyDescent="0.25">
      <c r="B69" s="160"/>
      <c r="C69" s="1">
        <v>30</v>
      </c>
      <c r="D69" s="54">
        <v>2927.23</v>
      </c>
      <c r="E69" s="52">
        <v>2927.23</v>
      </c>
      <c r="F69" s="52">
        <v>2927.23</v>
      </c>
      <c r="G69" s="52">
        <v>2927.23</v>
      </c>
      <c r="H69" s="52">
        <v>2894.51</v>
      </c>
      <c r="I69" s="52">
        <v>2748.88</v>
      </c>
      <c r="J69" s="53">
        <v>2574.0100000000002</v>
      </c>
    </row>
    <row r="70" spans="2:10" x14ac:dyDescent="0.25">
      <c r="B70" s="160"/>
      <c r="C70" s="1">
        <v>40</v>
      </c>
      <c r="D70" s="54">
        <v>2927.23</v>
      </c>
      <c r="E70" s="52">
        <v>2927.23</v>
      </c>
      <c r="F70" s="52">
        <v>2927.23</v>
      </c>
      <c r="G70" s="52">
        <v>2927.43</v>
      </c>
      <c r="H70" s="52">
        <v>2894.51</v>
      </c>
      <c r="I70" s="52">
        <v>2748.88</v>
      </c>
      <c r="J70" s="53">
        <v>2574.0100000000002</v>
      </c>
    </row>
    <row r="71" spans="2:10" x14ac:dyDescent="0.25">
      <c r="B71" s="160"/>
      <c r="C71" s="1">
        <v>50</v>
      </c>
      <c r="D71" s="54">
        <v>2927.23</v>
      </c>
      <c r="E71" s="52">
        <v>2927.23</v>
      </c>
      <c r="F71" s="52">
        <v>2927.23</v>
      </c>
      <c r="G71" s="52">
        <v>2927.23</v>
      </c>
      <c r="H71" s="52">
        <v>2894.51</v>
      </c>
      <c r="I71" s="52">
        <v>2748.88</v>
      </c>
      <c r="J71" s="53">
        <v>2574.0100000000002</v>
      </c>
    </row>
    <row r="72" spans="2:10" x14ac:dyDescent="0.25">
      <c r="B72" s="160"/>
      <c r="C72" s="1">
        <v>60</v>
      </c>
      <c r="D72" s="54">
        <v>2927.23</v>
      </c>
      <c r="E72" s="52">
        <v>2927.23</v>
      </c>
      <c r="F72" s="52">
        <v>2927.23</v>
      </c>
      <c r="G72" s="52">
        <v>2927.23</v>
      </c>
      <c r="H72" s="52">
        <v>2894.51</v>
      </c>
      <c r="I72" s="52">
        <v>2748.67</v>
      </c>
      <c r="J72" s="53">
        <v>2574.0108720000012</v>
      </c>
    </row>
    <row r="73" spans="2:10" x14ac:dyDescent="0.25">
      <c r="B73" s="160"/>
      <c r="C73" s="1">
        <v>70</v>
      </c>
      <c r="D73" s="54">
        <v>2927.23</v>
      </c>
      <c r="E73" s="52">
        <v>2927.2339440000032</v>
      </c>
      <c r="F73" s="52">
        <v>2927.23</v>
      </c>
      <c r="G73" s="52">
        <v>2927.233944000001</v>
      </c>
      <c r="H73" s="52">
        <v>2894.5148039999995</v>
      </c>
      <c r="I73" s="52">
        <v>2746.6123299199362</v>
      </c>
      <c r="J73" s="53">
        <v>2574.0108719999989</v>
      </c>
    </row>
    <row r="74" spans="2:10" ht="15.75" thickBot="1" x14ac:dyDescent="0.3">
      <c r="B74" s="161"/>
      <c r="C74" s="2">
        <v>80</v>
      </c>
      <c r="D74" s="56">
        <v>2927.2339440000028</v>
      </c>
      <c r="E74" s="57">
        <v>2927.23</v>
      </c>
      <c r="F74" s="57">
        <v>2927.23</v>
      </c>
      <c r="G74" s="57">
        <v>2927.23</v>
      </c>
      <c r="H74" s="57">
        <v>2894.51</v>
      </c>
      <c r="I74" s="57">
        <v>2742.23</v>
      </c>
      <c r="J74" s="58">
        <v>2574.0100000000002</v>
      </c>
    </row>
    <row r="75" spans="2:10" x14ac:dyDescent="0.25">
      <c r="B75" s="169" t="s">
        <v>101</v>
      </c>
      <c r="C75" s="4" t="s">
        <v>1</v>
      </c>
      <c r="D75" s="67">
        <v>30</v>
      </c>
      <c r="E75" s="68">
        <v>30</v>
      </c>
      <c r="F75" s="68">
        <v>30</v>
      </c>
      <c r="G75" s="68">
        <v>30</v>
      </c>
      <c r="H75" s="68">
        <v>30</v>
      </c>
      <c r="I75" s="68">
        <v>30</v>
      </c>
      <c r="J75" s="73">
        <v>30</v>
      </c>
    </row>
    <row r="76" spans="2:10" x14ac:dyDescent="0.25">
      <c r="B76" s="160"/>
      <c r="C76" s="1">
        <v>0</v>
      </c>
      <c r="D76" s="64">
        <v>30</v>
      </c>
      <c r="E76" s="49">
        <v>30</v>
      </c>
      <c r="F76" s="49">
        <v>30</v>
      </c>
      <c r="G76" s="49">
        <v>30</v>
      </c>
      <c r="H76" s="49">
        <v>30</v>
      </c>
      <c r="I76" s="49">
        <v>30</v>
      </c>
      <c r="J76" s="74">
        <v>30</v>
      </c>
    </row>
    <row r="77" spans="2:10" x14ac:dyDescent="0.25">
      <c r="B77" s="160"/>
      <c r="C77" s="1">
        <v>10</v>
      </c>
      <c r="D77" s="64">
        <v>30</v>
      </c>
      <c r="E77" s="49">
        <v>30</v>
      </c>
      <c r="F77" s="49">
        <v>30</v>
      </c>
      <c r="G77" s="49">
        <v>30</v>
      </c>
      <c r="H77" s="49">
        <v>30</v>
      </c>
      <c r="I77" s="49">
        <v>30</v>
      </c>
      <c r="J77" s="74">
        <v>30</v>
      </c>
    </row>
    <row r="78" spans="2:10" x14ac:dyDescent="0.25">
      <c r="B78" s="160"/>
      <c r="C78" s="1">
        <v>20</v>
      </c>
      <c r="D78" s="64">
        <v>30</v>
      </c>
      <c r="E78" s="49">
        <v>30</v>
      </c>
      <c r="F78" s="49">
        <v>30</v>
      </c>
      <c r="G78" s="49">
        <v>30</v>
      </c>
      <c r="H78" s="49">
        <v>30</v>
      </c>
      <c r="I78" s="49">
        <v>30</v>
      </c>
      <c r="J78" s="53">
        <v>30</v>
      </c>
    </row>
    <row r="79" spans="2:10" x14ac:dyDescent="0.25">
      <c r="B79" s="160"/>
      <c r="C79" s="1">
        <v>30</v>
      </c>
      <c r="D79" s="64">
        <v>30</v>
      </c>
      <c r="E79" s="49">
        <v>30</v>
      </c>
      <c r="F79" s="49">
        <v>30</v>
      </c>
      <c r="G79" s="49">
        <v>30</v>
      </c>
      <c r="H79" s="49">
        <v>30</v>
      </c>
      <c r="I79" s="49">
        <v>30</v>
      </c>
      <c r="J79" s="74">
        <v>30</v>
      </c>
    </row>
    <row r="80" spans="2:10" x14ac:dyDescent="0.25">
      <c r="B80" s="160"/>
      <c r="C80" s="1">
        <v>40</v>
      </c>
      <c r="D80" s="64">
        <v>30</v>
      </c>
      <c r="E80" s="49">
        <v>30</v>
      </c>
      <c r="F80" s="49">
        <v>30</v>
      </c>
      <c r="G80" s="49">
        <v>30</v>
      </c>
      <c r="H80" s="49">
        <v>30</v>
      </c>
      <c r="I80" s="49">
        <v>30</v>
      </c>
      <c r="J80" s="53">
        <v>30</v>
      </c>
    </row>
    <row r="81" spans="2:10" x14ac:dyDescent="0.25">
      <c r="B81" s="160"/>
      <c r="C81" s="1">
        <v>50</v>
      </c>
      <c r="D81" s="64">
        <v>30</v>
      </c>
      <c r="E81" s="49">
        <v>30</v>
      </c>
      <c r="F81" s="49">
        <v>30</v>
      </c>
      <c r="G81" s="49">
        <v>30</v>
      </c>
      <c r="H81" s="49">
        <v>30</v>
      </c>
      <c r="I81" s="49">
        <v>30</v>
      </c>
      <c r="J81" s="53">
        <v>30</v>
      </c>
    </row>
    <row r="82" spans="2:10" x14ac:dyDescent="0.25">
      <c r="B82" s="160"/>
      <c r="C82" s="1">
        <v>60</v>
      </c>
      <c r="D82" s="64">
        <v>30</v>
      </c>
      <c r="E82" s="49">
        <v>30</v>
      </c>
      <c r="F82" s="49">
        <v>30</v>
      </c>
      <c r="G82" s="49">
        <v>30</v>
      </c>
      <c r="H82" s="49">
        <v>30</v>
      </c>
      <c r="I82" s="52">
        <v>30</v>
      </c>
      <c r="J82" s="53">
        <v>30</v>
      </c>
    </row>
    <row r="83" spans="2:10" x14ac:dyDescent="0.25">
      <c r="B83" s="160"/>
      <c r="C83" s="1">
        <v>70</v>
      </c>
      <c r="D83" s="64">
        <v>30</v>
      </c>
      <c r="E83" s="49">
        <v>30</v>
      </c>
      <c r="F83" s="49">
        <v>30</v>
      </c>
      <c r="G83" s="49">
        <v>30</v>
      </c>
      <c r="H83" s="49">
        <v>30</v>
      </c>
      <c r="I83" s="49">
        <v>30</v>
      </c>
      <c r="J83" s="53">
        <v>30</v>
      </c>
    </row>
    <row r="84" spans="2:10" ht="15.75" thickBot="1" x14ac:dyDescent="0.3">
      <c r="B84" s="161"/>
      <c r="C84" s="2">
        <v>80</v>
      </c>
      <c r="D84" s="64">
        <v>30</v>
      </c>
      <c r="E84" s="57">
        <v>30</v>
      </c>
      <c r="F84" s="57">
        <v>30</v>
      </c>
      <c r="G84" s="57">
        <v>30</v>
      </c>
      <c r="H84" s="57">
        <v>30</v>
      </c>
      <c r="I84" s="57">
        <v>30</v>
      </c>
      <c r="J84" s="75">
        <v>30</v>
      </c>
    </row>
    <row r="85" spans="2:10" x14ac:dyDescent="0.25">
      <c r="B85" s="169" t="s">
        <v>102</v>
      </c>
      <c r="C85" s="4" t="s">
        <v>1</v>
      </c>
      <c r="D85" s="67">
        <v>30</v>
      </c>
      <c r="E85" s="68">
        <v>30</v>
      </c>
      <c r="F85" s="68">
        <v>30</v>
      </c>
      <c r="G85" s="68">
        <v>30</v>
      </c>
      <c r="H85" s="68">
        <v>30</v>
      </c>
      <c r="I85" s="68">
        <v>30</v>
      </c>
      <c r="J85" s="73">
        <v>30</v>
      </c>
    </row>
    <row r="86" spans="2:10" x14ac:dyDescent="0.25">
      <c r="B86" s="160"/>
      <c r="C86" s="1">
        <v>0</v>
      </c>
      <c r="D86" s="64">
        <v>30</v>
      </c>
      <c r="E86" s="49">
        <v>30</v>
      </c>
      <c r="F86" s="49">
        <v>30</v>
      </c>
      <c r="G86" s="49">
        <v>30</v>
      </c>
      <c r="H86" s="49">
        <v>30</v>
      </c>
      <c r="I86" s="49">
        <v>30</v>
      </c>
      <c r="J86" s="74">
        <v>30</v>
      </c>
    </row>
    <row r="87" spans="2:10" x14ac:dyDescent="0.25">
      <c r="B87" s="160"/>
      <c r="C87" s="1">
        <v>10</v>
      </c>
      <c r="D87" s="64">
        <v>30</v>
      </c>
      <c r="E87" s="49">
        <v>30</v>
      </c>
      <c r="F87" s="49">
        <v>30</v>
      </c>
      <c r="G87" s="49">
        <v>30</v>
      </c>
      <c r="H87" s="49">
        <v>30</v>
      </c>
      <c r="I87" s="49">
        <v>30</v>
      </c>
      <c r="J87" s="74">
        <v>30</v>
      </c>
    </row>
    <row r="88" spans="2:10" x14ac:dyDescent="0.25">
      <c r="B88" s="160"/>
      <c r="C88" s="1">
        <v>20</v>
      </c>
      <c r="D88" s="64">
        <v>30</v>
      </c>
      <c r="E88" s="49">
        <v>30</v>
      </c>
      <c r="F88" s="49">
        <v>30</v>
      </c>
      <c r="G88" s="49">
        <v>30</v>
      </c>
      <c r="H88" s="49">
        <v>30</v>
      </c>
      <c r="I88" s="49">
        <v>30</v>
      </c>
      <c r="J88" s="53">
        <v>30</v>
      </c>
    </row>
    <row r="89" spans="2:10" x14ac:dyDescent="0.25">
      <c r="B89" s="160"/>
      <c r="C89" s="1">
        <v>30</v>
      </c>
      <c r="D89" s="64">
        <v>30</v>
      </c>
      <c r="E89" s="49">
        <v>30</v>
      </c>
      <c r="F89" s="49">
        <v>30</v>
      </c>
      <c r="G89" s="49">
        <v>30</v>
      </c>
      <c r="H89" s="49">
        <v>30</v>
      </c>
      <c r="I89" s="49">
        <v>30</v>
      </c>
      <c r="J89" s="74">
        <v>30</v>
      </c>
    </row>
    <row r="90" spans="2:10" x14ac:dyDescent="0.25">
      <c r="B90" s="160"/>
      <c r="C90" s="1">
        <v>40</v>
      </c>
      <c r="D90" s="64">
        <v>30</v>
      </c>
      <c r="E90" s="49">
        <v>30</v>
      </c>
      <c r="F90" s="49">
        <v>30</v>
      </c>
      <c r="G90" s="49">
        <v>30</v>
      </c>
      <c r="H90" s="49">
        <v>30</v>
      </c>
      <c r="I90" s="49">
        <v>30</v>
      </c>
      <c r="J90" s="53">
        <v>30</v>
      </c>
    </row>
    <row r="91" spans="2:10" x14ac:dyDescent="0.25">
      <c r="B91" s="160"/>
      <c r="C91" s="1">
        <v>50</v>
      </c>
      <c r="D91" s="64">
        <v>30</v>
      </c>
      <c r="E91" s="49">
        <v>30</v>
      </c>
      <c r="F91" s="49">
        <v>30</v>
      </c>
      <c r="G91" s="49">
        <v>30</v>
      </c>
      <c r="H91" s="49">
        <v>30</v>
      </c>
      <c r="I91" s="49">
        <v>30</v>
      </c>
      <c r="J91" s="53">
        <v>30</v>
      </c>
    </row>
    <row r="92" spans="2:10" x14ac:dyDescent="0.25">
      <c r="B92" s="160"/>
      <c r="C92" s="1">
        <v>60</v>
      </c>
      <c r="D92" s="64">
        <v>30</v>
      </c>
      <c r="E92" s="49">
        <v>30</v>
      </c>
      <c r="F92" s="49">
        <v>30</v>
      </c>
      <c r="G92" s="49">
        <v>30</v>
      </c>
      <c r="H92" s="49">
        <v>30</v>
      </c>
      <c r="I92" s="52">
        <v>30</v>
      </c>
      <c r="J92" s="53">
        <v>30</v>
      </c>
    </row>
    <row r="93" spans="2:10" x14ac:dyDescent="0.25">
      <c r="B93" s="160"/>
      <c r="C93" s="1">
        <v>70</v>
      </c>
      <c r="D93" s="64">
        <v>30</v>
      </c>
      <c r="E93" s="49">
        <v>30</v>
      </c>
      <c r="F93" s="49">
        <v>30</v>
      </c>
      <c r="G93" s="49">
        <v>30</v>
      </c>
      <c r="H93" s="49">
        <v>30</v>
      </c>
      <c r="I93" s="49">
        <v>30</v>
      </c>
      <c r="J93" s="53">
        <v>30</v>
      </c>
    </row>
    <row r="94" spans="2:10" ht="15.75" thickBot="1" x14ac:dyDescent="0.3">
      <c r="B94" s="161"/>
      <c r="C94" s="2">
        <v>80</v>
      </c>
      <c r="D94" s="64">
        <v>30</v>
      </c>
      <c r="E94" s="57">
        <v>30</v>
      </c>
      <c r="F94" s="57">
        <v>30</v>
      </c>
      <c r="G94" s="57">
        <v>30</v>
      </c>
      <c r="H94" s="57">
        <v>30</v>
      </c>
      <c r="I94" s="57">
        <v>30</v>
      </c>
      <c r="J94" s="75">
        <v>30</v>
      </c>
    </row>
    <row r="95" spans="2:10" x14ac:dyDescent="0.25">
      <c r="B95" s="171" t="s">
        <v>103</v>
      </c>
      <c r="C95" s="5" t="s">
        <v>1</v>
      </c>
      <c r="D95" s="67">
        <v>17316.240000000002</v>
      </c>
      <c r="E95" s="68">
        <v>17316.240000000002</v>
      </c>
      <c r="F95" s="68">
        <v>17309.45</v>
      </c>
      <c r="G95" s="68">
        <v>17682.349999999999</v>
      </c>
      <c r="H95" s="68">
        <v>18689.150000000001</v>
      </c>
      <c r="I95" s="68">
        <v>19252.03</v>
      </c>
      <c r="J95" s="73">
        <v>19305.25</v>
      </c>
    </row>
    <row r="96" spans="2:10" x14ac:dyDescent="0.25">
      <c r="B96" s="172"/>
      <c r="C96" s="6">
        <v>0</v>
      </c>
      <c r="D96" s="64">
        <v>17316.240000000002</v>
      </c>
      <c r="E96" s="49">
        <v>17316.240000000002</v>
      </c>
      <c r="F96" s="49">
        <v>17309.45</v>
      </c>
      <c r="G96" s="49">
        <v>17682.349999999999</v>
      </c>
      <c r="H96" s="49">
        <v>18689.189999999999</v>
      </c>
      <c r="I96" s="49">
        <v>19246.580000000002</v>
      </c>
      <c r="J96" s="74">
        <v>19305.349999999999</v>
      </c>
    </row>
    <row r="97" spans="2:10" x14ac:dyDescent="0.25">
      <c r="B97" s="172"/>
      <c r="C97" s="6">
        <v>10</v>
      </c>
      <c r="D97" s="64">
        <v>17316.240000000002</v>
      </c>
      <c r="E97" s="49">
        <v>17316.240000000002</v>
      </c>
      <c r="F97" s="49">
        <v>17309.45</v>
      </c>
      <c r="G97" s="49">
        <v>17682.349999999999</v>
      </c>
      <c r="H97" s="49">
        <v>18689.189999999999</v>
      </c>
      <c r="I97" s="49">
        <v>19251.310000000001</v>
      </c>
      <c r="J97" s="74">
        <v>19305.349999999999</v>
      </c>
    </row>
    <row r="98" spans="2:10" x14ac:dyDescent="0.25">
      <c r="B98" s="172"/>
      <c r="C98" s="6">
        <v>20</v>
      </c>
      <c r="D98" s="64">
        <v>17102.73</v>
      </c>
      <c r="E98" s="49">
        <v>17102.73</v>
      </c>
      <c r="F98" s="49">
        <v>17107.2</v>
      </c>
      <c r="G98" s="49">
        <v>17682.349999999999</v>
      </c>
      <c r="H98" s="49">
        <v>18689.189999999999</v>
      </c>
      <c r="I98" s="49">
        <v>19251.5</v>
      </c>
      <c r="J98" s="53">
        <v>19305.349999999999</v>
      </c>
    </row>
    <row r="99" spans="2:10" x14ac:dyDescent="0.25">
      <c r="B99" s="172"/>
      <c r="C99" s="6">
        <v>30</v>
      </c>
      <c r="D99" s="64">
        <v>16618.23</v>
      </c>
      <c r="E99" s="49">
        <v>16618.23</v>
      </c>
      <c r="F99" s="49">
        <v>16615.45</v>
      </c>
      <c r="G99" s="49">
        <v>17682.349999999999</v>
      </c>
      <c r="H99" s="49">
        <v>18689.189999999999</v>
      </c>
      <c r="I99" s="49">
        <v>19246.580000000002</v>
      </c>
      <c r="J99" s="74">
        <v>19305.349999999999</v>
      </c>
    </row>
    <row r="100" spans="2:10" x14ac:dyDescent="0.25">
      <c r="B100" s="172"/>
      <c r="C100" s="6">
        <v>40</v>
      </c>
      <c r="D100" s="64">
        <v>16398.7</v>
      </c>
      <c r="E100" s="49">
        <v>16398.7</v>
      </c>
      <c r="F100" s="49">
        <v>16398.740000000002</v>
      </c>
      <c r="G100" s="49">
        <v>18671.79</v>
      </c>
      <c r="H100" s="49">
        <v>19246.580000000002</v>
      </c>
      <c r="I100" s="49">
        <v>19246.580000000002</v>
      </c>
      <c r="J100" s="53">
        <v>19305.349999999999</v>
      </c>
    </row>
    <row r="101" spans="2:10" x14ac:dyDescent="0.25">
      <c r="B101" s="172"/>
      <c r="C101" s="6">
        <v>50</v>
      </c>
      <c r="D101" s="64">
        <v>16332.95</v>
      </c>
      <c r="E101" s="49">
        <v>16332.95</v>
      </c>
      <c r="F101" s="49">
        <v>16332.51</v>
      </c>
      <c r="G101" s="49">
        <v>17350.07</v>
      </c>
      <c r="H101" s="49">
        <v>18664.97</v>
      </c>
      <c r="I101" s="49">
        <v>19246.580000000002</v>
      </c>
      <c r="J101" s="53">
        <v>19305.349999999999</v>
      </c>
    </row>
    <row r="102" spans="2:10" x14ac:dyDescent="0.25">
      <c r="B102" s="172"/>
      <c r="C102" s="6">
        <v>60</v>
      </c>
      <c r="D102" s="64">
        <v>16235.41</v>
      </c>
      <c r="E102" s="49">
        <v>16235.41</v>
      </c>
      <c r="F102" s="49">
        <v>16223.47</v>
      </c>
      <c r="G102" s="49">
        <v>17202.759999999998</v>
      </c>
      <c r="H102" s="49">
        <v>18662.009999999998</v>
      </c>
      <c r="I102" s="52">
        <v>19205.560000000001</v>
      </c>
      <c r="J102" s="53">
        <v>19307.480947454129</v>
      </c>
    </row>
    <row r="103" spans="2:10" x14ac:dyDescent="0.25">
      <c r="B103" s="172"/>
      <c r="C103" s="6">
        <v>70</v>
      </c>
      <c r="D103" s="64">
        <v>16065.59</v>
      </c>
      <c r="E103" s="52">
        <v>16065.594664279017</v>
      </c>
      <c r="F103" s="49">
        <v>16068.05</v>
      </c>
      <c r="G103" s="52">
        <v>16975.605053030999</v>
      </c>
      <c r="H103" s="52">
        <v>18550.642609236314</v>
      </c>
      <c r="I103" s="52">
        <v>19166.948120802146</v>
      </c>
      <c r="J103" s="53">
        <v>19192.32651197294</v>
      </c>
    </row>
    <row r="104" spans="2:10" ht="15.75" thickBot="1" x14ac:dyDescent="0.3">
      <c r="B104" s="173"/>
      <c r="C104" s="7">
        <v>80</v>
      </c>
      <c r="D104" s="66">
        <v>15560.690689428049</v>
      </c>
      <c r="E104" s="57">
        <v>15560.69</v>
      </c>
      <c r="F104" s="57">
        <v>15636.89</v>
      </c>
      <c r="G104" s="57">
        <v>16962.5</v>
      </c>
      <c r="H104" s="57">
        <v>18267.53</v>
      </c>
      <c r="I104" s="57">
        <v>18760.54</v>
      </c>
      <c r="J104" s="75">
        <v>18943.03</v>
      </c>
    </row>
    <row r="124" spans="12:12" x14ac:dyDescent="0.25">
      <c r="L124" s="40"/>
    </row>
  </sheetData>
  <mergeCells count="28">
    <mergeCell ref="V25:V34"/>
    <mergeCell ref="V35:V44"/>
    <mergeCell ref="B15:B24"/>
    <mergeCell ref="L25:L34"/>
    <mergeCell ref="B95:B104"/>
    <mergeCell ref="B45:B54"/>
    <mergeCell ref="B55:B64"/>
    <mergeCell ref="B85:B94"/>
    <mergeCell ref="B35:B44"/>
    <mergeCell ref="B65:B74"/>
    <mergeCell ref="B25:B34"/>
    <mergeCell ref="L45:L54"/>
    <mergeCell ref="B75:B84"/>
    <mergeCell ref="L35:L44"/>
    <mergeCell ref="L15:L24"/>
    <mergeCell ref="V2:AD2"/>
    <mergeCell ref="V3:W4"/>
    <mergeCell ref="X3:AD3"/>
    <mergeCell ref="V5:V14"/>
    <mergeCell ref="V15:V24"/>
    <mergeCell ref="B2:J2"/>
    <mergeCell ref="L2:T2"/>
    <mergeCell ref="L3:M4"/>
    <mergeCell ref="N3:T3"/>
    <mergeCell ref="L5:L14"/>
    <mergeCell ref="B3:C4"/>
    <mergeCell ref="B5:B14"/>
    <mergeCell ref="D3:J3"/>
  </mergeCells>
  <conditionalFormatting sqref="D75:J81 D82:D84 J82:J84">
    <cfRule type="colorScale" priority="136">
      <colorScale>
        <cfvo type="min"/>
        <cfvo type="max"/>
        <color rgb="FFFCFCFF"/>
        <color rgb="FF63BE7B"/>
      </colorScale>
    </cfRule>
  </conditionalFormatting>
  <conditionalFormatting sqref="X37:AA38 X39:AD44 X35:AD36 AC37:AD38">
    <cfRule type="colorScale" priority="74">
      <colorScale>
        <cfvo type="min"/>
        <cfvo type="max"/>
        <color rgb="FFFCFCFF"/>
        <color rgb="FF63BE7B"/>
      </colorScale>
    </cfRule>
  </conditionalFormatting>
  <conditionalFormatting sqref="AB37">
    <cfRule type="colorScale" priority="73">
      <colorScale>
        <cfvo type="min"/>
        <cfvo type="max"/>
        <color rgb="FFFCFCFF"/>
        <color rgb="FF63BE7B"/>
      </colorScale>
    </cfRule>
  </conditionalFormatting>
  <conditionalFormatting sqref="X35:AD44">
    <cfRule type="colorScale" priority="71">
      <colorScale>
        <cfvo type="min"/>
        <cfvo type="max"/>
        <color rgb="FFFCFCFF"/>
        <color rgb="FF63BE7B"/>
      </colorScale>
    </cfRule>
  </conditionalFormatting>
  <conditionalFormatting sqref="AB37">
    <cfRule type="colorScale" priority="72">
      <colorScale>
        <cfvo type="min"/>
        <cfvo type="max"/>
        <color rgb="FFFCFCFF"/>
        <color rgb="FF63BE7B"/>
      </colorScale>
    </cfRule>
  </conditionalFormatting>
  <conditionalFormatting sqref="Y8">
    <cfRule type="colorScale" priority="64">
      <colorScale>
        <cfvo type="min"/>
        <cfvo type="max"/>
        <color rgb="FFFCFCFF"/>
        <color rgb="FF63BE7B"/>
      </colorScale>
    </cfRule>
  </conditionalFormatting>
  <conditionalFormatting sqref="Y8">
    <cfRule type="colorScale" priority="63">
      <colorScale>
        <cfvo type="min"/>
        <cfvo type="max"/>
        <color rgb="FFFCFCFF"/>
        <color rgb="FF63BE7B"/>
      </colorScale>
    </cfRule>
  </conditionalFormatting>
  <conditionalFormatting sqref="X7:AA7 X8 Z8:AA8 X9:AD14 X5:AD6 AC7:AD8">
    <cfRule type="colorScale" priority="62">
      <colorScale>
        <cfvo type="min"/>
        <cfvo type="max"/>
        <color rgb="FFFCFCFF"/>
        <color rgb="FF63BE7B"/>
      </colorScale>
    </cfRule>
  </conditionalFormatting>
  <conditionalFormatting sqref="AB7">
    <cfRule type="colorScale" priority="61">
      <colorScale>
        <cfvo type="min"/>
        <cfvo type="max"/>
        <color rgb="FFFCFCFF"/>
        <color rgb="FF63BE7B"/>
      </colorScale>
    </cfRule>
  </conditionalFormatting>
  <conditionalFormatting sqref="X5:AD7 X9:AD14 X8 Z8:AD8">
    <cfRule type="colorScale" priority="59">
      <colorScale>
        <cfvo type="min"/>
        <cfvo type="max"/>
        <color rgb="FFFCFCFF"/>
        <color rgb="FF63BE7B"/>
      </colorScale>
    </cfRule>
  </conditionalFormatting>
  <conditionalFormatting sqref="AB7">
    <cfRule type="colorScale" priority="60">
      <colorScale>
        <cfvo type="min"/>
        <cfvo type="max"/>
        <color rgb="FFFCFCFF"/>
        <color rgb="FF63BE7B"/>
      </colorScale>
    </cfRule>
  </conditionalFormatting>
  <conditionalFormatting sqref="X5:AD14">
    <cfRule type="colorScale" priority="57">
      <colorScale>
        <cfvo type="min"/>
        <cfvo type="max"/>
        <color rgb="FFFCFCFF"/>
        <color rgb="FF63BE7B"/>
      </colorScale>
    </cfRule>
  </conditionalFormatting>
  <conditionalFormatting sqref="Y28">
    <cfRule type="colorScale" priority="56">
      <colorScale>
        <cfvo type="min"/>
        <cfvo type="max"/>
        <color rgb="FFFCFCFF"/>
        <color rgb="FF63BE7B"/>
      </colorScale>
    </cfRule>
  </conditionalFormatting>
  <conditionalFormatting sqref="Y28">
    <cfRule type="colorScale" priority="55">
      <colorScale>
        <cfvo type="min"/>
        <cfvo type="max"/>
        <color rgb="FFFCFCFF"/>
        <color rgb="FF63BE7B"/>
      </colorScale>
    </cfRule>
  </conditionalFormatting>
  <conditionalFormatting sqref="X27:AA27 X28 Z28:AA28 X29:AD34 X25:AD26 AC27:AD28">
    <cfRule type="colorScale" priority="54">
      <colorScale>
        <cfvo type="min"/>
        <cfvo type="max"/>
        <color rgb="FFFCFCFF"/>
        <color rgb="FF63BE7B"/>
      </colorScale>
    </cfRule>
  </conditionalFormatting>
  <conditionalFormatting sqref="AB27">
    <cfRule type="colorScale" priority="53">
      <colorScale>
        <cfvo type="min"/>
        <cfvo type="max"/>
        <color rgb="FFFCFCFF"/>
        <color rgb="FF63BE7B"/>
      </colorScale>
    </cfRule>
  </conditionalFormatting>
  <conditionalFormatting sqref="X25:AD27 X29:AD34 X28 Z28:AD28">
    <cfRule type="colorScale" priority="51">
      <colorScale>
        <cfvo type="min"/>
        <cfvo type="max"/>
        <color rgb="FFFCFCFF"/>
        <color rgb="FF63BE7B"/>
      </colorScale>
    </cfRule>
  </conditionalFormatting>
  <conditionalFormatting sqref="AB27">
    <cfRule type="colorScale" priority="52">
      <colorScale>
        <cfvo type="min"/>
        <cfvo type="max"/>
        <color rgb="FFFCFCFF"/>
        <color rgb="FF63BE7B"/>
      </colorScale>
    </cfRule>
  </conditionalFormatting>
  <conditionalFormatting sqref="X25:AD34">
    <cfRule type="colorScale" priority="50">
      <colorScale>
        <cfvo type="min"/>
        <cfvo type="max"/>
        <color rgb="FFFCFCFF"/>
        <color rgb="FF63BE7B"/>
      </colorScale>
    </cfRule>
  </conditionalFormatting>
  <conditionalFormatting sqref="X17:AA18 X19:AD24 X15:AD16 AC17:AD18">
    <cfRule type="colorScale" priority="49">
      <colorScale>
        <cfvo type="min"/>
        <cfvo type="max"/>
        <color rgb="FFFCFCFF"/>
        <color rgb="FF63BE7B"/>
      </colorScale>
    </cfRule>
  </conditionalFormatting>
  <conditionalFormatting sqref="AB17">
    <cfRule type="colorScale" priority="48">
      <colorScale>
        <cfvo type="min"/>
        <cfvo type="max"/>
        <color rgb="FFFCFCFF"/>
        <color rgb="FF63BE7B"/>
      </colorScale>
    </cfRule>
  </conditionalFormatting>
  <conditionalFormatting sqref="X15:AD24">
    <cfRule type="colorScale" priority="46">
      <colorScale>
        <cfvo type="min"/>
        <cfvo type="max"/>
        <color rgb="FFFCFCFF"/>
        <color rgb="FF63BE7B"/>
      </colorScale>
    </cfRule>
  </conditionalFormatting>
  <conditionalFormatting sqref="AB17">
    <cfRule type="colorScale" priority="47">
      <colorScale>
        <cfvo type="min"/>
        <cfvo type="max"/>
        <color rgb="FFFCFCFF"/>
        <color rgb="FF63BE7B"/>
      </colorScale>
    </cfRule>
  </conditionalFormatting>
  <conditionalFormatting sqref="D95:J104">
    <cfRule type="colorScale" priority="45">
      <colorScale>
        <cfvo type="min"/>
        <cfvo type="max"/>
        <color rgb="FFFCFCFF"/>
        <color rgb="FF63BE7B"/>
      </colorScale>
    </cfRule>
  </conditionalFormatting>
  <conditionalFormatting sqref="D15:J24">
    <cfRule type="colorScale" priority="44">
      <colorScale>
        <cfvo type="min"/>
        <cfvo type="max"/>
        <color rgb="FFFCFCFF"/>
        <color rgb="FF63BE7B"/>
      </colorScale>
    </cfRule>
  </conditionalFormatting>
  <conditionalFormatting sqref="D25:J34">
    <cfRule type="colorScale" priority="43">
      <colorScale>
        <cfvo type="min"/>
        <cfvo type="max"/>
        <color rgb="FFFCFCFF"/>
        <color rgb="FF63BE7B"/>
      </colorScale>
    </cfRule>
  </conditionalFormatting>
  <conditionalFormatting sqref="D35:J44">
    <cfRule type="colorScale" priority="42">
      <colorScale>
        <cfvo type="min"/>
        <cfvo type="max"/>
        <color rgb="FFFCFCFF"/>
        <color rgb="FF63BE7B"/>
      </colorScale>
    </cfRule>
  </conditionalFormatting>
  <conditionalFormatting sqref="D65:J74">
    <cfRule type="colorScale" priority="41">
      <colorScale>
        <cfvo type="min"/>
        <cfvo type="max"/>
        <color rgb="FFFCFCFF"/>
        <color rgb="FF63BE7B"/>
      </colorScale>
    </cfRule>
  </conditionalFormatting>
  <conditionalFormatting sqref="D45:J54">
    <cfRule type="colorScale" priority="40">
      <colorScale>
        <cfvo type="min"/>
        <cfvo type="max"/>
        <color rgb="FFFCFCFF"/>
        <color rgb="FF63BE7B"/>
      </colorScale>
    </cfRule>
  </conditionalFormatting>
  <conditionalFormatting sqref="D5:J14">
    <cfRule type="colorScale" priority="38">
      <colorScale>
        <cfvo type="min"/>
        <cfvo type="max"/>
        <color rgb="FFFCFCFF"/>
        <color rgb="FF63BE7B"/>
      </colorScale>
    </cfRule>
  </conditionalFormatting>
  <conditionalFormatting sqref="D55:J64">
    <cfRule type="colorScale" priority="37">
      <colorScale>
        <cfvo type="min"/>
        <cfvo type="max"/>
        <color rgb="FFFCFCFF"/>
        <color rgb="FF63BE7B"/>
      </colorScale>
    </cfRule>
  </conditionalFormatting>
  <conditionalFormatting sqref="D85:J94">
    <cfRule type="colorScale" priority="36">
      <colorScale>
        <cfvo type="min"/>
        <cfvo type="max"/>
        <color rgb="FFFCFCFF"/>
        <color rgb="FF63BE7B"/>
      </colorScale>
    </cfRule>
  </conditionalFormatting>
  <conditionalFormatting sqref="N45:T46 S47:T48 N47:Q47 N48 P48:Q48 N49:T54">
    <cfRule type="colorScale" priority="35">
      <colorScale>
        <cfvo type="min"/>
        <cfvo type="max"/>
        <color rgb="FFFCFCFF"/>
        <color rgb="FF63BE7B"/>
      </colorScale>
    </cfRule>
  </conditionalFormatting>
  <conditionalFormatting sqref="R47">
    <cfRule type="colorScale" priority="34">
      <colorScale>
        <cfvo type="min"/>
        <cfvo type="max"/>
        <color rgb="FFFCFCFF"/>
        <color rgb="FF63BE7B"/>
      </colorScale>
    </cfRule>
  </conditionalFormatting>
  <conditionalFormatting sqref="N45:T47 N48 P48:T48 N49:T54">
    <cfRule type="colorScale" priority="33">
      <colorScale>
        <cfvo type="min"/>
        <cfvo type="max"/>
        <color rgb="FF63BE7B"/>
        <color rgb="FFFCFCFF"/>
      </colorScale>
    </cfRule>
  </conditionalFormatting>
  <conditionalFormatting sqref="R47">
    <cfRule type="colorScale" priority="32">
      <colorScale>
        <cfvo type="min"/>
        <cfvo type="max"/>
        <color rgb="FFFCFCFF"/>
        <color rgb="FF63BE7B"/>
      </colorScale>
    </cfRule>
  </conditionalFormatting>
  <conditionalFormatting sqref="R47">
    <cfRule type="colorScale" priority="31">
      <colorScale>
        <cfvo type="min"/>
        <cfvo type="max"/>
        <color rgb="FFFCFCFF"/>
        <color rgb="FF63BE7B"/>
      </colorScale>
    </cfRule>
  </conditionalFormatting>
  <conditionalFormatting sqref="N45:T54">
    <cfRule type="colorScale" priority="30">
      <colorScale>
        <cfvo type="min"/>
        <cfvo type="max"/>
        <color rgb="FF63BE7B"/>
        <color rgb="FFFCFCFF"/>
      </colorScale>
    </cfRule>
  </conditionalFormatting>
  <conditionalFormatting sqref="S7:T8 N7:Q8 N10:T14 N9:P9 R9:T9 N5:T6">
    <cfRule type="colorScale" priority="29">
      <colorScale>
        <cfvo type="min"/>
        <cfvo type="max"/>
        <color rgb="FFFCFCFF"/>
        <color rgb="FF63BE7B"/>
      </colorScale>
    </cfRule>
  </conditionalFormatting>
  <conditionalFormatting sqref="R7">
    <cfRule type="colorScale" priority="28">
      <colorScale>
        <cfvo type="min"/>
        <cfvo type="max"/>
        <color rgb="FFFCFCFF"/>
        <color rgb="FF63BE7B"/>
      </colorScale>
    </cfRule>
  </conditionalFormatting>
  <conditionalFormatting sqref="N5:T8 N10:T14 N9:P9 R9:T9">
    <cfRule type="colorScale" priority="26">
      <colorScale>
        <cfvo type="min"/>
        <cfvo type="max"/>
        <color rgb="FF63BE7B"/>
        <color rgb="FFFCFCFF"/>
      </colorScale>
    </cfRule>
  </conditionalFormatting>
  <conditionalFormatting sqref="R7">
    <cfRule type="colorScale" priority="27">
      <colorScale>
        <cfvo type="min"/>
        <cfvo type="max"/>
        <color rgb="FFFCFCFF"/>
        <color rgb="FF63BE7B"/>
      </colorScale>
    </cfRule>
  </conditionalFormatting>
  <conditionalFormatting sqref="N5:T14">
    <cfRule type="colorScale" priority="21">
      <colorScale>
        <cfvo type="min"/>
        <cfvo type="max"/>
        <color rgb="FF63BE7B"/>
        <color rgb="FFFCFCFF"/>
      </colorScale>
    </cfRule>
  </conditionalFormatting>
  <conditionalFormatting sqref="N25:T26 S27:T28 N27:Q27 N28 P28:Q28 N29:T34">
    <cfRule type="colorScale" priority="19">
      <colorScale>
        <cfvo type="min"/>
        <cfvo type="max"/>
        <color rgb="FFFCFCFF"/>
        <color rgb="FF63BE7B"/>
      </colorScale>
    </cfRule>
  </conditionalFormatting>
  <conditionalFormatting sqref="R27">
    <cfRule type="colorScale" priority="18">
      <colorScale>
        <cfvo type="min"/>
        <cfvo type="max"/>
        <color rgb="FFFCFCFF"/>
        <color rgb="FF63BE7B"/>
      </colorScale>
    </cfRule>
  </conditionalFormatting>
  <conditionalFormatting sqref="N25:T27 N28 P28:T28 N29:T34">
    <cfRule type="colorScale" priority="17">
      <colorScale>
        <cfvo type="min"/>
        <cfvo type="max"/>
        <color rgb="FF63BE7B"/>
        <color rgb="FFFCFCFF"/>
      </colorScale>
    </cfRule>
  </conditionalFormatting>
  <conditionalFormatting sqref="R27">
    <cfRule type="colorScale" priority="16">
      <colorScale>
        <cfvo type="min"/>
        <cfvo type="max"/>
        <color rgb="FFFCFCFF"/>
        <color rgb="FF63BE7B"/>
      </colorScale>
    </cfRule>
  </conditionalFormatting>
  <conditionalFormatting sqref="R27">
    <cfRule type="colorScale" priority="15">
      <colorScale>
        <cfvo type="min"/>
        <cfvo type="max"/>
        <color rgb="FFFCFCFF"/>
        <color rgb="FF63BE7B"/>
      </colorScale>
    </cfRule>
  </conditionalFormatting>
  <conditionalFormatting sqref="N25:T34">
    <cfRule type="colorScale" priority="14">
      <colorScale>
        <cfvo type="min"/>
        <cfvo type="max"/>
        <color rgb="FF63BE7B"/>
        <color rgb="FFFCFCFF"/>
      </colorScale>
    </cfRule>
  </conditionalFormatting>
  <conditionalFormatting sqref="N35:T36 S37:T38 N37:Q37 N38 P38:Q38 N39:T44">
    <cfRule type="colorScale" priority="13">
      <colorScale>
        <cfvo type="min"/>
        <cfvo type="max"/>
        <color rgb="FFFCFCFF"/>
        <color rgb="FF63BE7B"/>
      </colorScale>
    </cfRule>
  </conditionalFormatting>
  <conditionalFormatting sqref="R37">
    <cfRule type="colorScale" priority="12">
      <colorScale>
        <cfvo type="min"/>
        <cfvo type="max"/>
        <color rgb="FFFCFCFF"/>
        <color rgb="FF63BE7B"/>
      </colorScale>
    </cfRule>
  </conditionalFormatting>
  <conditionalFormatting sqref="N35:T37 N38 P38:T38 N39:T44">
    <cfRule type="colorScale" priority="11">
      <colorScale>
        <cfvo type="min"/>
        <cfvo type="max"/>
        <color rgb="FF63BE7B"/>
        <color rgb="FFFCFCFF"/>
      </colorScale>
    </cfRule>
  </conditionalFormatting>
  <conditionalFormatting sqref="R37">
    <cfRule type="colorScale" priority="10">
      <colorScale>
        <cfvo type="min"/>
        <cfvo type="max"/>
        <color rgb="FFFCFCFF"/>
        <color rgb="FF63BE7B"/>
      </colorScale>
    </cfRule>
  </conditionalFormatting>
  <conditionalFormatting sqref="R37">
    <cfRule type="colorScale" priority="9">
      <colorScale>
        <cfvo type="min"/>
        <cfvo type="max"/>
        <color rgb="FFFCFCFF"/>
        <color rgb="FF63BE7B"/>
      </colorScale>
    </cfRule>
  </conditionalFormatting>
  <conditionalFormatting sqref="N35:T44">
    <cfRule type="colorScale" priority="8">
      <colorScale>
        <cfvo type="min"/>
        <cfvo type="max"/>
        <color rgb="FF63BE7B"/>
        <color rgb="FFFCFCFF"/>
      </colorScale>
    </cfRule>
  </conditionalFormatting>
  <conditionalFormatting sqref="N15:T16 S17:T18 N17:Q17 N18 P18:Q18 N19:T24">
    <cfRule type="colorScale" priority="7">
      <colorScale>
        <cfvo type="min"/>
        <cfvo type="max"/>
        <color rgb="FFFCFCFF"/>
        <color rgb="FF63BE7B"/>
      </colorScale>
    </cfRule>
  </conditionalFormatting>
  <conditionalFormatting sqref="R17">
    <cfRule type="colorScale" priority="6">
      <colorScale>
        <cfvo type="min"/>
        <cfvo type="max"/>
        <color rgb="FFFCFCFF"/>
        <color rgb="FF63BE7B"/>
      </colorScale>
    </cfRule>
  </conditionalFormatting>
  <conditionalFormatting sqref="N15:T17 N18 P18:T18 N19:T24">
    <cfRule type="colorScale" priority="5">
      <colorScale>
        <cfvo type="min"/>
        <cfvo type="max"/>
        <color rgb="FF63BE7B"/>
        <color rgb="FFFCFCFF"/>
      </colorScale>
    </cfRule>
  </conditionalFormatting>
  <conditionalFormatting sqref="R17">
    <cfRule type="colorScale" priority="4">
      <colorScale>
        <cfvo type="min"/>
        <cfvo type="max"/>
        <color rgb="FFFCFCFF"/>
        <color rgb="FF63BE7B"/>
      </colorScale>
    </cfRule>
  </conditionalFormatting>
  <conditionalFormatting sqref="R17">
    <cfRule type="colorScale" priority="3">
      <colorScale>
        <cfvo type="min"/>
        <cfvo type="max"/>
        <color rgb="FFFCFCFF"/>
        <color rgb="FF63BE7B"/>
      </colorScale>
    </cfRule>
  </conditionalFormatting>
  <conditionalFormatting sqref="N15:T24">
    <cfRule type="colorScale" priority="2">
      <colorScale>
        <cfvo type="min"/>
        <cfvo type="max"/>
        <color rgb="FF63BE7B"/>
        <color rgb="FFFCFCFF"/>
      </colorScale>
    </cfRule>
  </conditionalFormatting>
  <conditionalFormatting sqref="E82:I84">
    <cfRule type="colorScale" priority="1">
      <colorScale>
        <cfvo type="min"/>
        <cfvo type="max"/>
        <color rgb="FFFCFCFF"/>
        <color rgb="FF63BE7B"/>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00F2A-C89A-47F8-9E7F-63659C454209}">
  <dimension ref="A1:AD124"/>
  <sheetViews>
    <sheetView zoomScale="80" zoomScaleNormal="80" workbookViewId="0">
      <pane ySplit="4" topLeftCell="A5" activePane="bottomLeft" state="frozen"/>
      <selection pane="bottomLeft" activeCell="B1" sqref="B1:H1048576"/>
    </sheetView>
  </sheetViews>
  <sheetFormatPr defaultRowHeight="15" x14ac:dyDescent="0.25"/>
  <cols>
    <col min="1" max="1" width="6.140625" customWidth="1"/>
    <col min="2" max="10" width="10.28515625" customWidth="1"/>
    <col min="11" max="11" width="4.85546875" customWidth="1"/>
    <col min="12" max="20" width="10.28515625" customWidth="1"/>
    <col min="21" max="21" width="4.85546875" customWidth="1"/>
    <col min="22" max="22" width="10.42578125" customWidth="1"/>
  </cols>
  <sheetData>
    <row r="1" spans="1:30" ht="15.75" thickBot="1" x14ac:dyDescent="0.3"/>
    <row r="2" spans="1:30" ht="25.5" customHeight="1" thickBot="1" x14ac:dyDescent="0.3">
      <c r="B2" s="174" t="s">
        <v>112</v>
      </c>
      <c r="C2" s="175"/>
      <c r="D2" s="175"/>
      <c r="E2" s="175"/>
      <c r="F2" s="175"/>
      <c r="G2" s="175"/>
      <c r="H2" s="175"/>
      <c r="I2" s="175"/>
      <c r="J2" s="176"/>
      <c r="K2" s="41"/>
      <c r="L2" s="177" t="s">
        <v>113</v>
      </c>
      <c r="M2" s="178"/>
      <c r="N2" s="178"/>
      <c r="O2" s="178"/>
      <c r="P2" s="178"/>
      <c r="Q2" s="178"/>
      <c r="R2" s="178"/>
      <c r="S2" s="178"/>
      <c r="T2" s="179"/>
      <c r="U2" s="41"/>
      <c r="V2" s="180" t="s">
        <v>114</v>
      </c>
      <c r="W2" s="181"/>
      <c r="X2" s="181"/>
      <c r="Y2" s="181"/>
      <c r="Z2" s="181"/>
      <c r="AA2" s="181"/>
      <c r="AB2" s="181"/>
      <c r="AC2" s="181"/>
      <c r="AD2" s="182"/>
    </row>
    <row r="3" spans="1:30" ht="18.75" customHeight="1" thickBot="1" x14ac:dyDescent="0.3">
      <c r="A3" s="59"/>
      <c r="B3" s="149" t="s">
        <v>2</v>
      </c>
      <c r="C3" s="150"/>
      <c r="D3" s="153" t="s">
        <v>0</v>
      </c>
      <c r="E3" s="154"/>
      <c r="F3" s="154"/>
      <c r="G3" s="154"/>
      <c r="H3" s="154"/>
      <c r="I3" s="154"/>
      <c r="J3" s="155"/>
      <c r="L3" s="149" t="s">
        <v>2</v>
      </c>
      <c r="M3" s="150"/>
      <c r="N3" s="153" t="s">
        <v>0</v>
      </c>
      <c r="O3" s="154"/>
      <c r="P3" s="154"/>
      <c r="Q3" s="154"/>
      <c r="R3" s="154"/>
      <c r="S3" s="154"/>
      <c r="T3" s="155"/>
      <c r="V3" s="149" t="s">
        <v>2</v>
      </c>
      <c r="W3" s="150"/>
      <c r="X3" s="153" t="s">
        <v>0</v>
      </c>
      <c r="Y3" s="154"/>
      <c r="Z3" s="154"/>
      <c r="AA3" s="154"/>
      <c r="AB3" s="154"/>
      <c r="AC3" s="154"/>
      <c r="AD3" s="155"/>
    </row>
    <row r="4" spans="1:30" ht="15.75" thickBot="1" x14ac:dyDescent="0.3">
      <c r="A4" s="59"/>
      <c r="B4" s="151"/>
      <c r="C4" s="152"/>
      <c r="D4" s="60" t="s">
        <v>1</v>
      </c>
      <c r="E4" s="61">
        <v>30</v>
      </c>
      <c r="F4" s="61">
        <v>40</v>
      </c>
      <c r="G4" s="61">
        <v>50</v>
      </c>
      <c r="H4" s="61">
        <v>60</v>
      </c>
      <c r="I4" s="61">
        <v>70</v>
      </c>
      <c r="J4" s="62">
        <v>80</v>
      </c>
      <c r="L4" s="151"/>
      <c r="M4" s="152"/>
      <c r="N4" s="60" t="s">
        <v>1</v>
      </c>
      <c r="O4" s="61">
        <v>30</v>
      </c>
      <c r="P4" s="61">
        <v>40</v>
      </c>
      <c r="Q4" s="61">
        <v>50</v>
      </c>
      <c r="R4" s="61">
        <v>60</v>
      </c>
      <c r="S4" s="61">
        <v>70</v>
      </c>
      <c r="T4" s="62">
        <v>80</v>
      </c>
      <c r="V4" s="151"/>
      <c r="W4" s="152"/>
      <c r="X4" s="60" t="s">
        <v>1</v>
      </c>
      <c r="Y4" s="61">
        <v>30</v>
      </c>
      <c r="Z4" s="61">
        <v>40</v>
      </c>
      <c r="AA4" s="61">
        <v>50</v>
      </c>
      <c r="AB4" s="61">
        <v>60</v>
      </c>
      <c r="AC4" s="61">
        <v>70</v>
      </c>
      <c r="AD4" s="62">
        <v>80</v>
      </c>
    </row>
    <row r="5" spans="1:30" ht="15.75" thickTop="1" x14ac:dyDescent="0.25">
      <c r="A5" s="59"/>
      <c r="B5" s="159" t="s">
        <v>83</v>
      </c>
      <c r="C5" s="5" t="s">
        <v>1</v>
      </c>
      <c r="D5" s="81">
        <v>0</v>
      </c>
      <c r="E5" s="82">
        <v>0</v>
      </c>
      <c r="F5" s="82">
        <f>('2050 Totals'!F5-MIN('2050 Totals'!$F$5:$J$14))/MIN('2050 Totals'!$F$5:$J$14)</f>
        <v>0.31458469587966009</v>
      </c>
      <c r="G5" s="82">
        <f>('2050 Totals'!G5-MIN('2050 Totals'!$F$5:$J$14))/MIN('2050 Totals'!$F$5:$J$14)</f>
        <v>119.04316546762591</v>
      </c>
      <c r="H5" s="82">
        <f>('2050 Totals'!H5-MIN('2050 Totals'!$F$5:$J$14))/MIN('2050 Totals'!$F$5:$J$14)</f>
        <v>292.3518639633748</v>
      </c>
      <c r="I5" s="82">
        <f>('2050 Totals'!I5-MIN('2050 Totals'!$F$5:$J$14))/MIN('2050 Totals'!$F$5:$J$14)</f>
        <v>322.17037279267493</v>
      </c>
      <c r="J5" s="83">
        <f>('2050 Totals'!J5-MIN('2050 Totals'!$F$5:$J$14))/MIN('2050 Totals'!$F$5:$J$14)</f>
        <v>334.39928057553959</v>
      </c>
      <c r="L5" s="156" t="s">
        <v>115</v>
      </c>
      <c r="M5" s="4" t="s">
        <v>1</v>
      </c>
      <c r="N5" s="81">
        <f>('2050 Totals'!N5-MIN('2050 Totals'!$N$5:$T$14))/(MIN('2050 Totals'!$N$5:$T$14))</f>
        <v>3.0761514650778503</v>
      </c>
      <c r="O5" s="82">
        <f>('2050 Totals'!O5-MIN('2050 Totals'!$N$5:$T$14))/(MIN('2050 Totals'!$N$5:$T$14))</f>
        <v>3.0761514650778503</v>
      </c>
      <c r="P5" s="82">
        <f>('2050 Totals'!P5-MIN('2050 Totals'!$N$5:$T$14))/(MIN('2050 Totals'!$N$5:$T$14))</f>
        <v>3.0747084972187957</v>
      </c>
      <c r="Q5" s="82">
        <f>('2050 Totals'!Q5-MIN('2050 Totals'!$N$5:$T$14))/(MIN('2050 Totals'!$N$5:$T$14))</f>
        <v>2.2224497870458721</v>
      </c>
      <c r="R5" s="82">
        <f>('2050 Totals'!R5-MIN('2050 Totals'!$N$5:$T$14))/(MIN('2050 Totals'!$N$5:$T$14))</f>
        <v>0.84902366932762352</v>
      </c>
      <c r="S5" s="82">
        <f>('2050 Totals'!S5-MIN('2050 Totals'!$N$5:$T$14))/(MIN('2050 Totals'!$N$5:$T$14))</f>
        <v>0.73114250471291931</v>
      </c>
      <c r="T5" s="83">
        <f>('2050 Totals'!T5-MIN('2050 Totals'!$N$5:$T$14))/(MIN('2050 Totals'!$N$5:$T$14))</f>
        <v>0.62629459817999855</v>
      </c>
      <c r="V5" s="165" t="s">
        <v>108</v>
      </c>
      <c r="W5" s="5" t="s">
        <v>1</v>
      </c>
      <c r="X5" s="81">
        <f>('2050 Totals'!X5-MIN('2050 Totals'!$X$5:$AD$14))/(MIN('2050 Totals'!$X$5:$AD$14))</f>
        <v>1.9452097763461417E-2</v>
      </c>
      <c r="Y5" s="82">
        <f>('2050 Totals'!Y5-MIN('2050 Totals'!$X$5:$AD$14))/(MIN('2050 Totals'!$X$5:$AD$14))</f>
        <v>1.9452097763461833E-2</v>
      </c>
      <c r="Z5" s="82">
        <f>('2050 Totals'!Z5-MIN('2050 Totals'!$X$5:$AD$14))/(MIN('2050 Totals'!$X$5:$AD$14))</f>
        <v>1.9452097763462114E-2</v>
      </c>
      <c r="AA5" s="82">
        <f>('2050 Totals'!AA5-MIN('2050 Totals'!$X$5:$AD$14))/(MIN('2050 Totals'!$X$5:$AD$14))</f>
        <v>4.1561428815335519E-2</v>
      </c>
      <c r="AB5" s="82">
        <f>('2050 Totals'!AB5-MIN('2050 Totals'!$X$5:$AD$14))/(MIN('2050 Totals'!$X$5:$AD$14))</f>
        <v>5.138323949978444E-2</v>
      </c>
      <c r="AC5" s="82">
        <f>('2050 Totals'!AC5-MIN('2050 Totals'!$X$5:$AD$14))/(MIN('2050 Totals'!$X$5:$AD$14))</f>
        <v>5.3211523709772834E-2</v>
      </c>
      <c r="AD5" s="83">
        <f>('2050 Totals'!AD5-MIN('2050 Totals'!$X$5:$AD$14))/(MIN('2050 Totals'!$X$5:$AD$14))</f>
        <v>5.380913562646121E-2</v>
      </c>
    </row>
    <row r="6" spans="1:30" x14ac:dyDescent="0.25">
      <c r="A6" s="59"/>
      <c r="B6" s="160"/>
      <c r="C6" s="6">
        <v>0</v>
      </c>
      <c r="D6" s="84">
        <v>0</v>
      </c>
      <c r="E6" s="85">
        <v>0</v>
      </c>
      <c r="F6" s="85">
        <f>('2050 Totals'!F6-MIN('2050 Totals'!$F$5:$J$14))/MIN('2050 Totals'!$F$5:$J$14)</f>
        <v>0.31458469587966009</v>
      </c>
      <c r="G6" s="85">
        <f>('2050 Totals'!G6-MIN('2050 Totals'!$F$5:$J$14))/MIN('2050 Totals'!$F$5:$J$14)</f>
        <v>119.04218443427077</v>
      </c>
      <c r="H6" s="85">
        <f>('2050 Totals'!H6-MIN('2050 Totals'!$F$5:$J$14))/MIN('2050 Totals'!$F$5:$J$14)</f>
        <v>292.35251798561148</v>
      </c>
      <c r="I6" s="85">
        <f>('2050 Totals'!I6-MIN('2050 Totals'!$F$5:$J$14))/MIN('2050 Totals'!$F$5:$J$14)</f>
        <v>321.99672988881622</v>
      </c>
      <c r="J6" s="86">
        <f>('2050 Totals'!J6-MIN('2050 Totals'!$F$5:$J$14))/MIN('2050 Totals'!$F$5:$J$14)</f>
        <v>334.39993459777639</v>
      </c>
      <c r="L6" s="157"/>
      <c r="M6" s="1">
        <v>0</v>
      </c>
      <c r="N6" s="84">
        <f>('2050 Totals'!N6-MIN('2050 Totals'!$N$5:$T$14))/(MIN('2050 Totals'!$N$5:$T$14))</f>
        <v>3.0761514650778503</v>
      </c>
      <c r="O6" s="85">
        <f>('2050 Totals'!O6-MIN('2050 Totals'!$N$5:$T$14))/(MIN('2050 Totals'!$N$5:$T$14))</f>
        <v>3.0761514650778503</v>
      </c>
      <c r="P6" s="85">
        <f>('2050 Totals'!P6-MIN('2050 Totals'!$N$5:$T$14))/(MIN('2050 Totals'!$N$5:$T$14))</f>
        <v>3.0747084972187957</v>
      </c>
      <c r="Q6" s="85">
        <f>('2050 Totals'!Q6-MIN('2050 Totals'!$N$5:$T$14))/(MIN('2050 Totals'!$N$5:$T$14))</f>
        <v>2.2224730607210179</v>
      </c>
      <c r="R6" s="85">
        <f>('2050 Totals'!R6-MIN('2050 Totals'!$N$5:$T$14))/(MIN('2050 Totals'!$N$5:$T$14))</f>
        <v>0.84902366932762352</v>
      </c>
      <c r="S6" s="85">
        <f>('2050 Totals'!S6-MIN('2050 Totals'!$N$5:$T$14))/(MIN('2050 Totals'!$N$5:$T$14))</f>
        <v>0.73116577838806529</v>
      </c>
      <c r="T6" s="86">
        <f>('2050 Totals'!T6-MIN('2050 Totals'!$N$5:$T$14))/(MIN('2050 Totals'!$N$5:$T$14))</f>
        <v>0.62631787185514454</v>
      </c>
      <c r="V6" s="166"/>
      <c r="W6" s="6">
        <v>0</v>
      </c>
      <c r="X6" s="84">
        <f>('2050 Totals'!X6-MIN('2050 Totals'!$X$5:$AD$14))/(MIN('2050 Totals'!$X$5:$AD$14))</f>
        <v>1.9452097763461833E-2</v>
      </c>
      <c r="Y6" s="85">
        <f>('2050 Totals'!Y6-MIN('2050 Totals'!$X$5:$AD$14))/(MIN('2050 Totals'!$X$5:$AD$14))</f>
        <v>1.9452097763461556E-2</v>
      </c>
      <c r="Z6" s="85">
        <f>('2050 Totals'!Z6-MIN('2050 Totals'!$X$5:$AD$14))/(MIN('2050 Totals'!$X$5:$AD$14))</f>
        <v>1.9452097763461695E-2</v>
      </c>
      <c r="AA6" s="85">
        <f>('2050 Totals'!AA6-MIN('2050 Totals'!$X$5:$AD$14))/(MIN('2050 Totals'!$X$5:$AD$14))</f>
        <v>4.1561117120346415E-2</v>
      </c>
      <c r="AB6" s="85">
        <f>('2050 Totals'!AB6-MIN('2050 Totals'!$X$5:$AD$14))/(MIN('2050 Totals'!$X$5:$AD$14))</f>
        <v>5.1383239499784301E-2</v>
      </c>
      <c r="AC6" s="85">
        <f>('2050 Totals'!AC6-MIN('2050 Totals'!$X$5:$AD$14))/(MIN('2050 Totals'!$X$5:$AD$14))</f>
        <v>5.3211523709772557E-2</v>
      </c>
      <c r="AD6" s="86">
        <f>('2050 Totals'!AD6-MIN('2050 Totals'!$X$5:$AD$14))/(MIN('2050 Totals'!$X$5:$AD$14))</f>
        <v>5.3809124357926993E-2</v>
      </c>
    </row>
    <row r="7" spans="1:30" x14ac:dyDescent="0.25">
      <c r="A7" s="59"/>
      <c r="B7" s="160"/>
      <c r="C7" s="6">
        <v>10</v>
      </c>
      <c r="D7" s="84">
        <v>0</v>
      </c>
      <c r="E7" s="85">
        <v>0</v>
      </c>
      <c r="F7" s="85">
        <f>('2050 Totals'!F7-MIN('2050 Totals'!$F$5:$J$14))/MIN('2050 Totals'!$F$5:$J$14)</f>
        <v>0.31458469587966009</v>
      </c>
      <c r="G7" s="85">
        <f>('2050 Totals'!G7-MIN('2050 Totals'!$F$5:$J$14))/MIN('2050 Totals'!$F$5:$J$14)</f>
        <v>119.04218443427077</v>
      </c>
      <c r="H7" s="85">
        <f>('2050 Totals'!H7-MIN('2050 Totals'!$F$5:$J$14))/MIN('2050 Totals'!$F$5:$J$14)</f>
        <v>292.35251798561148</v>
      </c>
      <c r="I7" s="85">
        <f>('2050 Totals'!I7-MIN('2050 Totals'!$F$5:$J$14))/MIN('2050 Totals'!$F$5:$J$14)</f>
        <v>322.15140614780904</v>
      </c>
      <c r="J7" s="86">
        <f>('2050 Totals'!J7-MIN('2050 Totals'!$F$5:$J$14))/MIN('2050 Totals'!$F$5:$J$14)</f>
        <v>334.39993459777639</v>
      </c>
      <c r="L7" s="157"/>
      <c r="M7" s="1">
        <v>10</v>
      </c>
      <c r="N7" s="84">
        <f>('2050 Totals'!N7-MIN('2050 Totals'!$N$5:$T$14))/(MIN('2050 Totals'!$N$5:$T$14))</f>
        <v>3.0761514650778503</v>
      </c>
      <c r="O7" s="85">
        <f>('2050 Totals'!O7-MIN('2050 Totals'!$N$5:$T$14))/(MIN('2050 Totals'!$N$5:$T$14))</f>
        <v>3.0761514650778503</v>
      </c>
      <c r="P7" s="85">
        <f>('2050 Totals'!P7-MIN('2050 Totals'!$N$5:$T$14))/(MIN('2050 Totals'!$N$5:$T$14))</f>
        <v>3.0747084972187957</v>
      </c>
      <c r="Q7" s="85">
        <f>('2050 Totals'!Q7-MIN('2050 Totals'!$N$5:$T$14))/(MIN('2050 Totals'!$N$5:$T$14))</f>
        <v>2.2224730607210179</v>
      </c>
      <c r="R7" s="85">
        <f>('2050 Totals'!R7-MIN('2050 Totals'!$N$5:$T$14))/(MIN('2050 Totals'!$N$5:$T$14))</f>
        <v>0.84902366932762352</v>
      </c>
      <c r="S7" s="85">
        <f>('2050 Totals'!S7-MIN('2050 Totals'!$N$5:$T$14))/(MIN('2050 Totals'!$N$5:$T$14))</f>
        <v>0.73116577838806529</v>
      </c>
      <c r="T7" s="86">
        <f>('2050 Totals'!T7-MIN('2050 Totals'!$N$5:$T$14))/(MIN('2050 Totals'!$N$5:$T$14))</f>
        <v>0.62631787185514454</v>
      </c>
      <c r="V7" s="166"/>
      <c r="W7" s="6">
        <v>10</v>
      </c>
      <c r="X7" s="84">
        <f>('2050 Totals'!X7-MIN('2050 Totals'!$X$5:$AD$14))/(MIN('2050 Totals'!$X$5:$AD$14))</f>
        <v>1.9452097763461833E-2</v>
      </c>
      <c r="Y7" s="85">
        <f>('2050 Totals'!Y7-MIN('2050 Totals'!$X$5:$AD$14))/(MIN('2050 Totals'!$X$5:$AD$14))</f>
        <v>1.9452097763461556E-2</v>
      </c>
      <c r="Z7" s="85">
        <f>('2050 Totals'!Z7-MIN('2050 Totals'!$X$5:$AD$14))/(MIN('2050 Totals'!$X$5:$AD$14))</f>
        <v>1.9452097763461136E-2</v>
      </c>
      <c r="AA7" s="85">
        <f>('2050 Totals'!AA7-MIN('2050 Totals'!$X$5:$AD$14))/(MIN('2050 Totals'!$X$5:$AD$14))</f>
        <v>4.1561117232648118E-2</v>
      </c>
      <c r="AB7" s="85">
        <f>('2050 Totals'!AB7-MIN('2050 Totals'!$X$5:$AD$14))/(MIN('2050 Totals'!$X$5:$AD$14))</f>
        <v>5.138323949978444E-2</v>
      </c>
      <c r="AC7" s="85">
        <f>('2050 Totals'!AC7-MIN('2050 Totals'!$X$5:$AD$14))/(MIN('2050 Totals'!$X$5:$AD$14))</f>
        <v>5.3211523709772834E-2</v>
      </c>
      <c r="AD7" s="86">
        <f>('2050 Totals'!AD7-MIN('2050 Totals'!$X$5:$AD$14))/(MIN('2050 Totals'!$X$5:$AD$14))</f>
        <v>5.3809124357933134E-2</v>
      </c>
    </row>
    <row r="8" spans="1:30" x14ac:dyDescent="0.25">
      <c r="A8" s="59"/>
      <c r="B8" s="160"/>
      <c r="C8" s="6">
        <v>20</v>
      </c>
      <c r="D8" s="84">
        <v>0</v>
      </c>
      <c r="E8" s="85">
        <v>0</v>
      </c>
      <c r="F8" s="85">
        <f>('2050 Totals'!F8-MIN('2050 Totals'!$F$5:$J$14))/MIN('2050 Totals'!$F$5:$J$14)</f>
        <v>0.36102027468933945</v>
      </c>
      <c r="G8" s="85">
        <f>('2050 Totals'!G8-MIN('2050 Totals'!$F$5:$J$14))/MIN('2050 Totals'!$F$5:$J$14)</f>
        <v>119.04218443427077</v>
      </c>
      <c r="H8" s="85">
        <f>('2050 Totals'!H8-MIN('2050 Totals'!$F$5:$J$14))/MIN('2050 Totals'!$F$5:$J$14)</f>
        <v>292.35251798561148</v>
      </c>
      <c r="I8" s="85">
        <f>('2050 Totals'!I8-MIN('2050 Totals'!$F$5:$J$14))/MIN('2050 Totals'!$F$5:$J$14)</f>
        <v>322.15761935905823</v>
      </c>
      <c r="J8" s="86">
        <f>('2050 Totals'!J8-MIN('2050 Totals'!$F$5:$J$14))/MIN('2050 Totals'!$F$5:$J$14)</f>
        <v>334.39993459777639</v>
      </c>
      <c r="L8" s="157"/>
      <c r="M8" s="1">
        <v>20</v>
      </c>
      <c r="N8" s="84">
        <f>('2050 Totals'!N8-MIN('2050 Totals'!$N$5:$T$14))/(MIN('2050 Totals'!$N$5:$T$14))</f>
        <v>3</v>
      </c>
      <c r="O8" s="85">
        <f>('2050 Totals'!O8-MIN('2050 Totals'!$N$5:$T$14))/(MIN('2050 Totals'!$N$5:$T$14))</f>
        <v>3</v>
      </c>
      <c r="P8" s="85">
        <f>('2050 Totals'!P8-MIN('2050 Totals'!$N$5:$T$14))/(MIN('2050 Totals'!$N$5:$T$14))</f>
        <v>3</v>
      </c>
      <c r="Q8" s="85">
        <f>('2050 Totals'!Q8-MIN('2050 Totals'!$N$5:$T$14))/(MIN('2050 Totals'!$N$5:$T$14))</f>
        <v>2.2224730607210179</v>
      </c>
      <c r="R8" s="85">
        <f>('2050 Totals'!R8-MIN('2050 Totals'!$N$5:$T$14))/(MIN('2050 Totals'!$N$5:$T$14))</f>
        <v>0.84902366932762352</v>
      </c>
      <c r="S8" s="85">
        <f>('2050 Totals'!S8-MIN('2050 Totals'!$N$5:$T$14))/(MIN('2050 Totals'!$N$5:$T$14))</f>
        <v>0.73116577838806529</v>
      </c>
      <c r="T8" s="86">
        <f>('2050 Totals'!T8-MIN('2050 Totals'!$N$5:$T$14))/(MIN('2050 Totals'!$N$5:$T$14))</f>
        <v>0.62631787185514454</v>
      </c>
      <c r="V8" s="166"/>
      <c r="W8" s="6">
        <v>20</v>
      </c>
      <c r="X8" s="84">
        <f>('2050 Totals'!X8-MIN('2050 Totals'!$X$5:$AD$14))/(MIN('2050 Totals'!$X$5:$AD$14))</f>
        <v>1.9452097763462951E-2</v>
      </c>
      <c r="Y8" s="85">
        <f>('2050 Totals'!Y8-MIN('2050 Totals'!$X$5:$AD$14))/(MIN('2050 Totals'!$X$5:$AD$14))</f>
        <v>1.9452444129466215E-2</v>
      </c>
      <c r="Z8" s="85">
        <f>('2050 Totals'!Z8-MIN('2050 Totals'!$X$5:$AD$14))/(MIN('2050 Totals'!$X$5:$AD$14))</f>
        <v>1.9452097763463089E-2</v>
      </c>
      <c r="AA8" s="85">
        <f>('2050 Totals'!AA8-MIN('2050 Totals'!$X$5:$AD$14))/(MIN('2050 Totals'!$X$5:$AD$14))</f>
        <v>4.1701414904109023E-2</v>
      </c>
      <c r="AB8" s="85">
        <f>('2050 Totals'!AB8-MIN('2050 Totals'!$X$5:$AD$14))/(MIN('2050 Totals'!$X$5:$AD$14))</f>
        <v>5.1383553220522467E-2</v>
      </c>
      <c r="AC8" s="85">
        <f>('2050 Totals'!AC8-MIN('2050 Totals'!$X$5:$AD$14))/(MIN('2050 Totals'!$X$5:$AD$14))</f>
        <v>5.3211037647598276E-2</v>
      </c>
      <c r="AD8" s="86">
        <f>('2050 Totals'!AD8-MIN('2050 Totals'!$X$5:$AD$14))/(MIN('2050 Totals'!$X$5:$AD$14))</f>
        <v>5.3809458240847374E-2</v>
      </c>
    </row>
    <row r="9" spans="1:30" x14ac:dyDescent="0.25">
      <c r="A9" s="59"/>
      <c r="B9" s="160"/>
      <c r="C9" s="6">
        <v>30</v>
      </c>
      <c r="D9" s="84">
        <v>0</v>
      </c>
      <c r="E9" s="85">
        <v>0</v>
      </c>
      <c r="F9" s="85">
        <f>('2050 Totals'!F9-MIN('2050 Totals'!$F$5:$J$14))/MIN('2050 Totals'!$F$5:$J$14)</f>
        <v>0.34401569653368225</v>
      </c>
      <c r="G9" s="85">
        <f>('2050 Totals'!G9-MIN('2050 Totals'!$F$5:$J$14))/MIN('2050 Totals'!$F$5:$J$14)</f>
        <v>119.04218443427077</v>
      </c>
      <c r="H9" s="85">
        <f>('2050 Totals'!H9-MIN('2050 Totals'!$F$5:$J$14))/MIN('2050 Totals'!$F$5:$J$14)</f>
        <v>292.35251798561148</v>
      </c>
      <c r="I9" s="85">
        <f>('2050 Totals'!I9-MIN('2050 Totals'!$F$5:$J$14))/MIN('2050 Totals'!$F$5:$J$14)</f>
        <v>321.99672988881622</v>
      </c>
      <c r="J9" s="86">
        <f>('2050 Totals'!J9-MIN('2050 Totals'!$F$5:$J$14))/MIN('2050 Totals'!$F$5:$J$14)</f>
        <v>334.39993459777639</v>
      </c>
      <c r="L9" s="157"/>
      <c r="M9" s="1">
        <v>30</v>
      </c>
      <c r="N9" s="84">
        <f>('2050 Totals'!N9-MIN('2050 Totals'!$N$5:$T$14))/(MIN('2050 Totals'!$N$5:$T$14))</f>
        <v>2.5000116368375727</v>
      </c>
      <c r="O9" s="85">
        <f>('2050 Totals'!O9-MIN('2050 Totals'!$N$5:$T$14))/(MIN('2050 Totals'!$N$5:$T$14))</f>
        <v>2.5000116368375727</v>
      </c>
      <c r="P9" s="85">
        <f>('2050 Totals'!P9-MIN('2050 Totals'!$N$5:$T$14))/(MIN('2050 Totals'!$N$5:$T$14))</f>
        <v>2.5000116368375727</v>
      </c>
      <c r="Q9" s="85">
        <f>('2050 Totals'!Q9-MIN('2050 Totals'!$N$5:$T$14))/(MIN('2050 Totals'!$N$5:$T$14))</f>
        <v>2.2224730607210179</v>
      </c>
      <c r="R9" s="85">
        <f>('2050 Totals'!R9-MIN('2050 Totals'!$N$5:$T$14))/(MIN('2050 Totals'!$N$5:$T$14))</f>
        <v>0.84902366932762352</v>
      </c>
      <c r="S9" s="85">
        <f>('2050 Totals'!S9-MIN('2050 Totals'!$N$5:$T$14))/(MIN('2050 Totals'!$N$5:$T$14))</f>
        <v>0.73116577838806529</v>
      </c>
      <c r="T9" s="86">
        <f>('2050 Totals'!T9-MIN('2050 Totals'!$N$5:$T$14))/(MIN('2050 Totals'!$N$5:$T$14))</f>
        <v>0.62631787185514454</v>
      </c>
      <c r="V9" s="166"/>
      <c r="W9" s="6">
        <v>30</v>
      </c>
      <c r="X9" s="84">
        <f>('2050 Totals'!X9-MIN('2050 Totals'!$X$5:$AD$14))/(MIN('2050 Totals'!$X$5:$AD$14))</f>
        <v>1.8370683826285279E-2</v>
      </c>
      <c r="Y9" s="85">
        <f>('2050 Totals'!Y9-MIN('2050 Totals'!$X$5:$AD$14))/(MIN('2050 Totals'!$X$5:$AD$14))</f>
        <v>1.837003938906694E-2</v>
      </c>
      <c r="Z9" s="85">
        <f>('2050 Totals'!Z9-MIN('2050 Totals'!$X$5:$AD$14))/(MIN('2050 Totals'!$X$5:$AD$14))</f>
        <v>1.8370039389067082E-2</v>
      </c>
      <c r="AA9" s="85">
        <f>('2050 Totals'!AA9-MIN('2050 Totals'!$X$5:$AD$14))/(MIN('2050 Totals'!$X$5:$AD$14))</f>
        <v>4.1561117232668213E-2</v>
      </c>
      <c r="AB9" s="85">
        <f>('2050 Totals'!AB9-MIN('2050 Totals'!$X$5:$AD$14))/(MIN('2050 Totals'!$X$5:$AD$14))</f>
        <v>5.1383553220522467E-2</v>
      </c>
      <c r="AC9" s="85">
        <f>('2050 Totals'!AC9-MIN('2050 Totals'!$X$5:$AD$14))/(MIN('2050 Totals'!$X$5:$AD$14))</f>
        <v>5.3211037647598276E-2</v>
      </c>
      <c r="AD9" s="86">
        <f>('2050 Totals'!AD9-MIN('2050 Totals'!$X$5:$AD$14))/(MIN('2050 Totals'!$X$5:$AD$14))</f>
        <v>5.3809458240847374E-2</v>
      </c>
    </row>
    <row r="10" spans="1:30" x14ac:dyDescent="0.25">
      <c r="A10" s="59"/>
      <c r="B10" s="160"/>
      <c r="C10" s="6">
        <v>40</v>
      </c>
      <c r="D10" s="84">
        <v>0</v>
      </c>
      <c r="E10" s="85">
        <v>0</v>
      </c>
      <c r="F10" s="85">
        <f>('2050 Totals'!F10-MIN('2050 Totals'!$F$5:$J$14))/MIN('2050 Totals'!$F$5:$J$14)</f>
        <v>0</v>
      </c>
      <c r="G10" s="85">
        <f>('2050 Totals'!G10-MIN('2050 Totals'!$F$5:$J$14))/MIN('2050 Totals'!$F$5:$J$14)</f>
        <v>127.3691955526488</v>
      </c>
      <c r="H10" s="85">
        <f>('2050 Totals'!H10-MIN('2050 Totals'!$F$5:$J$14))/MIN('2050 Totals'!$F$5:$J$14)</f>
        <v>292.2442773054284</v>
      </c>
      <c r="I10" s="85">
        <f>('2050 Totals'!I10-MIN('2050 Totals'!$F$5:$J$14))/MIN('2050 Totals'!$F$5:$J$14)</f>
        <v>321.99672988881622</v>
      </c>
      <c r="J10" s="86">
        <f>('2050 Totals'!J10-MIN('2050 Totals'!$F$5:$J$14))/MIN('2050 Totals'!$F$5:$J$14)</f>
        <v>334.39993459777639</v>
      </c>
      <c r="L10" s="157"/>
      <c r="M10" s="1">
        <v>40</v>
      </c>
      <c r="N10" s="84">
        <f>('2050 Totals'!N10-MIN('2050 Totals'!$N$5:$T$14))/(MIN('2050 Totals'!$N$5:$T$14))</f>
        <v>1.9999999999999998</v>
      </c>
      <c r="O10" s="85">
        <f>('2050 Totals'!O10-MIN('2050 Totals'!$N$5:$T$14))/(MIN('2050 Totals'!$N$5:$T$14))</f>
        <v>1.9999999999999998</v>
      </c>
      <c r="P10" s="85">
        <f>('2050 Totals'!P10-MIN('2050 Totals'!$N$5:$T$14))/(MIN('2050 Totals'!$N$5:$T$14))</f>
        <v>1.9999999999999998</v>
      </c>
      <c r="Q10" s="85">
        <f>('2050 Totals'!Q10-MIN('2050 Totals'!$N$5:$T$14))/(MIN('2050 Totals'!$N$5:$T$14))</f>
        <v>1.9999999999999998</v>
      </c>
      <c r="R10" s="85">
        <f>('2050 Totals'!R10-MIN('2050 Totals'!$N$5:$T$14))/(MIN('2050 Totals'!$N$5:$T$14))</f>
        <v>0.81941955454185766</v>
      </c>
      <c r="S10" s="85">
        <f>('2050 Totals'!S10-MIN('2050 Totals'!$N$5:$T$14))/(MIN('2050 Totals'!$N$5:$T$14))</f>
        <v>0.73116577838806529</v>
      </c>
      <c r="T10" s="86">
        <f>('2050 Totals'!T10-MIN('2050 Totals'!$N$5:$T$14))/(MIN('2050 Totals'!$N$5:$T$14))</f>
        <v>0.62631787185514454</v>
      </c>
      <c r="V10" s="166"/>
      <c r="W10" s="6">
        <v>40</v>
      </c>
      <c r="X10" s="84">
        <f>('2050 Totals'!X10-MIN('2050 Totals'!$X$5:$AD$14))/(MIN('2050 Totals'!$X$5:$AD$14))</f>
        <v>1.7654113526164011E-2</v>
      </c>
      <c r="Y10" s="85">
        <f>('2050 Totals'!Y10-MIN('2050 Totals'!$X$5:$AD$14))/(MIN('2050 Totals'!$X$5:$AD$14))</f>
        <v>1.7654204166732961E-2</v>
      </c>
      <c r="Z10" s="85">
        <f>('2050 Totals'!Z10-MIN('2050 Totals'!$X$5:$AD$14))/(MIN('2050 Totals'!$X$5:$AD$14))</f>
        <v>1.7654204166732822E-2</v>
      </c>
      <c r="AA10" s="85">
        <f>('2050 Totals'!AA10-MIN('2050 Totals'!$X$5:$AD$14))/(MIN('2050 Totals'!$X$5:$AD$14))</f>
        <v>3.8864287527397567E-2</v>
      </c>
      <c r="AB10" s="85">
        <f>('2050 Totals'!AB10-MIN('2050 Totals'!$X$5:$AD$14))/(MIN('2050 Totals'!$X$5:$AD$14))</f>
        <v>5.1389690867632704E-2</v>
      </c>
      <c r="AC10" s="85">
        <f>('2050 Totals'!AC10-MIN('2050 Totals'!$X$5:$AD$14))/(MIN('2050 Totals'!$X$5:$AD$14))</f>
        <v>5.3211037647598276E-2</v>
      </c>
      <c r="AD10" s="86">
        <f>('2050 Totals'!AD10-MIN('2050 Totals'!$X$5:$AD$14))/(MIN('2050 Totals'!$X$5:$AD$14))</f>
        <v>5.3804855005514726E-2</v>
      </c>
    </row>
    <row r="11" spans="1:30" x14ac:dyDescent="0.25">
      <c r="A11" s="59"/>
      <c r="B11" s="160"/>
      <c r="C11" s="6">
        <v>50</v>
      </c>
      <c r="D11" s="84">
        <v>0</v>
      </c>
      <c r="E11" s="85">
        <v>0</v>
      </c>
      <c r="F11" s="85">
        <f>('2050 Totals'!F11-MIN('2050 Totals'!$F$5:$J$14))/MIN('2050 Totals'!$F$5:$J$14)</f>
        <v>0.23283191628515384</v>
      </c>
      <c r="G11" s="85">
        <f>('2050 Totals'!G11-MIN('2050 Totals'!$F$5:$J$14))/MIN('2050 Totals'!$F$5:$J$14)</f>
        <v>151.36690647482015</v>
      </c>
      <c r="H11" s="85">
        <f>('2050 Totals'!H11-MIN('2050 Totals'!$F$5:$J$14))/MIN('2050 Totals'!$F$5:$J$14)</f>
        <v>291.97122302158272</v>
      </c>
      <c r="I11" s="85">
        <f>('2050 Totals'!I11-MIN('2050 Totals'!$F$5:$J$14))/MIN('2050 Totals'!$F$5:$J$14)</f>
        <v>321.99672988881622</v>
      </c>
      <c r="J11" s="86">
        <f>('2050 Totals'!J11-MIN('2050 Totals'!$F$5:$J$14))/MIN('2050 Totals'!$F$5:$J$14)</f>
        <v>334.39993459777639</v>
      </c>
      <c r="L11" s="157"/>
      <c r="M11" s="1">
        <v>50</v>
      </c>
      <c r="N11" s="84">
        <f>('2050 Totals'!N11-MIN('2050 Totals'!$N$5:$T$14))/(MIN('2050 Totals'!$N$5:$T$14))</f>
        <v>1.5000116368375729</v>
      </c>
      <c r="O11" s="85">
        <f>('2050 Totals'!O11-MIN('2050 Totals'!$N$5:$T$14))/(MIN('2050 Totals'!$N$5:$T$14))</f>
        <v>1.5000116368375729</v>
      </c>
      <c r="P11" s="85">
        <f>('2050 Totals'!P11-MIN('2050 Totals'!$N$5:$T$14))/(MIN('2050 Totals'!$N$5:$T$14))</f>
        <v>1.5000116368375729</v>
      </c>
      <c r="Q11" s="85">
        <f>('2050 Totals'!Q11-MIN('2050 Totals'!$N$5:$T$14))/(MIN('2050 Totals'!$N$5:$T$14))</f>
        <v>1.5000116368375729</v>
      </c>
      <c r="R11" s="85">
        <f>('2050 Totals'!R11-MIN('2050 Totals'!$N$5:$T$14))/(MIN('2050 Totals'!$N$5:$T$14))</f>
        <v>0.76135173505248199</v>
      </c>
      <c r="S11" s="85">
        <f>('2050 Totals'!S11-MIN('2050 Totals'!$N$5:$T$14))/(MIN('2050 Totals'!$N$5:$T$14))</f>
        <v>0.73116577838806529</v>
      </c>
      <c r="T11" s="86">
        <f>('2050 Totals'!T11-MIN('2050 Totals'!$N$5:$T$14))/(MIN('2050 Totals'!$N$5:$T$14))</f>
        <v>0.62631787185514454</v>
      </c>
      <c r="V11" s="166"/>
      <c r="W11" s="6">
        <v>50</v>
      </c>
      <c r="X11" s="84">
        <f>('2050 Totals'!X11-MIN('2050 Totals'!$X$5:$AD$14))/(MIN('2050 Totals'!$X$5:$AD$14))</f>
        <v>1.5914090570409167E-2</v>
      </c>
      <c r="Y11" s="85">
        <f>('2050 Totals'!Y11-MIN('2050 Totals'!$X$5:$AD$14))/(MIN('2050 Totals'!$X$5:$AD$14))</f>
        <v>1.5913609284644956E-2</v>
      </c>
      <c r="Z11" s="85">
        <f>('2050 Totals'!Z11-MIN('2050 Totals'!$X$5:$AD$14))/(MIN('2050 Totals'!$X$5:$AD$14))</f>
        <v>1.5913609284644675E-2</v>
      </c>
      <c r="AA11" s="85">
        <f>('2050 Totals'!AA11-MIN('2050 Totals'!$X$5:$AD$14))/(MIN('2050 Totals'!$X$5:$AD$14))</f>
        <v>3.176763305617529E-2</v>
      </c>
      <c r="AB11" s="85">
        <f>('2050 Totals'!AB11-MIN('2050 Totals'!$X$5:$AD$14))/(MIN('2050 Totals'!$X$5:$AD$14))</f>
        <v>5.1375881161634628E-2</v>
      </c>
      <c r="AC11" s="85">
        <f>('2050 Totals'!AC11-MIN('2050 Totals'!$X$5:$AD$14))/(MIN('2050 Totals'!$X$5:$AD$14))</f>
        <v>5.3211037647598276E-2</v>
      </c>
      <c r="AD11" s="86">
        <f>('2050 Totals'!AD11-MIN('2050 Totals'!$X$5:$AD$14))/(MIN('2050 Totals'!$X$5:$AD$14))</f>
        <v>5.3809458240847374E-2</v>
      </c>
    </row>
    <row r="12" spans="1:30" x14ac:dyDescent="0.25">
      <c r="A12" s="59"/>
      <c r="B12" s="160"/>
      <c r="C12" s="6">
        <v>60</v>
      </c>
      <c r="D12" s="84">
        <v>0</v>
      </c>
      <c r="E12" s="85">
        <v>0</v>
      </c>
      <c r="F12" s="85">
        <f>('2050 Totals'!F12-MIN('2050 Totals'!$F$5:$J$14))/MIN('2050 Totals'!$F$5:$J$14)</f>
        <v>4.1288423806409424</v>
      </c>
      <c r="G12" s="85">
        <f>('2050 Totals'!G12-MIN('2050 Totals'!$F$5:$J$14))/MIN('2050 Totals'!$F$5:$J$14)</f>
        <v>172.35644211903204</v>
      </c>
      <c r="H12" s="85">
        <f>('2050 Totals'!H12-MIN('2050 Totals'!$F$5:$J$14))/MIN('2050 Totals'!$F$5:$J$14)</f>
        <v>292.79071288423813</v>
      </c>
      <c r="I12" s="85">
        <f>('2050 Totals'!I12-MIN('2050 Totals'!$F$5:$J$14))/MIN('2050 Totals'!$F$5:$J$14)</f>
        <v>322.69097449313279</v>
      </c>
      <c r="J12" s="86">
        <f>('2050 Totals'!J12-MIN('2050 Totals'!$F$5:$J$14))/MIN('2050 Totals'!$F$5:$J$14)</f>
        <v>334.39999732885207</v>
      </c>
      <c r="L12" s="157"/>
      <c r="M12" s="1">
        <v>60</v>
      </c>
      <c r="N12" s="84">
        <f>('2050 Totals'!N12-MIN('2050 Totals'!$N$5:$T$14))/(MIN('2050 Totals'!$N$5:$T$14))</f>
        <v>1</v>
      </c>
      <c r="O12" s="85">
        <f>('2050 Totals'!O12-MIN('2050 Totals'!$N$5:$T$14))/(MIN('2050 Totals'!$N$5:$T$14))</f>
        <v>1</v>
      </c>
      <c r="P12" s="85">
        <f>('2050 Totals'!P12-MIN('2050 Totals'!$N$5:$T$14))/(MIN('2050 Totals'!$N$5:$T$14))</f>
        <v>1</v>
      </c>
      <c r="Q12" s="85">
        <f>('2050 Totals'!Q12-MIN('2050 Totals'!$N$5:$T$14))/(MIN('2050 Totals'!$N$5:$T$14))</f>
        <v>1</v>
      </c>
      <c r="R12" s="85">
        <f>('2050 Totals'!R12-MIN('2050 Totals'!$N$5:$T$14))/(MIN('2050 Totals'!$N$5:$T$14))</f>
        <v>0.68836548979449352</v>
      </c>
      <c r="S12" s="85">
        <f>('2050 Totals'!S12-MIN('2050 Totals'!$N$5:$T$14))/(MIN('2050 Totals'!$N$5:$T$14))</f>
        <v>0.67116624386156798</v>
      </c>
      <c r="T12" s="86">
        <f>('2050 Totals'!T12-MIN('2050 Totals'!$N$5:$T$14))/(MIN('2050 Totals'!$N$5:$T$14))</f>
        <v>0.61864266344027452</v>
      </c>
      <c r="V12" s="166"/>
      <c r="W12" s="6">
        <v>60</v>
      </c>
      <c r="X12" s="84">
        <f>('2050 Totals'!X12-MIN('2050 Totals'!$X$5:$AD$14))/(MIN('2050 Totals'!$X$5:$AD$14))</f>
        <v>1.1252547590177089E-2</v>
      </c>
      <c r="Y12" s="85">
        <f>('2050 Totals'!Y12-MIN('2050 Totals'!$X$5:$AD$14))/(MIN('2050 Totals'!$X$5:$AD$14))</f>
        <v>1.1253067603199527E-2</v>
      </c>
      <c r="Z12" s="85">
        <f>('2050 Totals'!Z12-MIN('2050 Totals'!$X$5:$AD$14))/(MIN('2050 Totals'!$X$5:$AD$14))</f>
        <v>1.1174320312604404E-2</v>
      </c>
      <c r="AA12" s="85">
        <f>('2050 Totals'!AA12-MIN('2050 Totals'!$X$5:$AD$14))/(MIN('2050 Totals'!$X$5:$AD$14))</f>
        <v>3.1763029820842649E-2</v>
      </c>
      <c r="AB12" s="85">
        <f>('2050 Totals'!AB12-MIN('2050 Totals'!$X$5:$AD$14))/(MIN('2050 Totals'!$X$5:$AD$14))</f>
        <v>5.1378949985189819E-2</v>
      </c>
      <c r="AC12" s="85">
        <f>('2050 Totals'!AC12-MIN('2050 Totals'!$X$5:$AD$14))/(MIN('2050 Totals'!$X$5:$AD$14))</f>
        <v>5.3415114414014093E-2</v>
      </c>
      <c r="AD12" s="86">
        <f>('2050 Totals'!AD12-MIN('2050 Totals'!$X$5:$AD$14))/(MIN('2050 Totals'!$X$5:$AD$14))</f>
        <v>5.3861055617243324E-2</v>
      </c>
    </row>
    <row r="13" spans="1:30" x14ac:dyDescent="0.25">
      <c r="A13" s="59"/>
      <c r="B13" s="160"/>
      <c r="C13" s="6">
        <v>70</v>
      </c>
      <c r="D13" s="84">
        <v>0</v>
      </c>
      <c r="E13" s="85">
        <v>0</v>
      </c>
      <c r="F13" s="85">
        <f>('2050 Totals'!F13-MIN('2050 Totals'!$F$5:$J$14))/MIN('2050 Totals'!$F$5:$J$14)</f>
        <v>5.3237410071942453</v>
      </c>
      <c r="G13" s="85">
        <f>('2050 Totals'!G13-MIN('2050 Totals'!$F$5:$J$14))/MIN('2050 Totals'!$F$5:$J$14)</f>
        <v>195.19275855836901</v>
      </c>
      <c r="H13" s="85">
        <f>('2050 Totals'!H13-MIN('2050 Totals'!$F$5:$J$14))/MIN('2050 Totals'!$F$5:$J$14)</f>
        <v>293.89627263870494</v>
      </c>
      <c r="I13" s="85">
        <f>('2050 Totals'!I13-MIN('2050 Totals'!$F$5:$J$14))/MIN('2050 Totals'!$F$5:$J$14)</f>
        <v>325.46708105550852</v>
      </c>
      <c r="J13" s="86">
        <f>('2050 Totals'!J13-MIN('2050 Totals'!$F$5:$J$14))/MIN('2050 Totals'!$F$5:$J$14)</f>
        <v>335.21983848844565</v>
      </c>
      <c r="L13" s="157"/>
      <c r="M13" s="1">
        <v>70</v>
      </c>
      <c r="N13" s="84">
        <f>('2050 Totals'!N13-MIN('2050 Totals'!$N$5:$T$14))/(MIN('2050 Totals'!$N$5:$T$14))</f>
        <v>0.50001163683757299</v>
      </c>
      <c r="O13" s="85">
        <f>('2050 Totals'!O13-MIN('2050 Totals'!$N$5:$T$14))/(MIN('2050 Totals'!$N$5:$T$14))</f>
        <v>0.50000142267940761</v>
      </c>
      <c r="P13" s="85">
        <f>('2050 Totals'!P13-MIN('2050 Totals'!$N$5:$T$14))/(MIN('2050 Totals'!$N$5:$T$14))</f>
        <v>0.50001163683757299</v>
      </c>
      <c r="Q13" s="85">
        <f>('2050 Totals'!Q13-MIN('2050 Totals'!$N$5:$T$14))/(MIN('2050 Totals'!$N$5:$T$14))</f>
        <v>0.50000142267940739</v>
      </c>
      <c r="R13" s="85">
        <f>('2050 Totals'!R13-MIN('2050 Totals'!$N$5:$T$14))/(MIN('2050 Totals'!$N$5:$T$14))</f>
        <v>0.50000142267940795</v>
      </c>
      <c r="S13" s="85">
        <f>('2050 Totals'!S13-MIN('2050 Totals'!$N$5:$T$14))/(MIN('2050 Totals'!$N$5:$T$14))</f>
        <v>0.50000142267940717</v>
      </c>
      <c r="T13" s="86">
        <f>('2050 Totals'!T13-MIN('2050 Totals'!$N$5:$T$14))/(MIN('2050 Totals'!$N$5:$T$14))</f>
        <v>0.50000142267940739</v>
      </c>
      <c r="V13" s="166"/>
      <c r="W13" s="6">
        <v>70</v>
      </c>
      <c r="X13" s="84">
        <f>('2050 Totals'!X13-MIN('2050 Totals'!$X$5:$AD$14))/(MIN('2050 Totals'!$X$5:$AD$14))</f>
        <v>8.1312646132077164E-3</v>
      </c>
      <c r="Y13" s="85">
        <f>('2050 Totals'!Y13-MIN('2050 Totals'!$X$5:$AD$14))/(MIN('2050 Totals'!$X$5:$AD$14))</f>
        <v>8.1312646140817429E-3</v>
      </c>
      <c r="Z13" s="85">
        <f>('2050 Totals'!Z13-MIN('2050 Totals'!$X$5:$AD$14))/(MIN('2050 Totals'!$X$5:$AD$14))</f>
        <v>8.6540065034709443E-3</v>
      </c>
      <c r="AA13" s="85">
        <f>('2050 Totals'!AA13-MIN('2050 Totals'!$X$5:$AD$14))/(MIN('2050 Totals'!$X$5:$AD$14))</f>
        <v>3.1504782802518935E-2</v>
      </c>
      <c r="AB13" s="85">
        <f>('2050 Totals'!AB13-MIN('2050 Totals'!$X$5:$AD$14))/(MIN('2050 Totals'!$X$5:$AD$14))</f>
        <v>5.1399152224922293E-2</v>
      </c>
      <c r="AC13" s="85">
        <f>('2050 Totals'!AC13-MIN('2050 Totals'!$X$5:$AD$14))/(MIN('2050 Totals'!$X$5:$AD$14))</f>
        <v>5.243451907836913E-2</v>
      </c>
      <c r="AD13" s="86">
        <f>('2050 Totals'!AD13-MIN('2050 Totals'!$X$5:$AD$14))/(MIN('2050 Totals'!$X$5:$AD$14))</f>
        <v>5.3627972422872303E-2</v>
      </c>
    </row>
    <row r="14" spans="1:30" ht="15.75" thickBot="1" x14ac:dyDescent="0.3">
      <c r="A14" s="59"/>
      <c r="B14" s="161"/>
      <c r="C14" s="7">
        <v>80</v>
      </c>
      <c r="D14" s="87">
        <v>0</v>
      </c>
      <c r="E14" s="88">
        <v>0</v>
      </c>
      <c r="F14" s="88">
        <f>('2050 Totals'!F14-MIN('2050 Totals'!$F$5:$J$14))/MIN('2050 Totals'!$F$5:$J$14)</f>
        <v>11.472531066056249</v>
      </c>
      <c r="G14" s="88">
        <f>('2050 Totals'!G14-MIN('2050 Totals'!$F$5:$J$14))/MIN('2050 Totals'!$F$5:$J$14)</f>
        <v>209.04512753433619</v>
      </c>
      <c r="H14" s="88">
        <f>('2050 Totals'!H14-MIN('2050 Totals'!$F$5:$J$14))/MIN('2050 Totals'!$F$5:$J$14)</f>
        <v>301.41497710922175</v>
      </c>
      <c r="I14" s="88">
        <f>('2050 Totals'!I14-MIN('2050 Totals'!$F$5:$J$14))/MIN('2050 Totals'!$F$5:$J$14)</f>
        <v>328.1209941137999</v>
      </c>
      <c r="J14" s="89">
        <f>('2050 Totals'!J14-MIN('2050 Totals'!$F$5:$J$14))/MIN('2050 Totals'!$F$5:$J$14)</f>
        <v>338.52877697841734</v>
      </c>
      <c r="L14" s="158"/>
      <c r="M14" s="2">
        <v>80</v>
      </c>
      <c r="N14" s="87">
        <f>('2050 Totals'!N14-MIN('2050 Totals'!$N$5:$T$14))/(MIN('2050 Totals'!$N$5:$T$14))</f>
        <v>9.4845293838636123E-7</v>
      </c>
      <c r="O14" s="88">
        <f>('2050 Totals'!O14-MIN('2050 Totals'!$N$5:$T$14))/(MIN('2050 Totals'!$N$5:$T$14))</f>
        <v>0</v>
      </c>
      <c r="P14" s="88">
        <f>('2050 Totals'!P14-MIN('2050 Totals'!$N$5:$T$14))/(MIN('2050 Totals'!$N$5:$T$14))</f>
        <v>0</v>
      </c>
      <c r="Q14" s="88">
        <f>('2050 Totals'!Q14-MIN('2050 Totals'!$N$5:$T$14))/(MIN('2050 Totals'!$N$5:$T$14))</f>
        <v>0</v>
      </c>
      <c r="R14" s="88">
        <f>('2050 Totals'!R14-MIN('2050 Totals'!$N$5:$T$14))/(MIN('2050 Totals'!$N$5:$T$14))</f>
        <v>0</v>
      </c>
      <c r="S14" s="88">
        <f>('2050 Totals'!S14-MIN('2050 Totals'!$N$5:$T$14))/(MIN('2050 Totals'!$N$5:$T$14))</f>
        <v>0</v>
      </c>
      <c r="T14" s="89">
        <f>('2050 Totals'!T14-MIN('2050 Totals'!$N$5:$T$14))/(MIN('2050 Totals'!$N$5:$T$14))</f>
        <v>0</v>
      </c>
      <c r="V14" s="167"/>
      <c r="W14" s="7">
        <v>80</v>
      </c>
      <c r="X14" s="87">
        <f>('2050 Totals'!X14-MIN('2050 Totals'!$X$5:$AD$14))/(MIN('2050 Totals'!$X$5:$AD$14))</f>
        <v>0</v>
      </c>
      <c r="Y14" s="88">
        <f>('2050 Totals'!Y14-MIN('2050 Totals'!$X$5:$AD$14))/(MIN('2050 Totals'!$X$5:$AD$14))</f>
        <v>7.0602531808632265E-7</v>
      </c>
      <c r="Z14" s="88">
        <f>('2050 Totals'!Z14-MIN('2050 Totals'!$X$5:$AD$14))/(MIN('2050 Totals'!$X$5:$AD$14))</f>
        <v>1.6179760388679786E-3</v>
      </c>
      <c r="AA14" s="88">
        <f>('2050 Totals'!AA14-MIN('2050 Totals'!$X$5:$AD$14))/(MIN('2050 Totals'!$X$5:$AD$14))</f>
        <v>2.9924804511323951E-2</v>
      </c>
      <c r="AB14" s="88">
        <f>('2050 Totals'!AB14-MIN('2050 Totals'!$X$5:$AD$14))/(MIN('2050 Totals'!$X$5:$AD$14))</f>
        <v>4.9387283497914963E-2</v>
      </c>
      <c r="AC14" s="88">
        <f>('2050 Totals'!AC14-MIN('2050 Totals'!$X$5:$AD$14))/(MIN('2050 Totals'!$X$5:$AD$14))</f>
        <v>4.995808467916777E-2</v>
      </c>
      <c r="AD14" s="89">
        <f>('2050 Totals'!AD14-MIN('2050 Totals'!$X$5:$AD$14))/(MIN('2050 Totals'!$X$5:$AD$14))</f>
        <v>5.2044884696651562E-2</v>
      </c>
    </row>
    <row r="15" spans="1:30" x14ac:dyDescent="0.25">
      <c r="B15" s="169" t="s">
        <v>95</v>
      </c>
      <c r="C15" s="4" t="s">
        <v>1</v>
      </c>
      <c r="D15" s="81">
        <f>('2050 Totals'!D15-MIN('2050 Totals'!$D$15:$J$24))/(MIN('2050 Totals'!$D$15:$J$24))</f>
        <v>6.1723029253015271</v>
      </c>
      <c r="E15" s="82">
        <f>('2050 Totals'!E15-MIN('2050 Totals'!$D$15:$J$24))/(MIN('2050 Totals'!$D$15:$J$24))</f>
        <v>6.1723029253015271</v>
      </c>
      <c r="F15" s="82">
        <f>('2050 Totals'!F15-MIN('2050 Totals'!$D$15:$J$24))/(MIN('2050 Totals'!$D$15:$J$24))</f>
        <v>6.1687878989804759</v>
      </c>
      <c r="G15" s="82">
        <f>('2050 Totals'!G15-MIN('2050 Totals'!$D$15:$J$24))/(MIN('2050 Totals'!$D$15:$J$24))</f>
        <v>4.8483874192043723</v>
      </c>
      <c r="H15" s="82">
        <f>('2050 Totals'!H15-MIN('2050 Totals'!$D$15:$J$24))/(MIN('2050 Totals'!$D$15:$J$24))</f>
        <v>2.8671786499633503</v>
      </c>
      <c r="I15" s="82">
        <f>('2050 Totals'!I15-MIN('2050 Totals'!$D$15:$J$24))/(MIN('2050 Totals'!$D$15:$J$24))</f>
        <v>2.5390317851669222</v>
      </c>
      <c r="J15" s="83">
        <f>('2050 Totals'!J15-MIN('2050 Totals'!$D$15:$J$24))/(MIN('2050 Totals'!$D$15:$J$24))</f>
        <v>2.174885053641634</v>
      </c>
      <c r="L15" s="170" t="s">
        <v>104</v>
      </c>
      <c r="M15" s="4" t="s">
        <v>1</v>
      </c>
      <c r="N15" s="81">
        <f>('2050 Totals'!N15-MIN('2050 Totals'!$N$15:$T$24))/(MIN('2050 Totals'!$N$15:$T$24))</f>
        <v>10.694151708164448</v>
      </c>
      <c r="O15" s="82">
        <f>('2050 Totals'!O15-MIN('2050 Totals'!$N$15:$T$24))/(MIN('2050 Totals'!$N$15:$T$24))</f>
        <v>10.694151708164448</v>
      </c>
      <c r="P15" s="82">
        <f>('2050 Totals'!P15-MIN('2050 Totals'!$N$15:$T$24))/(MIN('2050 Totals'!$N$15:$T$24))</f>
        <v>10.694151708164448</v>
      </c>
      <c r="Q15" s="82">
        <f>('2050 Totals'!Q15-MIN('2050 Totals'!$N$15:$T$24))/(MIN('2050 Totals'!$N$15:$T$24))</f>
        <v>10.092182976259409</v>
      </c>
      <c r="R15" s="82">
        <f>('2050 Totals'!R15-MIN('2050 Totals'!$N$15:$T$24))/(MIN('2050 Totals'!$N$15:$T$24))</f>
        <v>7.2927620150550094</v>
      </c>
      <c r="S15" s="82">
        <f>('2050 Totals'!S15-MIN('2050 Totals'!$N$15:$T$24))/(MIN('2050 Totals'!$N$15:$T$24))</f>
        <v>7.0522292993630566</v>
      </c>
      <c r="T15" s="83">
        <f>('2050 Totals'!T15-MIN('2050 Totals'!$N$15:$T$24))/(MIN('2050 Totals'!$N$15:$T$24))</f>
        <v>6.6863925883034172</v>
      </c>
      <c r="V15" s="168" t="s">
        <v>109</v>
      </c>
      <c r="W15" s="4" t="s">
        <v>1</v>
      </c>
      <c r="X15" s="81">
        <f>('2050 Totals'!X15-MIN('2050 Totals'!$X$15:$AD$24))/(MIN('2050 Totals'!$X$15:$AD$24))</f>
        <v>5.4290448849413156E-3</v>
      </c>
      <c r="Y15" s="96">
        <f>('2050 Totals'!Y15-MIN('2050 Totals'!$X$15:$AD$24))/(MIN('2050 Totals'!$X$15:$AD$24))</f>
        <v>5.4290448849413156E-3</v>
      </c>
      <c r="Z15" s="96">
        <f>('2050 Totals'!Z15-MIN('2050 Totals'!$X$15:$AD$24))/(MIN('2050 Totals'!$X$15:$AD$24))</f>
        <v>5.4290448849413156E-3</v>
      </c>
      <c r="AA15" s="96">
        <f>('2050 Totals'!AA15-MIN('2050 Totals'!$X$15:$AD$24))/(MIN('2050 Totals'!$X$15:$AD$24))</f>
        <v>5.5207999243597214E-3</v>
      </c>
      <c r="AB15" s="96">
        <f>('2050 Totals'!AB15-MIN('2050 Totals'!$X$15:$AD$24))/(MIN('2050 Totals'!$X$15:$AD$24))</f>
        <v>3.9812235721406866E-2</v>
      </c>
      <c r="AC15" s="96">
        <f>('2050 Totals'!AC15-MIN('2050 Totals'!$X$15:$AD$24))/(MIN('2050 Totals'!$X$15:$AD$24))</f>
        <v>5.9171838150370297E-2</v>
      </c>
      <c r="AD15" s="97">
        <f>('2050 Totals'!AD15-MIN('2050 Totals'!$X$15:$AD$24))/(MIN('2050 Totals'!$X$15:$AD$24))</f>
        <v>5.7728015617799312E-2</v>
      </c>
    </row>
    <row r="16" spans="1:30" x14ac:dyDescent="0.25">
      <c r="B16" s="160"/>
      <c r="C16" s="1">
        <v>0</v>
      </c>
      <c r="D16" s="84">
        <f>('2050 Totals'!D16-MIN('2050 Totals'!$D$15:$J$24))/(MIN('2050 Totals'!$D$15:$J$24))</f>
        <v>6.1723029253015271</v>
      </c>
      <c r="E16" s="85">
        <f>('2050 Totals'!E16-MIN('2050 Totals'!$D$15:$J$24))/(MIN('2050 Totals'!$D$15:$J$24))</f>
        <v>6.1723029253015271</v>
      </c>
      <c r="F16" s="85">
        <f>('2050 Totals'!F16-MIN('2050 Totals'!$D$15:$J$24))/(MIN('2050 Totals'!$D$15:$J$24))</f>
        <v>6.1687878989804759</v>
      </c>
      <c r="G16" s="85">
        <f>('2050 Totals'!G16-MIN('2050 Totals'!$D$15:$J$24))/(MIN('2050 Totals'!$D$15:$J$24))</f>
        <v>4.8484040780968876</v>
      </c>
      <c r="H16" s="85">
        <f>('2050 Totals'!H16-MIN('2050 Totals'!$D$15:$J$24))/(MIN('2050 Totals'!$D$15:$J$24))</f>
        <v>2.8666289065102952</v>
      </c>
      <c r="I16" s="85">
        <f>('2050 Totals'!I16-MIN('2050 Totals'!$D$15:$J$24))/(MIN('2050 Totals'!$D$15:$J$24))</f>
        <v>2.5390984207369893</v>
      </c>
      <c r="J16" s="86">
        <f>('2050 Totals'!J16-MIN('2050 Totals'!$D$15:$J$24))/(MIN('2050 Totals'!$D$15:$J$24))</f>
        <v>2.1748350769640834</v>
      </c>
      <c r="K16" s="41"/>
      <c r="L16" s="157"/>
      <c r="M16" s="1">
        <v>0</v>
      </c>
      <c r="N16" s="84">
        <f>('2050 Totals'!N16-MIN('2050 Totals'!$N$15:$T$24))/(MIN('2050 Totals'!$N$15:$T$24))</f>
        <v>10.694151708164448</v>
      </c>
      <c r="O16" s="85">
        <f>('2050 Totals'!O16-MIN('2050 Totals'!$N$15:$T$24))/(MIN('2050 Totals'!$N$15:$T$24))</f>
        <v>10.698552403011002</v>
      </c>
      <c r="P16" s="85">
        <f>('2050 Totals'!P16-MIN('2050 Totals'!$N$15:$T$24))/(MIN('2050 Totals'!$N$15:$T$24))</f>
        <v>10.687203242617256</v>
      </c>
      <c r="Q16" s="85">
        <f>('2050 Totals'!Q16-MIN('2050 Totals'!$N$15:$T$24))/(MIN('2050 Totals'!$N$15:$T$24))</f>
        <v>10.090793283149972</v>
      </c>
      <c r="R16" s="85">
        <f>('2050 Totals'!R16-MIN('2050 Totals'!$N$15:$T$24))/(MIN('2050 Totals'!$N$15:$T$24))</f>
        <v>7.2975101331789229</v>
      </c>
      <c r="S16" s="85">
        <f>('2050 Totals'!S16-MIN('2050 Totals'!$N$15:$T$24))/(MIN('2050 Totals'!$N$15:$T$24))</f>
        <v>7.0618413433700056</v>
      </c>
      <c r="T16" s="86">
        <f>('2050 Totals'!T16-MIN('2050 Totals'!$N$15:$T$24))/(MIN('2050 Totals'!$N$15:$T$24))</f>
        <v>6.6948465547191667</v>
      </c>
      <c r="V16" s="166"/>
      <c r="W16" s="1">
        <v>0</v>
      </c>
      <c r="X16" s="90">
        <f>('2050 Totals'!X16-MIN('2050 Totals'!$X$15:$AD$24))/(MIN('2050 Totals'!$X$15:$AD$24))</f>
        <v>5.4290448849413156E-3</v>
      </c>
      <c r="Y16" s="91">
        <f>('2050 Totals'!Y16-MIN('2050 Totals'!$X$15:$AD$24))/(MIN('2050 Totals'!$X$15:$AD$24))</f>
        <v>5.4290448849413156E-3</v>
      </c>
      <c r="Z16" s="91">
        <f>('2050 Totals'!Z16-MIN('2050 Totals'!$X$15:$AD$24))/(MIN('2050 Totals'!$X$15:$AD$24))</f>
        <v>5.4290448849413156E-3</v>
      </c>
      <c r="AA16" s="91">
        <f>('2050 Totals'!AA16-MIN('2050 Totals'!$X$15:$AD$24))/(MIN('2050 Totals'!$X$15:$AD$24))</f>
        <v>5.5207999243597214E-3</v>
      </c>
      <c r="AB16" s="91">
        <f>('2050 Totals'!AB16-MIN('2050 Totals'!$X$15:$AD$24))/(MIN('2050 Totals'!$X$15:$AD$24))</f>
        <v>3.9785548183999091E-2</v>
      </c>
      <c r="AC16" s="91">
        <f>('2050 Totals'!AC16-MIN('2050 Totals'!$X$15:$AD$24))/(MIN('2050 Totals'!$X$15:$AD$24))</f>
        <v>5.9214908358265685E-2</v>
      </c>
      <c r="AD16" s="92">
        <f>('2050 Totals'!AD16-MIN('2050 Totals'!$X$15:$AD$24))/(MIN('2050 Totals'!$X$15:$AD$24))</f>
        <v>5.77277737165907E-2</v>
      </c>
    </row>
    <row r="17" spans="1:30" ht="18.75" customHeight="1" x14ac:dyDescent="0.25">
      <c r="A17" s="59"/>
      <c r="B17" s="160"/>
      <c r="C17" s="1">
        <v>10</v>
      </c>
      <c r="D17" s="84">
        <f>('2050 Totals'!D17-MIN('2050 Totals'!$D$15:$J$24))/(MIN('2050 Totals'!$D$15:$J$24))</f>
        <v>6.1723029253015271</v>
      </c>
      <c r="E17" s="85">
        <f>('2050 Totals'!E17-MIN('2050 Totals'!$D$15:$J$24))/(MIN('2050 Totals'!$D$15:$J$24))</f>
        <v>6.1723029253015271</v>
      </c>
      <c r="F17" s="85">
        <f>('2050 Totals'!F17-MIN('2050 Totals'!$D$15:$J$24))/(MIN('2050 Totals'!$D$15:$J$24))</f>
        <v>6.1687878989804759</v>
      </c>
      <c r="G17" s="85">
        <f>('2050 Totals'!G17-MIN('2050 Totals'!$D$15:$J$24))/(MIN('2050 Totals'!$D$15:$J$24))</f>
        <v>4.8484040780968876</v>
      </c>
      <c r="H17" s="85">
        <f>('2050 Totals'!H17-MIN('2050 Totals'!$D$15:$J$24))/(MIN('2050 Totals'!$D$15:$J$24))</f>
        <v>2.8666289065102952</v>
      </c>
      <c r="I17" s="85">
        <f>('2050 Totals'!I17-MIN('2050 Totals'!$D$15:$J$24))/(MIN('2050 Totals'!$D$15:$J$24))</f>
        <v>2.5390984207369893</v>
      </c>
      <c r="J17" s="86">
        <f>('2050 Totals'!J17-MIN('2050 Totals'!$D$15:$J$24))/(MIN('2050 Totals'!$D$15:$J$24))</f>
        <v>2.1748350769640834</v>
      </c>
      <c r="L17" s="157"/>
      <c r="M17" s="1">
        <v>10</v>
      </c>
      <c r="N17" s="84">
        <f>('2050 Totals'!N17-MIN('2050 Totals'!$N$15:$T$24))/(MIN('2050 Totals'!$N$15:$T$24))</f>
        <v>10.694151708164448</v>
      </c>
      <c r="O17" s="85">
        <f>('2050 Totals'!O17-MIN('2050 Totals'!$N$15:$T$24))/(MIN('2050 Totals'!$N$15:$T$24))</f>
        <v>10.698552403011002</v>
      </c>
      <c r="P17" s="85">
        <f>('2050 Totals'!P17-MIN('2050 Totals'!$N$15:$T$24))/(MIN('2050 Totals'!$N$15:$T$24))</f>
        <v>10.677012159814707</v>
      </c>
      <c r="Q17" s="85">
        <f>('2050 Totals'!Q17-MIN('2050 Totals'!$N$15:$T$24))/(MIN('2050 Totals'!$N$15:$T$24))</f>
        <v>10.090793283149972</v>
      </c>
      <c r="R17" s="85">
        <f>('2050 Totals'!R17-MIN('2050 Totals'!$N$15:$T$24))/(MIN('2050 Totals'!$N$15:$T$24))</f>
        <v>7.2975101331789229</v>
      </c>
      <c r="S17" s="85">
        <f>('2050 Totals'!S17-MIN('2050 Totals'!$N$15:$T$24))/(MIN('2050 Totals'!$N$15:$T$24))</f>
        <v>7.0618413433700056</v>
      </c>
      <c r="T17" s="86">
        <f>('2050 Totals'!T17-MIN('2050 Totals'!$N$15:$T$24))/(MIN('2050 Totals'!$N$15:$T$24))</f>
        <v>6.6948465547191667</v>
      </c>
      <c r="V17" s="166"/>
      <c r="W17" s="1">
        <v>10</v>
      </c>
      <c r="X17" s="90">
        <f>('2050 Totals'!X17-MIN('2050 Totals'!$X$15:$AD$24))/(MIN('2050 Totals'!$X$15:$AD$24))</f>
        <v>5.4290448849413156E-3</v>
      </c>
      <c r="Y17" s="91">
        <f>('2050 Totals'!Y17-MIN('2050 Totals'!$X$15:$AD$24))/(MIN('2050 Totals'!$X$15:$AD$24))</f>
        <v>5.4290448849413156E-3</v>
      </c>
      <c r="Z17" s="91">
        <f>('2050 Totals'!Z17-MIN('2050 Totals'!$X$15:$AD$24))/(MIN('2050 Totals'!$X$15:$AD$24))</f>
        <v>5.4290448849413156E-3</v>
      </c>
      <c r="AA17" s="91">
        <f>('2050 Totals'!AA17-MIN('2050 Totals'!$X$15:$AD$24))/(MIN('2050 Totals'!$X$15:$AD$24))</f>
        <v>5.5207999243597214E-3</v>
      </c>
      <c r="AB17" s="91">
        <f>('2050 Totals'!AB17-MIN('2050 Totals'!$X$15:$AD$24))/(MIN('2050 Totals'!$X$15:$AD$24))</f>
        <v>3.9785548183822066E-2</v>
      </c>
      <c r="AC17" s="91">
        <f>('2050 Totals'!AC17-MIN('2050 Totals'!$X$15:$AD$24))/(MIN('2050 Totals'!$X$15:$AD$24))</f>
        <v>5.9214908477109487E-2</v>
      </c>
      <c r="AD17" s="92">
        <f>('2050 Totals'!AD17-MIN('2050 Totals'!$X$15:$AD$24))/(MIN('2050 Totals'!$X$15:$AD$24))</f>
        <v>5.7727773716214625E-2</v>
      </c>
    </row>
    <row r="18" spans="1:30" x14ac:dyDescent="0.25">
      <c r="A18" s="59"/>
      <c r="B18" s="160"/>
      <c r="C18" s="1">
        <v>20</v>
      </c>
      <c r="D18" s="84">
        <f>('2050 Totals'!D18-MIN('2050 Totals'!$D$15:$J$24))/(MIN('2050 Totals'!$D$15:$J$24))</f>
        <v>6.0563570333844217</v>
      </c>
      <c r="E18" s="85">
        <f>('2050 Totals'!E18-MIN('2050 Totals'!$D$15:$J$24))/(MIN('2050 Totals'!$D$15:$J$24))</f>
        <v>6.0563570333844217</v>
      </c>
      <c r="F18" s="85">
        <f>('2050 Totals'!F18-MIN('2050 Totals'!$D$15:$J$24))/(MIN('2050 Totals'!$D$15:$J$24))</f>
        <v>6.0523588991803834</v>
      </c>
      <c r="G18" s="85">
        <f>('2050 Totals'!G18-MIN('2050 Totals'!$D$15:$J$24))/(MIN('2050 Totals'!$D$15:$J$24))</f>
        <v>4.8484040780968876</v>
      </c>
      <c r="H18" s="85">
        <f>('2050 Totals'!H18-MIN('2050 Totals'!$D$15:$J$24))/(MIN('2050 Totals'!$D$15:$J$24))</f>
        <v>2.8666289065102952</v>
      </c>
      <c r="I18" s="85">
        <f>('2050 Totals'!I18-MIN('2050 Totals'!$D$15:$J$24))/(MIN('2050 Totals'!$D$15:$J$24))</f>
        <v>2.5390984207369893</v>
      </c>
      <c r="J18" s="86">
        <f>('2050 Totals'!J18-MIN('2050 Totals'!$D$15:$J$24))/(MIN('2050 Totals'!$D$15:$J$24))</f>
        <v>2.1748350769640834</v>
      </c>
      <c r="L18" s="157"/>
      <c r="M18" s="1">
        <v>20</v>
      </c>
      <c r="N18" s="84">
        <f>('2050 Totals'!N18-MIN('2050 Totals'!$N$15:$T$24))/(MIN('2050 Totals'!$N$15:$T$24))</f>
        <v>10.596525767226405</v>
      </c>
      <c r="O18" s="85">
        <f>('2050 Totals'!O18-MIN('2050 Totals'!$N$15:$T$24))/(MIN('2050 Totals'!$N$15:$T$24))</f>
        <v>10.596525767226405</v>
      </c>
      <c r="P18" s="85">
        <f>('2050 Totals'!P18-MIN('2050 Totals'!$N$15:$T$24))/(MIN('2050 Totals'!$N$15:$T$24))</f>
        <v>10.601273885350318</v>
      </c>
      <c r="Q18" s="85">
        <f>('2050 Totals'!Q18-MIN('2050 Totals'!$N$15:$T$24))/(MIN('2050 Totals'!$N$15:$T$24))</f>
        <v>10.090793283149972</v>
      </c>
      <c r="R18" s="85">
        <f>('2050 Totals'!R18-MIN('2050 Totals'!$N$15:$T$24))/(MIN('2050 Totals'!$N$15:$T$24))</f>
        <v>7.2975101331789229</v>
      </c>
      <c r="S18" s="85">
        <f>('2050 Totals'!S18-MIN('2050 Totals'!$N$15:$T$24))/(MIN('2050 Totals'!$N$15:$T$24))</f>
        <v>7.0523451071221777</v>
      </c>
      <c r="T18" s="86">
        <f>('2050 Totals'!T18-MIN('2050 Totals'!$N$15:$T$24))/(MIN('2050 Totals'!$N$15:$T$24))</f>
        <v>6.6948465547191667</v>
      </c>
      <c r="V18" s="166"/>
      <c r="W18" s="1">
        <v>20</v>
      </c>
      <c r="X18" s="90">
        <f>('2050 Totals'!X18-MIN('2050 Totals'!$X$15:$AD$24))/(MIN('2050 Totals'!$X$15:$AD$24))</f>
        <v>5.4290448849413156E-3</v>
      </c>
      <c r="Y18" s="91">
        <f>('2050 Totals'!Y18-MIN('2050 Totals'!$X$15:$AD$24))/(MIN('2050 Totals'!$X$15:$AD$24))</f>
        <v>5.4288833912403012E-3</v>
      </c>
      <c r="Z18" s="91">
        <f>('2050 Totals'!Z18-MIN('2050 Totals'!$X$15:$AD$24))/(MIN('2050 Totals'!$X$15:$AD$24))</f>
        <v>5.4290448849413156E-3</v>
      </c>
      <c r="AA18" s="91">
        <f>('2050 Totals'!AA18-MIN('2050 Totals'!$X$15:$AD$24))/(MIN('2050 Totals'!$X$15:$AD$24))</f>
        <v>5.5202733361016543E-3</v>
      </c>
      <c r="AB18" s="91">
        <f>('2050 Totals'!AB18-MIN('2050 Totals'!$X$15:$AD$24))/(MIN('2050 Totals'!$X$15:$AD$24))</f>
        <v>3.9785089329662675E-2</v>
      </c>
      <c r="AC18" s="91">
        <f>('2050 Totals'!AC18-MIN('2050 Totals'!$X$15:$AD$24))/(MIN('2050 Totals'!$X$15:$AD$24))</f>
        <v>5.9214270940723152E-2</v>
      </c>
      <c r="AD18" s="92">
        <f>('2050 Totals'!AD18-MIN('2050 Totals'!$X$15:$AD$24))/(MIN('2050 Totals'!$X$15:$AD$24))</f>
        <v>5.7727773716214625E-2</v>
      </c>
    </row>
    <row r="19" spans="1:30" x14ac:dyDescent="0.25">
      <c r="A19" s="59"/>
      <c r="B19" s="160"/>
      <c r="C19" s="1">
        <v>30</v>
      </c>
      <c r="D19" s="84">
        <f>('2050 Totals'!D19-MIN('2050 Totals'!$D$15:$J$24))/(MIN('2050 Totals'!$D$15:$J$24))</f>
        <v>4.8240654361298061</v>
      </c>
      <c r="E19" s="85">
        <f>('2050 Totals'!E19-MIN('2050 Totals'!$D$15:$J$24))/(MIN('2050 Totals'!$D$15:$J$24))</f>
        <v>4.8240654361298061</v>
      </c>
      <c r="F19" s="85">
        <f>('2050 Totals'!F19-MIN('2050 Totals'!$D$15:$J$24))/(MIN('2050 Totals'!$D$15:$J$24))</f>
        <v>4.828463383754249</v>
      </c>
      <c r="G19" s="85">
        <f>('2050 Totals'!G19-MIN('2050 Totals'!$D$15:$J$24))/(MIN('2050 Totals'!$D$15:$J$24))</f>
        <v>4.8484040780968876</v>
      </c>
      <c r="H19" s="85">
        <f>('2050 Totals'!H19-MIN('2050 Totals'!$D$15:$J$24))/(MIN('2050 Totals'!$D$15:$J$24))</f>
        <v>2.8666289065102952</v>
      </c>
      <c r="I19" s="85">
        <f>('2050 Totals'!I19-MIN('2050 Totals'!$D$15:$J$24))/(MIN('2050 Totals'!$D$15:$J$24))</f>
        <v>2.5390984207369893</v>
      </c>
      <c r="J19" s="86">
        <f>('2050 Totals'!J19-MIN('2050 Totals'!$D$15:$J$24))/(MIN('2050 Totals'!$D$15:$J$24))</f>
        <v>2.1748350769640834</v>
      </c>
      <c r="L19" s="157"/>
      <c r="M19" s="1">
        <v>30</v>
      </c>
      <c r="N19" s="84">
        <f>('2050 Totals'!N19-MIN('2050 Totals'!$N$15:$T$24))/(MIN('2050 Totals'!$N$15:$T$24))</f>
        <v>8.905153445280833</v>
      </c>
      <c r="O19" s="85">
        <f>('2050 Totals'!O19-MIN('2050 Totals'!$N$15:$T$24))/(MIN('2050 Totals'!$N$15:$T$24))</f>
        <v>8.9030689056166761</v>
      </c>
      <c r="P19" s="85">
        <f>('2050 Totals'!P19-MIN('2050 Totals'!$N$15:$T$24))/(MIN('2050 Totals'!$N$15:$T$24))</f>
        <v>8.9046902142443543</v>
      </c>
      <c r="Q19" s="85">
        <f>('2050 Totals'!Q19-MIN('2050 Totals'!$N$15:$T$24))/(MIN('2050 Totals'!$N$15:$T$24))</f>
        <v>10.090793283149972</v>
      </c>
      <c r="R19" s="85">
        <f>('2050 Totals'!R19-MIN('2050 Totals'!$N$15:$T$24))/(MIN('2050 Totals'!$N$15:$T$24))</f>
        <v>7.2975101331789229</v>
      </c>
      <c r="S19" s="85">
        <f>('2050 Totals'!S19-MIN('2050 Totals'!$N$15:$T$24))/(MIN('2050 Totals'!$N$15:$T$24))</f>
        <v>7.0618413433700056</v>
      </c>
      <c r="T19" s="86">
        <f>('2050 Totals'!T19-MIN('2050 Totals'!$N$15:$T$24))/(MIN('2050 Totals'!$N$15:$T$24))</f>
        <v>6.6859293572669367</v>
      </c>
      <c r="V19" s="166"/>
      <c r="W19" s="1">
        <v>30</v>
      </c>
      <c r="X19" s="90">
        <f>('2050 Totals'!X19-MIN('2050 Totals'!$X$15:$AD$24))/(MIN('2050 Totals'!$X$15:$AD$24))</f>
        <v>5.2445001691515704E-3</v>
      </c>
      <c r="Y19" s="91">
        <f>('2050 Totals'!Y19-MIN('2050 Totals'!$X$15:$AD$24))/(MIN('2050 Totals'!$X$15:$AD$24))</f>
        <v>5.2444116971841516E-3</v>
      </c>
      <c r="Z19" s="91">
        <f>('2050 Totals'!Z19-MIN('2050 Totals'!$X$15:$AD$24))/(MIN('2050 Totals'!$X$15:$AD$24))</f>
        <v>5.2444116971841516E-3</v>
      </c>
      <c r="AA19" s="91">
        <f>('2050 Totals'!AA19-MIN('2050 Totals'!$X$15:$AD$24))/(MIN('2050 Totals'!$X$15:$AD$24))</f>
        <v>5.5207999243597214E-3</v>
      </c>
      <c r="AB19" s="91">
        <f>('2050 Totals'!AB19-MIN('2050 Totals'!$X$15:$AD$24))/(MIN('2050 Totals'!$X$15:$AD$24))</f>
        <v>3.9785089329662675E-2</v>
      </c>
      <c r="AC19" s="91">
        <f>('2050 Totals'!AC19-MIN('2050 Totals'!$X$15:$AD$24))/(MIN('2050 Totals'!$X$15:$AD$24))</f>
        <v>5.9214270940723152E-2</v>
      </c>
      <c r="AD19" s="92">
        <f>('2050 Totals'!AD19-MIN('2050 Totals'!$X$15:$AD$24))/(MIN('2050 Totals'!$X$15:$AD$24))</f>
        <v>5.7727981837450988E-2</v>
      </c>
    </row>
    <row r="20" spans="1:30" x14ac:dyDescent="0.25">
      <c r="A20" s="59"/>
      <c r="B20" s="160"/>
      <c r="C20" s="1">
        <v>40</v>
      </c>
      <c r="D20" s="84">
        <f>('2050 Totals'!D20-MIN('2050 Totals'!$D$15:$J$24))/(MIN('2050 Totals'!$D$15:$J$24))</f>
        <v>3.3775404811088161</v>
      </c>
      <c r="E20" s="85">
        <f>('2050 Totals'!E20-MIN('2050 Totals'!$D$15:$J$24))/(MIN('2050 Totals'!$D$15:$J$24))</f>
        <v>3.3775404811088161</v>
      </c>
      <c r="F20" s="85">
        <f>('2050 Totals'!F20-MIN('2050 Totals'!$D$15:$J$24))/(MIN('2050 Totals'!$D$15:$J$24))</f>
        <v>3.377740387819018</v>
      </c>
      <c r="G20" s="85">
        <f>('2050 Totals'!G20-MIN('2050 Totals'!$D$15:$J$24))/(MIN('2050 Totals'!$D$15:$J$24))</f>
        <v>4.311937762377557</v>
      </c>
      <c r="H20" s="85">
        <f>('2050 Totals'!H20-MIN('2050 Totals'!$D$15:$J$24))/(MIN('2050 Totals'!$D$15:$J$24))</f>
        <v>2.7640601052842007</v>
      </c>
      <c r="I20" s="85">
        <f>('2050 Totals'!I20-MIN('2050 Totals'!$D$15:$J$24))/(MIN('2050 Totals'!$D$15:$J$24))</f>
        <v>2.5390984207369893</v>
      </c>
      <c r="J20" s="86">
        <f>('2050 Totals'!J20-MIN('2050 Totals'!$D$15:$J$24))/(MIN('2050 Totals'!$D$15:$J$24))</f>
        <v>2.1748350769640834</v>
      </c>
      <c r="L20" s="157"/>
      <c r="M20" s="1">
        <v>40</v>
      </c>
      <c r="N20" s="84">
        <f>('2050 Totals'!N20-MIN('2050 Totals'!$N$15:$T$24))/(MIN('2050 Totals'!$N$15:$T$24))</f>
        <v>6.6480602200347425</v>
      </c>
      <c r="O20" s="85">
        <f>('2050 Totals'!O20-MIN('2050 Totals'!$N$15:$T$24))/(MIN('2050 Totals'!$N$15:$T$24))</f>
        <v>6.6480602200347425</v>
      </c>
      <c r="P20" s="85">
        <f>('2050 Totals'!P20-MIN('2050 Totals'!$N$15:$T$24))/(MIN('2050 Totals'!$N$15:$T$24))</f>
        <v>6.6517660683265785</v>
      </c>
      <c r="Q20" s="85">
        <f>('2050 Totals'!Q20-MIN('2050 Totals'!$N$15:$T$24))/(MIN('2050 Totals'!$N$15:$T$24))</f>
        <v>9.2563983786913724</v>
      </c>
      <c r="R20" s="85">
        <f>('2050 Totals'!R20-MIN('2050 Totals'!$N$15:$T$24))/(MIN('2050 Totals'!$N$15:$T$24))</f>
        <v>7.2577880718008103</v>
      </c>
      <c r="S20" s="85">
        <f>('2050 Totals'!S20-MIN('2050 Totals'!$N$15:$T$24))/(MIN('2050 Totals'!$N$15:$T$24))</f>
        <v>7.0656629994209617</v>
      </c>
      <c r="T20" s="86">
        <f>('2050 Totals'!T20-MIN('2050 Totals'!$N$15:$T$24))/(MIN('2050 Totals'!$N$15:$T$24))</f>
        <v>6.6859293572669367</v>
      </c>
      <c r="V20" s="166"/>
      <c r="W20" s="1">
        <v>40</v>
      </c>
      <c r="X20" s="90">
        <f>('2050 Totals'!X20-MIN('2050 Totals'!$X$15:$AD$24))/(MIN('2050 Totals'!$X$15:$AD$24))</f>
        <v>4.1462174984487231E-3</v>
      </c>
      <c r="Y20" s="91">
        <f>('2050 Totals'!Y20-MIN('2050 Totals'!$X$15:$AD$24))/(MIN('2050 Totals'!$X$15:$AD$24))</f>
        <v>4.1455151709539166E-3</v>
      </c>
      <c r="Z20" s="91">
        <f>('2050 Totals'!Z20-MIN('2050 Totals'!$X$15:$AD$24))/(MIN('2050 Totals'!$X$15:$AD$24))</f>
        <v>4.1455151709539166E-3</v>
      </c>
      <c r="AA20" s="91">
        <f>('2050 Totals'!AA20-MIN('2050 Totals'!$X$15:$AD$24))/(MIN('2050 Totals'!$X$15:$AD$24))</f>
        <v>5.5202733361016543E-3</v>
      </c>
      <c r="AB20" s="91">
        <f>('2050 Totals'!AB20-MIN('2050 Totals'!$X$15:$AD$24))/(MIN('2050 Totals'!$X$15:$AD$24))</f>
        <v>4.1107838531603991E-2</v>
      </c>
      <c r="AC20" s="91">
        <f>('2050 Totals'!AC20-MIN('2050 Totals'!$X$15:$AD$24))/(MIN('2050 Totals'!$X$15:$AD$24))</f>
        <v>5.9214270940723152E-2</v>
      </c>
      <c r="AD20" s="92">
        <f>('2050 Totals'!AD20-MIN('2050 Totals'!$X$15:$AD$24))/(MIN('2050 Totals'!$X$15:$AD$24))</f>
        <v>5.7727981837450988E-2</v>
      </c>
    </row>
    <row r="21" spans="1:30" x14ac:dyDescent="0.25">
      <c r="A21" s="59"/>
      <c r="B21" s="160"/>
      <c r="C21" s="1">
        <v>50</v>
      </c>
      <c r="D21" s="84">
        <f>('2050 Totals'!D21-MIN('2050 Totals'!$D$15:$J$24))/(MIN('2050 Totals'!$D$15:$J$24))</f>
        <v>1.8553674951689212</v>
      </c>
      <c r="E21" s="85">
        <f>('2050 Totals'!E21-MIN('2050 Totals'!$D$15:$J$24))/(MIN('2050 Totals'!$D$15:$J$24))</f>
        <v>1.8553674951689212</v>
      </c>
      <c r="F21" s="85">
        <f>('2050 Totals'!F21-MIN('2050 Totals'!$D$15:$J$24))/(MIN('2050 Totals'!$D$15:$J$24))</f>
        <v>1.858466049177051</v>
      </c>
      <c r="G21" s="85">
        <f>('2050 Totals'!G21-MIN('2050 Totals'!$D$15:$J$24))/(MIN('2050 Totals'!$D$15:$J$24))</f>
        <v>3.1286233091224096</v>
      </c>
      <c r="H21" s="85">
        <f>('2050 Totals'!H21-MIN('2050 Totals'!$D$15:$J$24))/(MIN('2050 Totals'!$D$15:$J$24))</f>
        <v>2.5538248817218632</v>
      </c>
      <c r="I21" s="85">
        <f>('2050 Totals'!I21-MIN('2050 Totals'!$D$15:$J$24))/(MIN('2050 Totals'!$D$15:$J$24))</f>
        <v>2.5390984207369893</v>
      </c>
      <c r="J21" s="86">
        <f>('2050 Totals'!J21-MIN('2050 Totals'!$D$15:$J$24))/(MIN('2050 Totals'!$D$15:$J$24))</f>
        <v>2.1748350769640834</v>
      </c>
      <c r="L21" s="157"/>
      <c r="M21" s="1">
        <v>50</v>
      </c>
      <c r="N21" s="84">
        <f>('2050 Totals'!N21-MIN('2050 Totals'!$N$15:$T$24))/(MIN('2050 Totals'!$N$15:$T$24))</f>
        <v>5.3366531557614358</v>
      </c>
      <c r="O21" s="85">
        <f>('2050 Totals'!O21-MIN('2050 Totals'!$N$15:$T$24))/(MIN('2050 Totals'!$N$15:$T$24))</f>
        <v>5.3366531557614358</v>
      </c>
      <c r="P21" s="85">
        <f>('2050 Totals'!P21-MIN('2050 Totals'!$N$15:$T$24))/(MIN('2050 Totals'!$N$15:$T$24))</f>
        <v>5.3473074696004641</v>
      </c>
      <c r="Q21" s="85">
        <f>('2050 Totals'!Q21-MIN('2050 Totals'!$N$15:$T$24))/(MIN('2050 Totals'!$N$15:$T$24))</f>
        <v>8.0434279096699477</v>
      </c>
      <c r="R21" s="85">
        <f>('2050 Totals'!R21-MIN('2050 Totals'!$N$15:$T$24))/(MIN('2050 Totals'!$N$15:$T$24))</f>
        <v>7.2155182397220612</v>
      </c>
      <c r="S21" s="85">
        <f>('2050 Totals'!S21-MIN('2050 Totals'!$N$15:$T$24))/(MIN('2050 Totals'!$N$15:$T$24))</f>
        <v>7.0656629994209617</v>
      </c>
      <c r="T21" s="86">
        <f>('2050 Totals'!T21-MIN('2050 Totals'!$N$15:$T$24))/(MIN('2050 Totals'!$N$15:$T$24))</f>
        <v>6.6859293572669367</v>
      </c>
      <c r="V21" s="166"/>
      <c r="W21" s="1">
        <v>50</v>
      </c>
      <c r="X21" s="90">
        <f>('2050 Totals'!X21-MIN('2050 Totals'!$X$15:$AD$24))/(MIN('2050 Totals'!$X$15:$AD$24))</f>
        <v>3.4359412603153405E-3</v>
      </c>
      <c r="Y21" s="91">
        <f>('2050 Totals'!Y21-MIN('2050 Totals'!$X$15:$AD$24))/(MIN('2050 Totals'!$X$15:$AD$24))</f>
        <v>3.4365633733816799E-3</v>
      </c>
      <c r="Z21" s="91">
        <f>('2050 Totals'!Z21-MIN('2050 Totals'!$X$15:$AD$24))/(MIN('2050 Totals'!$X$15:$AD$24))</f>
        <v>3.4365633733816799E-3</v>
      </c>
      <c r="AA21" s="91">
        <f>('2050 Totals'!AA21-MIN('2050 Totals'!$X$15:$AD$24))/(MIN('2050 Totals'!$X$15:$AD$24))</f>
        <v>5.4785866945860394E-3</v>
      </c>
      <c r="AB21" s="91">
        <f>('2050 Totals'!AB21-MIN('2050 Totals'!$X$15:$AD$24))/(MIN('2050 Totals'!$X$15:$AD$24))</f>
        <v>4.1896678055670822E-2</v>
      </c>
      <c r="AC21" s="91">
        <f>('2050 Totals'!AC21-MIN('2050 Totals'!$X$15:$AD$24))/(MIN('2050 Totals'!$X$15:$AD$24))</f>
        <v>5.9214270940723152E-2</v>
      </c>
      <c r="AD21" s="92">
        <f>('2050 Totals'!AD21-MIN('2050 Totals'!$X$15:$AD$24))/(MIN('2050 Totals'!$X$15:$AD$24))</f>
        <v>5.7727981837450988E-2</v>
      </c>
    </row>
    <row r="22" spans="1:30" x14ac:dyDescent="0.25">
      <c r="A22" s="59"/>
      <c r="B22" s="160"/>
      <c r="C22" s="1">
        <v>60</v>
      </c>
      <c r="D22" s="84">
        <f>('2050 Totals'!D22-MIN('2050 Totals'!$D$15:$J$24))/(MIN('2050 Totals'!$D$15:$J$24))</f>
        <v>0.99202039048444068</v>
      </c>
      <c r="E22" s="85">
        <f>('2050 Totals'!E22-MIN('2050 Totals'!$D$15:$J$24))/(MIN('2050 Totals'!$D$15:$J$24))</f>
        <v>0.99202039048444068</v>
      </c>
      <c r="F22" s="85">
        <f>('2050 Totals'!F22-MIN('2050 Totals'!$D$15:$J$24))/(MIN('2050 Totals'!$D$15:$J$24))</f>
        <v>1.006880122609449</v>
      </c>
      <c r="G22" s="85">
        <f>('2050 Totals'!G22-MIN('2050 Totals'!$D$15:$J$24))/(MIN('2050 Totals'!$D$15:$J$24))</f>
        <v>1.8615146265076299</v>
      </c>
      <c r="H22" s="85">
        <f>('2050 Totals'!H22-MIN('2050 Totals'!$D$15:$J$24))/(MIN('2050 Totals'!$D$15:$J$24))</f>
        <v>2.3454221363363765</v>
      </c>
      <c r="I22" s="85">
        <f>('2050 Totals'!I22-MIN('2050 Totals'!$D$15:$J$24))/(MIN('2050 Totals'!$D$15:$J$24))</f>
        <v>2.2913473712267609</v>
      </c>
      <c r="J22" s="86">
        <f>('2050 Totals'!J22-MIN('2050 Totals'!$D$15:$J$24))/(MIN('2050 Totals'!$D$15:$J$24))</f>
        <v>2.142351373238077</v>
      </c>
      <c r="L22" s="157"/>
      <c r="M22" s="1">
        <v>60</v>
      </c>
      <c r="N22" s="84">
        <f>('2050 Totals'!N22-MIN('2050 Totals'!$N$15:$T$24))/(MIN('2050 Totals'!$N$15:$T$24))</f>
        <v>4.1568037058482927</v>
      </c>
      <c r="O22" s="85">
        <f>('2050 Totals'!O22-MIN('2050 Totals'!$N$15:$T$24))/(MIN('2050 Totals'!$N$15:$T$24))</f>
        <v>4.1568037058482927</v>
      </c>
      <c r="P22" s="85">
        <f>('2050 Totals'!P22-MIN('2050 Totals'!$N$15:$T$24))/(MIN('2050 Totals'!$N$15:$T$24))</f>
        <v>4.1520555877243774</v>
      </c>
      <c r="Q22" s="85">
        <f>('2050 Totals'!Q22-MIN('2050 Totals'!$N$15:$T$24))/(MIN('2050 Totals'!$N$15:$T$24))</f>
        <v>6.6272148233931674</v>
      </c>
      <c r="R22" s="85">
        <f>('2050 Totals'!R22-MIN('2050 Totals'!$N$15:$T$24))/(MIN('2050 Totals'!$N$15:$T$24))</f>
        <v>7.2641574985524038</v>
      </c>
      <c r="S22" s="85">
        <f>('2050 Totals'!S22-MIN('2050 Totals'!$N$15:$T$24))/(MIN('2050 Totals'!$N$15:$T$24))</f>
        <v>7.0026635784597566</v>
      </c>
      <c r="T22" s="86">
        <f>('2050 Totals'!T22-MIN('2050 Totals'!$N$15:$T$24))/(MIN('2050 Totals'!$N$15:$T$24))</f>
        <v>6.7826392691135524</v>
      </c>
      <c r="V22" s="166"/>
      <c r="W22" s="1">
        <v>60</v>
      </c>
      <c r="X22" s="90">
        <f>('2050 Totals'!X22-MIN('2050 Totals'!$X$15:$AD$24))/(MIN('2050 Totals'!$X$15:$AD$24))</f>
        <v>2.6358784096866287E-3</v>
      </c>
      <c r="Y22" s="91">
        <f>('2050 Totals'!Y22-MIN('2050 Totals'!$X$15:$AD$24))/(MIN('2050 Totals'!$X$15:$AD$24))</f>
        <v>2.6365932548004464E-3</v>
      </c>
      <c r="Z22" s="91">
        <f>('2050 Totals'!Z22-MIN('2050 Totals'!$X$15:$AD$24))/(MIN('2050 Totals'!$X$15:$AD$24))</f>
        <v>2.6195844273594142E-3</v>
      </c>
      <c r="AA22" s="91">
        <f>('2050 Totals'!AA22-MIN('2050 Totals'!$X$15:$AD$24))/(MIN('2050 Totals'!$X$15:$AD$24))</f>
        <v>5.4721733651220874E-3</v>
      </c>
      <c r="AB22" s="91">
        <f>('2050 Totals'!AB22-MIN('2050 Totals'!$X$15:$AD$24))/(MIN('2050 Totals'!$X$15:$AD$24))</f>
        <v>4.4184633341937868E-2</v>
      </c>
      <c r="AC22" s="91">
        <f>('2050 Totals'!AC22-MIN('2050 Totals'!$X$15:$AD$24))/(MIN('2050 Totals'!$X$15:$AD$24))</f>
        <v>5.6175956107173131E-2</v>
      </c>
      <c r="AD22" s="92">
        <f>('2050 Totals'!AD22-MIN('2050 Totals'!$X$15:$AD$24))/(MIN('2050 Totals'!$X$15:$AD$24))</f>
        <v>5.7600998414514638E-2</v>
      </c>
    </row>
    <row r="23" spans="1:30" x14ac:dyDescent="0.25">
      <c r="A23" s="59"/>
      <c r="B23" s="160"/>
      <c r="C23" s="1">
        <v>70</v>
      </c>
      <c r="D23" s="84">
        <f>('2050 Totals'!D23-MIN('2050 Totals'!$D$15:$J$24))/(MIN('2050 Totals'!$D$15:$J$24))</f>
        <v>0.28614979676151125</v>
      </c>
      <c r="E23" s="85">
        <f>('2050 Totals'!E23-MIN('2050 Totals'!$D$15:$J$24))/(MIN('2050 Totals'!$D$15:$J$24))</f>
        <v>0.28615547586288903</v>
      </c>
      <c r="F23" s="85">
        <f>('2050 Totals'!F23-MIN('2050 Totals'!$D$15:$J$24))/(MIN('2050 Totals'!$D$15:$J$24))</f>
        <v>0.30242553475044992</v>
      </c>
      <c r="G23" s="85">
        <f>('2050 Totals'!G23-MIN('2050 Totals'!$D$15:$J$24))/(MIN('2050 Totals'!$D$15:$J$24))</f>
        <v>1.043390800304544</v>
      </c>
      <c r="H23" s="85">
        <f>('2050 Totals'!H23-MIN('2050 Totals'!$D$15:$J$24))/(MIN('2050 Totals'!$D$15:$J$24))</f>
        <v>1.8266851673846967</v>
      </c>
      <c r="I23" s="85">
        <f>('2050 Totals'!I23-MIN('2050 Totals'!$D$15:$J$24))/(MIN('2050 Totals'!$D$15:$J$24))</f>
        <v>1.8167987028290136</v>
      </c>
      <c r="J23" s="86">
        <f>('2050 Totals'!J23-MIN('2050 Totals'!$D$15:$J$24))/(MIN('2050 Totals'!$D$15:$J$24))</f>
        <v>1.8246532706264222</v>
      </c>
      <c r="L23" s="157"/>
      <c r="M23" s="1">
        <v>70</v>
      </c>
      <c r="N23" s="84">
        <f>('2050 Totals'!N23-MIN('2050 Totals'!$N$15:$T$24))/(MIN('2050 Totals'!$N$15:$T$24))</f>
        <v>2.4523451071221776</v>
      </c>
      <c r="O23" s="85">
        <f>('2050 Totals'!O23-MIN('2050 Totals'!$N$15:$T$24))/(MIN('2050 Totals'!$N$15:$T$24))</f>
        <v>2.4523067824963465</v>
      </c>
      <c r="P23" s="85">
        <f>('2050 Totals'!P23-MIN('2050 Totals'!$N$15:$T$24))/(MIN('2050 Totals'!$N$15:$T$24))</f>
        <v>2.6829183555298206</v>
      </c>
      <c r="Q23" s="85">
        <f>('2050 Totals'!Q23-MIN('2050 Totals'!$N$15:$T$24))/(MIN('2050 Totals'!$N$15:$T$24))</f>
        <v>5.1382855165825534</v>
      </c>
      <c r="R23" s="85">
        <f>('2050 Totals'!R23-MIN('2050 Totals'!$N$15:$T$24))/(MIN('2050 Totals'!$N$15:$T$24))</f>
        <v>6.7663419852543818</v>
      </c>
      <c r="S23" s="85">
        <f>('2050 Totals'!S23-MIN('2050 Totals'!$N$15:$T$24))/(MIN('2050 Totals'!$N$15:$T$24))</f>
        <v>6.6035747305235093</v>
      </c>
      <c r="T23" s="86">
        <f>('2050 Totals'!T23-MIN('2050 Totals'!$N$15:$T$24))/(MIN('2050 Totals'!$N$15:$T$24))</f>
        <v>6.5298603244697198</v>
      </c>
      <c r="V23" s="166"/>
      <c r="W23" s="1">
        <v>70</v>
      </c>
      <c r="X23" s="90">
        <f>('2050 Totals'!X23-MIN('2050 Totals'!$X$15:$AD$24))/(MIN('2050 Totals'!$X$15:$AD$24))</f>
        <v>2.0710010389930369E-3</v>
      </c>
      <c r="Y23" s="91">
        <f>('2050 Totals'!Y23-MIN('2050 Totals'!$X$15:$AD$24))/(MIN('2050 Totals'!$X$15:$AD$24))</f>
        <v>2.0710010389930369E-3</v>
      </c>
      <c r="Z23" s="91">
        <f>('2050 Totals'!Z23-MIN('2050 Totals'!$X$15:$AD$24))/(MIN('2050 Totals'!$X$15:$AD$24))</f>
        <v>2.0710010389930369E-3</v>
      </c>
      <c r="AA23" s="91">
        <f>('2050 Totals'!AA23-MIN('2050 Totals'!$X$15:$AD$24))/(MIN('2050 Totals'!$X$15:$AD$24))</f>
        <v>4.226998333163437E-3</v>
      </c>
      <c r="AB23" s="91">
        <f>('2050 Totals'!AB23-MIN('2050 Totals'!$X$15:$AD$24))/(MIN('2050 Totals'!$X$15:$AD$24))</f>
        <v>4.407766385839644E-2</v>
      </c>
      <c r="AC23" s="91">
        <f>('2050 Totals'!AC23-MIN('2050 Totals'!$X$15:$AD$24))/(MIN('2050 Totals'!$X$15:$AD$24))</f>
        <v>5.4072372561594251E-2</v>
      </c>
      <c r="AD23" s="92">
        <f>('2050 Totals'!AD23-MIN('2050 Totals'!$X$15:$AD$24))/(MIN('2050 Totals'!$X$15:$AD$24))</f>
        <v>5.7553726438506168E-2</v>
      </c>
    </row>
    <row r="24" spans="1:30" ht="15.75" thickBot="1" x14ac:dyDescent="0.3">
      <c r="A24" s="59"/>
      <c r="B24" s="161"/>
      <c r="C24" s="2">
        <v>80</v>
      </c>
      <c r="D24" s="87">
        <f>('2050 Totals'!D24-MIN('2050 Totals'!$D$15:$J$24))/(MIN('2050 Totals'!$D$15:$J$24))</f>
        <v>1.135652662095182E-2</v>
      </c>
      <c r="E24" s="88">
        <f>('2050 Totals'!E24-MIN('2050 Totals'!$D$15:$J$24))/(MIN('2050 Totals'!$D$15:$J$24))</f>
        <v>1.1361364696475062E-2</v>
      </c>
      <c r="F24" s="88">
        <f>('2050 Totals'!F24-MIN('2050 Totals'!$D$15:$J$24))/(MIN('2050 Totals'!$D$15:$J$24))</f>
        <v>0</v>
      </c>
      <c r="G24" s="88">
        <f>('2050 Totals'!G24-MIN('2050 Totals'!$D$15:$J$24))/(MIN('2050 Totals'!$D$15:$J$24))</f>
        <v>0.3687279269674153</v>
      </c>
      <c r="H24" s="88">
        <f>('2050 Totals'!H24-MIN('2050 Totals'!$D$15:$J$24))/(MIN('2050 Totals'!$D$15:$J$24))</f>
        <v>0.6784667155327514</v>
      </c>
      <c r="I24" s="88">
        <f>('2050 Totals'!I24-MIN('2050 Totals'!$D$15:$J$24))/(MIN('2050 Totals'!$D$15:$J$24))</f>
        <v>0.63890184580529086</v>
      </c>
      <c r="J24" s="89">
        <f>('2050 Totals'!J24-MIN('2050 Totals'!$D$15:$J$24))/(MIN('2050 Totals'!$D$15:$J$24))</f>
        <v>0.70277203971479985</v>
      </c>
      <c r="L24" s="158"/>
      <c r="M24" s="2">
        <v>80</v>
      </c>
      <c r="N24" s="87">
        <f>('2050 Totals'!N24-MIN('2050 Totals'!$N$15:$T$24))/(MIN('2050 Totals'!$N$15:$T$24))</f>
        <v>1.0526854615567028E-2</v>
      </c>
      <c r="O24" s="88">
        <f>('2050 Totals'!O24-MIN('2050 Totals'!$N$15:$T$24))/(MIN('2050 Totals'!$N$15:$T$24))</f>
        <v>1.6792125072379885E-2</v>
      </c>
      <c r="P24" s="88">
        <f>('2050 Totals'!P24-MIN('2050 Totals'!$N$15:$T$24))/(MIN('2050 Totals'!$N$15:$T$24))</f>
        <v>0</v>
      </c>
      <c r="Q24" s="88">
        <f>('2050 Totals'!Q24-MIN('2050 Totals'!$N$15:$T$24))/(MIN('2050 Totals'!$N$15:$T$24))</f>
        <v>3.5877243775332945</v>
      </c>
      <c r="R24" s="88">
        <f>('2050 Totals'!R24-MIN('2050 Totals'!$N$15:$T$24))/(MIN('2050 Totals'!$N$15:$T$24))</f>
        <v>4.2332368268674001</v>
      </c>
      <c r="S24" s="88">
        <f>('2050 Totals'!S24-MIN('2050 Totals'!$N$15:$T$24))/(MIN('2050 Totals'!$N$15:$T$24))</f>
        <v>4.7734800231615528</v>
      </c>
      <c r="T24" s="89">
        <f>('2050 Totals'!T24-MIN('2050 Totals'!$N$15:$T$24))/(MIN('2050 Totals'!$N$15:$T$24))</f>
        <v>4.7993051534452809</v>
      </c>
      <c r="V24" s="167"/>
      <c r="W24" s="2">
        <v>80</v>
      </c>
      <c r="X24" s="93">
        <f>('2050 Totals'!X24-MIN('2050 Totals'!$X$15:$AD$24))/(MIN('2050 Totals'!$X$15:$AD$24))</f>
        <v>7.9830377526251656E-7</v>
      </c>
      <c r="Y24" s="94">
        <f>('2050 Totals'!Y24-MIN('2050 Totals'!$X$15:$AD$24))/(MIN('2050 Totals'!$X$15:$AD$24))</f>
        <v>0</v>
      </c>
      <c r="Z24" s="94">
        <f>('2050 Totals'!Z24-MIN('2050 Totals'!$X$15:$AD$24))/(MIN('2050 Totals'!$X$15:$AD$24))</f>
        <v>1.4269658057296974E-4</v>
      </c>
      <c r="AA24" s="94">
        <f>('2050 Totals'!AA24-MIN('2050 Totals'!$X$15:$AD$24))/(MIN('2050 Totals'!$X$15:$AD$24))</f>
        <v>4.2247807843821721E-3</v>
      </c>
      <c r="AB24" s="94">
        <f>('2050 Totals'!AB24-MIN('2050 Totals'!$X$15:$AD$24))/(MIN('2050 Totals'!$X$15:$AD$24))</f>
        <v>4.1439728331363911E-2</v>
      </c>
      <c r="AC24" s="94">
        <f>('2050 Totals'!AC24-MIN('2050 Totals'!$X$15:$AD$24))/(MIN('2050 Totals'!$X$15:$AD$24))</f>
        <v>5.3431051096599166E-2</v>
      </c>
      <c r="AD24" s="95">
        <f>('2050 Totals'!AD24-MIN('2050 Totals'!$X$15:$AD$24))/(MIN('2050 Totals'!$X$15:$AD$24))</f>
        <v>5.6398819306045719E-2</v>
      </c>
    </row>
    <row r="25" spans="1:30" x14ac:dyDescent="0.25">
      <c r="A25" s="59"/>
      <c r="B25" s="169" t="s">
        <v>96</v>
      </c>
      <c r="C25" s="4" t="s">
        <v>1</v>
      </c>
      <c r="D25" s="81">
        <f>('2050 Totals'!D25-MIN('2050 Totals'!$D$25:$J$34))/MIN('2050 Totals'!$D$25:$J$34)</f>
        <v>0.1013929746517563</v>
      </c>
      <c r="E25" s="96">
        <f>('2050 Totals'!E25-MIN('2050 Totals'!$D$25:$J$34))/MIN('2050 Totals'!$D$25:$J$34)</f>
        <v>0.1013929746517563</v>
      </c>
      <c r="F25" s="96">
        <f>('2050 Totals'!F25-MIN('2050 Totals'!$D$25:$J$34))/MIN('2050 Totals'!$D$25:$J$34)</f>
        <v>0.10100347474913139</v>
      </c>
      <c r="G25" s="96">
        <f>('2050 Totals'!G25-MIN('2050 Totals'!$D$25:$J$34))/MIN('2050 Totals'!$D$25:$J$34)</f>
        <v>8.9554227611443105E-2</v>
      </c>
      <c r="H25" s="96">
        <f>('2050 Totals'!H25-MIN('2050 Totals'!$D$25:$J$34))/MIN('2050 Totals'!$D$25:$J$34)</f>
        <v>0.13503346624163334</v>
      </c>
      <c r="I25" s="96">
        <f>('2050 Totals'!I25-MIN('2050 Totals'!$D$25:$J$34))/MIN('2050 Totals'!$D$25:$J$34)</f>
        <v>0.10387347403163152</v>
      </c>
      <c r="J25" s="97">
        <f>('2050 Totals'!J25-MIN('2050 Totals'!$D$25:$J$34))/MIN('2050 Totals'!$D$25:$J$34)</f>
        <v>0.13048246737938321</v>
      </c>
      <c r="L25" s="170" t="s">
        <v>105</v>
      </c>
      <c r="M25" s="4" t="s">
        <v>1</v>
      </c>
      <c r="N25" s="81">
        <f>('2050 Totals'!N25-MIN('2050 Totals'!$N$25:$T$34))/MIN('2050 Totals'!$N$25:$T$34)</f>
        <v>2.1397923557515619</v>
      </c>
      <c r="O25" s="96">
        <f>('2050 Totals'!O25-MIN('2050 Totals'!$N$25:$T$34))/MIN('2050 Totals'!$N$25:$T$34)</f>
        <v>2.1397923557515619</v>
      </c>
      <c r="P25" s="96">
        <f>('2050 Totals'!P25-MIN('2050 Totals'!$N$25:$T$34))/MIN('2050 Totals'!$N$25:$T$34)</f>
        <v>2.1397923557515619</v>
      </c>
      <c r="Q25" s="96">
        <f>('2050 Totals'!Q25-MIN('2050 Totals'!$N$25:$T$34))/MIN('2050 Totals'!$N$25:$T$34)</f>
        <v>1.6716740169055495</v>
      </c>
      <c r="R25" s="96">
        <f>('2050 Totals'!R25-MIN('2050 Totals'!$N$25:$T$34))/MIN('2050 Totals'!$N$25:$T$34)</f>
        <v>0.74593439911797133</v>
      </c>
      <c r="S25" s="96">
        <f>('2050 Totals'!S25-MIN('2050 Totals'!$N$25:$T$34))/MIN('2050 Totals'!$N$25:$T$34)</f>
        <v>0.68825799338478499</v>
      </c>
      <c r="T25" s="97">
        <f>('2050 Totals'!T25-MIN('2050 Totals'!$N$25:$T$34))/MIN('2050 Totals'!$N$25:$T$34)</f>
        <v>0.54123024623300253</v>
      </c>
      <c r="V25" s="168" t="s">
        <v>110</v>
      </c>
      <c r="W25" s="4" t="s">
        <v>1</v>
      </c>
      <c r="X25" s="81">
        <f>('2050 Totals'!X25-MIN('2050 Totals'!$X$25:$AD$34))/MIN('2050 Totals'!$X$25:$AD$34)</f>
        <v>1.2043036245855661</v>
      </c>
      <c r="Y25" s="96">
        <f>('2050 Totals'!Y25-MIN('2050 Totals'!$X$25:$AD$34))/MIN('2050 Totals'!$X$25:$AD$34)</f>
        <v>1.2043036245855772</v>
      </c>
      <c r="Z25" s="96">
        <f>('2050 Totals'!Z25-MIN('2050 Totals'!$X$25:$AD$34))/MIN('2050 Totals'!$X$25:$AD$34)</f>
        <v>1.2043036929895619</v>
      </c>
      <c r="AA25" s="96">
        <f>('2050 Totals'!AA25-MIN('2050 Totals'!$X$25:$AD$34))/MIN('2050 Totals'!$X$25:$AD$34)</f>
        <v>1.293976035045223</v>
      </c>
      <c r="AB25" s="96">
        <f>('2050 Totals'!AB25-MIN('2050 Totals'!$X$25:$AD$34))/MIN('2050 Totals'!$X$25:$AD$34)</f>
        <v>1.6396174060078388</v>
      </c>
      <c r="AC25" s="96">
        <f>('2050 Totals'!AC25-MIN('2050 Totals'!$X$25:$AD$34))/MIN('2050 Totals'!$X$25:$AD$34)</f>
        <v>1.9141234226310526</v>
      </c>
      <c r="AD25" s="97">
        <f>('2050 Totals'!AD25-MIN('2050 Totals'!$X$25:$AD$34))/MIN('2050 Totals'!$X$25:$AD$34)</f>
        <v>1.9418566775409125</v>
      </c>
    </row>
    <row r="26" spans="1:30" x14ac:dyDescent="0.25">
      <c r="A26" s="59"/>
      <c r="B26" s="160"/>
      <c r="C26" s="1">
        <v>0</v>
      </c>
      <c r="D26" s="90">
        <f>('2050 Totals'!D26-MIN('2050 Totals'!$D$25:$J$34))/MIN('2050 Totals'!$D$25:$J$34)</f>
        <v>0.1013929746517563</v>
      </c>
      <c r="E26" s="91">
        <f>('2050 Totals'!E26-MIN('2050 Totals'!$D$25:$J$34))/MIN('2050 Totals'!$D$25:$J$34)</f>
        <v>0.1013929746517563</v>
      </c>
      <c r="F26" s="91">
        <f>('2050 Totals'!F26-MIN('2050 Totals'!$D$25:$J$34))/MIN('2050 Totals'!$D$25:$J$34)</f>
        <v>0.10100347474913139</v>
      </c>
      <c r="G26" s="91">
        <f>('2050 Totals'!G26-MIN('2050 Totals'!$D$25:$J$34))/MIN('2050 Totals'!$D$25:$J$34)</f>
        <v>8.9543977614005607E-2</v>
      </c>
      <c r="H26" s="91">
        <f>('2050 Totals'!H26-MIN('2050 Totals'!$D$25:$J$34))/MIN('2050 Totals'!$D$25:$J$34)</f>
        <v>0.13475671631082084</v>
      </c>
      <c r="I26" s="91">
        <f>('2050 Totals'!I26-MIN('2050 Totals'!$D$25:$J$34))/MIN('2050 Totals'!$D$25:$J$34)</f>
        <v>0.103904224023944</v>
      </c>
      <c r="J26" s="92">
        <f>('2050 Totals'!J26-MIN('2050 Totals'!$D$25:$J$34))/MIN('2050 Totals'!$D$25:$J$34)</f>
        <v>0.13046196738450824</v>
      </c>
      <c r="L26" s="157"/>
      <c r="M26" s="1">
        <v>0</v>
      </c>
      <c r="N26" s="90">
        <f>('2050 Totals'!N26-MIN('2050 Totals'!$N$25:$T$34))/MIN('2050 Totals'!$N$25:$T$34)</f>
        <v>2.1397923557515619</v>
      </c>
      <c r="O26" s="91">
        <f>('2050 Totals'!O26-MIN('2050 Totals'!$N$25:$T$34))/MIN('2050 Totals'!$N$25:$T$34)</f>
        <v>2.1397923557515619</v>
      </c>
      <c r="P26" s="91">
        <f>('2050 Totals'!P26-MIN('2050 Totals'!$N$25:$T$34))/MIN('2050 Totals'!$N$25:$T$34)</f>
        <v>2.1397923557515619</v>
      </c>
      <c r="Q26" s="91">
        <f>('2050 Totals'!Q26-MIN('2050 Totals'!$N$25:$T$34))/MIN('2050 Totals'!$N$25:$T$34)</f>
        <v>1.6717429253950755</v>
      </c>
      <c r="R26" s="91">
        <f>('2050 Totals'!R26-MIN('2050 Totals'!$N$25:$T$34))/MIN('2050 Totals'!$N$25:$T$34)</f>
        <v>0.74547500918779852</v>
      </c>
      <c r="S26" s="91">
        <f>('2050 Totals'!S26-MIN('2050 Totals'!$N$25:$T$34))/MIN('2050 Totals'!$N$25:$T$34)</f>
        <v>0.68828096288129359</v>
      </c>
      <c r="T26" s="92">
        <f>('2050 Totals'!T26-MIN('2050 Totals'!$N$25:$T$34))/MIN('2050 Totals'!$N$25:$T$34)</f>
        <v>0.54384876883498712</v>
      </c>
      <c r="V26" s="166"/>
      <c r="W26" s="1">
        <v>0</v>
      </c>
      <c r="X26" s="90">
        <f>('2050 Totals'!X26-MIN('2050 Totals'!$X$25:$AD$34))/MIN('2050 Totals'!$X$25:$AD$34)</f>
        <v>1.2043036245855718</v>
      </c>
      <c r="Y26" s="91">
        <f>('2050 Totals'!Y26-MIN('2050 Totals'!$X$25:$AD$34))/MIN('2050 Totals'!$X$25:$AD$34)</f>
        <v>1.2043036241331333</v>
      </c>
      <c r="Z26" s="91">
        <f>('2050 Totals'!Z26-MIN('2050 Totals'!$X$25:$AD$34))/MIN('2050 Totals'!$X$25:$AD$34)</f>
        <v>1.2043036929923794</v>
      </c>
      <c r="AA26" s="91">
        <f>('2050 Totals'!AA26-MIN('2050 Totals'!$X$25:$AD$34))/MIN('2050 Totals'!$X$25:$AD$34)</f>
        <v>1.2939760360367232</v>
      </c>
      <c r="AB26" s="91">
        <f>('2050 Totals'!AB26-MIN('2050 Totals'!$X$25:$AD$34))/MIN('2050 Totals'!$X$25:$AD$34)</f>
        <v>1.6398250180445522</v>
      </c>
      <c r="AC26" s="91">
        <f>('2050 Totals'!AC26-MIN('2050 Totals'!$X$25:$AD$34))/MIN('2050 Totals'!$X$25:$AD$34)</f>
        <v>1.9138407652931055</v>
      </c>
      <c r="AD26" s="92">
        <f>('2050 Totals'!AD26-MIN('2050 Totals'!$X$25:$AD$34))/MIN('2050 Totals'!$X$25:$AD$34)</f>
        <v>1.9419389975990176</v>
      </c>
    </row>
    <row r="27" spans="1:30" x14ac:dyDescent="0.25">
      <c r="A27" s="59"/>
      <c r="B27" s="160"/>
      <c r="C27" s="1">
        <v>10</v>
      </c>
      <c r="D27" s="90">
        <f>('2050 Totals'!D27-MIN('2050 Totals'!$D$25:$J$34))/MIN('2050 Totals'!$D$25:$J$34)</f>
        <v>0.1013929746517563</v>
      </c>
      <c r="E27" s="91">
        <f>('2050 Totals'!E27-MIN('2050 Totals'!$D$25:$J$34))/MIN('2050 Totals'!$D$25:$J$34)</f>
        <v>0.1013929746517563</v>
      </c>
      <c r="F27" s="91">
        <f>('2050 Totals'!F27-MIN('2050 Totals'!$D$25:$J$34))/MIN('2050 Totals'!$D$25:$J$34)</f>
        <v>0.10100347474913139</v>
      </c>
      <c r="G27" s="91">
        <f>('2050 Totals'!G27-MIN('2050 Totals'!$D$25:$J$34))/MIN('2050 Totals'!$D$25:$J$34)</f>
        <v>8.9543977614005607E-2</v>
      </c>
      <c r="H27" s="91">
        <f>('2050 Totals'!H27-MIN('2050 Totals'!$D$25:$J$34))/MIN('2050 Totals'!$D$25:$J$34)</f>
        <v>0.13475671631082084</v>
      </c>
      <c r="I27" s="91">
        <f>('2050 Totals'!I27-MIN('2050 Totals'!$D$25:$J$34))/MIN('2050 Totals'!$D$25:$J$34)</f>
        <v>0.103904224023944</v>
      </c>
      <c r="J27" s="92">
        <f>('2050 Totals'!J27-MIN('2050 Totals'!$D$25:$J$34))/MIN('2050 Totals'!$D$25:$J$34)</f>
        <v>0.13046196738450824</v>
      </c>
      <c r="L27" s="157"/>
      <c r="M27" s="1">
        <v>10</v>
      </c>
      <c r="N27" s="90">
        <f>('2050 Totals'!N27-MIN('2050 Totals'!$N$25:$T$34))/MIN('2050 Totals'!$N$25:$T$34)</f>
        <v>2.1397923557515619</v>
      </c>
      <c r="O27" s="91">
        <f>('2050 Totals'!O27-MIN('2050 Totals'!$N$25:$T$34))/MIN('2050 Totals'!$N$25:$T$34)</f>
        <v>2.1397923557515619</v>
      </c>
      <c r="P27" s="91">
        <f>('2050 Totals'!P27-MIN('2050 Totals'!$N$25:$T$34))/MIN('2050 Totals'!$N$25:$T$34)</f>
        <v>2.1397923557515619</v>
      </c>
      <c r="Q27" s="91">
        <f>('2050 Totals'!Q27-MIN('2050 Totals'!$N$25:$T$34))/MIN('2050 Totals'!$N$25:$T$34)</f>
        <v>1.6717429253950755</v>
      </c>
      <c r="R27" s="91">
        <f>('2050 Totals'!R27-MIN('2050 Totals'!$N$25:$T$34))/MIN('2050 Totals'!$N$25:$T$34)</f>
        <v>0.74547500918779852</v>
      </c>
      <c r="S27" s="91">
        <f>('2050 Totals'!S27-MIN('2050 Totals'!$N$25:$T$34))/MIN('2050 Totals'!$N$25:$T$34)</f>
        <v>0.68828096288129359</v>
      </c>
      <c r="T27" s="92">
        <f>('2050 Totals'!T27-MIN('2050 Totals'!$N$25:$T$34))/MIN('2050 Totals'!$N$25:$T$34)</f>
        <v>0.54384876883498712</v>
      </c>
      <c r="V27" s="166"/>
      <c r="W27" s="1">
        <v>10</v>
      </c>
      <c r="X27" s="90">
        <f>('2050 Totals'!X27-MIN('2050 Totals'!$X$25:$AD$34))/MIN('2050 Totals'!$X$25:$AD$34)</f>
        <v>1.2043036245855701</v>
      </c>
      <c r="Y27" s="91">
        <f>('2050 Totals'!Y27-MIN('2050 Totals'!$X$25:$AD$34))/MIN('2050 Totals'!$X$25:$AD$34)</f>
        <v>1.2043036241331244</v>
      </c>
      <c r="Z27" s="91">
        <f>('2050 Totals'!Z27-MIN('2050 Totals'!$X$25:$AD$34))/MIN('2050 Totals'!$X$25:$AD$34)</f>
        <v>1.2043036934420015</v>
      </c>
      <c r="AA27" s="91">
        <f>('2050 Totals'!AA27-MIN('2050 Totals'!$X$25:$AD$34))/MIN('2050 Totals'!$X$25:$AD$34)</f>
        <v>1.2939760357650216</v>
      </c>
      <c r="AB27" s="91">
        <f>('2050 Totals'!AB27-MIN('2050 Totals'!$X$25:$AD$34))/MIN('2050 Totals'!$X$25:$AD$34)</f>
        <v>1.6398250180345857</v>
      </c>
      <c r="AC27" s="91">
        <f>('2050 Totals'!AC27-MIN('2050 Totals'!$X$25:$AD$34))/MIN('2050 Totals'!$X$25:$AD$34)</f>
        <v>1.9138407645190114</v>
      </c>
      <c r="AD27" s="92">
        <f>('2050 Totals'!AD27-MIN('2050 Totals'!$X$25:$AD$34))/MIN('2050 Totals'!$X$25:$AD$34)</f>
        <v>1.9419389969838057</v>
      </c>
    </row>
    <row r="28" spans="1:30" x14ac:dyDescent="0.25">
      <c r="A28" s="59"/>
      <c r="B28" s="160"/>
      <c r="C28" s="1">
        <v>20</v>
      </c>
      <c r="D28" s="90">
        <f>('2050 Totals'!D28-MIN('2050 Totals'!$D$25:$J$34))/MIN('2050 Totals'!$D$25:$J$34)</f>
        <v>9.1860477034880747E-2</v>
      </c>
      <c r="E28" s="91">
        <f>('2050 Totals'!E28-MIN('2050 Totals'!$D$25:$J$34))/MIN('2050 Totals'!$D$25:$J$34)</f>
        <v>6.1110484722378823E-2</v>
      </c>
      <c r="F28" s="91">
        <f>('2050 Totals'!F28-MIN('2050 Totals'!$D$25:$J$34))/MIN('2050 Totals'!$D$25:$J$34)</f>
        <v>9.5324976168755834E-2</v>
      </c>
      <c r="G28" s="91">
        <f>('2050 Totals'!G28-MIN('2050 Totals'!$D$25:$J$34))/MIN('2050 Totals'!$D$25:$J$34)</f>
        <v>8.9543977614005607E-2</v>
      </c>
      <c r="H28" s="91">
        <f>('2050 Totals'!H28-MIN('2050 Totals'!$D$25:$J$34))/MIN('2050 Totals'!$D$25:$J$34)</f>
        <v>0.13475671631082084</v>
      </c>
      <c r="I28" s="91">
        <f>('2050 Totals'!I28-MIN('2050 Totals'!$D$25:$J$34))/MIN('2050 Totals'!$D$25:$J$34)</f>
        <v>0.103904224023944</v>
      </c>
      <c r="J28" s="92">
        <f>('2050 Totals'!J28-MIN('2050 Totals'!$D$25:$J$34))/MIN('2050 Totals'!$D$25:$J$34)</f>
        <v>0.13046196738450824</v>
      </c>
      <c r="L28" s="157"/>
      <c r="M28" s="1">
        <v>20</v>
      </c>
      <c r="N28" s="90">
        <f>('2050 Totals'!N28-MIN('2050 Totals'!$N$25:$T$34))/MIN('2050 Totals'!$N$25:$T$34)</f>
        <v>2.1397923557515619</v>
      </c>
      <c r="O28" s="91">
        <f>('2050 Totals'!O28-MIN('2050 Totals'!$N$25:$T$34))/MIN('2050 Totals'!$N$25:$T$34)</f>
        <v>2.1397923557515619</v>
      </c>
      <c r="P28" s="91">
        <f>('2050 Totals'!P28-MIN('2050 Totals'!$N$25:$T$34))/MIN('2050 Totals'!$N$25:$T$34)</f>
        <v>2.1397923557515619</v>
      </c>
      <c r="Q28" s="91">
        <f>('2050 Totals'!Q28-MIN('2050 Totals'!$N$25:$T$34))/MIN('2050 Totals'!$N$25:$T$34)</f>
        <v>1.6717429253950755</v>
      </c>
      <c r="R28" s="91">
        <f>('2050 Totals'!R28-MIN('2050 Totals'!$N$25:$T$34))/MIN('2050 Totals'!$N$25:$T$34)</f>
        <v>0.74547500918779852</v>
      </c>
      <c r="S28" s="91">
        <f>('2050 Totals'!S28-MIN('2050 Totals'!$N$25:$T$34))/MIN('2050 Totals'!$N$25:$T$34)</f>
        <v>0.68828096288129359</v>
      </c>
      <c r="T28" s="92">
        <f>('2050 Totals'!T28-MIN('2050 Totals'!$N$25:$T$34))/MIN('2050 Totals'!$N$25:$T$34)</f>
        <v>0.54384876883498712</v>
      </c>
      <c r="V28" s="166"/>
      <c r="W28" s="1">
        <v>20</v>
      </c>
      <c r="X28" s="90">
        <f>('2050 Totals'!X28-MIN('2050 Totals'!$X$25:$AD$34))/MIN('2050 Totals'!$X$25:$AD$34)</f>
        <v>1.0527802019943189</v>
      </c>
      <c r="Y28" s="91">
        <f>('2050 Totals'!Y28-MIN('2050 Totals'!$X$25:$AD$34))/MIN('2050 Totals'!$X$25:$AD$34)</f>
        <v>1.0527802771279466</v>
      </c>
      <c r="Z28" s="91">
        <f>('2050 Totals'!Z28-MIN('2050 Totals'!$X$25:$AD$34))/MIN('2050 Totals'!$X$25:$AD$34)</f>
        <v>1.0531499604769543</v>
      </c>
      <c r="AA28" s="91">
        <f>('2050 Totals'!AA28-MIN('2050 Totals'!$X$25:$AD$34))/MIN('2050 Totals'!$X$25:$AD$34)</f>
        <v>1.2939715673924777</v>
      </c>
      <c r="AB28" s="91">
        <f>('2050 Totals'!AB28-MIN('2050 Totals'!$X$25:$AD$34))/MIN('2050 Totals'!$X$25:$AD$34)</f>
        <v>1.6398236458520783</v>
      </c>
      <c r="AC28" s="91">
        <f>('2050 Totals'!AC28-MIN('2050 Totals'!$X$25:$AD$34))/MIN('2050 Totals'!$X$25:$AD$34)</f>
        <v>1.9138384020154757</v>
      </c>
      <c r="AD28" s="92">
        <f>('2050 Totals'!AD28-MIN('2050 Totals'!$X$25:$AD$34))/MIN('2050 Totals'!$X$25:$AD$34)</f>
        <v>1.9419389969838057</v>
      </c>
    </row>
    <row r="29" spans="1:30" x14ac:dyDescent="0.25">
      <c r="B29" s="160"/>
      <c r="C29" s="1">
        <v>30</v>
      </c>
      <c r="D29" s="90">
        <f>('2050 Totals'!D29-MIN('2050 Totals'!$D$25:$J$34))/MIN('2050 Totals'!$D$25:$J$34)</f>
        <v>5.9060485234878696E-2</v>
      </c>
      <c r="E29" s="91">
        <f>('2050 Totals'!E29-MIN('2050 Totals'!$D$25:$J$34))/MIN('2050 Totals'!$D$25:$J$34)</f>
        <v>5.9060485234878696E-2</v>
      </c>
      <c r="F29" s="91">
        <f>('2050 Totals'!F29-MIN('2050 Totals'!$D$25:$J$34))/MIN('2050 Totals'!$D$25:$J$34)</f>
        <v>5.8588985352753628E-2</v>
      </c>
      <c r="G29" s="91">
        <f>('2050 Totals'!G29-MIN('2050 Totals'!$D$25:$J$34))/MIN('2050 Totals'!$D$25:$J$34)</f>
        <v>8.9543977614005607E-2</v>
      </c>
      <c r="H29" s="91">
        <f>('2050 Totals'!H29-MIN('2050 Totals'!$D$25:$J$34))/MIN('2050 Totals'!$D$25:$J$34)</f>
        <v>0.13475671631082084</v>
      </c>
      <c r="I29" s="91">
        <f>('2050 Totals'!I29-MIN('2050 Totals'!$D$25:$J$34))/MIN('2050 Totals'!$D$25:$J$34)</f>
        <v>0.103904224023944</v>
      </c>
      <c r="J29" s="92">
        <f>('2050 Totals'!J29-MIN('2050 Totals'!$D$25:$J$34))/MIN('2050 Totals'!$D$25:$J$34)</f>
        <v>0.13046196738450824</v>
      </c>
      <c r="L29" s="157"/>
      <c r="M29" s="1">
        <v>30</v>
      </c>
      <c r="N29" s="90">
        <f>('2050 Totals'!N29-MIN('2050 Totals'!$N$25:$T$34))/MIN('2050 Totals'!$N$25:$T$34)</f>
        <v>1.9403941565600884</v>
      </c>
      <c r="O29" s="91">
        <f>('2050 Totals'!O29-MIN('2050 Totals'!$N$25:$T$34))/MIN('2050 Totals'!$N$25:$T$34)</f>
        <v>1.9403941565600884</v>
      </c>
      <c r="P29" s="91">
        <f>('2050 Totals'!P29-MIN('2050 Totals'!$N$25:$T$34))/MIN('2050 Totals'!$N$25:$T$34)</f>
        <v>1.9431504961411243</v>
      </c>
      <c r="Q29" s="91">
        <f>('2050 Totals'!Q29-MIN('2050 Totals'!$N$25:$T$34))/MIN('2050 Totals'!$N$25:$T$34)</f>
        <v>1.6717429253950755</v>
      </c>
      <c r="R29" s="91">
        <f>('2050 Totals'!R29-MIN('2050 Totals'!$N$25:$T$34))/MIN('2050 Totals'!$N$25:$T$34)</f>
        <v>0.74547500918779852</v>
      </c>
      <c r="S29" s="91">
        <f>('2050 Totals'!S29-MIN('2050 Totals'!$N$25:$T$34))/MIN('2050 Totals'!$N$25:$T$34)</f>
        <v>0.68828096288129359</v>
      </c>
      <c r="T29" s="92">
        <f>('2050 Totals'!T29-MIN('2050 Totals'!$N$25:$T$34))/MIN('2050 Totals'!$N$25:$T$34)</f>
        <v>0.54123024623300253</v>
      </c>
      <c r="V29" s="166"/>
      <c r="W29" s="1">
        <v>30</v>
      </c>
      <c r="X29" s="90">
        <f>('2050 Totals'!X29-MIN('2050 Totals'!$X$25:$AD$34))/MIN('2050 Totals'!$X$25:$AD$34)</f>
        <v>0.71056325355407568</v>
      </c>
      <c r="Y29" s="91">
        <f>('2050 Totals'!Y29-MIN('2050 Totals'!$X$25:$AD$34))/MIN('2050 Totals'!$X$25:$AD$34)</f>
        <v>0.71056487330438756</v>
      </c>
      <c r="Z29" s="91">
        <f>('2050 Totals'!Z29-MIN('2050 Totals'!$X$25:$AD$34))/MIN('2050 Totals'!$X$25:$AD$34)</f>
        <v>0.70872080212301702</v>
      </c>
      <c r="AA29" s="91">
        <f>('2050 Totals'!AA29-MIN('2050 Totals'!$X$25:$AD$34))/MIN('2050 Totals'!$X$25:$AD$34)</f>
        <v>1.293976035761252</v>
      </c>
      <c r="AB29" s="91">
        <f>('2050 Totals'!AB29-MIN('2050 Totals'!$X$25:$AD$34))/MIN('2050 Totals'!$X$25:$AD$34)</f>
        <v>1.6398236458520783</v>
      </c>
      <c r="AC29" s="91">
        <f>('2050 Totals'!AC29-MIN('2050 Totals'!$X$25:$AD$34))/MIN('2050 Totals'!$X$25:$AD$34)</f>
        <v>1.9138384020154757</v>
      </c>
      <c r="AD29" s="92">
        <f>('2050 Totals'!AD29-MIN('2050 Totals'!$X$25:$AD$34))/MIN('2050 Totals'!$X$25:$AD$34)</f>
        <v>1.9419380960950152</v>
      </c>
    </row>
    <row r="30" spans="1:30" x14ac:dyDescent="0.25">
      <c r="B30" s="160"/>
      <c r="C30" s="1">
        <v>40</v>
      </c>
      <c r="D30" s="90">
        <f>('2050 Totals'!D30-MIN('2050 Totals'!$D$25:$J$34))/MIN('2050 Totals'!$D$25:$J$34)</f>
        <v>3.8949990262502433E-2</v>
      </c>
      <c r="E30" s="91">
        <f>('2050 Totals'!E30-MIN('2050 Totals'!$D$25:$J$34))/MIN('2050 Totals'!$D$25:$J$34)</f>
        <v>3.8949990262502433E-2</v>
      </c>
      <c r="F30" s="91">
        <f>('2050 Totals'!F30-MIN('2050 Totals'!$D$25:$J$34))/MIN('2050 Totals'!$D$25:$J$34)</f>
        <v>3.8980740254814905E-2</v>
      </c>
      <c r="G30" s="91">
        <f>('2050 Totals'!G30-MIN('2050 Totals'!$D$25:$J$34))/MIN('2050 Totals'!$D$25:$J$34)</f>
        <v>9.24652268836932E-2</v>
      </c>
      <c r="H30" s="91">
        <f>('2050 Totals'!H30-MIN('2050 Totals'!$D$25:$J$34))/MIN('2050 Totals'!$D$25:$J$34)</f>
        <v>0.13523846619038338</v>
      </c>
      <c r="I30" s="91">
        <f>('2050 Totals'!I30-MIN('2050 Totals'!$D$25:$J$34))/MIN('2050 Totals'!$D$25:$J$34)</f>
        <v>0.103904224023944</v>
      </c>
      <c r="J30" s="92">
        <f>('2050 Totals'!J30-MIN('2050 Totals'!$D$25:$J$34))/MIN('2050 Totals'!$D$25:$J$34)</f>
        <v>0.13046196738450824</v>
      </c>
      <c r="K30" s="41"/>
      <c r="L30" s="157"/>
      <c r="M30" s="1">
        <v>40</v>
      </c>
      <c r="N30" s="90">
        <f>('2050 Totals'!N30-MIN('2050 Totals'!$N$25:$T$34))/MIN('2050 Totals'!$N$25:$T$34)</f>
        <v>1.405457552370452</v>
      </c>
      <c r="O30" s="91">
        <f>('2050 Totals'!O30-MIN('2050 Totals'!$N$25:$T$34))/MIN('2050 Totals'!$N$25:$T$34)</f>
        <v>1.405457552370452</v>
      </c>
      <c r="P30" s="91">
        <f>('2050 Totals'!P30-MIN('2050 Totals'!$N$25:$T$34))/MIN('2050 Totals'!$N$25:$T$34)</f>
        <v>1.4053427048879088</v>
      </c>
      <c r="Q30" s="91">
        <f>('2050 Totals'!Q30-MIN('2050 Totals'!$N$25:$T$34))/MIN('2050 Totals'!$N$25:$T$34)</f>
        <v>1.5028711870635798</v>
      </c>
      <c r="R30" s="91">
        <f>('2050 Totals'!R30-MIN('2050 Totals'!$N$25:$T$34))/MIN('2050 Totals'!$N$25:$T$34)</f>
        <v>0.76219680264608602</v>
      </c>
      <c r="S30" s="91">
        <f>('2050 Totals'!S30-MIN('2050 Totals'!$N$25:$T$34))/MIN('2050 Totals'!$N$25:$T$34)</f>
        <v>0.68828096288129359</v>
      </c>
      <c r="T30" s="92">
        <f>('2050 Totals'!T30-MIN('2050 Totals'!$N$25:$T$34))/MIN('2050 Totals'!$N$25:$T$34)</f>
        <v>0.54123024623300253</v>
      </c>
      <c r="V30" s="166"/>
      <c r="W30" s="1">
        <v>40</v>
      </c>
      <c r="X30" s="90">
        <f>('2050 Totals'!X30-MIN('2050 Totals'!$X$25:$AD$34))/MIN('2050 Totals'!$X$25:$AD$34)</f>
        <v>0.56073420910563232</v>
      </c>
      <c r="Y30" s="91">
        <f>('2050 Totals'!Y30-MIN('2050 Totals'!$X$25:$AD$34))/MIN('2050 Totals'!$X$25:$AD$34)</f>
        <v>0.56073606336348281</v>
      </c>
      <c r="Z30" s="91">
        <f>('2050 Totals'!Z30-MIN('2050 Totals'!$X$25:$AD$34))/MIN('2050 Totals'!$X$25:$AD$34)</f>
        <v>0.56073606337616266</v>
      </c>
      <c r="AA30" s="91">
        <f>('2050 Totals'!AA30-MIN('2050 Totals'!$X$25:$AD$34))/MIN('2050 Totals'!$X$25:$AD$34)</f>
        <v>1.1747435666726651</v>
      </c>
      <c r="AB30" s="91">
        <f>('2050 Totals'!AB30-MIN('2050 Totals'!$X$25:$AD$34))/MIN('2050 Totals'!$X$25:$AD$34)</f>
        <v>1.6204156919201005</v>
      </c>
      <c r="AC30" s="91">
        <f>('2050 Totals'!AC30-MIN('2050 Totals'!$X$25:$AD$34))/MIN('2050 Totals'!$X$25:$AD$34)</f>
        <v>1.9138384020154757</v>
      </c>
      <c r="AD30" s="92">
        <f>('2050 Totals'!AD30-MIN('2050 Totals'!$X$25:$AD$34))/MIN('2050 Totals'!$X$25:$AD$34)</f>
        <v>1.9419380960950152</v>
      </c>
    </row>
    <row r="31" spans="1:30" ht="15.75" customHeight="1" x14ac:dyDescent="0.25">
      <c r="A31" s="59"/>
      <c r="B31" s="160"/>
      <c r="C31" s="1">
        <v>50</v>
      </c>
      <c r="D31" s="90">
        <f>('2050 Totals'!D31-MIN('2050 Totals'!$D$25:$J$34))/MIN('2050 Totals'!$D$25:$J$34)</f>
        <v>2.907924273018932E-2</v>
      </c>
      <c r="E31" s="91">
        <f>('2050 Totals'!E31-MIN('2050 Totals'!$D$25:$J$34))/MIN('2050 Totals'!$D$25:$J$34)</f>
        <v>2.907924273018932E-2</v>
      </c>
      <c r="F31" s="91">
        <f>('2050 Totals'!F31-MIN('2050 Totals'!$D$25:$J$34))/MIN('2050 Totals'!$D$25:$J$34)</f>
        <v>2.7603243099189174E-2</v>
      </c>
      <c r="G31" s="91">
        <f>('2050 Totals'!G31-MIN('2050 Totals'!$D$25:$J$34))/MIN('2050 Totals'!$D$25:$J$34)</f>
        <v>9.0486977378255742E-2</v>
      </c>
      <c r="H31" s="91">
        <f>('2050 Totals'!H31-MIN('2050 Totals'!$D$25:$J$34))/MIN('2050 Totals'!$D$25:$J$34)</f>
        <v>0.12499871875032025</v>
      </c>
      <c r="I31" s="91">
        <f>('2050 Totals'!I31-MIN('2050 Totals'!$D$25:$J$34))/MIN('2050 Totals'!$D$25:$J$34)</f>
        <v>0.103904224023944</v>
      </c>
      <c r="J31" s="92">
        <f>('2050 Totals'!J31-MIN('2050 Totals'!$D$25:$J$34))/MIN('2050 Totals'!$D$25:$J$34)</f>
        <v>0.13046196738450824</v>
      </c>
      <c r="L31" s="157"/>
      <c r="M31" s="1">
        <v>50</v>
      </c>
      <c r="N31" s="90">
        <f>('2050 Totals'!N31-MIN('2050 Totals'!$N$25:$T$34))/MIN('2050 Totals'!$N$25:$T$34)</f>
        <v>0.76697445791988228</v>
      </c>
      <c r="O31" s="91">
        <f>('2050 Totals'!O31-MIN('2050 Totals'!$N$25:$T$34))/MIN('2050 Totals'!$N$25:$T$34)</f>
        <v>0.76697445791988228</v>
      </c>
      <c r="P31" s="91">
        <f>('2050 Totals'!P31-MIN('2050 Totals'!$N$25:$T$34))/MIN('2050 Totals'!$N$25:$T$34)</f>
        <v>0.76899577361264226</v>
      </c>
      <c r="Q31" s="91">
        <f>('2050 Totals'!Q31-MIN('2050 Totals'!$N$25:$T$34))/MIN('2050 Totals'!$N$25:$T$34)</f>
        <v>1.0944965086365306</v>
      </c>
      <c r="R31" s="91">
        <f>('2050 Totals'!R31-MIN('2050 Totals'!$N$25:$T$34))/MIN('2050 Totals'!$N$25:$T$34)</f>
        <v>0.75176865123116487</v>
      </c>
      <c r="S31" s="91">
        <f>('2050 Totals'!S31-MIN('2050 Totals'!$N$25:$T$34))/MIN('2050 Totals'!$N$25:$T$34)</f>
        <v>0.68828096288129359</v>
      </c>
      <c r="T31" s="92">
        <f>('2050 Totals'!T31-MIN('2050 Totals'!$N$25:$T$34))/MIN('2050 Totals'!$N$25:$T$34)</f>
        <v>0.54123024623300253</v>
      </c>
      <c r="V31" s="166"/>
      <c r="W31" s="1">
        <v>50</v>
      </c>
      <c r="X31" s="90">
        <f>('2050 Totals'!X31-MIN('2050 Totals'!$X$25:$AD$34))/MIN('2050 Totals'!$X$25:$AD$34)</f>
        <v>0.52239517725391382</v>
      </c>
      <c r="Y31" s="91">
        <f>('2050 Totals'!Y31-MIN('2050 Totals'!$X$25:$AD$34))/MIN('2050 Totals'!$X$25:$AD$34)</f>
        <v>0.52239873809237092</v>
      </c>
      <c r="Z31" s="91">
        <f>('2050 Totals'!Z31-MIN('2050 Totals'!$X$25:$AD$34))/MIN('2050 Totals'!$X$25:$AD$34)</f>
        <v>0.52382384855687125</v>
      </c>
      <c r="AA31" s="91">
        <f>('2050 Totals'!AA31-MIN('2050 Totals'!$X$25:$AD$34))/MIN('2050 Totals'!$X$25:$AD$34)</f>
        <v>1.0943584667986324</v>
      </c>
      <c r="AB31" s="91">
        <f>('2050 Totals'!AB31-MIN('2050 Totals'!$X$25:$AD$34))/MIN('2050 Totals'!$X$25:$AD$34)</f>
        <v>1.6181302861256071</v>
      </c>
      <c r="AC31" s="91">
        <f>('2050 Totals'!AC31-MIN('2050 Totals'!$X$25:$AD$34))/MIN('2050 Totals'!$X$25:$AD$34)</f>
        <v>1.9138384020154757</v>
      </c>
      <c r="AD31" s="92">
        <f>('2050 Totals'!AD31-MIN('2050 Totals'!$X$25:$AD$34))/MIN('2050 Totals'!$X$25:$AD$34)</f>
        <v>1.9419380960950152</v>
      </c>
    </row>
    <row r="32" spans="1:30" x14ac:dyDescent="0.25">
      <c r="A32" s="59"/>
      <c r="B32" s="160"/>
      <c r="C32" s="1">
        <v>60</v>
      </c>
      <c r="D32" s="90">
        <f>('2050 Totals'!D32-MIN('2050 Totals'!$D$25:$J$34))/MIN('2050 Totals'!$D$25:$J$34)</f>
        <v>1.132624716843816E-2</v>
      </c>
      <c r="E32" s="91">
        <f>('2050 Totals'!E32-MIN('2050 Totals'!$D$25:$J$34))/MIN('2050 Totals'!$D$25:$J$34)</f>
        <v>1.132624716843816E-2</v>
      </c>
      <c r="F32" s="91">
        <f>('2050 Totals'!F32-MIN('2050 Totals'!$D$25:$J$34))/MIN('2050 Totals'!$D$25:$J$34)</f>
        <v>0</v>
      </c>
      <c r="G32" s="91">
        <f>('2050 Totals'!G32-MIN('2050 Totals'!$D$25:$J$34))/MIN('2050 Totals'!$D$25:$J$34)</f>
        <v>0.10790172302456934</v>
      </c>
      <c r="H32" s="91">
        <f>('2050 Totals'!H32-MIN('2050 Totals'!$D$25:$J$34))/MIN('2050 Totals'!$D$25:$J$34)</f>
        <v>0.12518321870419533</v>
      </c>
      <c r="I32" s="91">
        <f>('2050 Totals'!I32-MIN('2050 Totals'!$D$25:$J$34))/MIN('2050 Totals'!$D$25:$J$34)</f>
        <v>9.5007226248193383E-2</v>
      </c>
      <c r="J32" s="92">
        <f>('2050 Totals'!J32-MIN('2050 Totals'!$D$25:$J$34))/MIN('2050 Totals'!$D$25:$J$34)</f>
        <v>0.12860496362199714</v>
      </c>
      <c r="L32" s="157"/>
      <c r="M32" s="1">
        <v>60</v>
      </c>
      <c r="N32" s="90">
        <f>('2050 Totals'!N32-MIN('2050 Totals'!$N$25:$T$34))/MIN('2050 Totals'!$N$25:$T$34)</f>
        <v>0.53587835354649016</v>
      </c>
      <c r="O32" s="91">
        <f>('2050 Totals'!O32-MIN('2050 Totals'!$N$25:$T$34))/MIN('2050 Totals'!$N$25:$T$34)</f>
        <v>0.53587835354649016</v>
      </c>
      <c r="P32" s="91">
        <f>('2050 Totals'!P32-MIN('2050 Totals'!$N$25:$T$34))/MIN('2050 Totals'!$N$25:$T$34)</f>
        <v>0.5294928335170892</v>
      </c>
      <c r="Q32" s="91">
        <f>('2050 Totals'!Q32-MIN('2050 Totals'!$N$25:$T$34))/MIN('2050 Totals'!$N$25:$T$34)</f>
        <v>0.66521958838662254</v>
      </c>
      <c r="R32" s="91">
        <f>('2050 Totals'!R32-MIN('2050 Totals'!$N$25:$T$34))/MIN('2050 Totals'!$N$25:$T$34)</f>
        <v>0.74078923190003676</v>
      </c>
      <c r="S32" s="91">
        <f>('2050 Totals'!S32-MIN('2050 Totals'!$N$25:$T$34))/MIN('2050 Totals'!$N$25:$T$34)</f>
        <v>0.62897372289599418</v>
      </c>
      <c r="T32" s="92">
        <f>('2050 Totals'!T32-MIN('2050 Totals'!$N$25:$T$34))/MIN('2050 Totals'!$N$25:$T$34)</f>
        <v>0.5505582568218661</v>
      </c>
      <c r="V32" s="166"/>
      <c r="W32" s="1">
        <v>60</v>
      </c>
      <c r="X32" s="90">
        <f>('2050 Totals'!X32-MIN('2050 Totals'!$X$25:$AD$34))/MIN('2050 Totals'!$X$25:$AD$34)</f>
        <v>0.51105812488752922</v>
      </c>
      <c r="Y32" s="91">
        <f>('2050 Totals'!Y32-MIN('2050 Totals'!$X$25:$AD$34))/MIN('2050 Totals'!$X$25:$AD$34)</f>
        <v>0.51105598251095252</v>
      </c>
      <c r="Z32" s="91">
        <f>('2050 Totals'!Z32-MIN('2050 Totals'!$X$25:$AD$34))/MIN('2050 Totals'!$X$25:$AD$34)</f>
        <v>0.5115213422929471</v>
      </c>
      <c r="AA32" s="91">
        <f>('2050 Totals'!AA32-MIN('2050 Totals'!$X$25:$AD$34))/MIN('2050 Totals'!$X$25:$AD$34)</f>
        <v>0.95680223141983067</v>
      </c>
      <c r="AB32" s="91">
        <f>('2050 Totals'!AB32-MIN('2050 Totals'!$X$25:$AD$34))/MIN('2050 Totals'!$X$25:$AD$34)</f>
        <v>1.5982724491632172</v>
      </c>
      <c r="AC32" s="91">
        <f>('2050 Totals'!AC32-MIN('2050 Totals'!$X$25:$AD$34))/MIN('2050 Totals'!$X$25:$AD$34)</f>
        <v>1.9110311319057045</v>
      </c>
      <c r="AD32" s="92">
        <f>('2050 Totals'!AD32-MIN('2050 Totals'!$X$25:$AD$34))/MIN('2050 Totals'!$X$25:$AD$34)</f>
        <v>1.9413969777785958</v>
      </c>
    </row>
    <row r="33" spans="1:30" x14ac:dyDescent="0.25">
      <c r="A33" s="59"/>
      <c r="B33" s="160"/>
      <c r="C33" s="1">
        <v>70</v>
      </c>
      <c r="D33" s="90">
        <f>('2050 Totals'!D33-MIN('2050 Totals'!$D$25:$J$34))/MIN('2050 Totals'!$D$25:$J$34)</f>
        <v>4.4782238804440239E-2</v>
      </c>
      <c r="E33" s="91">
        <f>('2050 Totals'!E33-MIN('2050 Totals'!$D$25:$J$34))/MIN('2050 Totals'!$D$25:$J$34)</f>
        <v>4.4781328822869317E-2</v>
      </c>
      <c r="F33" s="91">
        <f>('2050 Totals'!F33-MIN('2050 Totals'!$D$25:$J$34))/MIN('2050 Totals'!$D$25:$J$34)</f>
        <v>4.5151238712190275E-2</v>
      </c>
      <c r="G33" s="91">
        <f>('2050 Totals'!G33-MIN('2050 Totals'!$D$25:$J$34))/MIN('2050 Totals'!$D$25:$J$34)</f>
        <v>3.0043638288910834E-2</v>
      </c>
      <c r="H33" s="91">
        <f>('2050 Totals'!H33-MIN('2050 Totals'!$D$25:$J$34))/MIN('2050 Totals'!$D$25:$J$34)</f>
        <v>0.13130983189638376</v>
      </c>
      <c r="I33" s="91">
        <f>('2050 Totals'!I33-MIN('2050 Totals'!$D$25:$J$34))/MIN('2050 Totals'!$D$25:$J$34)</f>
        <v>0.12569411421526594</v>
      </c>
      <c r="J33" s="92">
        <f>('2050 Totals'!J33-MIN('2050 Totals'!$D$25:$J$34))/MIN('2050 Totals'!$D$25:$J$34)</f>
        <v>0.12620213811852443</v>
      </c>
      <c r="L33" s="157"/>
      <c r="M33" s="1">
        <v>70</v>
      </c>
      <c r="N33" s="90">
        <f>('2050 Totals'!N33-MIN('2050 Totals'!$N$25:$T$34))/MIN('2050 Totals'!$N$25:$T$34)</f>
        <v>0.58397647923557516</v>
      </c>
      <c r="O33" s="91">
        <f>('2050 Totals'!O33-MIN('2050 Totals'!$N$25:$T$34))/MIN('2050 Totals'!$N$25:$T$34)</f>
        <v>0.58397208055356431</v>
      </c>
      <c r="P33" s="91">
        <f>('2050 Totals'!P33-MIN('2050 Totals'!$N$25:$T$34))/MIN('2050 Totals'!$N$25:$T$34)</f>
        <v>0.56638184490995969</v>
      </c>
      <c r="Q33" s="91">
        <f>('2050 Totals'!Q33-MIN('2050 Totals'!$N$25:$T$34))/MIN('2050 Totals'!$N$25:$T$34)</f>
        <v>0.29069693259856783</v>
      </c>
      <c r="R33" s="91">
        <f>('2050 Totals'!R33-MIN('2050 Totals'!$N$25:$T$34))/MIN('2050 Totals'!$N$25:$T$34)</f>
        <v>0.54105164701575725</v>
      </c>
      <c r="S33" s="91">
        <f>('2050 Totals'!S33-MIN('2050 Totals'!$N$25:$T$34))/MIN('2050 Totals'!$N$25:$T$34)</f>
        <v>0.45730835099818951</v>
      </c>
      <c r="T33" s="92">
        <f>('2050 Totals'!T33-MIN('2050 Totals'!$N$25:$T$34))/MIN('2050 Totals'!$N$25:$T$34)</f>
        <v>0.46822024648128724</v>
      </c>
      <c r="V33" s="166"/>
      <c r="W33" s="1">
        <v>70</v>
      </c>
      <c r="X33" s="90">
        <f>('2050 Totals'!X33-MIN('2050 Totals'!$X$25:$AD$34))/MIN('2050 Totals'!$X$25:$AD$34)</f>
        <v>0.35741908129061972</v>
      </c>
      <c r="Y33" s="91">
        <f>('2050 Totals'!Y33-MIN('2050 Totals'!$X$25:$AD$34))/MIN('2050 Totals'!$X$25:$AD$34)</f>
        <v>0.35741908125251426</v>
      </c>
      <c r="Z33" s="91">
        <f>('2050 Totals'!Z33-MIN('2050 Totals'!$X$25:$AD$34))/MIN('2050 Totals'!$X$25:$AD$34)</f>
        <v>0.35608285690949221</v>
      </c>
      <c r="AA33" s="91">
        <f>('2050 Totals'!AA33-MIN('2050 Totals'!$X$25:$AD$34))/MIN('2050 Totals'!$X$25:$AD$34)</f>
        <v>0.86268620933811102</v>
      </c>
      <c r="AB33" s="91">
        <f>('2050 Totals'!AB33-MIN('2050 Totals'!$X$25:$AD$34))/MIN('2050 Totals'!$X$25:$AD$34)</f>
        <v>1.5166434666123605</v>
      </c>
      <c r="AC33" s="91">
        <f>('2050 Totals'!AC33-MIN('2050 Totals'!$X$25:$AD$34))/MIN('2050 Totals'!$X$25:$AD$34)</f>
        <v>1.845938473452944</v>
      </c>
      <c r="AD33" s="92">
        <f>('2050 Totals'!AD33-MIN('2050 Totals'!$X$25:$AD$34))/MIN('2050 Totals'!$X$25:$AD$34)</f>
        <v>1.817029204390141</v>
      </c>
    </row>
    <row r="34" spans="1:30" ht="15.75" thickBot="1" x14ac:dyDescent="0.3">
      <c r="A34" s="59"/>
      <c r="B34" s="161"/>
      <c r="C34" s="2">
        <v>80</v>
      </c>
      <c r="D34" s="93">
        <f>('2050 Totals'!D34-MIN('2050 Totals'!$D$25:$J$34))/MIN('2050 Totals'!$D$25:$J$34)</f>
        <v>2.1904311677076016E-2</v>
      </c>
      <c r="E34" s="94">
        <f>('2050 Totals'!E34-MIN('2050 Totals'!$D$25:$J$34))/MIN('2050 Totals'!$D$25:$J$34)</f>
        <v>2.1904244523938875E-2</v>
      </c>
      <c r="F34" s="94">
        <f>('2050 Totals'!F34-MIN('2050 Totals'!$D$25:$J$34))/MIN('2050 Totals'!$D$25:$J$34)</f>
        <v>3.8570740357314906E-2</v>
      </c>
      <c r="G34" s="94">
        <f>('2050 Totals'!G34-MIN('2050 Totals'!$D$25:$J$34))/MIN('2050 Totals'!$D$25:$J$34)</f>
        <v>7.2744231813941962E-2</v>
      </c>
      <c r="H34" s="94">
        <f>('2050 Totals'!H34-MIN('2050 Totals'!$D$25:$J$34))/MIN('2050 Totals'!$D$25:$J$34)</f>
        <v>0.12076546980863259</v>
      </c>
      <c r="I34" s="94">
        <f>('2050 Totals'!I34-MIN('2050 Totals'!$D$25:$J$34))/MIN('2050 Totals'!$D$25:$J$34)</f>
        <v>0.11814147046463226</v>
      </c>
      <c r="J34" s="95">
        <f>('2050 Totals'!J34-MIN('2050 Totals'!$D$25:$J$34))/MIN('2050 Totals'!$D$25:$J$34)</f>
        <v>0.12086796978300751</v>
      </c>
      <c r="L34" s="158"/>
      <c r="M34" s="2">
        <v>80</v>
      </c>
      <c r="N34" s="93">
        <f>('2050 Totals'!N34-MIN('2050 Totals'!$N$25:$T$34))/MIN('2050 Totals'!$N$25:$T$34)</f>
        <v>0.62520230936949928</v>
      </c>
      <c r="O34" s="94">
        <f>('2050 Totals'!O34-MIN('2050 Totals'!$N$25:$T$34))/MIN('2050 Totals'!$N$25:$T$34)</f>
        <v>0.62591877986034539</v>
      </c>
      <c r="P34" s="94">
        <f>('2050 Totals'!P34-MIN('2050 Totals'!$N$25:$T$34))/MIN('2050 Totals'!$N$25:$T$34)</f>
        <v>0.61721334068357225</v>
      </c>
      <c r="Q34" s="94">
        <f>('2050 Totals'!Q34-MIN('2050 Totals'!$N$25:$T$34))/MIN('2050 Totals'!$N$25:$T$34)</f>
        <v>0.13244211686879817</v>
      </c>
      <c r="R34" s="94">
        <f>('2050 Totals'!R34-MIN('2050 Totals'!$N$25:$T$34))/MIN('2050 Totals'!$N$25:$T$34)</f>
        <v>0</v>
      </c>
      <c r="S34" s="94">
        <f>('2050 Totals'!S34-MIN('2050 Totals'!$N$25:$T$34))/MIN('2050 Totals'!$N$25:$T$34)</f>
        <v>1.672179345828733E-2</v>
      </c>
      <c r="T34" s="95">
        <f>('2050 Totals'!T34-MIN('2050 Totals'!$N$25:$T$34))/MIN('2050 Totals'!$N$25:$T$34)</f>
        <v>3.3788129364204292E-2</v>
      </c>
      <c r="V34" s="167"/>
      <c r="W34" s="2">
        <v>80</v>
      </c>
      <c r="X34" s="93">
        <f>('2050 Totals'!X34-MIN('2050 Totals'!$X$25:$AD$34))/MIN('2050 Totals'!$X$25:$AD$34)</f>
        <v>1.2425810693622254E-6</v>
      </c>
      <c r="Y34" s="94">
        <f>('2050 Totals'!Y34-MIN('2050 Totals'!$X$25:$AD$34))/MIN('2050 Totals'!$X$25:$AD$34)</f>
        <v>0</v>
      </c>
      <c r="Z34" s="94">
        <f>('2050 Totals'!Z34-MIN('2050 Totals'!$X$25:$AD$34))/MIN('2050 Totals'!$X$25:$AD$34)</f>
        <v>2.2143242756883119E-2</v>
      </c>
      <c r="AA34" s="94">
        <f>('2050 Totals'!AA34-MIN('2050 Totals'!$X$25:$AD$34))/MIN('2050 Totals'!$X$25:$AD$34)</f>
        <v>0.80385999640093553</v>
      </c>
      <c r="AB34" s="94">
        <f>('2050 Totals'!AB34-MIN('2050 Totals'!$X$25:$AD$34))/MIN('2050 Totals'!$X$25:$AD$34)</f>
        <v>1.2430897966528698</v>
      </c>
      <c r="AC34" s="94">
        <f>('2050 Totals'!AC34-MIN('2050 Totals'!$X$25:$AD$34))/MIN('2050 Totals'!$X$25:$AD$34)</f>
        <v>1.4733489292783875</v>
      </c>
      <c r="AD34" s="95">
        <f>('2050 Totals'!AD34-MIN('2050 Totals'!$X$25:$AD$34))/MIN('2050 Totals'!$X$25:$AD$34)</f>
        <v>1.5811768940075577</v>
      </c>
    </row>
    <row r="35" spans="1:30" x14ac:dyDescent="0.25">
      <c r="A35" s="59"/>
      <c r="B35" s="169" t="s">
        <v>97</v>
      </c>
      <c r="C35" s="4" t="s">
        <v>1</v>
      </c>
      <c r="D35" s="81">
        <f>('2050 Totals'!D35-MIN('2050 Totals'!$D$35:$J$44))/MIN('2050 Totals'!$D$35:$J$44)</f>
        <v>4.5401996522414541</v>
      </c>
      <c r="E35" s="96">
        <f>('2050 Totals'!E35-MIN('2050 Totals'!$D$35:$J$44))/MIN('2050 Totals'!$D$35:$J$44)</f>
        <v>4.5401996522414541</v>
      </c>
      <c r="F35" s="96">
        <f>('2050 Totals'!F35-MIN('2050 Totals'!$D$35:$J$44))/MIN('2050 Totals'!$D$35:$J$44)</f>
        <v>4.5396524179810589</v>
      </c>
      <c r="G35" s="96">
        <f>('2050 Totals'!G35-MIN('2050 Totals'!$D$35:$J$44))/MIN('2050 Totals'!$D$35:$J$44)</f>
        <v>2.912168901206563</v>
      </c>
      <c r="H35" s="96">
        <f>('2050 Totals'!H35-MIN('2050 Totals'!$D$35:$J$44))/MIN('2050 Totals'!$D$35:$J$44)</f>
        <v>0.31322982956300688</v>
      </c>
      <c r="I35" s="96">
        <f>('2050 Totals'!I35-MIN('2050 Totals'!$D$35:$J$44))/MIN('2050 Totals'!$D$35:$J$44)</f>
        <v>0.29321164726338739</v>
      </c>
      <c r="J35" s="97">
        <f>('2050 Totals'!J35-MIN('2050 Totals'!$D$35:$J$44))/MIN('2050 Totals'!$D$35:$J$44)</f>
        <v>0.34524303379612864</v>
      </c>
      <c r="L35" s="170" t="s">
        <v>106</v>
      </c>
      <c r="M35" s="5" t="s">
        <v>1</v>
      </c>
      <c r="N35" s="81">
        <f>('2050 Totals'!N35-MIN('2050 Totals'!$N$35:$T$44))/MIN('2050 Totals'!$N$35:$T$44)</f>
        <v>2.5329243353783228</v>
      </c>
      <c r="O35" s="96">
        <f>('2050 Totals'!O35-MIN('2050 Totals'!$N$35:$T$44))/MIN('2050 Totals'!$N$35:$T$44)</f>
        <v>2.5329243353783228</v>
      </c>
      <c r="P35" s="96">
        <f>('2050 Totals'!P35-MIN('2050 Totals'!$N$35:$T$44))/MIN('2050 Totals'!$N$35:$T$44)</f>
        <v>2.5316973415132922</v>
      </c>
      <c r="Q35" s="96">
        <f>('2050 Totals'!Q35-MIN('2050 Totals'!$N$35:$T$44))/MIN('2050 Totals'!$N$35:$T$44)</f>
        <v>1.7271983640081803</v>
      </c>
      <c r="R35" s="96">
        <f>('2050 Totals'!R35-MIN('2050 Totals'!$N$35:$T$44))/MIN('2050 Totals'!$N$35:$T$44)</f>
        <v>0.95132924335378333</v>
      </c>
      <c r="S35" s="96">
        <f>('2050 Totals'!S35-MIN('2050 Totals'!$N$35:$T$44))/MIN('2050 Totals'!$N$35:$T$44)</f>
        <v>0.83108384458077733</v>
      </c>
      <c r="T35" s="97">
        <f>('2050 Totals'!T35-MIN('2050 Totals'!$N$35:$T$44))/MIN('2050 Totals'!$N$35:$T$44)</f>
        <v>0.63312883435582823</v>
      </c>
      <c r="V35" s="168" t="s">
        <v>111</v>
      </c>
      <c r="W35" s="4" t="s">
        <v>1</v>
      </c>
      <c r="X35" s="81">
        <f>('2050 Totals'!X35-MIN('2050 Totals'!$X$35:$AD$44))/MIN('2050 Totals'!$X$35:$AD$44)</f>
        <v>2.2075893113327992E-3</v>
      </c>
      <c r="Y35" s="96">
        <f>('2050 Totals'!Y35-MIN('2050 Totals'!$X$35:$AD$44))/MIN('2050 Totals'!$X$35:$AD$44)</f>
        <v>2.2075893113353015E-3</v>
      </c>
      <c r="Z35" s="96">
        <f>('2050 Totals'!Z35-MIN('2050 Totals'!$X$35:$AD$44))/MIN('2050 Totals'!$X$35:$AD$44)</f>
        <v>2.2075893113333352E-3</v>
      </c>
      <c r="AA35" s="96">
        <f>('2050 Totals'!AA35-MIN('2050 Totals'!$X$35:$AD$44))/MIN('2050 Totals'!$X$35:$AD$44)</f>
        <v>2.2075893113283301E-3</v>
      </c>
      <c r="AB35" s="96">
        <f>('2050 Totals'!AB35-MIN('2050 Totals'!$X$35:$AD$44))/MIN('2050 Totals'!$X$35:$AD$44)</f>
        <v>0.16826623614083319</v>
      </c>
      <c r="AC35" s="96">
        <f>('2050 Totals'!AC35-MIN('2050 Totals'!$X$35:$AD$44))/MIN('2050 Totals'!$X$35:$AD$44)</f>
        <v>0.23166757600515117</v>
      </c>
      <c r="AD35" s="97">
        <f>('2050 Totals'!AD35-MIN('2050 Totals'!$X$35:$AD$44))/MIN('2050 Totals'!$X$35:$AD$44)</f>
        <v>0.30222843094224516</v>
      </c>
    </row>
    <row r="36" spans="1:30" x14ac:dyDescent="0.25">
      <c r="A36" s="59"/>
      <c r="B36" s="160"/>
      <c r="C36" s="1">
        <v>0</v>
      </c>
      <c r="D36" s="90">
        <f>('2050 Totals'!D36-MIN('2050 Totals'!$D$35:$J$44))/MIN('2050 Totals'!$D$35:$J$44)</f>
        <v>4.5401996522414541</v>
      </c>
      <c r="E36" s="91">
        <f>('2050 Totals'!E36-MIN('2050 Totals'!$D$35:$J$44))/MIN('2050 Totals'!$D$35:$J$44)</f>
        <v>4.5401996522414541</v>
      </c>
      <c r="F36" s="91">
        <f>('2050 Totals'!F36-MIN('2050 Totals'!$D$35:$J$44))/MIN('2050 Totals'!$D$35:$J$44)</f>
        <v>4.5396524179810589</v>
      </c>
      <c r="G36" s="91">
        <f>('2050 Totals'!G36-MIN('2050 Totals'!$D$35:$J$44))/MIN('2050 Totals'!$D$35:$J$44)</f>
        <v>2.9121777275656018</v>
      </c>
      <c r="H36" s="91">
        <f>('2050 Totals'!H36-MIN('2050 Totals'!$D$35:$J$44))/MIN('2050 Totals'!$D$35:$J$44)</f>
        <v>0.31399772279936805</v>
      </c>
      <c r="I36" s="91">
        <f>('2050 Totals'!I36-MIN('2050 Totals'!$D$35:$J$44))/MIN('2050 Totals'!$D$35:$J$44)</f>
        <v>0.29315868910915549</v>
      </c>
      <c r="J36" s="92">
        <f>('2050 Totals'!J36-MIN('2050 Totals'!$D$35:$J$44))/MIN('2050 Totals'!$D$35:$J$44)</f>
        <v>0.34534895010459232</v>
      </c>
      <c r="L36" s="157"/>
      <c r="M36" s="6">
        <v>0</v>
      </c>
      <c r="N36" s="90">
        <f>('2050 Totals'!N36-MIN('2050 Totals'!$N$35:$T$44))/MIN('2050 Totals'!$N$35:$T$44)</f>
        <v>2.5329243353783228</v>
      </c>
      <c r="O36" s="91">
        <f>('2050 Totals'!O36-MIN('2050 Totals'!$N$35:$T$44))/MIN('2050 Totals'!$N$35:$T$44)</f>
        <v>3.8625766871165643</v>
      </c>
      <c r="P36" s="91">
        <f>('2050 Totals'!P36-MIN('2050 Totals'!$N$35:$T$44))/MIN('2050 Totals'!$N$35:$T$44)</f>
        <v>3.8695296523517384</v>
      </c>
      <c r="Q36" s="91">
        <f>('2050 Totals'!Q36-MIN('2050 Totals'!$N$35:$T$44))/MIN('2050 Totals'!$N$35:$T$44)</f>
        <v>1.7271983640081803</v>
      </c>
      <c r="R36" s="91">
        <f>('2050 Totals'!R36-MIN('2050 Totals'!$N$35:$T$44))/MIN('2050 Totals'!$N$35:$T$44)</f>
        <v>0.95092024539877318</v>
      </c>
      <c r="S36" s="91">
        <f>('2050 Totals'!S36-MIN('2050 Totals'!$N$35:$T$44))/MIN('2050 Totals'!$N$35:$T$44)</f>
        <v>1.543149284253579</v>
      </c>
      <c r="T36" s="92">
        <f>('2050 Totals'!T36-MIN('2050 Totals'!$N$35:$T$44))/MIN('2050 Totals'!$N$35:$T$44)</f>
        <v>0.81390593047034776</v>
      </c>
      <c r="V36" s="166"/>
      <c r="W36" s="1">
        <v>0</v>
      </c>
      <c r="X36" s="90">
        <f>('2050 Totals'!X36-MIN('2050 Totals'!$X$35:$AD$44))/MIN('2050 Totals'!$X$35:$AD$44)</f>
        <v>2.2075893113336926E-3</v>
      </c>
      <c r="Y36" s="91">
        <f>('2050 Totals'!Y36-MIN('2050 Totals'!$X$35:$AD$44))/MIN('2050 Totals'!$X$35:$AD$44)</f>
        <v>2.2075893113370892E-3</v>
      </c>
      <c r="Z36" s="91">
        <f>('2050 Totals'!Z36-MIN('2050 Totals'!$X$35:$AD$44))/MIN('2050 Totals'!$X$35:$AD$44)</f>
        <v>2.2075893113331566E-3</v>
      </c>
      <c r="AA36" s="91">
        <f>('2050 Totals'!AA36-MIN('2050 Totals'!$X$35:$AD$44))/MIN('2050 Totals'!$X$35:$AD$44)</f>
        <v>2.2075893113345864E-3</v>
      </c>
      <c r="AB36" s="91">
        <f>('2050 Totals'!AB36-MIN('2050 Totals'!$X$35:$AD$44))/MIN('2050 Totals'!$X$35:$AD$44)</f>
        <v>0.16826623614083372</v>
      </c>
      <c r="AC36" s="91">
        <f>('2050 Totals'!AC36-MIN('2050 Totals'!$X$35:$AD$44))/MIN('2050 Totals'!$X$35:$AD$44)</f>
        <v>0.21618867177758813</v>
      </c>
      <c r="AD36" s="92">
        <f>('2050 Totals'!AD36-MIN('2050 Totals'!$X$35:$AD$44))/MIN('2050 Totals'!$X$35:$AD$44)</f>
        <v>0.30222356466577704</v>
      </c>
    </row>
    <row r="37" spans="1:30" x14ac:dyDescent="0.25">
      <c r="A37" s="59"/>
      <c r="B37" s="160"/>
      <c r="C37" s="1">
        <v>10</v>
      </c>
      <c r="D37" s="90">
        <f>('2050 Totals'!D37-MIN('2050 Totals'!$D$35:$J$44))/MIN('2050 Totals'!$D$35:$J$44)</f>
        <v>4.5401996522414541</v>
      </c>
      <c r="E37" s="91">
        <f>('2050 Totals'!E37-MIN('2050 Totals'!$D$35:$J$44))/MIN('2050 Totals'!$D$35:$J$44)</f>
        <v>4.5401996522414541</v>
      </c>
      <c r="F37" s="91">
        <f>('2050 Totals'!F37-MIN('2050 Totals'!$D$35:$J$44))/MIN('2050 Totals'!$D$35:$J$44)</f>
        <v>4.5396524179810589</v>
      </c>
      <c r="G37" s="91">
        <f>('2050 Totals'!G37-MIN('2050 Totals'!$D$35:$J$44))/MIN('2050 Totals'!$D$35:$J$44)</f>
        <v>2.9121777275656018</v>
      </c>
      <c r="H37" s="91">
        <f>('2050 Totals'!H37-MIN('2050 Totals'!$D$35:$J$44))/MIN('2050 Totals'!$D$35:$J$44)</f>
        <v>0.31399772279936805</v>
      </c>
      <c r="I37" s="91">
        <f>('2050 Totals'!I37-MIN('2050 Totals'!$D$35:$J$44))/MIN('2050 Totals'!$D$35:$J$44)</f>
        <v>0.29315868910915549</v>
      </c>
      <c r="J37" s="92">
        <f>('2050 Totals'!J37-MIN('2050 Totals'!$D$35:$J$44))/MIN('2050 Totals'!$D$35:$J$44)</f>
        <v>0.34534895010459232</v>
      </c>
      <c r="L37" s="157"/>
      <c r="M37" s="6">
        <v>10</v>
      </c>
      <c r="N37" s="90">
        <f>('2050 Totals'!N37-MIN('2050 Totals'!$N$35:$T$44))/MIN('2050 Totals'!$N$35:$T$44)</f>
        <v>2.5329243353783228</v>
      </c>
      <c r="O37" s="91">
        <f>('2050 Totals'!O37-MIN('2050 Totals'!$N$35:$T$44))/MIN('2050 Totals'!$N$35:$T$44)</f>
        <v>3.8625766871165643</v>
      </c>
      <c r="P37" s="91">
        <f>('2050 Totals'!P37-MIN('2050 Totals'!$N$35:$T$44))/MIN('2050 Totals'!$N$35:$T$44)</f>
        <v>2.5316973415132922</v>
      </c>
      <c r="Q37" s="91">
        <f>('2050 Totals'!Q37-MIN('2050 Totals'!$N$35:$T$44))/MIN('2050 Totals'!$N$35:$T$44)</f>
        <v>1.7271983640081803</v>
      </c>
      <c r="R37" s="91">
        <f>('2050 Totals'!R37-MIN('2050 Totals'!$N$35:$T$44))/MIN('2050 Totals'!$N$35:$T$44)</f>
        <v>0.95092024539877318</v>
      </c>
      <c r="S37" s="91">
        <f>('2050 Totals'!S37-MIN('2050 Totals'!$N$35:$T$44))/MIN('2050 Totals'!$N$35:$T$44)</f>
        <v>0.95378323108384477</v>
      </c>
      <c r="T37" s="92">
        <f>('2050 Totals'!T37-MIN('2050 Totals'!$N$35:$T$44))/MIN('2050 Totals'!$N$35:$T$44)</f>
        <v>0.81390593047034776</v>
      </c>
      <c r="V37" s="166"/>
      <c r="W37" s="1">
        <v>10</v>
      </c>
      <c r="X37" s="90">
        <f>('2050 Totals'!X37-MIN('2050 Totals'!$X$35:$AD$44))/MIN('2050 Totals'!$X$35:$AD$44)</f>
        <v>2.2075893113322627E-3</v>
      </c>
      <c r="Y37" s="91">
        <f>('2050 Totals'!Y37-MIN('2050 Totals'!$X$35:$AD$44))/MIN('2050 Totals'!$X$35:$AD$44)</f>
        <v>2.2075893113417365E-3</v>
      </c>
      <c r="Z37" s="91">
        <f>('2050 Totals'!Z37-MIN('2050 Totals'!$X$35:$AD$44))/MIN('2050 Totals'!$X$35:$AD$44)</f>
        <v>2.2075893113335139E-3</v>
      </c>
      <c r="AA37" s="91">
        <f>('2050 Totals'!AA37-MIN('2050 Totals'!$X$35:$AD$44))/MIN('2050 Totals'!$X$35:$AD$44)</f>
        <v>2.2075893113335139E-3</v>
      </c>
      <c r="AB37" s="91">
        <f>('2050 Totals'!AB37-MIN('2050 Totals'!$X$35:$AD$44))/MIN('2050 Totals'!$X$35:$AD$44)</f>
        <v>0.16826623614083677</v>
      </c>
      <c r="AC37" s="91">
        <f>('2050 Totals'!AC37-MIN('2050 Totals'!$X$35:$AD$44))/MIN('2050 Totals'!$X$35:$AD$44)</f>
        <v>0.23008922286579309</v>
      </c>
      <c r="AD37" s="92">
        <f>('2050 Totals'!AD37-MIN('2050 Totals'!$X$35:$AD$44))/MIN('2050 Totals'!$X$35:$AD$44)</f>
        <v>0.30222356480759199</v>
      </c>
    </row>
    <row r="38" spans="1:30" x14ac:dyDescent="0.25">
      <c r="A38" s="59"/>
      <c r="B38" s="160"/>
      <c r="C38" s="1">
        <v>20</v>
      </c>
      <c r="D38" s="90">
        <f>('2050 Totals'!D38-MIN('2050 Totals'!$D$35:$J$44))/MIN('2050 Totals'!$D$35:$J$44)</f>
        <v>4.4109905822749056</v>
      </c>
      <c r="E38" s="91">
        <f>('2050 Totals'!E38-MIN('2050 Totals'!$D$35:$J$44))/MIN('2050 Totals'!$D$35:$J$44)</f>
        <v>4.4109905822749056</v>
      </c>
      <c r="F38" s="91">
        <f>('2050 Totals'!F38-MIN('2050 Totals'!$D$35:$J$44))/MIN('2050 Totals'!$D$35:$J$44)</f>
        <v>4.4142828141963157</v>
      </c>
      <c r="G38" s="91">
        <f>('2050 Totals'!G38-MIN('2050 Totals'!$D$35:$J$44))/MIN('2050 Totals'!$D$35:$J$44)</f>
        <v>2.9121777275656018</v>
      </c>
      <c r="H38" s="91">
        <f>('2050 Totals'!H38-MIN('2050 Totals'!$D$35:$J$44))/MIN('2050 Totals'!$D$35:$J$44)</f>
        <v>0.31399772279936805</v>
      </c>
      <c r="I38" s="91">
        <f>('2050 Totals'!I38-MIN('2050 Totals'!$D$35:$J$44))/MIN('2050 Totals'!$D$35:$J$44)</f>
        <v>0.29315868910915549</v>
      </c>
      <c r="J38" s="92">
        <f>('2050 Totals'!J38-MIN('2050 Totals'!$D$35:$J$44))/MIN('2050 Totals'!$D$35:$J$44)</f>
        <v>0.34534895010459232</v>
      </c>
      <c r="L38" s="157"/>
      <c r="M38" s="6">
        <v>20</v>
      </c>
      <c r="N38" s="90">
        <f>('2050 Totals'!N38-MIN('2050 Totals'!$N$35:$T$44))/MIN('2050 Totals'!$N$35:$T$44)</f>
        <v>2.4760736196319018</v>
      </c>
      <c r="O38" s="91">
        <f>('2050 Totals'!O38-MIN('2050 Totals'!$N$35:$T$44))/MIN('2050 Totals'!$N$35:$T$44)</f>
        <v>2.7758691206543964</v>
      </c>
      <c r="P38" s="91">
        <f>('2050 Totals'!P38-MIN('2050 Totals'!$N$35:$T$44))/MIN('2050 Totals'!$N$35:$T$44)</f>
        <v>2.4740286298568508</v>
      </c>
      <c r="Q38" s="91">
        <f>('2050 Totals'!Q38-MIN('2050 Totals'!$N$35:$T$44))/MIN('2050 Totals'!$N$35:$T$44)</f>
        <v>1.7161554192229036</v>
      </c>
      <c r="R38" s="91">
        <f>('2050 Totals'!R38-MIN('2050 Totals'!$N$35:$T$44))/MIN('2050 Totals'!$N$35:$T$44)</f>
        <v>0.95092024539877318</v>
      </c>
      <c r="S38" s="91">
        <f>('2050 Totals'!S38-MIN('2050 Totals'!$N$35:$T$44))/MIN('2050 Totals'!$N$35:$T$44)</f>
        <v>0.83108384458077733</v>
      </c>
      <c r="T38" s="92">
        <f>('2050 Totals'!T38-MIN('2050 Totals'!$N$35:$T$44))/MIN('2050 Totals'!$N$35:$T$44)</f>
        <v>0.81390593047034776</v>
      </c>
      <c r="V38" s="166"/>
      <c r="W38" s="1">
        <v>20</v>
      </c>
      <c r="X38" s="90">
        <f>('2050 Totals'!X38-MIN('2050 Totals'!$X$35:$AD$44))/MIN('2050 Totals'!$X$35:$AD$44)</f>
        <v>2.2075893113288666E-3</v>
      </c>
      <c r="Y38" s="91">
        <f>('2050 Totals'!Y38-MIN('2050 Totals'!$X$35:$AD$44))/MIN('2050 Totals'!$X$35:$AD$44)</f>
        <v>2.2090268814775019E-3</v>
      </c>
      <c r="Z38" s="91">
        <f>('2050 Totals'!Z38-MIN('2050 Totals'!$X$35:$AD$44))/MIN('2050 Totals'!$X$35:$AD$44)</f>
        <v>2.2090268814775019E-3</v>
      </c>
      <c r="AA38" s="91">
        <f>('2050 Totals'!AA38-MIN('2050 Totals'!$X$35:$AD$44))/MIN('2050 Totals'!$X$35:$AD$44)</f>
        <v>2.2090268814775019E-3</v>
      </c>
      <c r="AB38" s="91">
        <f>('2050 Totals'!AB38-MIN('2050 Totals'!$X$35:$AD$44))/MIN('2050 Totals'!$X$35:$AD$44)</f>
        <v>0.16826537321161</v>
      </c>
      <c r="AC38" s="91">
        <f>('2050 Totals'!AC38-MIN('2050 Totals'!$X$35:$AD$44))/MIN('2050 Totals'!$X$35:$AD$44)</f>
        <v>0.23066032130338732</v>
      </c>
      <c r="AD38" s="92">
        <f>('2050 Totals'!AD38-MIN('2050 Totals'!$X$35:$AD$44))/MIN('2050 Totals'!$X$35:$AD$44)</f>
        <v>0.3022374712109086</v>
      </c>
    </row>
    <row r="39" spans="1:30" x14ac:dyDescent="0.25">
      <c r="A39" s="59"/>
      <c r="B39" s="160"/>
      <c r="C39" s="1">
        <v>30</v>
      </c>
      <c r="D39" s="90">
        <f>('2050 Totals'!D39-MIN('2050 Totals'!$D$35:$J$44))/MIN('2050 Totals'!$D$35:$J$44)</f>
        <v>4.1494390848830944</v>
      </c>
      <c r="E39" s="91">
        <f>('2050 Totals'!E39-MIN('2050 Totals'!$D$35:$J$44))/MIN('2050 Totals'!$D$35:$J$44)</f>
        <v>4.1494390848830944</v>
      </c>
      <c r="F39" s="91">
        <f>('2050 Totals'!F39-MIN('2050 Totals'!$D$35:$J$44))/MIN('2050 Totals'!$D$35:$J$44)</f>
        <v>4.1449994262866623</v>
      </c>
      <c r="G39" s="91">
        <f>('2050 Totals'!G39-MIN('2050 Totals'!$D$35:$J$44))/MIN('2050 Totals'!$D$35:$J$44)</f>
        <v>2.9121777275656018</v>
      </c>
      <c r="H39" s="91">
        <f>('2050 Totals'!H39-MIN('2050 Totals'!$D$35:$J$44))/MIN('2050 Totals'!$D$35:$J$44)</f>
        <v>0.31399772279936805</v>
      </c>
      <c r="I39" s="91">
        <f>('2050 Totals'!I39-MIN('2050 Totals'!$D$35:$J$44))/MIN('2050 Totals'!$D$35:$J$44)</f>
        <v>0.29315868910915549</v>
      </c>
      <c r="J39" s="92">
        <f>('2050 Totals'!J39-MIN('2050 Totals'!$D$35:$J$44))/MIN('2050 Totals'!$D$35:$J$44)</f>
        <v>0.34534895010459232</v>
      </c>
      <c r="L39" s="157"/>
      <c r="M39" s="6">
        <v>30</v>
      </c>
      <c r="N39" s="90">
        <f>('2050 Totals'!N39-MIN('2050 Totals'!$N$35:$T$44))/MIN('2050 Totals'!$N$35:$T$44)</f>
        <v>1.9607361963190184</v>
      </c>
      <c r="O39" s="91">
        <f>('2050 Totals'!O39-MIN('2050 Totals'!$N$35:$T$44))/MIN('2050 Totals'!$N$35:$T$44)</f>
        <v>1.9370143149284254</v>
      </c>
      <c r="P39" s="91">
        <f>('2050 Totals'!P39-MIN('2050 Totals'!$N$35:$T$44))/MIN('2050 Totals'!$N$35:$T$44)</f>
        <v>2.6490797546012268</v>
      </c>
      <c r="Q39" s="91">
        <f>('2050 Totals'!Q39-MIN('2050 Totals'!$N$35:$T$44))/MIN('2050 Totals'!$N$35:$T$44)</f>
        <v>2.1946830265848671</v>
      </c>
      <c r="R39" s="91">
        <f>('2050 Totals'!R39-MIN('2050 Totals'!$N$35:$T$44))/MIN('2050 Totals'!$N$35:$T$44)</f>
        <v>0.95092024539877318</v>
      </c>
      <c r="S39" s="91">
        <f>('2050 Totals'!S39-MIN('2050 Totals'!$N$35:$T$44))/MIN('2050 Totals'!$N$35:$T$44)</f>
        <v>1.543149284253579</v>
      </c>
      <c r="T39" s="92">
        <f>('2050 Totals'!T39-MIN('2050 Totals'!$N$35:$T$44))/MIN('2050 Totals'!$N$35:$T$44)</f>
        <v>0.63312883435582823</v>
      </c>
      <c r="V39" s="166"/>
      <c r="W39" s="1">
        <v>30</v>
      </c>
      <c r="X39" s="90">
        <f>('2050 Totals'!X39-MIN('2050 Totals'!$X$35:$AD$44))/MIN('2050 Totals'!$X$35:$AD$44)</f>
        <v>2.2121714711403535E-3</v>
      </c>
      <c r="Y39" s="91">
        <f>('2050 Totals'!Y39-MIN('2050 Totals'!$X$35:$AD$44))/MIN('2050 Totals'!$X$35:$AD$44)</f>
        <v>2.2075893113453113E-3</v>
      </c>
      <c r="Z39" s="91">
        <f>('2050 Totals'!Z39-MIN('2050 Totals'!$X$35:$AD$44))/MIN('2050 Totals'!$X$35:$AD$44)</f>
        <v>2.2075893113524614E-3</v>
      </c>
      <c r="AA39" s="91">
        <f>('2050 Totals'!AA39-MIN('2050 Totals'!$X$35:$AD$44))/MIN('2050 Totals'!$X$35:$AD$44)</f>
        <v>2.2075893113345864E-3</v>
      </c>
      <c r="AB39" s="91">
        <f>('2050 Totals'!AB39-MIN('2050 Totals'!$X$35:$AD$44))/MIN('2050 Totals'!$X$35:$AD$44)</f>
        <v>0.1682779515702616</v>
      </c>
      <c r="AC39" s="91">
        <f>('2050 Totals'!AC39-MIN('2050 Totals'!$X$35:$AD$44))/MIN('2050 Totals'!$X$35:$AD$44)</f>
        <v>0.21620149803325361</v>
      </c>
      <c r="AD39" s="92">
        <f>('2050 Totals'!AD39-MIN('2050 Totals'!$X$35:$AD$44))/MIN('2050 Totals'!$X$35:$AD$44)</f>
        <v>0.3022374712109086</v>
      </c>
    </row>
    <row r="40" spans="1:30" x14ac:dyDescent="0.25">
      <c r="A40" s="59"/>
      <c r="B40" s="160"/>
      <c r="C40" s="1">
        <v>40</v>
      </c>
      <c r="D40" s="90">
        <f>('2050 Totals'!D40-MIN('2050 Totals'!$D$35:$J$44))/MIN('2050 Totals'!$D$35:$J$44)</f>
        <v>4.1235866792589384</v>
      </c>
      <c r="E40" s="91">
        <f>('2050 Totals'!E40-MIN('2050 Totals'!$D$35:$J$44))/MIN('2050 Totals'!$D$35:$J$44)</f>
        <v>4.1235866792589384</v>
      </c>
      <c r="F40" s="91">
        <f>('2050 Totals'!F40-MIN('2050 Totals'!$D$35:$J$44))/MIN('2050 Totals'!$D$35:$J$44)</f>
        <v>4.1232512776154699</v>
      </c>
      <c r="G40" s="91">
        <f>('2050 Totals'!G40-MIN('2050 Totals'!$D$35:$J$44))/MIN('2050 Totals'!$D$35:$J$44)</f>
        <v>2.7786702207472391</v>
      </c>
      <c r="H40" s="91">
        <f>('2050 Totals'!H40-MIN('2050 Totals'!$D$35:$J$44))/MIN('2050 Totals'!$D$35:$J$44)</f>
        <v>0.34983274049621782</v>
      </c>
      <c r="I40" s="91">
        <f>('2050 Totals'!I40-MIN('2050 Totals'!$D$35:$J$44))/MIN('2050 Totals'!$D$35:$J$44)</f>
        <v>0.29315868910915549</v>
      </c>
      <c r="J40" s="92">
        <f>('2050 Totals'!J40-MIN('2050 Totals'!$D$35:$J$44))/MIN('2050 Totals'!$D$35:$J$44)</f>
        <v>0.34534895010459232</v>
      </c>
      <c r="L40" s="157"/>
      <c r="M40" s="6">
        <v>40</v>
      </c>
      <c r="N40" s="90">
        <f>('2050 Totals'!N40-MIN('2050 Totals'!$N$35:$T$44))/MIN('2050 Totals'!$N$35:$T$44)</f>
        <v>1.3386503067484665</v>
      </c>
      <c r="O40" s="91">
        <f>('2050 Totals'!O40-MIN('2050 Totals'!$N$35:$T$44))/MIN('2050 Totals'!$N$35:$T$44)</f>
        <v>1.3386503067484665</v>
      </c>
      <c r="P40" s="91">
        <f>('2050 Totals'!P40-MIN('2050 Totals'!$N$35:$T$44))/MIN('2050 Totals'!$N$35:$T$44)</f>
        <v>1.3386503067484665</v>
      </c>
      <c r="Q40" s="91">
        <f>('2050 Totals'!Q40-MIN('2050 Totals'!$N$35:$T$44))/MIN('2050 Totals'!$N$35:$T$44)</f>
        <v>1.5329243353783233</v>
      </c>
      <c r="R40" s="91">
        <f>('2050 Totals'!R40-MIN('2050 Totals'!$N$35:$T$44))/MIN('2050 Totals'!$N$35:$T$44)</f>
        <v>0.90674846625766869</v>
      </c>
      <c r="S40" s="91">
        <f>('2050 Totals'!S40-MIN('2050 Totals'!$N$35:$T$44))/MIN('2050 Totals'!$N$35:$T$44)</f>
        <v>1.541104294478528</v>
      </c>
      <c r="T40" s="92">
        <f>('2050 Totals'!T40-MIN('2050 Totals'!$N$35:$T$44))/MIN('2050 Totals'!$N$35:$T$44)</f>
        <v>0.63312883435582823</v>
      </c>
      <c r="V40" s="166"/>
      <c r="W40" s="1">
        <v>40</v>
      </c>
      <c r="X40" s="90">
        <f>('2050 Totals'!X40-MIN('2050 Totals'!$X$35:$AD$44))/MIN('2050 Totals'!$X$35:$AD$44)</f>
        <v>1.0958707092200512E-5</v>
      </c>
      <c r="Y40" s="91">
        <f>('2050 Totals'!Y40-MIN('2050 Totals'!$X$35:$AD$44))/MIN('2050 Totals'!$X$35:$AD$44)</f>
        <v>9.0572233500813369E-13</v>
      </c>
      <c r="Z40" s="91">
        <f>('2050 Totals'!Z40-MIN('2050 Totals'!$X$35:$AD$44))/MIN('2050 Totals'!$X$35:$AD$44)</f>
        <v>9.0018110896012656E-13</v>
      </c>
      <c r="AA40" s="91">
        <f>('2050 Totals'!AA40-MIN('2050 Totals'!$X$35:$AD$44))/MIN('2050 Totals'!$X$35:$AD$44)</f>
        <v>1.0958707092200512E-5</v>
      </c>
      <c r="AB40" s="91">
        <f>('2050 Totals'!AB40-MIN('2050 Totals'!$X$35:$AD$44))/MIN('2050 Totals'!$X$35:$AD$44)</f>
        <v>0.17208290506240215</v>
      </c>
      <c r="AC40" s="91">
        <f>('2050 Totals'!AC40-MIN('2050 Totals'!$X$35:$AD$44))/MIN('2050 Totals'!$X$35:$AD$44)</f>
        <v>0.21620149803325361</v>
      </c>
      <c r="AD40" s="92">
        <f>('2050 Totals'!AD40-MIN('2050 Totals'!$X$35:$AD$44))/MIN('2050 Totals'!$X$35:$AD$44)</f>
        <v>0.3022374712109086</v>
      </c>
    </row>
    <row r="41" spans="1:30" x14ac:dyDescent="0.25">
      <c r="A41" s="59"/>
      <c r="B41" s="160"/>
      <c r="C41" s="1">
        <v>50</v>
      </c>
      <c r="D41" s="90">
        <f>('2050 Totals'!D41-MIN('2050 Totals'!$D$35:$J$44))/MIN('2050 Totals'!$D$35:$J$44)</f>
        <v>4.136658516995154</v>
      </c>
      <c r="E41" s="91">
        <f>('2050 Totals'!E41-MIN('2050 Totals'!$D$35:$J$44))/MIN('2050 Totals'!$D$35:$J$44)</f>
        <v>4.136658516995154</v>
      </c>
      <c r="F41" s="91">
        <f>('2050 Totals'!F41-MIN('2050 Totals'!$D$35:$J$44))/MIN('2050 Totals'!$D$35:$J$44)</f>
        <v>4.1323336010662235</v>
      </c>
      <c r="G41" s="91">
        <f>('2050 Totals'!G41-MIN('2050 Totals'!$D$35:$J$44))/MIN('2050 Totals'!$D$35:$J$44)</f>
        <v>2.4645665816394078</v>
      </c>
      <c r="H41" s="91">
        <f>('2050 Totals'!H41-MIN('2050 Totals'!$D$35:$J$44))/MIN('2050 Totals'!$D$35:$J$44)</f>
        <v>0.42393885098458028</v>
      </c>
      <c r="I41" s="91">
        <f>('2050 Totals'!I41-MIN('2050 Totals'!$D$35:$J$44))/MIN('2050 Totals'!$D$35:$J$44)</f>
        <v>0.29315868910915549</v>
      </c>
      <c r="J41" s="92">
        <f>('2050 Totals'!J41-MIN('2050 Totals'!$D$35:$J$44))/MIN('2050 Totals'!$D$35:$J$44)</f>
        <v>0.34534895010459232</v>
      </c>
      <c r="L41" s="157"/>
      <c r="M41" s="6">
        <v>50</v>
      </c>
      <c r="N41" s="90">
        <f>('2050 Totals'!N41-MIN('2050 Totals'!$N$35:$T$44))/MIN('2050 Totals'!$N$35:$T$44)</f>
        <v>0.60286298568507157</v>
      </c>
      <c r="O41" s="91">
        <f>('2050 Totals'!O41-MIN('2050 Totals'!$N$35:$T$44))/MIN('2050 Totals'!$N$35:$T$44)</f>
        <v>0.60286298568507157</v>
      </c>
      <c r="P41" s="91">
        <f>('2050 Totals'!P41-MIN('2050 Totals'!$N$35:$T$44))/MIN('2050 Totals'!$N$35:$T$44)</f>
        <v>0.8907975460122699</v>
      </c>
      <c r="Q41" s="91">
        <f>('2050 Totals'!Q41-MIN('2050 Totals'!$N$35:$T$44))/MIN('2050 Totals'!$N$35:$T$44)</f>
        <v>1.0552147239263805</v>
      </c>
      <c r="R41" s="91">
        <f>('2050 Totals'!R41-MIN('2050 Totals'!$N$35:$T$44))/MIN('2050 Totals'!$N$35:$T$44)</f>
        <v>0.81104294478527617</v>
      </c>
      <c r="S41" s="91">
        <f>('2050 Totals'!S41-MIN('2050 Totals'!$N$35:$T$44))/MIN('2050 Totals'!$N$35:$T$44)</f>
        <v>1.543149284253579</v>
      </c>
      <c r="T41" s="92">
        <f>('2050 Totals'!T41-MIN('2050 Totals'!$N$35:$T$44))/MIN('2050 Totals'!$N$35:$T$44)</f>
        <v>0.63312883435582823</v>
      </c>
      <c r="V41" s="166"/>
      <c r="W41" s="1">
        <v>50</v>
      </c>
      <c r="X41" s="90">
        <f>('2050 Totals'!X41-MIN('2050 Totals'!$X$35:$AD$44))/MIN('2050 Totals'!$X$35:$AD$44)</f>
        <v>1.0958707092200512E-5</v>
      </c>
      <c r="Y41" s="91">
        <f>('2050 Totals'!Y41-MIN('2050 Totals'!$X$35:$AD$44))/MIN('2050 Totals'!$X$35:$AD$44)</f>
        <v>8.9803611823186572E-13</v>
      </c>
      <c r="Z41" s="91">
        <f>('2050 Totals'!Z41-MIN('2050 Totals'!$X$35:$AD$44))/MIN('2050 Totals'!$X$35:$AD$44)</f>
        <v>7.2321937387860841E-13</v>
      </c>
      <c r="AA41" s="91">
        <f>('2050 Totals'!AA41-MIN('2050 Totals'!$X$35:$AD$44))/MIN('2050 Totals'!$X$35:$AD$44)</f>
        <v>1.0958707092200512E-5</v>
      </c>
      <c r="AB41" s="91">
        <f>('2050 Totals'!AB41-MIN('2050 Totals'!$X$35:$AD$44))/MIN('2050 Totals'!$X$35:$AD$44)</f>
        <v>0.17208290506240215</v>
      </c>
      <c r="AC41" s="91">
        <f>('2050 Totals'!AC41-MIN('2050 Totals'!$X$35:$AD$44))/MIN('2050 Totals'!$X$35:$AD$44)</f>
        <v>0.21620149803325361</v>
      </c>
      <c r="AD41" s="92">
        <f>('2050 Totals'!AD41-MIN('2050 Totals'!$X$35:$AD$44))/MIN('2050 Totals'!$X$35:$AD$44)</f>
        <v>0.3022374712109086</v>
      </c>
    </row>
    <row r="42" spans="1:30" x14ac:dyDescent="0.25">
      <c r="A42" s="59"/>
      <c r="B42" s="160"/>
      <c r="C42" s="1">
        <v>60</v>
      </c>
      <c r="D42" s="90">
        <f>('2050 Totals'!D42-MIN('2050 Totals'!$D$35:$J$44))/MIN('2050 Totals'!$D$35:$J$44)</f>
        <v>3.5707476808741627</v>
      </c>
      <c r="E42" s="91">
        <f>('2050 Totals'!E42-MIN('2050 Totals'!$D$35:$J$44))/MIN('2050 Totals'!$D$35:$J$44)</f>
        <v>3.5707476808741627</v>
      </c>
      <c r="F42" s="91">
        <f>('2050 Totals'!F42-MIN('2050 Totals'!$D$35:$J$44))/MIN('2050 Totals'!$D$35:$J$44)</f>
        <v>3.5351156694352008</v>
      </c>
      <c r="G42" s="91">
        <f>('2050 Totals'!G42-MIN('2050 Totals'!$D$35:$J$44))/MIN('2050 Totals'!$D$35:$J$44)</f>
        <v>2.2441459173676268</v>
      </c>
      <c r="H42" s="91">
        <f>('2050 Totals'!H42-MIN('2050 Totals'!$D$35:$J$44))/MIN('2050 Totals'!$D$35:$J$44)</f>
        <v>0.43996751899873782</v>
      </c>
      <c r="I42" s="91">
        <f>('2050 Totals'!I42-MIN('2050 Totals'!$D$35:$J$44))/MIN('2050 Totals'!$D$35:$J$44)</f>
        <v>0.3753056126817127</v>
      </c>
      <c r="J42" s="92">
        <f>('2050 Totals'!J42-MIN('2050 Totals'!$D$35:$J$44))/MIN('2050 Totals'!$D$35:$J$44)</f>
        <v>0.360284487372663</v>
      </c>
      <c r="L42" s="157"/>
      <c r="M42" s="6">
        <v>60</v>
      </c>
      <c r="N42" s="90">
        <f>('2050 Totals'!N42-MIN('2050 Totals'!$N$35:$T$44))/MIN('2050 Totals'!$N$35:$T$44)</f>
        <v>0.33087934560327198</v>
      </c>
      <c r="O42" s="91">
        <f>('2050 Totals'!O42-MIN('2050 Totals'!$N$35:$T$44))/MIN('2050 Totals'!$N$35:$T$44)</f>
        <v>0.33087934560327198</v>
      </c>
      <c r="P42" s="91">
        <f>('2050 Totals'!P42-MIN('2050 Totals'!$N$35:$T$44))/MIN('2050 Totals'!$N$35:$T$44)</f>
        <v>0.33006134969325168</v>
      </c>
      <c r="Q42" s="91">
        <f>('2050 Totals'!Q42-MIN('2050 Totals'!$N$35:$T$44))/MIN('2050 Totals'!$N$35:$T$44)</f>
        <v>0.53006134969325147</v>
      </c>
      <c r="R42" s="91">
        <f>('2050 Totals'!R42-MIN('2050 Totals'!$N$35:$T$44))/MIN('2050 Totals'!$N$35:$T$44)</f>
        <v>0.88261758691206549</v>
      </c>
      <c r="S42" s="91">
        <f>('2050 Totals'!S42-MIN('2050 Totals'!$N$35:$T$44))/MIN('2050 Totals'!$N$35:$T$44)</f>
        <v>0.71288343558282219</v>
      </c>
      <c r="T42" s="92">
        <f>('2050 Totals'!T42-MIN('2050 Totals'!$N$35:$T$44))/MIN('2050 Totals'!$N$35:$T$44)</f>
        <v>0.64543541532257309</v>
      </c>
      <c r="V42" s="166"/>
      <c r="W42" s="1">
        <v>60</v>
      </c>
      <c r="X42" s="90">
        <f>('2050 Totals'!X42-MIN('2050 Totals'!$X$35:$AD$44))/MIN('2050 Totals'!$X$35:$AD$44)</f>
        <v>1.0958707092200512E-5</v>
      </c>
      <c r="Y42" s="91">
        <f>('2050 Totals'!Y42-MIN('2050 Totals'!$X$35:$AD$44))/MIN('2050 Totals'!$X$35:$AD$44)</f>
        <v>0</v>
      </c>
      <c r="Z42" s="91">
        <f>('2050 Totals'!Z42-MIN('2050 Totals'!$X$35:$AD$44))/MIN('2050 Totals'!$X$35:$AD$44)</f>
        <v>8.8999240300088757E-13</v>
      </c>
      <c r="AA42" s="91">
        <f>('2050 Totals'!AA42-MIN('2050 Totals'!$X$35:$AD$44))/MIN('2050 Totals'!$X$35:$AD$44)</f>
        <v>1.0958707092200512E-5</v>
      </c>
      <c r="AB42" s="91">
        <f>('2050 Totals'!AB42-MIN('2050 Totals'!$X$35:$AD$44))/MIN('2050 Totals'!$X$35:$AD$44)</f>
        <v>0.17208290506240215</v>
      </c>
      <c r="AC42" s="91">
        <f>('2050 Totals'!AC42-MIN('2050 Totals'!$X$35:$AD$44))/MIN('2050 Totals'!$X$35:$AD$44)</f>
        <v>0.23050938099956689</v>
      </c>
      <c r="AD42" s="92">
        <f>('2050 Totals'!AD42-MIN('2050 Totals'!$X$35:$AD$44))/MIN('2050 Totals'!$X$35:$AD$44)</f>
        <v>0.31197524083326383</v>
      </c>
    </row>
    <row r="43" spans="1:30" x14ac:dyDescent="0.25">
      <c r="B43" s="160"/>
      <c r="C43" s="1">
        <v>70</v>
      </c>
      <c r="D43" s="90">
        <f>('2050 Totals'!D43-MIN('2050 Totals'!$D$35:$J$44))/MIN('2050 Totals'!$D$35:$J$44)</f>
        <v>3.1224922107381481</v>
      </c>
      <c r="E43" s="91">
        <f>('2050 Totals'!E43-MIN('2050 Totals'!$D$35:$J$44))/MIN('2050 Totals'!$D$35:$J$44)</f>
        <v>3.1224951267047816</v>
      </c>
      <c r="F43" s="91">
        <f>('2050 Totals'!F43-MIN('2050 Totals'!$D$35:$J$44))/MIN('2050 Totals'!$D$35:$J$44)</f>
        <v>3.0801786455069418</v>
      </c>
      <c r="G43" s="91">
        <f>('2050 Totals'!G43-MIN('2050 Totals'!$D$35:$J$44))/MIN('2050 Totals'!$D$35:$J$44)</f>
        <v>1.4473472469451487</v>
      </c>
      <c r="H43" s="91">
        <f>('2050 Totals'!H43-MIN('2050 Totals'!$D$35:$J$44))/MIN('2050 Totals'!$D$35:$J$44)</f>
        <v>0.41198257762203033</v>
      </c>
      <c r="I43" s="91">
        <f>('2050 Totals'!I43-MIN('2050 Totals'!$D$35:$J$44))/MIN('2050 Totals'!$D$35:$J$44)</f>
        <v>0.36543871080916507</v>
      </c>
      <c r="J43" s="92">
        <f>('2050 Totals'!J43-MIN('2050 Totals'!$D$35:$J$44))/MIN('2050 Totals'!$D$35:$J$44)</f>
        <v>0.35250608502087583</v>
      </c>
      <c r="L43" s="157"/>
      <c r="M43" s="6">
        <v>70</v>
      </c>
      <c r="N43" s="90">
        <f>('2050 Totals'!N43-MIN('2050 Totals'!$N$35:$T$44))/MIN('2050 Totals'!$N$35:$T$44)</f>
        <v>0.42453987730061349</v>
      </c>
      <c r="O43" s="91">
        <f>('2050 Totals'!O43-MIN('2050 Totals'!$N$35:$T$44))/MIN('2050 Totals'!$N$35:$T$44)</f>
        <v>0.47965167212305898</v>
      </c>
      <c r="P43" s="91">
        <f>('2050 Totals'!P43-MIN('2050 Totals'!$N$35:$T$44))/MIN('2050 Totals'!$N$35:$T$44)</f>
        <v>0.47975460122699387</v>
      </c>
      <c r="Q43" s="91">
        <f>('2050 Totals'!Q43-MIN('2050 Totals'!$N$35:$T$44))/MIN('2050 Totals'!$N$35:$T$44)</f>
        <v>0.26092427779520339</v>
      </c>
      <c r="R43" s="91">
        <f>('2050 Totals'!R43-MIN('2050 Totals'!$N$35:$T$44))/MIN('2050 Totals'!$N$35:$T$44)</f>
        <v>0.70673728880185371</v>
      </c>
      <c r="S43" s="91">
        <f>('2050 Totals'!S43-MIN('2050 Totals'!$N$35:$T$44))/MIN('2050 Totals'!$N$35:$T$44)</f>
        <v>0.69734580523333867</v>
      </c>
      <c r="T43" s="92">
        <f>('2050 Totals'!T43-MIN('2050 Totals'!$N$35:$T$44))/MIN('2050 Totals'!$N$35:$T$44)</f>
        <v>0.4838984485113853</v>
      </c>
      <c r="V43" s="166"/>
      <c r="W43" s="1">
        <v>70</v>
      </c>
      <c r="X43" s="90">
        <f>('2050 Totals'!X43-MIN('2050 Totals'!$X$35:$AD$44))/MIN('2050 Totals'!$X$35:$AD$44)</f>
        <v>8.5781754207697518E-13</v>
      </c>
      <c r="Y43" s="91">
        <f>('2050 Totals'!Y43-MIN('2050 Totals'!$X$35:$AD$44))/MIN('2050 Totals'!$X$35:$AD$44)</f>
        <v>9.3593095443114028E-13</v>
      </c>
      <c r="Z43" s="91">
        <f>('2050 Totals'!Z43-MIN('2050 Totals'!$X$35:$AD$44))/MIN('2050 Totals'!$X$35:$AD$44)</f>
        <v>9.1948602551447391E-13</v>
      </c>
      <c r="AA43" s="91">
        <f>('2050 Totals'!AA43-MIN('2050 Totals'!$X$35:$AD$44))/MIN('2050 Totals'!$X$35:$AD$44)</f>
        <v>9.0929731955523502E-13</v>
      </c>
      <c r="AB43" s="91">
        <f>('2050 Totals'!AB43-MIN('2050 Totals'!$X$35:$AD$44))/MIN('2050 Totals'!$X$35:$AD$44)</f>
        <v>0.17188277962222492</v>
      </c>
      <c r="AC43" s="91">
        <f>('2050 Totals'!AC43-MIN('2050 Totals'!$X$35:$AD$44))/MIN('2050 Totals'!$X$35:$AD$44)</f>
        <v>0.27684440818040174</v>
      </c>
      <c r="AD43" s="92">
        <f>('2050 Totals'!AD43-MIN('2050 Totals'!$X$35:$AD$44))/MIN('2050 Totals'!$X$35:$AD$44)</f>
        <v>0.33345012835605381</v>
      </c>
    </row>
    <row r="44" spans="1:30" ht="15.75" thickBot="1" x14ac:dyDescent="0.3">
      <c r="B44" s="161"/>
      <c r="C44" s="2">
        <v>80</v>
      </c>
      <c r="D44" s="93">
        <f>('2050 Totals'!D44-MIN('2050 Totals'!$D$35:$J$44))/MIN('2050 Totals'!$D$35:$J$44)</f>
        <v>1.8731399954975498</v>
      </c>
      <c r="E44" s="94">
        <f>('2050 Totals'!E44-MIN('2050 Totals'!$D$35:$J$44))/MIN('2050 Totals'!$D$35:$J$44)</f>
        <v>1.8731387415377283</v>
      </c>
      <c r="F44" s="94">
        <f>('2050 Totals'!F44-MIN('2050 Totals'!$D$35:$J$44))/MIN('2050 Totals'!$D$35:$J$44)</f>
        <v>1.874197904622364</v>
      </c>
      <c r="G44" s="94">
        <f>('2050 Totals'!G44-MIN('2050 Totals'!$D$35:$J$44))/MIN('2050 Totals'!$D$35:$J$44)</f>
        <v>0.71458202776772539</v>
      </c>
      <c r="H44" s="94">
        <f>('2050 Totals'!H44-MIN('2050 Totals'!$D$35:$J$44))/MIN('2050 Totals'!$D$35:$J$44)</f>
        <v>5.6709356823216851E-2</v>
      </c>
      <c r="I44" s="94">
        <f>('2050 Totals'!I44-MIN('2050 Totals'!$D$35:$J$44))/MIN('2050 Totals'!$D$35:$J$44)</f>
        <v>8.2252839881020723E-2</v>
      </c>
      <c r="J44" s="95">
        <f>('2050 Totals'!J44-MIN('2050 Totals'!$D$35:$J$44))/MIN('2050 Totals'!$D$35:$J$44)</f>
        <v>0</v>
      </c>
      <c r="K44" s="41"/>
      <c r="L44" s="158"/>
      <c r="M44" s="7">
        <v>80</v>
      </c>
      <c r="N44" s="93">
        <f>('2050 Totals'!N44-MIN('2050 Totals'!$N$35:$T$44))/MIN('2050 Totals'!$N$35:$T$44)</f>
        <v>0.40988158088895749</v>
      </c>
      <c r="O44" s="94">
        <f>('2050 Totals'!O44-MIN('2050 Totals'!$N$35:$T$44))/MIN('2050 Totals'!$N$35:$T$44)</f>
        <v>0.38364008179959097</v>
      </c>
      <c r="P44" s="94">
        <f>('2050 Totals'!P44-MIN('2050 Totals'!$N$35:$T$44))/MIN('2050 Totals'!$N$35:$T$44)</f>
        <v>0.39182004089979561</v>
      </c>
      <c r="Q44" s="94">
        <f>('2050 Totals'!Q44-MIN('2050 Totals'!$N$35:$T$44))/MIN('2050 Totals'!$N$35:$T$44)</f>
        <v>0.11042944785276071</v>
      </c>
      <c r="R44" s="94">
        <f>('2050 Totals'!R44-MIN('2050 Totals'!$N$35:$T$44))/MIN('2050 Totals'!$N$35:$T$44)</f>
        <v>4.9079754601226967E-2</v>
      </c>
      <c r="S44" s="94">
        <f>('2050 Totals'!S44-MIN('2050 Totals'!$N$35:$T$44))/MIN('2050 Totals'!$N$35:$T$44)</f>
        <v>0</v>
      </c>
      <c r="T44" s="95">
        <f>('2050 Totals'!T44-MIN('2050 Totals'!$N$35:$T$44))/MIN('2050 Totals'!$N$35:$T$44)</f>
        <v>0.11656441717791417</v>
      </c>
      <c r="V44" s="167"/>
      <c r="W44" s="2">
        <v>80</v>
      </c>
      <c r="X44" s="93">
        <f>('2050 Totals'!X44-MIN('2050 Totals'!$X$35:$AD$44))/MIN('2050 Totals'!$X$35:$AD$44)</f>
        <v>8.8695366613585145E-13</v>
      </c>
      <c r="Y44" s="94">
        <f>('2050 Totals'!Y44-MIN('2050 Totals'!$X$35:$AD$44))/MIN('2050 Totals'!$X$35:$AD$44)</f>
        <v>1.0958707092200512E-5</v>
      </c>
      <c r="Z44" s="94">
        <f>('2050 Totals'!Z44-MIN('2050 Totals'!$X$35:$AD$44))/MIN('2050 Totals'!$X$35:$AD$44)</f>
        <v>1.0958707092200512E-5</v>
      </c>
      <c r="AA44" s="94">
        <f>('2050 Totals'!AA44-MIN('2050 Totals'!$X$35:$AD$44))/MIN('2050 Totals'!$X$35:$AD$44)</f>
        <v>1.0958707092200512E-5</v>
      </c>
      <c r="AB44" s="94">
        <f>('2050 Totals'!AB44-MIN('2050 Totals'!$X$35:$AD$44))/MIN('2050 Totals'!$X$35:$AD$44)</f>
        <v>0.1714539871298168</v>
      </c>
      <c r="AC44" s="94">
        <f>('2050 Totals'!AC44-MIN('2050 Totals'!$X$35:$AD$44))/MIN('2050 Totals'!$X$35:$AD$44)</f>
        <v>0.33173372224915432</v>
      </c>
      <c r="AD44" s="95">
        <f>('2050 Totals'!AD44-MIN('2050 Totals'!$X$35:$AD$44))/MIN('2050 Totals'!$X$35:$AD$44)</f>
        <v>0.34890318180873009</v>
      </c>
    </row>
    <row r="45" spans="1:30" ht="15.75" customHeight="1" x14ac:dyDescent="0.25">
      <c r="A45" s="59"/>
      <c r="B45" s="169" t="s">
        <v>98</v>
      </c>
      <c r="C45" s="4" t="s">
        <v>1</v>
      </c>
      <c r="D45" s="81">
        <f>('2050 Totals'!D45-MIN('2050 Totals'!$D$45:$J$54))/MIN('2050 Totals'!$D$45:$J$54)</f>
        <v>0.62433581296493079</v>
      </c>
      <c r="E45" s="96">
        <f>('2050 Totals'!E45-MIN('2050 Totals'!$D$45:$J$54))/MIN('2050 Totals'!$D$45:$J$54)</f>
        <v>0.62433581296493079</v>
      </c>
      <c r="F45" s="96">
        <f>('2050 Totals'!F45-MIN('2050 Totals'!$D$45:$J$54))/MIN('2050 Totals'!$D$45:$J$54)</f>
        <v>0.58251547165093454</v>
      </c>
      <c r="G45" s="96">
        <f>('2050 Totals'!G45-MIN('2050 Totals'!$D$45:$J$54))/MIN('2050 Totals'!$D$45:$J$54)</f>
        <v>0.30018128399074823</v>
      </c>
      <c r="H45" s="96">
        <f>('2050 Totals'!H45-MIN('2050 Totals'!$D$45:$J$54))/MIN('2050 Totals'!$D$45:$J$54)</f>
        <v>2.3962826363276447E-2</v>
      </c>
      <c r="I45" s="96">
        <f>('2050 Totals'!I45-MIN('2050 Totals'!$D$45:$J$54))/MIN('2050 Totals'!$D$45:$J$54)</f>
        <v>0</v>
      </c>
      <c r="J45" s="97">
        <f>('2050 Totals'!J45-MIN('2050 Totals'!$D$45:$J$54))/MIN('2050 Totals'!$D$45:$J$54)</f>
        <v>1.0970807026317406E-2</v>
      </c>
      <c r="L45" s="170" t="s">
        <v>107</v>
      </c>
      <c r="M45" s="5" t="s">
        <v>1</v>
      </c>
      <c r="N45" s="81">
        <f>('2050 Totals'!N45-MIN('2050 Totals'!$N$45:$T$54))/MIN('2050 Totals'!$N$45:$T$54)</f>
        <v>2.0412844036697244</v>
      </c>
      <c r="O45" s="96">
        <f>('2050 Totals'!O45-MIN('2050 Totals'!$N$45:$T$54))/MIN('2050 Totals'!$N$45:$T$54)</f>
        <v>2.0412844036697244</v>
      </c>
      <c r="P45" s="96">
        <f>('2050 Totals'!P45-MIN('2050 Totals'!$N$45:$T$54))/MIN('2050 Totals'!$N$45:$T$54)</f>
        <v>2.040137614678899</v>
      </c>
      <c r="Q45" s="96">
        <f>('2050 Totals'!Q45-MIN('2050 Totals'!$N$45:$T$54))/MIN('2050 Totals'!$N$45:$T$54)</f>
        <v>1.4185779816513759</v>
      </c>
      <c r="R45" s="96">
        <f>('2050 Totals'!R45-MIN('2050 Totals'!$N$45:$T$54))/MIN('2050 Totals'!$N$45:$T$54)</f>
        <v>0.42431192660550449</v>
      </c>
      <c r="S45" s="96">
        <f>('2050 Totals'!S45-MIN('2050 Totals'!$N$45:$T$54))/MIN('2050 Totals'!$N$45:$T$54)</f>
        <v>0.35550458715596323</v>
      </c>
      <c r="T45" s="97">
        <f>('2050 Totals'!T45-MIN('2050 Totals'!$N$45:$T$54))/MIN('2050 Totals'!$N$45:$T$54)</f>
        <v>0.29931192660550449</v>
      </c>
    </row>
    <row r="46" spans="1:30" x14ac:dyDescent="0.25">
      <c r="A46" s="59"/>
      <c r="B46" s="160"/>
      <c r="C46" s="1">
        <v>0</v>
      </c>
      <c r="D46" s="90">
        <f>('2050 Totals'!D46-MIN('2050 Totals'!$D$45:$J$54))/MIN('2050 Totals'!$D$45:$J$54)</f>
        <v>0.62433581296493079</v>
      </c>
      <c r="E46" s="91">
        <f>('2050 Totals'!E46-MIN('2050 Totals'!$D$45:$J$54))/MIN('2050 Totals'!$D$45:$J$54)</f>
        <v>0.62433581296493079</v>
      </c>
      <c r="F46" s="91">
        <f>('2050 Totals'!F46-MIN('2050 Totals'!$D$45:$J$54))/MIN('2050 Totals'!$D$45:$J$54)</f>
        <v>0.58251547165093454</v>
      </c>
      <c r="G46" s="91">
        <f>('2050 Totals'!G46-MIN('2050 Totals'!$D$45:$J$54))/MIN('2050 Totals'!$D$45:$J$54)</f>
        <v>0.30018128399074823</v>
      </c>
      <c r="H46" s="91">
        <f>('2050 Totals'!H46-MIN('2050 Totals'!$D$45:$J$54))/MIN('2050 Totals'!$D$45:$J$54)</f>
        <v>2.3962826363276447E-2</v>
      </c>
      <c r="I46" s="91">
        <f>('2050 Totals'!I46-MIN('2050 Totals'!$D$45:$J$54))/MIN('2050 Totals'!$D$45:$J$54)</f>
        <v>0</v>
      </c>
      <c r="J46" s="92">
        <f>('2050 Totals'!J46-MIN('2050 Totals'!$D$45:$J$54))/MIN('2050 Totals'!$D$45:$J$54)</f>
        <v>1.0960388406159469E-2</v>
      </c>
      <c r="L46" s="157"/>
      <c r="M46" s="6">
        <v>0</v>
      </c>
      <c r="N46" s="90">
        <f>('2050 Totals'!N46-MIN('2050 Totals'!$N$45:$T$54))/MIN('2050 Totals'!$N$45:$T$54)</f>
        <v>2.1238532110091737</v>
      </c>
      <c r="O46" s="91">
        <f>('2050 Totals'!O46-MIN('2050 Totals'!$N$45:$T$54))/MIN('2050 Totals'!$N$45:$T$54)</f>
        <v>2.130733944954128</v>
      </c>
      <c r="P46" s="91">
        <f>('2050 Totals'!P46-MIN('2050 Totals'!$N$45:$T$54))/MIN('2050 Totals'!$N$45:$T$54)</f>
        <v>2.1376146788990824</v>
      </c>
      <c r="Q46" s="91">
        <f>('2050 Totals'!Q46-MIN('2050 Totals'!$N$45:$T$54))/MIN('2050 Totals'!$N$45:$T$54)</f>
        <v>1.5011467889908254</v>
      </c>
      <c r="R46" s="91">
        <f>('2050 Totals'!R46-MIN('2050 Totals'!$N$45:$T$54))/MIN('2050 Totals'!$N$45:$T$54)</f>
        <v>0.50573394495412838</v>
      </c>
      <c r="S46" s="91">
        <f>('2050 Totals'!S46-MIN('2050 Totals'!$N$45:$T$54))/MIN('2050 Totals'!$N$45:$T$54)</f>
        <v>0.43807339449541266</v>
      </c>
      <c r="T46" s="92">
        <f>('2050 Totals'!T46-MIN('2050 Totals'!$N$45:$T$54))/MIN('2050 Totals'!$N$45:$T$54)</f>
        <v>0.39908256880733928</v>
      </c>
    </row>
    <row r="47" spans="1:30" x14ac:dyDescent="0.25">
      <c r="A47" s="59"/>
      <c r="B47" s="160"/>
      <c r="C47" s="1">
        <v>10</v>
      </c>
      <c r="D47" s="90">
        <f>('2050 Totals'!D47-MIN('2050 Totals'!$D$45:$J$54))/MIN('2050 Totals'!$D$45:$J$54)</f>
        <v>0.62433581296493079</v>
      </c>
      <c r="E47" s="91">
        <f>('2050 Totals'!E47-MIN('2050 Totals'!$D$45:$J$54))/MIN('2050 Totals'!$D$45:$J$54)</f>
        <v>0.62433581296493079</v>
      </c>
      <c r="F47" s="91">
        <f>('2050 Totals'!F47-MIN('2050 Totals'!$D$45:$J$54))/MIN('2050 Totals'!$D$45:$J$54)</f>
        <v>0.58251547165093454</v>
      </c>
      <c r="G47" s="91">
        <f>('2050 Totals'!G47-MIN('2050 Totals'!$D$45:$J$54))/MIN('2050 Totals'!$D$45:$J$54)</f>
        <v>0.30018128399074823</v>
      </c>
      <c r="H47" s="91">
        <f>('2050 Totals'!H47-MIN('2050 Totals'!$D$45:$J$54))/MIN('2050 Totals'!$D$45:$J$54)</f>
        <v>2.3962826363276447E-2</v>
      </c>
      <c r="I47" s="91">
        <f>('2050 Totals'!I47-MIN('2050 Totals'!$D$45:$J$54))/MIN('2050 Totals'!$D$45:$J$54)</f>
        <v>0</v>
      </c>
      <c r="J47" s="92">
        <f>('2050 Totals'!J47-MIN('2050 Totals'!$D$45:$J$54))/MIN('2050 Totals'!$D$45:$J$54)</f>
        <v>1.0960388406159469E-2</v>
      </c>
      <c r="L47" s="157"/>
      <c r="M47" s="6">
        <v>10</v>
      </c>
      <c r="N47" s="90">
        <f>('2050 Totals'!N47-MIN('2050 Totals'!$N$45:$T$54))/MIN('2050 Totals'!$N$45:$T$54)</f>
        <v>2.1238532110091737</v>
      </c>
      <c r="O47" s="91">
        <f>('2050 Totals'!O47-MIN('2050 Totals'!$N$45:$T$54))/MIN('2050 Totals'!$N$45:$T$54)</f>
        <v>2.130733944954128</v>
      </c>
      <c r="P47" s="91">
        <f>('2050 Totals'!P47-MIN('2050 Totals'!$N$45:$T$54))/MIN('2050 Totals'!$N$45:$T$54)</f>
        <v>2.1238532110091737</v>
      </c>
      <c r="Q47" s="91">
        <f>('2050 Totals'!Q47-MIN('2050 Totals'!$N$45:$T$54))/MIN('2050 Totals'!$N$45:$T$54)</f>
        <v>1.5011467889908254</v>
      </c>
      <c r="R47" s="91">
        <f>('2050 Totals'!R47-MIN('2050 Totals'!$N$45:$T$54))/MIN('2050 Totals'!$N$45:$T$54)</f>
        <v>0.50573394495412838</v>
      </c>
      <c r="S47" s="91">
        <f>('2050 Totals'!S47-MIN('2050 Totals'!$N$45:$T$54))/MIN('2050 Totals'!$N$45:$T$54)</f>
        <v>0.43692660550458695</v>
      </c>
      <c r="T47" s="92">
        <f>('2050 Totals'!T47-MIN('2050 Totals'!$N$45:$T$54))/MIN('2050 Totals'!$N$45:$T$54)</f>
        <v>0.39793577981651362</v>
      </c>
    </row>
    <row r="48" spans="1:30" x14ac:dyDescent="0.25">
      <c r="A48" s="59"/>
      <c r="B48" s="160"/>
      <c r="C48" s="1">
        <v>20</v>
      </c>
      <c r="D48" s="90">
        <f>('2050 Totals'!D48-MIN('2050 Totals'!$D$45:$J$54))/MIN('2050 Totals'!$D$45:$J$54)</f>
        <v>0.62303348544518744</v>
      </c>
      <c r="E48" s="91">
        <f>('2050 Totals'!E48-MIN('2050 Totals'!$D$45:$J$54))/MIN('2050 Totals'!$D$45:$J$54)</f>
        <v>0.62303348544518744</v>
      </c>
      <c r="F48" s="91">
        <f>('2050 Totals'!F48-MIN('2050 Totals'!$D$45:$J$54))/MIN('2050 Totals'!$D$45:$J$54)</f>
        <v>0.58119230689087542</v>
      </c>
      <c r="G48" s="91">
        <f>('2050 Totals'!G48-MIN('2050 Totals'!$D$45:$J$54))/MIN('2050 Totals'!$D$45:$J$54)</f>
        <v>0.30018128399074823</v>
      </c>
      <c r="H48" s="91">
        <f>('2050 Totals'!H48-MIN('2050 Totals'!$D$45:$J$54))/MIN('2050 Totals'!$D$45:$J$54)</f>
        <v>2.3962826363276447E-2</v>
      </c>
      <c r="I48" s="91">
        <f>('2050 Totals'!I48-MIN('2050 Totals'!$D$45:$J$54))/MIN('2050 Totals'!$D$45:$J$54)</f>
        <v>0</v>
      </c>
      <c r="J48" s="92">
        <f>('2050 Totals'!J48-MIN('2050 Totals'!$D$45:$J$54))/MIN('2050 Totals'!$D$45:$J$54)</f>
        <v>1.0960388406159469E-2</v>
      </c>
      <c r="L48" s="157"/>
      <c r="M48" s="6">
        <v>20</v>
      </c>
      <c r="N48" s="90">
        <f>('2050 Totals'!N48-MIN('2050 Totals'!$N$45:$T$54))/MIN('2050 Totals'!$N$45:$T$54)</f>
        <v>2.068807339449541</v>
      </c>
      <c r="O48" s="91">
        <f>('2050 Totals'!O48-MIN('2050 Totals'!$N$45:$T$54))/MIN('2050 Totals'!$N$45:$T$54)</f>
        <v>2.0848623853211006</v>
      </c>
      <c r="P48" s="91">
        <f>('2050 Totals'!P48-MIN('2050 Totals'!$N$45:$T$54))/MIN('2050 Totals'!$N$45:$T$54)</f>
        <v>2.068807339449541</v>
      </c>
      <c r="Q48" s="91">
        <f>('2050 Totals'!Q48-MIN('2050 Totals'!$N$45:$T$54))/MIN('2050 Totals'!$N$45:$T$54)</f>
        <v>1.5160550458715596</v>
      </c>
      <c r="R48" s="91">
        <f>('2050 Totals'!R48-MIN('2050 Totals'!$N$45:$T$54))/MIN('2050 Totals'!$N$45:$T$54)</f>
        <v>0.50573394495412838</v>
      </c>
      <c r="S48" s="91">
        <f>('2050 Totals'!S48-MIN('2050 Totals'!$N$45:$T$54))/MIN('2050 Totals'!$N$45:$T$54)</f>
        <v>0.43692660550458695</v>
      </c>
      <c r="T48" s="92">
        <f>('2050 Totals'!T48-MIN('2050 Totals'!$N$45:$T$54))/MIN('2050 Totals'!$N$45:$T$54)</f>
        <v>0.39908256880733928</v>
      </c>
    </row>
    <row r="49" spans="1:20" x14ac:dyDescent="0.25">
      <c r="A49" s="59"/>
      <c r="B49" s="160"/>
      <c r="C49" s="1">
        <v>30</v>
      </c>
      <c r="D49" s="90">
        <f>('2050 Totals'!D49-MIN('2050 Totals'!$D$45:$J$54))/MIN('2050 Totals'!$D$45:$J$54)</f>
        <v>0.97358879789960606</v>
      </c>
      <c r="E49" s="91">
        <f>('2050 Totals'!E49-MIN('2050 Totals'!$D$45:$J$54))/MIN('2050 Totals'!$D$45:$J$54)</f>
        <v>0.97358879789960606</v>
      </c>
      <c r="F49" s="91">
        <f>('2050 Totals'!F49-MIN('2050 Totals'!$D$45:$J$54))/MIN('2050 Totals'!$D$45:$J$54)</f>
        <v>0.93110166489550117</v>
      </c>
      <c r="G49" s="91">
        <f>('2050 Totals'!G49-MIN('2050 Totals'!$D$45:$J$54))/MIN('2050 Totals'!$D$45:$J$54)</f>
        <v>0.30018128399074823</v>
      </c>
      <c r="H49" s="91">
        <f>('2050 Totals'!H49-MIN('2050 Totals'!$D$45:$J$54))/MIN('2050 Totals'!$D$45:$J$54)</f>
        <v>2.3962826363276447E-2</v>
      </c>
      <c r="I49" s="91">
        <f>('2050 Totals'!I49-MIN('2050 Totals'!$D$45:$J$54))/MIN('2050 Totals'!$D$45:$J$54)</f>
        <v>0</v>
      </c>
      <c r="J49" s="92">
        <f>('2050 Totals'!J49-MIN('2050 Totals'!$D$45:$J$54))/MIN('2050 Totals'!$D$45:$J$54)</f>
        <v>1.0960388406159469E-2</v>
      </c>
      <c r="L49" s="157"/>
      <c r="M49" s="6">
        <v>30</v>
      </c>
      <c r="N49" s="90">
        <f>('2050 Totals'!N49-MIN('2050 Totals'!$N$45:$T$54))/MIN('2050 Totals'!$N$45:$T$54)</f>
        <v>1.7649082568807337</v>
      </c>
      <c r="O49" s="91">
        <f>('2050 Totals'!O49-MIN('2050 Totals'!$N$45:$T$54))/MIN('2050 Totals'!$N$45:$T$54)</f>
        <v>1.7603211009174311</v>
      </c>
      <c r="P49" s="91">
        <f>('2050 Totals'!P49-MIN('2050 Totals'!$N$45:$T$54))/MIN('2050 Totals'!$N$45:$T$54)</f>
        <v>1.7649082568807337</v>
      </c>
      <c r="Q49" s="91">
        <f>('2050 Totals'!Q49-MIN('2050 Totals'!$N$45:$T$54))/MIN('2050 Totals'!$N$45:$T$54)</f>
        <v>1.5137614678899083</v>
      </c>
      <c r="R49" s="91">
        <f>('2050 Totals'!R49-MIN('2050 Totals'!$N$45:$T$54))/MIN('2050 Totals'!$N$45:$T$54)</f>
        <v>0.50573394495412838</v>
      </c>
      <c r="S49" s="91">
        <f>('2050 Totals'!S49-MIN('2050 Totals'!$N$45:$T$54))/MIN('2050 Totals'!$N$45:$T$54)</f>
        <v>0.43807339449541266</v>
      </c>
      <c r="T49" s="92">
        <f>('2050 Totals'!T49-MIN('2050 Totals'!$N$45:$T$54))/MIN('2050 Totals'!$N$45:$T$54)</f>
        <v>0.37958715596330256</v>
      </c>
    </row>
    <row r="50" spans="1:20" x14ac:dyDescent="0.25">
      <c r="A50" s="59"/>
      <c r="B50" s="160"/>
      <c r="C50" s="1">
        <v>40</v>
      </c>
      <c r="D50" s="90">
        <f>('2050 Totals'!D50-MIN('2050 Totals'!$D$45:$J$54))/MIN('2050 Totals'!$D$45:$J$54)</f>
        <v>1.4254651913900522</v>
      </c>
      <c r="E50" s="91">
        <f>('2050 Totals'!E50-MIN('2050 Totals'!$D$45:$J$54))/MIN('2050 Totals'!$D$45:$J$54)</f>
        <v>1.4254651913900522</v>
      </c>
      <c r="F50" s="91">
        <f>('2050 Totals'!F50-MIN('2050 Totals'!$D$45:$J$54))/MIN('2050 Totals'!$D$45:$J$54)</f>
        <v>1.3941364005751076</v>
      </c>
      <c r="G50" s="91">
        <f>('2050 Totals'!G50-MIN('2050 Totals'!$D$45:$J$54))/MIN('2050 Totals'!$D$45:$J$54)</f>
        <v>0.29850388614531875</v>
      </c>
      <c r="H50" s="91">
        <f>('2050 Totals'!H50-MIN('2050 Totals'!$D$45:$J$54))/MIN('2050 Totals'!$D$45:$J$54)</f>
        <v>2.3952407743118392E-2</v>
      </c>
      <c r="I50" s="91">
        <f>('2050 Totals'!I50-MIN('2050 Totals'!$D$45:$J$54))/MIN('2050 Totals'!$D$45:$J$54)</f>
        <v>0</v>
      </c>
      <c r="J50" s="92">
        <f>('2050 Totals'!J50-MIN('2050 Totals'!$D$45:$J$54))/MIN('2050 Totals'!$D$45:$J$54)</f>
        <v>1.0960388406159469E-2</v>
      </c>
      <c r="L50" s="157"/>
      <c r="M50" s="6">
        <v>40</v>
      </c>
      <c r="N50" s="90">
        <f>('2050 Totals'!N50-MIN('2050 Totals'!$N$45:$T$54))/MIN('2050 Totals'!$N$45:$T$54)</f>
        <v>1.4633027522935778</v>
      </c>
      <c r="O50" s="91">
        <f>('2050 Totals'!O50-MIN('2050 Totals'!$N$45:$T$54))/MIN('2050 Totals'!$N$45:$T$54)</f>
        <v>1.4633027522935778</v>
      </c>
      <c r="P50" s="91">
        <f>('2050 Totals'!P50-MIN('2050 Totals'!$N$45:$T$54))/MIN('2050 Totals'!$N$45:$T$54)</f>
        <v>1.4633027522935778</v>
      </c>
      <c r="Q50" s="91">
        <f>('2050 Totals'!Q50-MIN('2050 Totals'!$N$45:$T$54))/MIN('2050 Totals'!$N$45:$T$54)</f>
        <v>1.3623853211009174</v>
      </c>
      <c r="R50" s="91">
        <f>('2050 Totals'!R50-MIN('2050 Totals'!$N$45:$T$54))/MIN('2050 Totals'!$N$45:$T$54)</f>
        <v>0.49082568807339438</v>
      </c>
      <c r="S50" s="91">
        <f>('2050 Totals'!S50-MIN('2050 Totals'!$N$45:$T$54))/MIN('2050 Totals'!$N$45:$T$54)</f>
        <v>0.4426605504587155</v>
      </c>
      <c r="T50" s="92">
        <f>('2050 Totals'!T50-MIN('2050 Totals'!$N$45:$T$54))/MIN('2050 Totals'!$N$45:$T$54)</f>
        <v>0.38073394495412827</v>
      </c>
    </row>
    <row r="51" spans="1:20" x14ac:dyDescent="0.25">
      <c r="A51" s="59"/>
      <c r="B51" s="160"/>
      <c r="C51" s="1">
        <v>50</v>
      </c>
      <c r="D51" s="90">
        <f>('2050 Totals'!D51-MIN('2050 Totals'!$D$45:$J$54))/MIN('2050 Totals'!$D$45:$J$54)</f>
        <v>1.7969202558813109</v>
      </c>
      <c r="E51" s="91">
        <f>('2050 Totals'!E51-MIN('2050 Totals'!$D$45:$J$54))/MIN('2050 Totals'!$D$45:$J$54)</f>
        <v>1.7969202558813109</v>
      </c>
      <c r="F51" s="91">
        <f>('2050 Totals'!F51-MIN('2050 Totals'!$D$45:$J$54))/MIN('2050 Totals'!$D$45:$J$54)</f>
        <v>1.766227000896001</v>
      </c>
      <c r="G51" s="91">
        <f>('2050 Totals'!G51-MIN('2050 Totals'!$D$45:$J$54))/MIN('2050 Totals'!$D$45:$J$54)</f>
        <v>0.32398783105165541</v>
      </c>
      <c r="H51" s="91">
        <f>('2050 Totals'!H51-MIN('2050 Totals'!$D$45:$J$54))/MIN('2050 Totals'!$D$45:$J$54)</f>
        <v>2.3671104998853859E-2</v>
      </c>
      <c r="I51" s="91">
        <f>('2050 Totals'!I51-MIN('2050 Totals'!$D$45:$J$54))/MIN('2050 Totals'!$D$45:$J$54)</f>
        <v>0</v>
      </c>
      <c r="J51" s="92">
        <f>('2050 Totals'!J51-MIN('2050 Totals'!$D$45:$J$54))/MIN('2050 Totals'!$D$45:$J$54)</f>
        <v>1.0960388406159469E-2</v>
      </c>
      <c r="L51" s="157"/>
      <c r="M51" s="6">
        <v>50</v>
      </c>
      <c r="N51" s="90">
        <f>('2050 Totals'!N51-MIN('2050 Totals'!$N$45:$T$54))/MIN('2050 Totals'!$N$45:$T$54)</f>
        <v>1.1754587155963301</v>
      </c>
      <c r="O51" s="91">
        <f>('2050 Totals'!O51-MIN('2050 Totals'!$N$45:$T$54))/MIN('2050 Totals'!$N$45:$T$54)</f>
        <v>1.1754587155963301</v>
      </c>
      <c r="P51" s="91">
        <f>('2050 Totals'!P51-MIN('2050 Totals'!$N$45:$T$54))/MIN('2050 Totals'!$N$45:$T$54)</f>
        <v>1.1892201834862384</v>
      </c>
      <c r="Q51" s="91">
        <f>('2050 Totals'!Q51-MIN('2050 Totals'!$N$45:$T$54))/MIN('2050 Totals'!$N$45:$T$54)</f>
        <v>1.0630733944954125</v>
      </c>
      <c r="R51" s="91">
        <f>('2050 Totals'!R51-MIN('2050 Totals'!$N$45:$T$54))/MIN('2050 Totals'!$N$45:$T$54)</f>
        <v>0.46330275229357787</v>
      </c>
      <c r="S51" s="91">
        <f>('2050 Totals'!S51-MIN('2050 Totals'!$N$45:$T$54))/MIN('2050 Totals'!$N$45:$T$54)</f>
        <v>0.43922018348623854</v>
      </c>
      <c r="T51" s="92">
        <f>('2050 Totals'!T51-MIN('2050 Totals'!$N$45:$T$54))/MIN('2050 Totals'!$N$45:$T$54)</f>
        <v>0.37958715596330256</v>
      </c>
    </row>
    <row r="52" spans="1:20" x14ac:dyDescent="0.25">
      <c r="A52" s="59"/>
      <c r="B52" s="160"/>
      <c r="C52" s="1">
        <v>60</v>
      </c>
      <c r="D52" s="90">
        <f>('2050 Totals'!D52-MIN('2050 Totals'!$D$45:$J$54))/MIN('2050 Totals'!$D$45:$J$54)</f>
        <v>2.2913671313371253</v>
      </c>
      <c r="E52" s="91">
        <f>('2050 Totals'!E52-MIN('2050 Totals'!$D$45:$J$54))/MIN('2050 Totals'!$D$45:$J$54)</f>
        <v>2.2913671313371253</v>
      </c>
      <c r="F52" s="91">
        <f>('2050 Totals'!F52-MIN('2050 Totals'!$D$45:$J$54))/MIN('2050 Totals'!$D$45:$J$54)</f>
        <v>2.2491404638369694</v>
      </c>
      <c r="G52" s="91">
        <f>('2050 Totals'!G52-MIN('2050 Totals'!$D$45:$J$54))/MIN('2050 Totals'!$D$45:$J$54)</f>
        <v>0.39719947490154389</v>
      </c>
      <c r="H52" s="91">
        <f>('2050 Totals'!H52-MIN('2050 Totals'!$D$45:$J$54))/MIN('2050 Totals'!$D$45:$J$54)</f>
        <v>2.3733616719801599E-2</v>
      </c>
      <c r="I52" s="91">
        <f>('2050 Totals'!I52-MIN('2050 Totals'!$D$45:$J$54))/MIN('2050 Totals'!$D$45:$J$54)</f>
        <v>0</v>
      </c>
      <c r="J52" s="92">
        <f>('2050 Totals'!J52-MIN('2050 Totals'!$D$45:$J$54))/MIN('2050 Totals'!$D$45:$J$54)</f>
        <v>1.1081464501408173E-2</v>
      </c>
      <c r="L52" s="157"/>
      <c r="M52" s="6">
        <v>60</v>
      </c>
      <c r="N52" s="90">
        <f>('2050 Totals'!N52-MIN('2050 Totals'!$N$45:$T$54))/MIN('2050 Totals'!$N$45:$T$54)</f>
        <v>0.90825688073394484</v>
      </c>
      <c r="O52" s="91">
        <f>('2050 Totals'!O52-MIN('2050 Totals'!$N$45:$T$54))/MIN('2050 Totals'!$N$45:$T$54)</f>
        <v>0.90825688073394484</v>
      </c>
      <c r="P52" s="91">
        <f>('2050 Totals'!P52-MIN('2050 Totals'!$N$45:$T$54))/MIN('2050 Totals'!$N$45:$T$54)</f>
        <v>0.89908256880733917</v>
      </c>
      <c r="Q52" s="91">
        <f>('2050 Totals'!Q52-MIN('2050 Totals'!$N$45:$T$54))/MIN('2050 Totals'!$N$45:$T$54)</f>
        <v>0.74197247706421998</v>
      </c>
      <c r="R52" s="91">
        <f>('2050 Totals'!R52-MIN('2050 Totals'!$N$45:$T$54))/MIN('2050 Totals'!$N$45:$T$54)</f>
        <v>0.42775229357798145</v>
      </c>
      <c r="S52" s="91">
        <f>('2050 Totals'!S52-MIN('2050 Totals'!$N$45:$T$54))/MIN('2050 Totals'!$N$45:$T$54)</f>
        <v>0.40940366972477044</v>
      </c>
      <c r="T52" s="92">
        <f>('2050 Totals'!T52-MIN('2050 Totals'!$N$45:$T$54))/MIN('2050 Totals'!$N$45:$T$54)</f>
        <v>0.37579841566965122</v>
      </c>
    </row>
    <row r="53" spans="1:20" x14ac:dyDescent="0.25">
      <c r="A53" s="59"/>
      <c r="B53" s="160"/>
      <c r="C53" s="1">
        <v>70</v>
      </c>
      <c r="D53" s="90">
        <f>('2050 Totals'!D53-MIN('2050 Totals'!$D$45:$J$54))/MIN('2050 Totals'!$D$45:$J$54)</f>
        <v>2.7316788564522509</v>
      </c>
      <c r="E53" s="91">
        <f>('2050 Totals'!E53-MIN('2050 Totals'!$D$45:$J$54))/MIN('2050 Totals'!$D$45:$J$54)</f>
        <v>2.7316830843254141</v>
      </c>
      <c r="F53" s="91">
        <f>('2050 Totals'!F53-MIN('2050 Totals'!$D$45:$J$54))/MIN('2050 Totals'!$D$45:$J$54)</f>
        <v>2.6526952970348603</v>
      </c>
      <c r="G53" s="91">
        <f>('2050 Totals'!G53-MIN('2050 Totals'!$D$45:$J$54))/MIN('2050 Totals'!$D$45:$J$54)</f>
        <v>0.64590978667531285</v>
      </c>
      <c r="H53" s="91">
        <f>('2050 Totals'!H53-MIN('2050 Totals'!$D$45:$J$54))/MIN('2050 Totals'!$D$45:$J$54)</f>
        <v>9.5110295937651496E-2</v>
      </c>
      <c r="I53" s="91">
        <f>('2050 Totals'!I53-MIN('2050 Totals'!$D$45:$J$54))/MIN('2050 Totals'!$D$45:$J$54)</f>
        <v>4.5781690083747655E-2</v>
      </c>
      <c r="J53" s="92">
        <f>('2050 Totals'!J53-MIN('2050 Totals'!$D$45:$J$54))/MIN('2050 Totals'!$D$45:$J$54)</f>
        <v>2.7654703516955762E-2</v>
      </c>
      <c r="L53" s="157"/>
      <c r="M53" s="6">
        <v>70</v>
      </c>
      <c r="N53" s="90">
        <f>('2050 Totals'!N53-MIN('2050 Totals'!$N$45:$T$54))/MIN('2050 Totals'!$N$45:$T$54)</f>
        <v>0.74541284403669716</v>
      </c>
      <c r="O53" s="91">
        <f>('2050 Totals'!O53-MIN('2050 Totals'!$N$45:$T$54))/MIN('2050 Totals'!$N$45:$T$54)</f>
        <v>0.74968906178927552</v>
      </c>
      <c r="P53" s="91">
        <f>('2050 Totals'!P53-MIN('2050 Totals'!$N$45:$T$54))/MIN('2050 Totals'!$N$45:$T$54)</f>
        <v>0.75114678899082554</v>
      </c>
      <c r="Q53" s="91">
        <f>('2050 Totals'!Q53-MIN('2050 Totals'!$N$45:$T$54))/MIN('2050 Totals'!$N$45:$T$54)</f>
        <v>0.39027914917653606</v>
      </c>
      <c r="R53" s="91">
        <f>('2050 Totals'!R53-MIN('2050 Totals'!$N$45:$T$54))/MIN('2050 Totals'!$N$45:$T$54)</f>
        <v>0.31739320873441318</v>
      </c>
      <c r="S53" s="91">
        <f>('2050 Totals'!S53-MIN('2050 Totals'!$N$45:$T$54))/MIN('2050 Totals'!$N$45:$T$54)</f>
        <v>0.3091352668024791</v>
      </c>
      <c r="T53" s="92">
        <f>('2050 Totals'!T53-MIN('2050 Totals'!$N$45:$T$54))/MIN('2050 Totals'!$N$45:$T$54)</f>
        <v>0.30911528002767613</v>
      </c>
    </row>
    <row r="54" spans="1:20" ht="15.75" thickBot="1" x14ac:dyDescent="0.3">
      <c r="A54" s="59"/>
      <c r="B54" s="161"/>
      <c r="C54" s="2">
        <v>80</v>
      </c>
      <c r="D54" s="93">
        <f>('2050 Totals'!D54-MIN('2050 Totals'!$D$45:$J$54))/MIN('2050 Totals'!$D$45:$J$54)</f>
        <v>3.2104355141245704</v>
      </c>
      <c r="E54" s="94">
        <f>('2050 Totals'!E54-MIN('2050 Totals'!$D$45:$J$54))/MIN('2050 Totals'!$D$45:$J$54)</f>
        <v>3.2104352899501989</v>
      </c>
      <c r="F54" s="94">
        <f>('2050 Totals'!F54-MIN('2050 Totals'!$D$45:$J$54))/MIN('2050 Totals'!$D$45:$J$54)</f>
        <v>3.019472401075201</v>
      </c>
      <c r="G54" s="94">
        <f>('2050 Totals'!G54-MIN('2050 Totals'!$D$45:$J$54))/MIN('2050 Totals'!$D$45:$J$54)</f>
        <v>1.2353774666083222</v>
      </c>
      <c r="H54" s="94">
        <f>('2050 Totals'!H54-MIN('2050 Totals'!$D$45:$J$54))/MIN('2050 Totals'!$D$45:$J$54)</f>
        <v>0.30559896647288037</v>
      </c>
      <c r="I54" s="94">
        <f>('2050 Totals'!I54-MIN('2050 Totals'!$D$45:$J$54))/MIN('2050 Totals'!$D$45:$J$54)</f>
        <v>0.21626971723864893</v>
      </c>
      <c r="J54" s="95">
        <f>('2050 Totals'!J54-MIN('2050 Totals'!$D$45:$J$54))/MIN('2050 Totals'!$D$45:$J$54)</f>
        <v>0.26075722531307938</v>
      </c>
      <c r="L54" s="158"/>
      <c r="M54" s="7">
        <v>80</v>
      </c>
      <c r="N54" s="93">
        <f>('2050 Totals'!N54-MIN('2050 Totals'!$N$45:$T$54))/MIN('2050 Totals'!$N$45:$T$54)</f>
        <v>0.43683239923646722</v>
      </c>
      <c r="O54" s="94">
        <f>('2050 Totals'!O54-MIN('2050 Totals'!$N$45:$T$54))/MIN('2050 Totals'!$N$45:$T$54)</f>
        <v>0.44839449541284404</v>
      </c>
      <c r="P54" s="94">
        <f>('2050 Totals'!P54-MIN('2050 Totals'!$N$45:$T$54))/MIN('2050 Totals'!$N$45:$T$54)</f>
        <v>0.43692660550458695</v>
      </c>
      <c r="Q54" s="94">
        <f>('2050 Totals'!Q54-MIN('2050 Totals'!$N$45:$T$54))/MIN('2050 Totals'!$N$45:$T$54)</f>
        <v>0.12729357798165131</v>
      </c>
      <c r="R54" s="94">
        <f>('2050 Totals'!R54-MIN('2050 Totals'!$N$45:$T$54))/MIN('2050 Totals'!$N$45:$T$54)</f>
        <v>0</v>
      </c>
      <c r="S54" s="94">
        <f>('2050 Totals'!S54-MIN('2050 Totals'!$N$45:$T$54))/MIN('2050 Totals'!$N$45:$T$54)</f>
        <v>3.4403669724769907E-3</v>
      </c>
      <c r="T54" s="95">
        <f>('2050 Totals'!T54-MIN('2050 Totals'!$N$45:$T$54))/MIN('2050 Totals'!$N$45:$T$54)</f>
        <v>0</v>
      </c>
    </row>
    <row r="55" spans="1:20" x14ac:dyDescent="0.25">
      <c r="A55" s="59"/>
      <c r="B55" s="169" t="s">
        <v>99</v>
      </c>
      <c r="C55" s="4" t="s">
        <v>1</v>
      </c>
      <c r="D55" s="81">
        <f>('2050 Totals'!D55-MIN('2050 Totals'!$D$55:$J$64))/MIN('2050 Totals'!$D$55:$J$64)</f>
        <v>1.9437988635330055</v>
      </c>
      <c r="E55" s="96">
        <f>('2050 Totals'!E55-MIN('2050 Totals'!$D$55:$J$64))/MIN('2050 Totals'!$D$55:$J$64)</f>
        <v>1.9437988635330055</v>
      </c>
      <c r="F55" s="96">
        <f>('2050 Totals'!F55-MIN('2050 Totals'!$D$55:$J$64))/MIN('2050 Totals'!$D$55:$J$64)</f>
        <v>1.9499546023098884</v>
      </c>
      <c r="G55" s="96">
        <f>('2050 Totals'!G55-MIN('2050 Totals'!$D$55:$J$64))/MIN('2050 Totals'!$D$55:$J$64)</f>
        <v>0.30783800097190178</v>
      </c>
      <c r="H55" s="96">
        <f>('2050 Totals'!H55-MIN('2050 Totals'!$D$55:$J$64))/MIN('2050 Totals'!$D$55:$J$64)</f>
        <v>8.9895535228454199E-2</v>
      </c>
      <c r="I55" s="96">
        <f>('2050 Totals'!I55-MIN('2050 Totals'!$D$55:$J$64))/MIN('2050 Totals'!$D$55:$J$64)</f>
        <v>1.4420825516052801E-5</v>
      </c>
      <c r="J55" s="97">
        <f>('2050 Totals'!J55-MIN('2050 Totals'!$D$55:$J$64))/MIN('2050 Totals'!$D$55:$J$64)</f>
        <v>1.4420825516052801E-5</v>
      </c>
    </row>
    <row r="56" spans="1:20" x14ac:dyDescent="0.25">
      <c r="A56" s="59"/>
      <c r="B56" s="160"/>
      <c r="C56" s="1">
        <v>0</v>
      </c>
      <c r="D56" s="90">
        <f>('2050 Totals'!D56-MIN('2050 Totals'!$D$55:$J$64))/MIN('2050 Totals'!$D$55:$J$64)</f>
        <v>1.9437988635330055</v>
      </c>
      <c r="E56" s="91">
        <f>('2050 Totals'!E56-MIN('2050 Totals'!$D$55:$J$64))/MIN('2050 Totals'!$D$55:$J$64)</f>
        <v>1.9437988635330055</v>
      </c>
      <c r="F56" s="91">
        <f>('2050 Totals'!F56-MIN('2050 Totals'!$D$55:$J$64))/MIN('2050 Totals'!$D$55:$J$64)</f>
        <v>1.9499546023098884</v>
      </c>
      <c r="G56" s="91">
        <f>('2050 Totals'!G56-MIN('2050 Totals'!$D$55:$J$64))/MIN('2050 Totals'!$D$55:$J$64)</f>
        <v>0.30783800097190178</v>
      </c>
      <c r="H56" s="91">
        <f>('2050 Totals'!H56-MIN('2050 Totals'!$D$55:$J$64))/MIN('2050 Totals'!$D$55:$J$64)</f>
        <v>8.8173394023016854E-2</v>
      </c>
      <c r="I56" s="91">
        <f>('2050 Totals'!I56-MIN('2050 Totals'!$D$55:$J$64))/MIN('2050 Totals'!$D$55:$J$64)</f>
        <v>1.4420825516052801E-5</v>
      </c>
      <c r="J56" s="92">
        <f>('2050 Totals'!J56-MIN('2050 Totals'!$D$55:$J$64))/MIN('2050 Totals'!$D$55:$J$64)</f>
        <v>1.4420825516052801E-5</v>
      </c>
    </row>
    <row r="57" spans="1:20" x14ac:dyDescent="0.25">
      <c r="B57" s="160"/>
      <c r="C57" s="1">
        <v>10</v>
      </c>
      <c r="D57" s="90">
        <f>('2050 Totals'!D57-MIN('2050 Totals'!$D$55:$J$64))/MIN('2050 Totals'!$D$55:$J$64)</f>
        <v>1.9437988635330055</v>
      </c>
      <c r="E57" s="91">
        <f>('2050 Totals'!E57-MIN('2050 Totals'!$D$55:$J$64))/MIN('2050 Totals'!$D$55:$J$64)</f>
        <v>1.9437988635330055</v>
      </c>
      <c r="F57" s="91">
        <f>('2050 Totals'!F57-MIN('2050 Totals'!$D$55:$J$64))/MIN('2050 Totals'!$D$55:$J$64)</f>
        <v>1.9499546023098884</v>
      </c>
      <c r="G57" s="91">
        <f>('2050 Totals'!G57-MIN('2050 Totals'!$D$55:$J$64))/MIN('2050 Totals'!$D$55:$J$64)</f>
        <v>0.34081517299091701</v>
      </c>
      <c r="H57" s="91">
        <f>('2050 Totals'!H57-MIN('2050 Totals'!$D$55:$J$64))/MIN('2050 Totals'!$D$55:$J$64)</f>
        <v>8.8173394023016854E-2</v>
      </c>
      <c r="I57" s="91">
        <f>('2050 Totals'!I57-MIN('2050 Totals'!$D$55:$J$64))/MIN('2050 Totals'!$D$55:$J$64)</f>
        <v>1.4420825516052801E-5</v>
      </c>
      <c r="J57" s="92">
        <f>('2050 Totals'!J57-MIN('2050 Totals'!$D$55:$J$64))/MIN('2050 Totals'!$D$55:$J$64)</f>
        <v>1.4420825516052801E-5</v>
      </c>
    </row>
    <row r="58" spans="1:20" x14ac:dyDescent="0.25">
      <c r="B58" s="160"/>
      <c r="C58" s="1">
        <v>20</v>
      </c>
      <c r="D58" s="90">
        <f>('2050 Totals'!D58-MIN('2050 Totals'!$D$55:$J$64))/MIN('2050 Totals'!$D$55:$J$64)</f>
        <v>2.0644953131226016</v>
      </c>
      <c r="E58" s="91">
        <f>('2050 Totals'!E58-MIN('2050 Totals'!$D$55:$J$64))/MIN('2050 Totals'!$D$55:$J$64)</f>
        <v>2.0644953131226016</v>
      </c>
      <c r="F58" s="91">
        <f>('2050 Totals'!F58-MIN('2050 Totals'!$D$55:$J$64))/MIN('2050 Totals'!$D$55:$J$64)</f>
        <v>2.056873922255984</v>
      </c>
      <c r="G58" s="91">
        <f>('2050 Totals'!G58-MIN('2050 Totals'!$D$55:$J$64))/MIN('2050 Totals'!$D$55:$J$64)</f>
        <v>0.30783800097190178</v>
      </c>
      <c r="H58" s="91">
        <f>('2050 Totals'!H58-MIN('2050 Totals'!$D$55:$J$64))/MIN('2050 Totals'!$D$55:$J$64)</f>
        <v>8.8173394023016854E-2</v>
      </c>
      <c r="I58" s="91">
        <f>('2050 Totals'!I58-MIN('2050 Totals'!$D$55:$J$64))/MIN('2050 Totals'!$D$55:$J$64)</f>
        <v>1.4420825516052801E-5</v>
      </c>
      <c r="J58" s="92">
        <f>('2050 Totals'!J58-MIN('2050 Totals'!$D$55:$J$64))/MIN('2050 Totals'!$D$55:$J$64)</f>
        <v>1.4420825516052801E-5</v>
      </c>
      <c r="K58" s="41"/>
    </row>
    <row r="59" spans="1:20" x14ac:dyDescent="0.25">
      <c r="B59" s="160"/>
      <c r="C59" s="1">
        <v>30</v>
      </c>
      <c r="D59" s="90">
        <f>('2050 Totals'!D59-MIN('2050 Totals'!$D$55:$J$64))/MIN('2050 Totals'!$D$55:$J$64)</f>
        <v>3.082244124233898</v>
      </c>
      <c r="E59" s="91">
        <f>('2050 Totals'!E59-MIN('2050 Totals'!$D$55:$J$64))/MIN('2050 Totals'!$D$55:$J$64)</f>
        <v>3.082244124233898</v>
      </c>
      <c r="F59" s="91">
        <f>('2050 Totals'!F59-MIN('2050 Totals'!$D$55:$J$64))/MIN('2050 Totals'!$D$55:$J$64)</f>
        <v>3.081547939491275</v>
      </c>
      <c r="G59" s="91">
        <f>('2050 Totals'!G59-MIN('2050 Totals'!$D$55:$J$64))/MIN('2050 Totals'!$D$55:$J$64)</f>
        <v>0.30783800097190178</v>
      </c>
      <c r="H59" s="91">
        <f>('2050 Totals'!H59-MIN('2050 Totals'!$D$55:$J$64))/MIN('2050 Totals'!$D$55:$J$64)</f>
        <v>8.8173394023016854E-2</v>
      </c>
      <c r="I59" s="91">
        <f>('2050 Totals'!I59-MIN('2050 Totals'!$D$55:$J$64))/MIN('2050 Totals'!$D$55:$J$64)</f>
        <v>1.4420825516052801E-5</v>
      </c>
      <c r="J59" s="92">
        <f>('2050 Totals'!J59-MIN('2050 Totals'!$D$55:$J$64))/MIN('2050 Totals'!$D$55:$J$64)</f>
        <v>1.4420825516052801E-5</v>
      </c>
    </row>
    <row r="60" spans="1:20" x14ac:dyDescent="0.25">
      <c r="B60" s="160"/>
      <c r="C60" s="1">
        <v>40</v>
      </c>
      <c r="D60" s="90">
        <f>('2050 Totals'!D60-MIN('2050 Totals'!$D$55:$J$64))/MIN('2050 Totals'!$D$55:$J$64)</f>
        <v>4.071339436990896</v>
      </c>
      <c r="E60" s="91">
        <f>('2050 Totals'!E60-MIN('2050 Totals'!$D$55:$J$64))/MIN('2050 Totals'!$D$55:$J$64)</f>
        <v>4.071339436990896</v>
      </c>
      <c r="F60" s="91">
        <f>('2050 Totals'!F60-MIN('2050 Totals'!$D$55:$J$64))/MIN('2050 Totals'!$D$55:$J$64)</f>
        <v>4.0704234044348118</v>
      </c>
      <c r="G60" s="91">
        <f>('2050 Totals'!G60-MIN('2050 Totals'!$D$55:$J$64))/MIN('2050 Totals'!$D$55:$J$64)</f>
        <v>0.52046747789006342</v>
      </c>
      <c r="H60" s="91">
        <f>('2050 Totals'!H60-MIN('2050 Totals'!$D$55:$J$64))/MIN('2050 Totals'!$D$55:$J$64)</f>
        <v>0.12789256565480847</v>
      </c>
      <c r="I60" s="91">
        <f>('2050 Totals'!I60-MIN('2050 Totals'!$D$55:$J$64))/MIN('2050 Totals'!$D$55:$J$64)</f>
        <v>1.4420825516052801E-5</v>
      </c>
      <c r="J60" s="92">
        <f>('2050 Totals'!J60-MIN('2050 Totals'!$D$55:$J$64))/MIN('2050 Totals'!$D$55:$J$64)</f>
        <v>1.4420825516052801E-5</v>
      </c>
    </row>
    <row r="61" spans="1:20" x14ac:dyDescent="0.25">
      <c r="B61" s="160"/>
      <c r="C61" s="1">
        <v>50</v>
      </c>
      <c r="D61" s="90">
        <f>('2050 Totals'!D61-MIN('2050 Totals'!$D$55:$J$64))/MIN('2050 Totals'!$D$55:$J$64)</f>
        <v>5.8290593469066527</v>
      </c>
      <c r="E61" s="91">
        <f>('2050 Totals'!E61-MIN('2050 Totals'!$D$55:$J$64))/MIN('2050 Totals'!$D$55:$J$64)</f>
        <v>5.8290593469066527</v>
      </c>
      <c r="F61" s="91">
        <f>('2050 Totals'!F61-MIN('2050 Totals'!$D$55:$J$64))/MIN('2050 Totals'!$D$55:$J$64)</f>
        <v>5.8155387063788559</v>
      </c>
      <c r="G61" s="91">
        <f>('2050 Totals'!G61-MIN('2050 Totals'!$D$55:$J$64))/MIN('2050 Totals'!$D$55:$J$64)</f>
        <v>1.1058489225298278</v>
      </c>
      <c r="H61" s="91">
        <f>('2050 Totals'!H61-MIN('2050 Totals'!$D$55:$J$64))/MIN('2050 Totals'!$D$55:$J$64)</f>
        <v>0.32091894587277781</v>
      </c>
      <c r="I61" s="91">
        <f>('2050 Totals'!I61-MIN('2050 Totals'!$D$55:$J$64))/MIN('2050 Totals'!$D$55:$J$64)</f>
        <v>1.4420825516052801E-5</v>
      </c>
      <c r="J61" s="92">
        <f>('2050 Totals'!J61-MIN('2050 Totals'!$D$55:$J$64))/MIN('2050 Totals'!$D$55:$J$64)</f>
        <v>1.4420825516052801E-5</v>
      </c>
    </row>
    <row r="62" spans="1:20" x14ac:dyDescent="0.25">
      <c r="B62" s="160"/>
      <c r="C62" s="1">
        <v>60</v>
      </c>
      <c r="D62" s="90">
        <f>('2050 Totals'!D62-MIN('2050 Totals'!$D$55:$J$64))/MIN('2050 Totals'!$D$55:$J$64)</f>
        <v>8.1317087037855149</v>
      </c>
      <c r="E62" s="91">
        <f>('2050 Totals'!E62-MIN('2050 Totals'!$D$55:$J$64))/MIN('2050 Totals'!$D$55:$J$64)</f>
        <v>8.1314888559720551</v>
      </c>
      <c r="F62" s="91">
        <f>('2050 Totals'!F62-MIN('2050 Totals'!$D$55:$J$64))/MIN('2050 Totals'!$D$55:$J$64)</f>
        <v>7.8171431240263534</v>
      </c>
      <c r="G62" s="91">
        <f>('2050 Totals'!G62-MIN('2050 Totals'!$D$55:$J$64))/MIN('2050 Totals'!$D$55:$J$64)</f>
        <v>1.6084576654018634</v>
      </c>
      <c r="H62" s="91">
        <f>('2050 Totals'!H62-MIN('2050 Totals'!$D$55:$J$64))/MIN('2050 Totals'!$D$55:$J$64)</f>
        <v>0.59521573446649811</v>
      </c>
      <c r="I62" s="91">
        <f>('2050 Totals'!I62-MIN('2050 Totals'!$D$55:$J$64))/MIN('2050 Totals'!$D$55:$J$64)</f>
        <v>5.248476563799364E-2</v>
      </c>
      <c r="J62" s="92">
        <f>('2050 Totals'!J62-MIN('2050 Totals'!$D$55:$J$64))/MIN('2050 Totals'!$D$55:$J$64)</f>
        <v>0</v>
      </c>
    </row>
    <row r="63" spans="1:20" x14ac:dyDescent="0.25">
      <c r="B63" s="160"/>
      <c r="C63" s="1">
        <v>70</v>
      </c>
      <c r="D63" s="90">
        <f>('2050 Totals'!D63-MIN('2050 Totals'!$D$55:$J$64))/MIN('2050 Totals'!$D$55:$J$64)</f>
        <v>9.2463737593304742</v>
      </c>
      <c r="E63" s="91">
        <f>('2050 Totals'!E63-MIN('2050 Totals'!$D$55:$J$64))/MIN('2050 Totals'!$D$55:$J$64)</f>
        <v>9.2463587217900081</v>
      </c>
      <c r="F63" s="91">
        <f>('2050 Totals'!F63-MIN('2050 Totals'!$D$55:$J$64))/MIN('2050 Totals'!$D$55:$J$64)</f>
        <v>8.9626601560602133</v>
      </c>
      <c r="G63" s="91">
        <f>('2050 Totals'!G63-MIN('2050 Totals'!$D$55:$J$64))/MIN('2050 Totals'!$D$55:$J$64)</f>
        <v>2.8036062978254201</v>
      </c>
      <c r="H63" s="91">
        <f>('2050 Totals'!H63-MIN('2050 Totals'!$D$55:$J$64))/MIN('2050 Totals'!$D$55:$J$64)</f>
        <v>1.1106408189911299</v>
      </c>
      <c r="I63" s="91">
        <f>('2050 Totals'!I63-MIN('2050 Totals'!$D$55:$J$64))/MIN('2050 Totals'!$D$55:$J$64)</f>
        <v>0.38336771832015015</v>
      </c>
      <c r="J63" s="92">
        <f>('2050 Totals'!J63-MIN('2050 Totals'!$D$55:$J$64))/MIN('2050 Totals'!$D$55:$J$64)</f>
        <v>8.9651603916888756E-2</v>
      </c>
    </row>
    <row r="64" spans="1:20" ht="15.75" thickBot="1" x14ac:dyDescent="0.3">
      <c r="B64" s="161"/>
      <c r="C64" s="2">
        <v>80</v>
      </c>
      <c r="D64" s="93">
        <f>('2050 Totals'!D64-MIN('2050 Totals'!$D$55:$J$64))/MIN('2050 Totals'!$D$55:$J$64)</f>
        <v>11.537532527190949</v>
      </c>
      <c r="E64" s="94">
        <f>('2050 Totals'!E64-MIN('2050 Totals'!$D$55:$J$64))/MIN('2050 Totals'!$D$55:$J$64)</f>
        <v>11.537517747304925</v>
      </c>
      <c r="F64" s="94">
        <f>('2050 Totals'!F64-MIN('2050 Totals'!$D$55:$J$64))/MIN('2050 Totals'!$D$55:$J$64)</f>
        <v>10.983794387803416</v>
      </c>
      <c r="G64" s="94">
        <f>('2050 Totals'!G64-MIN('2050 Totals'!$D$55:$J$64))/MIN('2050 Totals'!$D$55:$J$64)</f>
        <v>3.432498332378084</v>
      </c>
      <c r="H64" s="94">
        <f>('2050 Totals'!H64-MIN('2050 Totals'!$D$55:$J$64))/MIN('2050 Totals'!$D$55:$J$64)</f>
        <v>2.2637140734196963</v>
      </c>
      <c r="I64" s="94">
        <f>('2050 Totals'!I64-MIN('2050 Totals'!$D$55:$J$64))/MIN('2050 Totals'!$D$55:$J$64)</f>
        <v>1.6618074014681816</v>
      </c>
      <c r="J64" s="95">
        <f>('2050 Totals'!J64-MIN('2050 Totals'!$D$55:$J$64))/MIN('2050 Totals'!$D$55:$J$64)</f>
        <v>1.7786565143222257</v>
      </c>
    </row>
    <row r="65" spans="2:10" x14ac:dyDescent="0.25">
      <c r="B65" s="169" t="s">
        <v>100</v>
      </c>
      <c r="C65" s="4" t="s">
        <v>1</v>
      </c>
      <c r="D65" s="81">
        <f>('2050 Totals'!D65-MIN('2050 Totals'!$D$65:$J$74))/MIN('2050 Totals'!$D$65:$J$74)</f>
        <v>0.13722557410421862</v>
      </c>
      <c r="E65" s="96">
        <f>('2050 Totals'!E65-MIN('2050 Totals'!$D$65:$J$74))/MIN('2050 Totals'!$D$65:$J$74)</f>
        <v>0.13722557410421862</v>
      </c>
      <c r="F65" s="96">
        <f>('2050 Totals'!F65-MIN('2050 Totals'!$D$65:$J$74))/MIN('2050 Totals'!$D$65:$J$74)</f>
        <v>0.13722557410421862</v>
      </c>
      <c r="G65" s="96">
        <f>('2050 Totals'!G65-MIN('2050 Totals'!$D$65:$J$74))/MIN('2050 Totals'!$D$65:$J$74)</f>
        <v>0.13722557410421862</v>
      </c>
      <c r="H65" s="96">
        <f>('2050 Totals'!H65-MIN('2050 Totals'!$D$65:$J$74))/MIN('2050 Totals'!$D$65:$J$74)</f>
        <v>0.1245138907774251</v>
      </c>
      <c r="I65" s="96">
        <f>('2050 Totals'!I65-MIN('2050 Totals'!$D$65:$J$74))/MIN('2050 Totals'!$D$65:$J$74)</f>
        <v>6.7936799002334833E-2</v>
      </c>
      <c r="J65" s="97">
        <f>('2050 Totals'!J65-MIN('2050 Totals'!$D$65:$J$74))/MIN('2050 Totals'!$D$65:$J$74)</f>
        <v>0</v>
      </c>
    </row>
    <row r="66" spans="2:10" x14ac:dyDescent="0.25">
      <c r="B66" s="160"/>
      <c r="C66" s="1">
        <v>0</v>
      </c>
      <c r="D66" s="90">
        <f>('2050 Totals'!D66-MIN('2050 Totals'!$D$65:$J$74))/MIN('2050 Totals'!$D$65:$J$74)</f>
        <v>0.13722557410421862</v>
      </c>
      <c r="E66" s="91">
        <f>('2050 Totals'!E66-MIN('2050 Totals'!$D$65:$J$74))/MIN('2050 Totals'!$D$65:$J$74)</f>
        <v>0.13722557410421862</v>
      </c>
      <c r="F66" s="91">
        <f>('2050 Totals'!F66-MIN('2050 Totals'!$D$65:$J$74))/MIN('2050 Totals'!$D$65:$J$74)</f>
        <v>0.13722557410421862</v>
      </c>
      <c r="G66" s="91">
        <f>('2050 Totals'!G66-MIN('2050 Totals'!$D$65:$J$74))/MIN('2050 Totals'!$D$65:$J$74)</f>
        <v>0.13722557410421862</v>
      </c>
      <c r="H66" s="91">
        <f>('2050 Totals'!H66-MIN('2050 Totals'!$D$65:$J$74))/MIN('2050 Totals'!$D$65:$J$74)</f>
        <v>0.1245138907774251</v>
      </c>
      <c r="I66" s="91">
        <f>('2050 Totals'!I66-MIN('2050 Totals'!$D$65:$J$74))/MIN('2050 Totals'!$D$65:$J$74)</f>
        <v>6.7936799002334833E-2</v>
      </c>
      <c r="J66" s="92">
        <f>('2050 Totals'!J66-MIN('2050 Totals'!$D$65:$J$74))/MIN('2050 Totals'!$D$65:$J$74)</f>
        <v>0</v>
      </c>
    </row>
    <row r="67" spans="2:10" x14ac:dyDescent="0.25">
      <c r="B67" s="160"/>
      <c r="C67" s="1">
        <v>10</v>
      </c>
      <c r="D67" s="90">
        <f>('2050 Totals'!D67-MIN('2050 Totals'!$D$65:$J$74))/MIN('2050 Totals'!$D$65:$J$74)</f>
        <v>0.13722557410421862</v>
      </c>
      <c r="E67" s="91">
        <f>('2050 Totals'!E67-MIN('2050 Totals'!$D$65:$J$74))/MIN('2050 Totals'!$D$65:$J$74)</f>
        <v>0.13722557410421862</v>
      </c>
      <c r="F67" s="91">
        <f>('2050 Totals'!F67-MIN('2050 Totals'!$D$65:$J$74))/MIN('2050 Totals'!$D$65:$J$74)</f>
        <v>0.13722557410421862</v>
      </c>
      <c r="G67" s="91">
        <f>('2050 Totals'!G67-MIN('2050 Totals'!$D$65:$J$74))/MIN('2050 Totals'!$D$65:$J$74)</f>
        <v>0.13722557410421862</v>
      </c>
      <c r="H67" s="91">
        <f>('2050 Totals'!H67-MIN('2050 Totals'!$D$65:$J$74))/MIN('2050 Totals'!$D$65:$J$74)</f>
        <v>0.1245138907774251</v>
      </c>
      <c r="I67" s="91">
        <f>('2050 Totals'!I67-MIN('2050 Totals'!$D$65:$J$74))/MIN('2050 Totals'!$D$65:$J$74)</f>
        <v>6.7936799002334833E-2</v>
      </c>
      <c r="J67" s="92">
        <f>('2050 Totals'!J67-MIN('2050 Totals'!$D$65:$J$74))/MIN('2050 Totals'!$D$65:$J$74)</f>
        <v>0</v>
      </c>
    </row>
    <row r="68" spans="2:10" x14ac:dyDescent="0.25">
      <c r="B68" s="160"/>
      <c r="C68" s="1">
        <v>20</v>
      </c>
      <c r="D68" s="90">
        <f>('2050 Totals'!D68-MIN('2050 Totals'!$D$65:$J$74))/MIN('2050 Totals'!$D$65:$J$74)</f>
        <v>0.13722557410421862</v>
      </c>
      <c r="E68" s="91">
        <f>('2050 Totals'!E68-MIN('2050 Totals'!$D$65:$J$74))/MIN('2050 Totals'!$D$65:$J$74)</f>
        <v>0.13722557410421862</v>
      </c>
      <c r="F68" s="91">
        <f>('2050 Totals'!F68-MIN('2050 Totals'!$D$65:$J$74))/MIN('2050 Totals'!$D$65:$J$74)</f>
        <v>0.13722557410421862</v>
      </c>
      <c r="G68" s="91">
        <f>('2050 Totals'!G68-MIN('2050 Totals'!$D$65:$J$74))/MIN('2050 Totals'!$D$65:$J$74)</f>
        <v>0.13722557410421862</v>
      </c>
      <c r="H68" s="91">
        <f>('2050 Totals'!H68-MIN('2050 Totals'!$D$65:$J$74))/MIN('2050 Totals'!$D$65:$J$74)</f>
        <v>0.1245138907774251</v>
      </c>
      <c r="I68" s="91">
        <f>('2050 Totals'!I68-MIN('2050 Totals'!$D$65:$J$74))/MIN('2050 Totals'!$D$65:$J$74)</f>
        <v>6.7936799002334833E-2</v>
      </c>
      <c r="J68" s="92">
        <f>('2050 Totals'!J68-MIN('2050 Totals'!$D$65:$J$74))/MIN('2050 Totals'!$D$65:$J$74)</f>
        <v>0</v>
      </c>
    </row>
    <row r="69" spans="2:10" x14ac:dyDescent="0.25">
      <c r="B69" s="160"/>
      <c r="C69" s="1">
        <v>30</v>
      </c>
      <c r="D69" s="90">
        <f>('2050 Totals'!D69-MIN('2050 Totals'!$D$65:$J$74))/MIN('2050 Totals'!$D$65:$J$74)</f>
        <v>0.13722557410421862</v>
      </c>
      <c r="E69" s="91">
        <f>('2050 Totals'!E69-MIN('2050 Totals'!$D$65:$J$74))/MIN('2050 Totals'!$D$65:$J$74)</f>
        <v>0.13722557410421862</v>
      </c>
      <c r="F69" s="91">
        <f>('2050 Totals'!F69-MIN('2050 Totals'!$D$65:$J$74))/MIN('2050 Totals'!$D$65:$J$74)</f>
        <v>0.13722557410421862</v>
      </c>
      <c r="G69" s="91">
        <f>('2050 Totals'!G69-MIN('2050 Totals'!$D$65:$J$74))/MIN('2050 Totals'!$D$65:$J$74)</f>
        <v>0.13722557410421862</v>
      </c>
      <c r="H69" s="91">
        <f>('2050 Totals'!H69-MIN('2050 Totals'!$D$65:$J$74))/MIN('2050 Totals'!$D$65:$J$74)</f>
        <v>0.1245138907774251</v>
      </c>
      <c r="I69" s="91">
        <f>('2050 Totals'!I69-MIN('2050 Totals'!$D$65:$J$74))/MIN('2050 Totals'!$D$65:$J$74)</f>
        <v>6.7936799002334833E-2</v>
      </c>
      <c r="J69" s="92">
        <f>('2050 Totals'!J69-MIN('2050 Totals'!$D$65:$J$74))/MIN('2050 Totals'!$D$65:$J$74)</f>
        <v>0</v>
      </c>
    </row>
    <row r="70" spans="2:10" x14ac:dyDescent="0.25">
      <c r="B70" s="160"/>
      <c r="C70" s="1">
        <v>40</v>
      </c>
      <c r="D70" s="90">
        <f>('2050 Totals'!D70-MIN('2050 Totals'!$D$65:$J$74))/MIN('2050 Totals'!$D$65:$J$74)</f>
        <v>0.13722557410421862</v>
      </c>
      <c r="E70" s="91">
        <f>('2050 Totals'!E70-MIN('2050 Totals'!$D$65:$J$74))/MIN('2050 Totals'!$D$65:$J$74)</f>
        <v>0.13722557410421862</v>
      </c>
      <c r="F70" s="91">
        <f>('2050 Totals'!F70-MIN('2050 Totals'!$D$65:$J$74))/MIN('2050 Totals'!$D$65:$J$74)</f>
        <v>0.13722557410421862</v>
      </c>
      <c r="G70" s="91">
        <f>('2050 Totals'!G70-MIN('2050 Totals'!$D$65:$J$74))/MIN('2050 Totals'!$D$65:$J$74)</f>
        <v>0.1373032738800547</v>
      </c>
      <c r="H70" s="91">
        <f>('2050 Totals'!H70-MIN('2050 Totals'!$D$65:$J$74))/MIN('2050 Totals'!$D$65:$J$74)</f>
        <v>0.1245138907774251</v>
      </c>
      <c r="I70" s="91">
        <f>('2050 Totals'!I70-MIN('2050 Totals'!$D$65:$J$74))/MIN('2050 Totals'!$D$65:$J$74)</f>
        <v>6.7936799002334833E-2</v>
      </c>
      <c r="J70" s="92">
        <f>('2050 Totals'!J70-MIN('2050 Totals'!$D$65:$J$74))/MIN('2050 Totals'!$D$65:$J$74)</f>
        <v>0</v>
      </c>
    </row>
    <row r="71" spans="2:10" x14ac:dyDescent="0.25">
      <c r="B71" s="160"/>
      <c r="C71" s="1">
        <v>50</v>
      </c>
      <c r="D71" s="90">
        <f>('2050 Totals'!D71-MIN('2050 Totals'!$D$65:$J$74))/MIN('2050 Totals'!$D$65:$J$74)</f>
        <v>0.13722557410421862</v>
      </c>
      <c r="E71" s="91">
        <f>('2050 Totals'!E71-MIN('2050 Totals'!$D$65:$J$74))/MIN('2050 Totals'!$D$65:$J$74)</f>
        <v>0.13722557410421862</v>
      </c>
      <c r="F71" s="91">
        <f>('2050 Totals'!F71-MIN('2050 Totals'!$D$65:$J$74))/MIN('2050 Totals'!$D$65:$J$74)</f>
        <v>0.13722557410421862</v>
      </c>
      <c r="G71" s="91">
        <f>('2050 Totals'!G71-MIN('2050 Totals'!$D$65:$J$74))/MIN('2050 Totals'!$D$65:$J$74)</f>
        <v>0.13722557410421862</v>
      </c>
      <c r="H71" s="91">
        <f>('2050 Totals'!H71-MIN('2050 Totals'!$D$65:$J$74))/MIN('2050 Totals'!$D$65:$J$74)</f>
        <v>0.1245138907774251</v>
      </c>
      <c r="I71" s="91">
        <f>('2050 Totals'!I71-MIN('2050 Totals'!$D$65:$J$74))/MIN('2050 Totals'!$D$65:$J$74)</f>
        <v>6.7936799002334833E-2</v>
      </c>
      <c r="J71" s="92">
        <f>('2050 Totals'!J71-MIN('2050 Totals'!$D$65:$J$74))/MIN('2050 Totals'!$D$65:$J$74)</f>
        <v>0</v>
      </c>
    </row>
    <row r="72" spans="2:10" x14ac:dyDescent="0.25">
      <c r="B72" s="160"/>
      <c r="C72" s="1">
        <v>60</v>
      </c>
      <c r="D72" s="90">
        <f>('2050 Totals'!D72-MIN('2050 Totals'!$D$65:$J$74))/MIN('2050 Totals'!$D$65:$J$74)</f>
        <v>0.13722557410421862</v>
      </c>
      <c r="E72" s="91">
        <f>('2050 Totals'!E72-MIN('2050 Totals'!$D$65:$J$74))/MIN('2050 Totals'!$D$65:$J$74)</f>
        <v>0.13722557410421862</v>
      </c>
      <c r="F72" s="91">
        <f>('2050 Totals'!F72-MIN('2050 Totals'!$D$65:$J$74))/MIN('2050 Totals'!$D$65:$J$74)</f>
        <v>0.13722557410421862</v>
      </c>
      <c r="G72" s="91">
        <f>('2050 Totals'!G72-MIN('2050 Totals'!$D$65:$J$74))/MIN('2050 Totals'!$D$65:$J$74)</f>
        <v>0.13722557410421862</v>
      </c>
      <c r="H72" s="91">
        <f>('2050 Totals'!H72-MIN('2050 Totals'!$D$65:$J$74))/MIN('2050 Totals'!$D$65:$J$74)</f>
        <v>0.1245138907774251</v>
      </c>
      <c r="I72" s="91">
        <f>('2050 Totals'!I72-MIN('2050 Totals'!$D$65:$J$74))/MIN('2050 Totals'!$D$65:$J$74)</f>
        <v>6.7855214237706865E-2</v>
      </c>
      <c r="J72" s="92">
        <f>('2050 Totals'!J72-MIN('2050 Totals'!$D$65:$J$74))/MIN('2050 Totals'!$D$65:$J$74)</f>
        <v>3.387710230269669E-7</v>
      </c>
    </row>
    <row r="73" spans="2:10" x14ac:dyDescent="0.25">
      <c r="B73" s="160"/>
      <c r="C73" s="1">
        <v>70</v>
      </c>
      <c r="D73" s="90">
        <f>('2050 Totals'!D73-MIN('2050 Totals'!$D$65:$J$74))/MIN('2050 Totals'!$D$65:$J$74)</f>
        <v>0.13722557410421862</v>
      </c>
      <c r="E73" s="91">
        <f>('2050 Totals'!E73-MIN('2050 Totals'!$D$65:$J$74))/MIN('2050 Totals'!$D$65:$J$74)</f>
        <v>0.13722710634379937</v>
      </c>
      <c r="F73" s="91">
        <f>('2050 Totals'!F73-MIN('2050 Totals'!$D$65:$J$74))/MIN('2050 Totals'!$D$65:$J$74)</f>
        <v>0.13722557410421862</v>
      </c>
      <c r="G73" s="91">
        <f>('2050 Totals'!G73-MIN('2050 Totals'!$D$65:$J$74))/MIN('2050 Totals'!$D$65:$J$74)</f>
        <v>0.13722710634379848</v>
      </c>
      <c r="H73" s="91">
        <f>('2050 Totals'!H73-MIN('2050 Totals'!$D$65:$J$74))/MIN('2050 Totals'!$D$65:$J$74)</f>
        <v>0.12451575712604039</v>
      </c>
      <c r="I73" s="91">
        <f>('2050 Totals'!I73-MIN('2050 Totals'!$D$65:$J$74))/MIN('2050 Totals'!$D$65:$J$74)</f>
        <v>6.7055811717878319E-2</v>
      </c>
      <c r="J73" s="92">
        <f>('2050 Totals'!J73-MIN('2050 Totals'!$D$65:$J$74))/MIN('2050 Totals'!$D$65:$J$74)</f>
        <v>3.387710221436227E-7</v>
      </c>
    </row>
    <row r="74" spans="2:10" ht="15.75" thickBot="1" x14ac:dyDescent="0.3">
      <c r="B74" s="161"/>
      <c r="C74" s="2">
        <v>80</v>
      </c>
      <c r="D74" s="98">
        <f>('2050 Totals'!D74-MIN('2050 Totals'!$D$65:$J$74))/MIN('2050 Totals'!$D$65:$J$74)</f>
        <v>0.1372271063437992</v>
      </c>
      <c r="E74" s="99">
        <f>('2050 Totals'!E74-MIN('2050 Totals'!$D$65:$J$74))/MIN('2050 Totals'!$D$65:$J$74)</f>
        <v>0.13722557410421862</v>
      </c>
      <c r="F74" s="99">
        <f>('2050 Totals'!F74-MIN('2050 Totals'!$D$65:$J$74))/MIN('2050 Totals'!$D$65:$J$74)</f>
        <v>0.13722557410421862</v>
      </c>
      <c r="G74" s="99">
        <f>('2050 Totals'!G74-MIN('2050 Totals'!$D$65:$J$74))/MIN('2050 Totals'!$D$65:$J$74)</f>
        <v>0.13722557410421862</v>
      </c>
      <c r="H74" s="99">
        <f>('2050 Totals'!H74-MIN('2050 Totals'!$D$65:$J$74))/MIN('2050 Totals'!$D$65:$J$74)</f>
        <v>0.1245138907774251</v>
      </c>
      <c r="I74" s="99">
        <f>('2050 Totals'!I74-MIN('2050 Totals'!$D$65:$J$74))/MIN('2050 Totals'!$D$65:$J$74)</f>
        <v>6.5353281455782911E-2</v>
      </c>
      <c r="J74" s="100">
        <f>('2050 Totals'!J74-MIN('2050 Totals'!$D$65:$J$74))/MIN('2050 Totals'!$D$65:$J$74)</f>
        <v>0</v>
      </c>
    </row>
    <row r="75" spans="2:10" x14ac:dyDescent="0.25">
      <c r="B75" s="169" t="s">
        <v>101</v>
      </c>
      <c r="C75" s="5" t="s">
        <v>1</v>
      </c>
      <c r="D75" s="81">
        <f>('2050 Totals'!D75-MIN('2050 Totals'!$D$75:$J$84))/MIN('2050 Totals'!$D$75:$J$84)</f>
        <v>0</v>
      </c>
      <c r="E75" s="82">
        <f>('2050 Totals'!E75-MIN('2050 Totals'!$D$75:$J$84))/MIN('2050 Totals'!$D$75:$J$84)</f>
        <v>0</v>
      </c>
      <c r="F75" s="82">
        <f>('2050 Totals'!F75-MIN('2050 Totals'!$D$75:$J$84))/MIN('2050 Totals'!$D$75:$J$84)</f>
        <v>0</v>
      </c>
      <c r="G75" s="82">
        <f>('2050 Totals'!G75-MIN('2050 Totals'!$D$75:$J$84))/MIN('2050 Totals'!$D$75:$J$84)</f>
        <v>0</v>
      </c>
      <c r="H75" s="82">
        <f>('2050 Totals'!H75-MIN('2050 Totals'!$D$75:$J$84))/MIN('2050 Totals'!$D$75:$J$84)</f>
        <v>0</v>
      </c>
      <c r="I75" s="82">
        <f>('2050 Totals'!I75-MIN('2050 Totals'!$D$75:$J$84))/MIN('2050 Totals'!$D$75:$J$84)</f>
        <v>0</v>
      </c>
      <c r="J75" s="83">
        <f>('2050 Totals'!J75-MIN('2050 Totals'!$D$75:$J$84))/MIN('2050 Totals'!$D$75:$J$84)</f>
        <v>0</v>
      </c>
    </row>
    <row r="76" spans="2:10" x14ac:dyDescent="0.25">
      <c r="B76" s="160"/>
      <c r="C76" s="6">
        <v>0</v>
      </c>
      <c r="D76" s="84">
        <f>('2050 Totals'!D76-MIN('2050 Totals'!$D$75:$J$84))/MIN('2050 Totals'!$D$75:$J$84)</f>
        <v>0</v>
      </c>
      <c r="E76" s="85">
        <f>('2050 Totals'!E76-MIN('2050 Totals'!$D$75:$J$84))/MIN('2050 Totals'!$D$75:$J$84)</f>
        <v>0</v>
      </c>
      <c r="F76" s="85">
        <f>('2050 Totals'!F76-MIN('2050 Totals'!$D$75:$J$84))/MIN('2050 Totals'!$D$75:$J$84)</f>
        <v>0</v>
      </c>
      <c r="G76" s="85">
        <f>('2050 Totals'!G76-MIN('2050 Totals'!$D$75:$J$84))/MIN('2050 Totals'!$D$75:$J$84)</f>
        <v>0</v>
      </c>
      <c r="H76" s="85">
        <f>('2050 Totals'!H76-MIN('2050 Totals'!$D$75:$J$84))/MIN('2050 Totals'!$D$75:$J$84)</f>
        <v>0</v>
      </c>
      <c r="I76" s="85">
        <f>('2050 Totals'!I76-MIN('2050 Totals'!$D$75:$J$84))/MIN('2050 Totals'!$D$75:$J$84)</f>
        <v>0</v>
      </c>
      <c r="J76" s="86">
        <f>('2050 Totals'!J76-MIN('2050 Totals'!$D$75:$J$84))/MIN('2050 Totals'!$D$75:$J$84)</f>
        <v>0</v>
      </c>
    </row>
    <row r="77" spans="2:10" x14ac:dyDescent="0.25">
      <c r="B77" s="160"/>
      <c r="C77" s="6">
        <v>10</v>
      </c>
      <c r="D77" s="84">
        <f>('2050 Totals'!D77-MIN('2050 Totals'!$D$75:$J$84))/MIN('2050 Totals'!$D$75:$J$84)</f>
        <v>0</v>
      </c>
      <c r="E77" s="85">
        <f>('2050 Totals'!E77-MIN('2050 Totals'!$D$75:$J$84))/MIN('2050 Totals'!$D$75:$J$84)</f>
        <v>0</v>
      </c>
      <c r="F77" s="85">
        <f>('2050 Totals'!F77-MIN('2050 Totals'!$D$75:$J$84))/MIN('2050 Totals'!$D$75:$J$84)</f>
        <v>0</v>
      </c>
      <c r="G77" s="85">
        <f>('2050 Totals'!G77-MIN('2050 Totals'!$D$75:$J$84))/MIN('2050 Totals'!$D$75:$J$84)</f>
        <v>0</v>
      </c>
      <c r="H77" s="85">
        <f>('2050 Totals'!H77-MIN('2050 Totals'!$D$75:$J$84))/MIN('2050 Totals'!$D$75:$J$84)</f>
        <v>0</v>
      </c>
      <c r="I77" s="85">
        <f>('2050 Totals'!I77-MIN('2050 Totals'!$D$75:$J$84))/MIN('2050 Totals'!$D$75:$J$84)</f>
        <v>0</v>
      </c>
      <c r="J77" s="86">
        <f>('2050 Totals'!J77-MIN('2050 Totals'!$D$75:$J$84))/MIN('2050 Totals'!$D$75:$J$84)</f>
        <v>0</v>
      </c>
    </row>
    <row r="78" spans="2:10" x14ac:dyDescent="0.25">
      <c r="B78" s="160"/>
      <c r="C78" s="6">
        <v>20</v>
      </c>
      <c r="D78" s="84">
        <f>('2050 Totals'!D78-MIN('2050 Totals'!$D$75:$J$84))/MIN('2050 Totals'!$D$75:$J$84)</f>
        <v>0</v>
      </c>
      <c r="E78" s="85">
        <f>('2050 Totals'!E78-MIN('2050 Totals'!$D$75:$J$84))/MIN('2050 Totals'!$D$75:$J$84)</f>
        <v>0</v>
      </c>
      <c r="F78" s="85">
        <f>('2050 Totals'!F78-MIN('2050 Totals'!$D$75:$J$84))/MIN('2050 Totals'!$D$75:$J$84)</f>
        <v>0</v>
      </c>
      <c r="G78" s="85">
        <f>('2050 Totals'!G78-MIN('2050 Totals'!$D$75:$J$84))/MIN('2050 Totals'!$D$75:$J$84)</f>
        <v>0</v>
      </c>
      <c r="H78" s="85">
        <f>('2050 Totals'!H78-MIN('2050 Totals'!$D$75:$J$84))/MIN('2050 Totals'!$D$75:$J$84)</f>
        <v>0</v>
      </c>
      <c r="I78" s="85">
        <f>('2050 Totals'!I78-MIN('2050 Totals'!$D$75:$J$84))/MIN('2050 Totals'!$D$75:$J$84)</f>
        <v>0</v>
      </c>
      <c r="J78" s="86">
        <f>('2050 Totals'!J78-MIN('2050 Totals'!$D$75:$J$84))/MIN('2050 Totals'!$D$75:$J$84)</f>
        <v>0</v>
      </c>
    </row>
    <row r="79" spans="2:10" x14ac:dyDescent="0.25">
      <c r="B79" s="160"/>
      <c r="C79" s="6">
        <v>30</v>
      </c>
      <c r="D79" s="84">
        <f>('2050 Totals'!D79-MIN('2050 Totals'!$D$75:$J$84))/MIN('2050 Totals'!$D$75:$J$84)</f>
        <v>0</v>
      </c>
      <c r="E79" s="85">
        <f>('2050 Totals'!E79-MIN('2050 Totals'!$D$75:$J$84))/MIN('2050 Totals'!$D$75:$J$84)</f>
        <v>0</v>
      </c>
      <c r="F79" s="85">
        <f>('2050 Totals'!F79-MIN('2050 Totals'!$D$75:$J$84))/MIN('2050 Totals'!$D$75:$J$84)</f>
        <v>0</v>
      </c>
      <c r="G79" s="85">
        <f>('2050 Totals'!G79-MIN('2050 Totals'!$D$75:$J$84))/MIN('2050 Totals'!$D$75:$J$84)</f>
        <v>0</v>
      </c>
      <c r="H79" s="85">
        <f>('2050 Totals'!H79-MIN('2050 Totals'!$D$75:$J$84))/MIN('2050 Totals'!$D$75:$J$84)</f>
        <v>0</v>
      </c>
      <c r="I79" s="85">
        <f>('2050 Totals'!I79-MIN('2050 Totals'!$D$75:$J$84))/MIN('2050 Totals'!$D$75:$J$84)</f>
        <v>0</v>
      </c>
      <c r="J79" s="86">
        <f>('2050 Totals'!J79-MIN('2050 Totals'!$D$75:$J$84))/MIN('2050 Totals'!$D$75:$J$84)</f>
        <v>0</v>
      </c>
    </row>
    <row r="80" spans="2:10" x14ac:dyDescent="0.25">
      <c r="B80" s="160"/>
      <c r="C80" s="6">
        <v>40</v>
      </c>
      <c r="D80" s="84">
        <f>('2050 Totals'!D80-MIN('2050 Totals'!$D$75:$J$84))/MIN('2050 Totals'!$D$75:$J$84)</f>
        <v>0</v>
      </c>
      <c r="E80" s="85">
        <f>('2050 Totals'!E80-MIN('2050 Totals'!$D$75:$J$84))/MIN('2050 Totals'!$D$75:$J$84)</f>
        <v>0</v>
      </c>
      <c r="F80" s="85">
        <f>('2050 Totals'!F80-MIN('2050 Totals'!$D$75:$J$84))/MIN('2050 Totals'!$D$75:$J$84)</f>
        <v>0</v>
      </c>
      <c r="G80" s="85">
        <f>('2050 Totals'!G80-MIN('2050 Totals'!$D$75:$J$84))/MIN('2050 Totals'!$D$75:$J$84)</f>
        <v>0</v>
      </c>
      <c r="H80" s="85">
        <f>('2050 Totals'!H80-MIN('2050 Totals'!$D$75:$J$84))/MIN('2050 Totals'!$D$75:$J$84)</f>
        <v>0</v>
      </c>
      <c r="I80" s="85">
        <f>('2050 Totals'!I80-MIN('2050 Totals'!$D$75:$J$84))/MIN('2050 Totals'!$D$75:$J$84)</f>
        <v>0</v>
      </c>
      <c r="J80" s="86">
        <f>('2050 Totals'!J80-MIN('2050 Totals'!$D$75:$J$84))/MIN('2050 Totals'!$D$75:$J$84)</f>
        <v>0</v>
      </c>
    </row>
    <row r="81" spans="2:10" x14ac:dyDescent="0.25">
      <c r="B81" s="160"/>
      <c r="C81" s="6">
        <v>50</v>
      </c>
      <c r="D81" s="84">
        <f>('2050 Totals'!D81-MIN('2050 Totals'!$D$75:$J$84))/MIN('2050 Totals'!$D$75:$J$84)</f>
        <v>0</v>
      </c>
      <c r="E81" s="85">
        <f>('2050 Totals'!E81-MIN('2050 Totals'!$D$75:$J$84))/MIN('2050 Totals'!$D$75:$J$84)</f>
        <v>0</v>
      </c>
      <c r="F81" s="85">
        <f>('2050 Totals'!F81-MIN('2050 Totals'!$D$75:$J$84))/MIN('2050 Totals'!$D$75:$J$84)</f>
        <v>0</v>
      </c>
      <c r="G81" s="85">
        <f>('2050 Totals'!G81-MIN('2050 Totals'!$D$75:$J$84))/MIN('2050 Totals'!$D$75:$J$84)</f>
        <v>0</v>
      </c>
      <c r="H81" s="85">
        <f>('2050 Totals'!H81-MIN('2050 Totals'!$D$75:$J$84))/MIN('2050 Totals'!$D$75:$J$84)</f>
        <v>0</v>
      </c>
      <c r="I81" s="85">
        <f>('2050 Totals'!I81-MIN('2050 Totals'!$D$75:$J$84))/MIN('2050 Totals'!$D$75:$J$84)</f>
        <v>0</v>
      </c>
      <c r="J81" s="86">
        <f>('2050 Totals'!J81-MIN('2050 Totals'!$D$75:$J$84))/MIN('2050 Totals'!$D$75:$J$84)</f>
        <v>0</v>
      </c>
    </row>
    <row r="82" spans="2:10" x14ac:dyDescent="0.25">
      <c r="B82" s="160"/>
      <c r="C82" s="6">
        <v>60</v>
      </c>
      <c r="D82" s="84">
        <f>('2050 Totals'!D82-MIN('2050 Totals'!$D$75:$J$84))/MIN('2050 Totals'!$D$75:$J$84)</f>
        <v>0</v>
      </c>
      <c r="E82" s="85">
        <f>('2050 Totals'!E82-MIN('2050 Totals'!$D$75:$J$84))/MIN('2050 Totals'!$D$75:$J$84)</f>
        <v>0</v>
      </c>
      <c r="F82" s="85">
        <f>('2050 Totals'!F82-MIN('2050 Totals'!$D$75:$J$84))/MIN('2050 Totals'!$D$75:$J$84)</f>
        <v>0</v>
      </c>
      <c r="G82" s="85">
        <f>('2050 Totals'!G82-MIN('2050 Totals'!$D$75:$J$84))/MIN('2050 Totals'!$D$75:$J$84)</f>
        <v>0</v>
      </c>
      <c r="H82" s="85">
        <f>('2050 Totals'!H82-MIN('2050 Totals'!$D$75:$J$84))/MIN('2050 Totals'!$D$75:$J$84)</f>
        <v>0</v>
      </c>
      <c r="I82" s="85">
        <f>('2050 Totals'!I82-MIN('2050 Totals'!$D$75:$J$84))/MIN('2050 Totals'!$D$75:$J$84)</f>
        <v>0</v>
      </c>
      <c r="J82" s="86">
        <f>('2050 Totals'!J82-MIN('2050 Totals'!$D$75:$J$84))/MIN('2050 Totals'!$D$75:$J$84)</f>
        <v>0</v>
      </c>
    </row>
    <row r="83" spans="2:10" x14ac:dyDescent="0.25">
      <c r="B83" s="160"/>
      <c r="C83" s="6">
        <v>70</v>
      </c>
      <c r="D83" s="84">
        <f>('2050 Totals'!D83-MIN('2050 Totals'!$D$75:$J$84))/MIN('2050 Totals'!$D$75:$J$84)</f>
        <v>0</v>
      </c>
      <c r="E83" s="85">
        <f>('2050 Totals'!E83-MIN('2050 Totals'!$D$75:$J$84))/MIN('2050 Totals'!$D$75:$J$84)</f>
        <v>0</v>
      </c>
      <c r="F83" s="85">
        <f>('2050 Totals'!F83-MIN('2050 Totals'!$D$75:$J$84))/MIN('2050 Totals'!$D$75:$J$84)</f>
        <v>0</v>
      </c>
      <c r="G83" s="85">
        <f>('2050 Totals'!G83-MIN('2050 Totals'!$D$75:$J$84))/MIN('2050 Totals'!$D$75:$J$84)</f>
        <v>0</v>
      </c>
      <c r="H83" s="85">
        <f>('2050 Totals'!H83-MIN('2050 Totals'!$D$75:$J$84))/MIN('2050 Totals'!$D$75:$J$84)</f>
        <v>0</v>
      </c>
      <c r="I83" s="85">
        <f>('2050 Totals'!I83-MIN('2050 Totals'!$D$75:$J$84))/MIN('2050 Totals'!$D$75:$J$84)</f>
        <v>0</v>
      </c>
      <c r="J83" s="86">
        <f>('2050 Totals'!J83-MIN('2050 Totals'!$D$75:$J$84))/MIN('2050 Totals'!$D$75:$J$84)</f>
        <v>0</v>
      </c>
    </row>
    <row r="84" spans="2:10" ht="15.75" thickBot="1" x14ac:dyDescent="0.3">
      <c r="B84" s="161"/>
      <c r="C84" s="7">
        <v>80</v>
      </c>
      <c r="D84" s="101">
        <f>('2050 Totals'!D84-MIN('2050 Totals'!$D$75:$J$84))/MIN('2050 Totals'!$D$75:$J$84)</f>
        <v>0</v>
      </c>
      <c r="E84" s="102">
        <f>('2050 Totals'!E84-MIN('2050 Totals'!$D$75:$J$84))/MIN('2050 Totals'!$D$75:$J$84)</f>
        <v>0</v>
      </c>
      <c r="F84" s="102">
        <f>('2050 Totals'!F84-MIN('2050 Totals'!$D$75:$J$84))/MIN('2050 Totals'!$D$75:$J$84)</f>
        <v>0</v>
      </c>
      <c r="G84" s="102">
        <f>('2050 Totals'!G84-MIN('2050 Totals'!$D$75:$J$84))/MIN('2050 Totals'!$D$75:$J$84)</f>
        <v>0</v>
      </c>
      <c r="H84" s="102">
        <f>('2050 Totals'!H84-MIN('2050 Totals'!$D$75:$J$84))/MIN('2050 Totals'!$D$75:$J$84)</f>
        <v>0</v>
      </c>
      <c r="I84" s="102">
        <f>('2050 Totals'!I84-MIN('2050 Totals'!$D$75:$J$84))/MIN('2050 Totals'!$D$75:$J$84)</f>
        <v>0</v>
      </c>
      <c r="J84" s="103">
        <f>('2050 Totals'!J84-MIN('2050 Totals'!$D$75:$J$84))/MIN('2050 Totals'!$D$75:$J$84)</f>
        <v>0</v>
      </c>
    </row>
    <row r="85" spans="2:10" x14ac:dyDescent="0.25">
      <c r="B85" s="169" t="s">
        <v>102</v>
      </c>
      <c r="C85" s="5" t="s">
        <v>1</v>
      </c>
      <c r="D85" s="81">
        <f>('2050 Totals'!D85-MIN('2050 Totals'!$D$85:$J$94))/MIN('2050 Totals'!$D$85:$J$94)</f>
        <v>0</v>
      </c>
      <c r="E85" s="82">
        <f>('2050 Totals'!E85-MIN('2050 Totals'!$D$85:$J$94))/MIN('2050 Totals'!$D$85:$J$94)</f>
        <v>0</v>
      </c>
      <c r="F85" s="82">
        <f>('2050 Totals'!F85-MIN('2050 Totals'!$D$85:$J$94))/MIN('2050 Totals'!$D$85:$J$94)</f>
        <v>0</v>
      </c>
      <c r="G85" s="82">
        <f>('2050 Totals'!G85-MIN('2050 Totals'!$D$85:$J$94))/MIN('2050 Totals'!$D$85:$J$94)</f>
        <v>0</v>
      </c>
      <c r="H85" s="82">
        <f>('2050 Totals'!H85-MIN('2050 Totals'!$D$85:$J$94))/MIN('2050 Totals'!$D$85:$J$94)</f>
        <v>0</v>
      </c>
      <c r="I85" s="82">
        <f>('2050 Totals'!I85-MIN('2050 Totals'!$D$85:$J$94))/MIN('2050 Totals'!$D$85:$J$94)</f>
        <v>0</v>
      </c>
      <c r="J85" s="83">
        <f>('2050 Totals'!J85-MIN('2050 Totals'!$D$85:$J$94))/MIN('2050 Totals'!$D$85:$J$94)</f>
        <v>0</v>
      </c>
    </row>
    <row r="86" spans="2:10" x14ac:dyDescent="0.25">
      <c r="B86" s="160"/>
      <c r="C86" s="6">
        <v>0</v>
      </c>
      <c r="D86" s="84">
        <f>('2050 Totals'!D86-MIN('2050 Totals'!$D$85:$J$94))/MIN('2050 Totals'!$D$85:$J$94)</f>
        <v>0</v>
      </c>
      <c r="E86" s="85">
        <f>('2050 Totals'!E86-MIN('2050 Totals'!$D$85:$J$94))/MIN('2050 Totals'!$D$85:$J$94)</f>
        <v>0</v>
      </c>
      <c r="F86" s="85">
        <f>('2050 Totals'!F86-MIN('2050 Totals'!$D$85:$J$94))/MIN('2050 Totals'!$D$85:$J$94)</f>
        <v>0</v>
      </c>
      <c r="G86" s="85">
        <f>('2050 Totals'!G86-MIN('2050 Totals'!$D$85:$J$94))/MIN('2050 Totals'!$D$85:$J$94)</f>
        <v>0</v>
      </c>
      <c r="H86" s="85">
        <f>('2050 Totals'!H86-MIN('2050 Totals'!$D$85:$J$94))/MIN('2050 Totals'!$D$85:$J$94)</f>
        <v>0</v>
      </c>
      <c r="I86" s="85">
        <f>('2050 Totals'!I86-MIN('2050 Totals'!$D$85:$J$94))/MIN('2050 Totals'!$D$85:$J$94)</f>
        <v>0</v>
      </c>
      <c r="J86" s="86">
        <f>('2050 Totals'!J86-MIN('2050 Totals'!$D$85:$J$94))/MIN('2050 Totals'!$D$85:$J$94)</f>
        <v>0</v>
      </c>
    </row>
    <row r="87" spans="2:10" x14ac:dyDescent="0.25">
      <c r="B87" s="160"/>
      <c r="C87" s="6">
        <v>10</v>
      </c>
      <c r="D87" s="84">
        <f>('2050 Totals'!D87-MIN('2050 Totals'!$D$85:$J$94))/MIN('2050 Totals'!$D$85:$J$94)</f>
        <v>0</v>
      </c>
      <c r="E87" s="85">
        <f>('2050 Totals'!E87-MIN('2050 Totals'!$D$85:$J$94))/MIN('2050 Totals'!$D$85:$J$94)</f>
        <v>0</v>
      </c>
      <c r="F87" s="85">
        <f>('2050 Totals'!F87-MIN('2050 Totals'!$D$85:$J$94))/MIN('2050 Totals'!$D$85:$J$94)</f>
        <v>0</v>
      </c>
      <c r="G87" s="85">
        <f>('2050 Totals'!G87-MIN('2050 Totals'!$D$85:$J$94))/MIN('2050 Totals'!$D$85:$J$94)</f>
        <v>0</v>
      </c>
      <c r="H87" s="85">
        <f>('2050 Totals'!H87-MIN('2050 Totals'!$D$85:$J$94))/MIN('2050 Totals'!$D$85:$J$94)</f>
        <v>0</v>
      </c>
      <c r="I87" s="85">
        <f>('2050 Totals'!I87-MIN('2050 Totals'!$D$85:$J$94))/MIN('2050 Totals'!$D$85:$J$94)</f>
        <v>0</v>
      </c>
      <c r="J87" s="86">
        <f>('2050 Totals'!J87-MIN('2050 Totals'!$D$85:$J$94))/MIN('2050 Totals'!$D$85:$J$94)</f>
        <v>0</v>
      </c>
    </row>
    <row r="88" spans="2:10" x14ac:dyDescent="0.25">
      <c r="B88" s="160"/>
      <c r="C88" s="6">
        <v>20</v>
      </c>
      <c r="D88" s="84">
        <f>('2050 Totals'!D88-MIN('2050 Totals'!$D$85:$J$94))/MIN('2050 Totals'!$D$85:$J$94)</f>
        <v>0</v>
      </c>
      <c r="E88" s="85">
        <f>('2050 Totals'!E88-MIN('2050 Totals'!$D$85:$J$94))/MIN('2050 Totals'!$D$85:$J$94)</f>
        <v>0</v>
      </c>
      <c r="F88" s="85">
        <f>('2050 Totals'!F88-MIN('2050 Totals'!$D$85:$J$94))/MIN('2050 Totals'!$D$85:$J$94)</f>
        <v>0</v>
      </c>
      <c r="G88" s="85">
        <f>('2050 Totals'!G88-MIN('2050 Totals'!$D$85:$J$94))/MIN('2050 Totals'!$D$85:$J$94)</f>
        <v>0</v>
      </c>
      <c r="H88" s="85">
        <f>('2050 Totals'!H88-MIN('2050 Totals'!$D$85:$J$94))/MIN('2050 Totals'!$D$85:$J$94)</f>
        <v>0</v>
      </c>
      <c r="I88" s="85">
        <f>('2050 Totals'!I88-MIN('2050 Totals'!$D$85:$J$94))/MIN('2050 Totals'!$D$85:$J$94)</f>
        <v>0</v>
      </c>
      <c r="J88" s="86">
        <f>('2050 Totals'!J88-MIN('2050 Totals'!$D$85:$J$94))/MIN('2050 Totals'!$D$85:$J$94)</f>
        <v>0</v>
      </c>
    </row>
    <row r="89" spans="2:10" x14ac:dyDescent="0.25">
      <c r="B89" s="160"/>
      <c r="C89" s="6">
        <v>30</v>
      </c>
      <c r="D89" s="84">
        <f>('2050 Totals'!D89-MIN('2050 Totals'!$D$85:$J$94))/MIN('2050 Totals'!$D$85:$J$94)</f>
        <v>0</v>
      </c>
      <c r="E89" s="85">
        <f>('2050 Totals'!E89-MIN('2050 Totals'!$D$85:$J$94))/MIN('2050 Totals'!$D$85:$J$94)</f>
        <v>0</v>
      </c>
      <c r="F89" s="85">
        <f>('2050 Totals'!F89-MIN('2050 Totals'!$D$85:$J$94))/MIN('2050 Totals'!$D$85:$J$94)</f>
        <v>0</v>
      </c>
      <c r="G89" s="85">
        <f>('2050 Totals'!G89-MIN('2050 Totals'!$D$85:$J$94))/MIN('2050 Totals'!$D$85:$J$94)</f>
        <v>0</v>
      </c>
      <c r="H89" s="85">
        <f>('2050 Totals'!H89-MIN('2050 Totals'!$D$85:$J$94))/MIN('2050 Totals'!$D$85:$J$94)</f>
        <v>0</v>
      </c>
      <c r="I89" s="85">
        <f>('2050 Totals'!I89-MIN('2050 Totals'!$D$85:$J$94))/MIN('2050 Totals'!$D$85:$J$94)</f>
        <v>0</v>
      </c>
      <c r="J89" s="86">
        <f>('2050 Totals'!J89-MIN('2050 Totals'!$D$85:$J$94))/MIN('2050 Totals'!$D$85:$J$94)</f>
        <v>0</v>
      </c>
    </row>
    <row r="90" spans="2:10" x14ac:dyDescent="0.25">
      <c r="B90" s="160"/>
      <c r="C90" s="6">
        <v>40</v>
      </c>
      <c r="D90" s="84">
        <f>('2050 Totals'!D90-MIN('2050 Totals'!$D$85:$J$94))/MIN('2050 Totals'!$D$85:$J$94)</f>
        <v>0</v>
      </c>
      <c r="E90" s="85">
        <f>('2050 Totals'!E90-MIN('2050 Totals'!$D$85:$J$94))/MIN('2050 Totals'!$D$85:$J$94)</f>
        <v>0</v>
      </c>
      <c r="F90" s="85">
        <f>('2050 Totals'!F90-MIN('2050 Totals'!$D$85:$J$94))/MIN('2050 Totals'!$D$85:$J$94)</f>
        <v>0</v>
      </c>
      <c r="G90" s="85">
        <f>('2050 Totals'!G90-MIN('2050 Totals'!$D$85:$J$94))/MIN('2050 Totals'!$D$85:$J$94)</f>
        <v>0</v>
      </c>
      <c r="H90" s="85">
        <f>('2050 Totals'!H90-MIN('2050 Totals'!$D$85:$J$94))/MIN('2050 Totals'!$D$85:$J$94)</f>
        <v>0</v>
      </c>
      <c r="I90" s="85">
        <f>('2050 Totals'!I90-MIN('2050 Totals'!$D$85:$J$94))/MIN('2050 Totals'!$D$85:$J$94)</f>
        <v>0</v>
      </c>
      <c r="J90" s="86">
        <f>('2050 Totals'!J90-MIN('2050 Totals'!$D$85:$J$94))/MIN('2050 Totals'!$D$85:$J$94)</f>
        <v>0</v>
      </c>
    </row>
    <row r="91" spans="2:10" x14ac:dyDescent="0.25">
      <c r="B91" s="160"/>
      <c r="C91" s="6">
        <v>50</v>
      </c>
      <c r="D91" s="84">
        <f>('2050 Totals'!D91-MIN('2050 Totals'!$D$85:$J$94))/MIN('2050 Totals'!$D$85:$J$94)</f>
        <v>0</v>
      </c>
      <c r="E91" s="85">
        <f>('2050 Totals'!E91-MIN('2050 Totals'!$D$85:$J$94))/MIN('2050 Totals'!$D$85:$J$94)</f>
        <v>0</v>
      </c>
      <c r="F91" s="85">
        <f>('2050 Totals'!F91-MIN('2050 Totals'!$D$85:$J$94))/MIN('2050 Totals'!$D$85:$J$94)</f>
        <v>0</v>
      </c>
      <c r="G91" s="85">
        <f>('2050 Totals'!G91-MIN('2050 Totals'!$D$85:$J$94))/MIN('2050 Totals'!$D$85:$J$94)</f>
        <v>0</v>
      </c>
      <c r="H91" s="85">
        <f>('2050 Totals'!H91-MIN('2050 Totals'!$D$85:$J$94))/MIN('2050 Totals'!$D$85:$J$94)</f>
        <v>0</v>
      </c>
      <c r="I91" s="85">
        <f>('2050 Totals'!I91-MIN('2050 Totals'!$D$85:$J$94))/MIN('2050 Totals'!$D$85:$J$94)</f>
        <v>0</v>
      </c>
      <c r="J91" s="86">
        <f>('2050 Totals'!J91-MIN('2050 Totals'!$D$85:$J$94))/MIN('2050 Totals'!$D$85:$J$94)</f>
        <v>0</v>
      </c>
    </row>
    <row r="92" spans="2:10" x14ac:dyDescent="0.25">
      <c r="B92" s="160"/>
      <c r="C92" s="6">
        <v>60</v>
      </c>
      <c r="D92" s="84">
        <f>('2050 Totals'!D92-MIN('2050 Totals'!$D$85:$J$94))/MIN('2050 Totals'!$D$85:$J$94)</f>
        <v>0</v>
      </c>
      <c r="E92" s="85">
        <f>('2050 Totals'!E92-MIN('2050 Totals'!$D$85:$J$94))/MIN('2050 Totals'!$D$85:$J$94)</f>
        <v>0</v>
      </c>
      <c r="F92" s="85">
        <f>('2050 Totals'!F92-MIN('2050 Totals'!$D$85:$J$94))/MIN('2050 Totals'!$D$85:$J$94)</f>
        <v>0</v>
      </c>
      <c r="G92" s="85">
        <f>('2050 Totals'!G92-MIN('2050 Totals'!$D$85:$J$94))/MIN('2050 Totals'!$D$85:$J$94)</f>
        <v>0</v>
      </c>
      <c r="H92" s="85">
        <f>('2050 Totals'!H92-MIN('2050 Totals'!$D$85:$J$94))/MIN('2050 Totals'!$D$85:$J$94)</f>
        <v>0</v>
      </c>
      <c r="I92" s="85">
        <f>('2050 Totals'!I92-MIN('2050 Totals'!$D$85:$J$94))/MIN('2050 Totals'!$D$85:$J$94)</f>
        <v>0</v>
      </c>
      <c r="J92" s="86">
        <f>('2050 Totals'!J92-MIN('2050 Totals'!$D$85:$J$94))/MIN('2050 Totals'!$D$85:$J$94)</f>
        <v>0</v>
      </c>
    </row>
    <row r="93" spans="2:10" x14ac:dyDescent="0.25">
      <c r="B93" s="160"/>
      <c r="C93" s="6">
        <v>70</v>
      </c>
      <c r="D93" s="84">
        <f>('2050 Totals'!D93-MIN('2050 Totals'!$D$85:$J$94))/MIN('2050 Totals'!$D$85:$J$94)</f>
        <v>0</v>
      </c>
      <c r="E93" s="85">
        <f>('2050 Totals'!E93-MIN('2050 Totals'!$D$85:$J$94))/MIN('2050 Totals'!$D$85:$J$94)</f>
        <v>0</v>
      </c>
      <c r="F93" s="85">
        <f>('2050 Totals'!F93-MIN('2050 Totals'!$D$85:$J$94))/MIN('2050 Totals'!$D$85:$J$94)</f>
        <v>0</v>
      </c>
      <c r="G93" s="85">
        <f>('2050 Totals'!G93-MIN('2050 Totals'!$D$85:$J$94))/MIN('2050 Totals'!$D$85:$J$94)</f>
        <v>0</v>
      </c>
      <c r="H93" s="85">
        <f>('2050 Totals'!H93-MIN('2050 Totals'!$D$85:$J$94))/MIN('2050 Totals'!$D$85:$J$94)</f>
        <v>0</v>
      </c>
      <c r="I93" s="85">
        <f>('2050 Totals'!I93-MIN('2050 Totals'!$D$85:$J$94))/MIN('2050 Totals'!$D$85:$J$94)</f>
        <v>0</v>
      </c>
      <c r="J93" s="86">
        <f>('2050 Totals'!J93-MIN('2050 Totals'!$D$85:$J$94))/MIN('2050 Totals'!$D$85:$J$94)</f>
        <v>0</v>
      </c>
    </row>
    <row r="94" spans="2:10" ht="15.75" thickBot="1" x14ac:dyDescent="0.3">
      <c r="B94" s="161"/>
      <c r="C94" s="7">
        <v>80</v>
      </c>
      <c r="D94" s="101">
        <f>('2050 Totals'!D94-MIN('2050 Totals'!$D$85:$J$94))/MIN('2050 Totals'!$D$85:$J$94)</f>
        <v>0</v>
      </c>
      <c r="E94" s="102">
        <f>('2050 Totals'!E94-MIN('2050 Totals'!$D$85:$J$94))/MIN('2050 Totals'!$D$85:$J$94)</f>
        <v>0</v>
      </c>
      <c r="F94" s="102">
        <f>('2050 Totals'!F94-MIN('2050 Totals'!$D$85:$J$94))/MIN('2050 Totals'!$D$85:$J$94)</f>
        <v>0</v>
      </c>
      <c r="G94" s="102">
        <f>('2050 Totals'!G94-MIN('2050 Totals'!$D$85:$J$94))/MIN('2050 Totals'!$D$85:$J$94)</f>
        <v>0</v>
      </c>
      <c r="H94" s="102">
        <f>('2050 Totals'!H94-MIN('2050 Totals'!$D$85:$J$94))/MIN('2050 Totals'!$D$85:$J$94)</f>
        <v>0</v>
      </c>
      <c r="I94" s="102">
        <f>('2050 Totals'!I94-MIN('2050 Totals'!$D$85:$J$94))/MIN('2050 Totals'!$D$85:$J$94)</f>
        <v>0</v>
      </c>
      <c r="J94" s="103">
        <f>('2050 Totals'!J94-MIN('2050 Totals'!$D$85:$J$94))/MIN('2050 Totals'!$D$85:$J$94)</f>
        <v>0</v>
      </c>
    </row>
    <row r="95" spans="2:10" x14ac:dyDescent="0.25">
      <c r="B95" s="171" t="s">
        <v>103</v>
      </c>
      <c r="C95" s="5" t="s">
        <v>1</v>
      </c>
      <c r="D95" s="81">
        <f>('2050 Totals'!D95-MIN('2050 Totals'!$D$95:$J$104))/MIN('2050 Totals'!$D$95:$J$104)</f>
        <v>0.11281954720516899</v>
      </c>
      <c r="E95" s="82">
        <f>('2050 Totals'!E95-MIN('2050 Totals'!$D$95:$J$104))/MIN('2050 Totals'!$D$95:$J$104)</f>
        <v>0.11281954720516899</v>
      </c>
      <c r="F95" s="82">
        <f>('2050 Totals'!F95-MIN('2050 Totals'!$D$95:$J$104))/MIN('2050 Totals'!$D$95:$J$104)</f>
        <v>0.11238319123380777</v>
      </c>
      <c r="G95" s="82">
        <f>('2050 Totals'!G95-MIN('2050 Totals'!$D$95:$J$104))/MIN('2050 Totals'!$D$95:$J$104)</f>
        <v>0.13634742418234655</v>
      </c>
      <c r="H95" s="82">
        <f>('2050 Totals'!H95-MIN('2050 Totals'!$D$95:$J$104))/MIN('2050 Totals'!$D$95:$J$104)</f>
        <v>0.20104892520832951</v>
      </c>
      <c r="I95" s="82">
        <f>('2050 Totals'!I95-MIN('2050 Totals'!$D$95:$J$104))/MIN('2050 Totals'!$D$95:$J$104)</f>
        <v>0.23722212832464359</v>
      </c>
      <c r="J95" s="83">
        <f>('2050 Totals'!J95-MIN('2050 Totals'!$D$95:$J$104))/MIN('2050 Totals'!$D$95:$J$104)</f>
        <v>0.24064228514288244</v>
      </c>
    </row>
    <row r="96" spans="2:10" x14ac:dyDescent="0.25">
      <c r="B96" s="172"/>
      <c r="C96" s="6">
        <v>0</v>
      </c>
      <c r="D96" s="84">
        <f>('2050 Totals'!D96-MIN('2050 Totals'!$D$95:$J$104))/MIN('2050 Totals'!$D$95:$J$104)</f>
        <v>0.11281954720516899</v>
      </c>
      <c r="E96" s="85">
        <f>('2050 Totals'!E96-MIN('2050 Totals'!$D$95:$J$104))/MIN('2050 Totals'!$D$95:$J$104)</f>
        <v>0.11281954720516899</v>
      </c>
      <c r="F96" s="85">
        <f>('2050 Totals'!F96-MIN('2050 Totals'!$D$95:$J$104))/MIN('2050 Totals'!$D$95:$J$104)</f>
        <v>0.11238319123380777</v>
      </c>
      <c r="G96" s="85">
        <f>('2050 Totals'!G96-MIN('2050 Totals'!$D$95:$J$104))/MIN('2050 Totals'!$D$95:$J$104)</f>
        <v>0.13634742418234655</v>
      </c>
      <c r="H96" s="85">
        <f>('2050 Totals'!H96-MIN('2050 Totals'!$D$95:$J$104))/MIN('2050 Totals'!$D$95:$J$104)</f>
        <v>0.20105149578842571</v>
      </c>
      <c r="I96" s="85">
        <f>('2050 Totals'!I96-MIN('2050 Totals'!$D$95:$J$104))/MIN('2050 Totals'!$D$95:$J$104)</f>
        <v>0.23687188678651147</v>
      </c>
      <c r="J96" s="86">
        <f>('2050 Totals'!J96-MIN('2050 Totals'!$D$95:$J$104))/MIN('2050 Totals'!$D$95:$J$104)</f>
        <v>0.24064871159312332</v>
      </c>
    </row>
    <row r="97" spans="2:10" x14ac:dyDescent="0.25">
      <c r="B97" s="172"/>
      <c r="C97" s="6">
        <v>10</v>
      </c>
      <c r="D97" s="84">
        <f>('2050 Totals'!D97-MIN('2050 Totals'!$D$95:$J$104))/MIN('2050 Totals'!$D$95:$J$104)</f>
        <v>0.11281954720516899</v>
      </c>
      <c r="E97" s="85">
        <f>('2050 Totals'!E97-MIN('2050 Totals'!$D$95:$J$104))/MIN('2050 Totals'!$D$95:$J$104)</f>
        <v>0.11281954720516899</v>
      </c>
      <c r="F97" s="85">
        <f>('2050 Totals'!F97-MIN('2050 Totals'!$D$95:$J$104))/MIN('2050 Totals'!$D$95:$J$104)</f>
        <v>0.11238319123380777</v>
      </c>
      <c r="G97" s="85">
        <f>('2050 Totals'!G97-MIN('2050 Totals'!$D$95:$J$104))/MIN('2050 Totals'!$D$95:$J$104)</f>
        <v>0.13634742418234655</v>
      </c>
      <c r="H97" s="85">
        <f>('2050 Totals'!H97-MIN('2050 Totals'!$D$95:$J$104))/MIN('2050 Totals'!$D$95:$J$104)</f>
        <v>0.20105149578842571</v>
      </c>
      <c r="I97" s="85">
        <f>('2050 Totals'!I97-MIN('2050 Totals'!$D$95:$J$104))/MIN('2050 Totals'!$D$95:$J$104)</f>
        <v>0.23717585788290885</v>
      </c>
      <c r="J97" s="86">
        <f>('2050 Totals'!J97-MIN('2050 Totals'!$D$95:$J$104))/MIN('2050 Totals'!$D$95:$J$104)</f>
        <v>0.24064871159312332</v>
      </c>
    </row>
    <row r="98" spans="2:10" x14ac:dyDescent="0.25">
      <c r="B98" s="172"/>
      <c r="C98" s="6">
        <v>20</v>
      </c>
      <c r="D98" s="84">
        <f>('2050 Totals'!D98-MIN('2050 Totals'!$D$95:$J$104))/MIN('2050 Totals'!$D$95:$J$104)</f>
        <v>9.909843329569569E-2</v>
      </c>
      <c r="E98" s="85">
        <f>('2050 Totals'!E98-MIN('2050 Totals'!$D$95:$J$104))/MIN('2050 Totals'!$D$95:$J$104)</f>
        <v>9.909843329569569E-2</v>
      </c>
      <c r="F98" s="85">
        <f>('2050 Totals'!F98-MIN('2050 Totals'!$D$95:$J$104))/MIN('2050 Totals'!$D$95:$J$104)</f>
        <v>9.9385695621466666E-2</v>
      </c>
      <c r="G98" s="85">
        <f>('2050 Totals'!G98-MIN('2050 Totals'!$D$95:$J$104))/MIN('2050 Totals'!$D$95:$J$104)</f>
        <v>0.13634742418234655</v>
      </c>
      <c r="H98" s="85">
        <f>('2050 Totals'!H98-MIN('2050 Totals'!$D$95:$J$104))/MIN('2050 Totals'!$D$95:$J$104)</f>
        <v>0.20105149578842571</v>
      </c>
      <c r="I98" s="85">
        <f>('2050 Totals'!I98-MIN('2050 Totals'!$D$95:$J$104))/MIN('2050 Totals'!$D$95:$J$104)</f>
        <v>0.23718806813836657</v>
      </c>
      <c r="J98" s="86">
        <f>('2050 Totals'!J98-MIN('2050 Totals'!$D$95:$J$104))/MIN('2050 Totals'!$D$95:$J$104)</f>
        <v>0.24064871159312332</v>
      </c>
    </row>
    <row r="99" spans="2:10" x14ac:dyDescent="0.25">
      <c r="B99" s="172"/>
      <c r="C99" s="6">
        <v>30</v>
      </c>
      <c r="D99" s="84">
        <f>('2050 Totals'!D99-MIN('2050 Totals'!$D$95:$J$104))/MIN('2050 Totals'!$D$95:$J$104)</f>
        <v>6.7962281878245698E-2</v>
      </c>
      <c r="E99" s="85">
        <f>('2050 Totals'!E99-MIN('2050 Totals'!$D$95:$J$104))/MIN('2050 Totals'!$D$95:$J$104)</f>
        <v>6.7962281878245698E-2</v>
      </c>
      <c r="F99" s="85">
        <f>('2050 Totals'!F99-MIN('2050 Totals'!$D$95:$J$104))/MIN('2050 Totals'!$D$95:$J$104)</f>
        <v>6.7783626561547086E-2</v>
      </c>
      <c r="G99" s="85">
        <f>('2050 Totals'!G99-MIN('2050 Totals'!$D$95:$J$104))/MIN('2050 Totals'!$D$95:$J$104)</f>
        <v>0.13634742418234655</v>
      </c>
      <c r="H99" s="85">
        <f>('2050 Totals'!H99-MIN('2050 Totals'!$D$95:$J$104))/MIN('2050 Totals'!$D$95:$J$104)</f>
        <v>0.20105149578842571</v>
      </c>
      <c r="I99" s="85">
        <f>('2050 Totals'!I99-MIN('2050 Totals'!$D$95:$J$104))/MIN('2050 Totals'!$D$95:$J$104)</f>
        <v>0.23687188678651147</v>
      </c>
      <c r="J99" s="86">
        <f>('2050 Totals'!J99-MIN('2050 Totals'!$D$95:$J$104))/MIN('2050 Totals'!$D$95:$J$104)</f>
        <v>0.24064871159312332</v>
      </c>
    </row>
    <row r="100" spans="2:10" x14ac:dyDescent="0.25">
      <c r="B100" s="172"/>
      <c r="C100" s="6">
        <v>40</v>
      </c>
      <c r="D100" s="84">
        <f>('2050 Totals'!D100-MIN('2050 Totals'!$D$95:$J$104))/MIN('2050 Totals'!$D$95:$J$104)</f>
        <v>5.3854295664266826E-2</v>
      </c>
      <c r="E100" s="85">
        <f>('2050 Totals'!E100-MIN('2050 Totals'!$D$95:$J$104))/MIN('2050 Totals'!$D$95:$J$104)</f>
        <v>5.3854295664266826E-2</v>
      </c>
      <c r="F100" s="85">
        <f>('2050 Totals'!F100-MIN('2050 Totals'!$D$95:$J$104))/MIN('2050 Totals'!$D$95:$J$104)</f>
        <v>5.3856866244363269E-2</v>
      </c>
      <c r="G100" s="85">
        <f>('2050 Totals'!G100-MIN('2050 Totals'!$D$95:$J$104))/MIN('2050 Totals'!$D$95:$J$104)</f>
        <v>0.19993329344649885</v>
      </c>
      <c r="H100" s="85">
        <f>('2050 Totals'!H100-MIN('2050 Totals'!$D$95:$J$104))/MIN('2050 Totals'!$D$95:$J$104)</f>
        <v>0.23687188678651147</v>
      </c>
      <c r="I100" s="85">
        <f>('2050 Totals'!I100-MIN('2050 Totals'!$D$95:$J$104))/MIN('2050 Totals'!$D$95:$J$104)</f>
        <v>0.23687188678651147</v>
      </c>
      <c r="J100" s="86">
        <f>('2050 Totals'!J100-MIN('2050 Totals'!$D$95:$J$104))/MIN('2050 Totals'!$D$95:$J$104)</f>
        <v>0.24064871159312332</v>
      </c>
    </row>
    <row r="101" spans="2:10" x14ac:dyDescent="0.25">
      <c r="B101" s="172"/>
      <c r="C101" s="6">
        <v>50</v>
      </c>
      <c r="D101" s="84">
        <f>('2050 Totals'!D101-MIN('2050 Totals'!$D$95:$J$104))/MIN('2050 Totals'!$D$95:$J$104)</f>
        <v>4.9628904630835795E-2</v>
      </c>
      <c r="E101" s="85">
        <f>('2050 Totals'!E101-MIN('2050 Totals'!$D$95:$J$104))/MIN('2050 Totals'!$D$95:$J$104)</f>
        <v>4.9628904630835795E-2</v>
      </c>
      <c r="F101" s="85">
        <f>('2050 Totals'!F101-MIN('2050 Totals'!$D$95:$J$104))/MIN('2050 Totals'!$D$95:$J$104)</f>
        <v>4.9600628249775534E-2</v>
      </c>
      <c r="G101" s="85">
        <f>('2050 Totals'!G101-MIN('2050 Totals'!$D$95:$J$104))/MIN('2050 Totals'!$D$95:$J$104)</f>
        <v>0.11499361532168555</v>
      </c>
      <c r="H101" s="85">
        <f>('2050 Totals'!H101-MIN('2050 Totals'!$D$95:$J$104))/MIN('2050 Totals'!$D$95:$J$104)</f>
        <v>0.19949500954006541</v>
      </c>
      <c r="I101" s="85">
        <f>('2050 Totals'!I101-MIN('2050 Totals'!$D$95:$J$104))/MIN('2050 Totals'!$D$95:$J$104)</f>
        <v>0.23687188678651147</v>
      </c>
      <c r="J101" s="86">
        <f>('2050 Totals'!J101-MIN('2050 Totals'!$D$95:$J$104))/MIN('2050 Totals'!$D$95:$J$104)</f>
        <v>0.24064871159312332</v>
      </c>
    </row>
    <row r="102" spans="2:10" x14ac:dyDescent="0.25">
      <c r="B102" s="172"/>
      <c r="C102" s="6">
        <v>60</v>
      </c>
      <c r="D102" s="84">
        <f>('2050 Totals'!D102-MIN('2050 Totals'!$D$95:$J$104))/MIN('2050 Totals'!$D$95:$J$104)</f>
        <v>4.3360545065803592E-2</v>
      </c>
      <c r="E102" s="85">
        <f>('2050 Totals'!E102-MIN('2050 Totals'!$D$95:$J$104))/MIN('2050 Totals'!$D$95:$J$104)</f>
        <v>4.3360545065803592E-2</v>
      </c>
      <c r="F102" s="85">
        <f>('2050 Totals'!F102-MIN('2050 Totals'!$D$95:$J$104))/MIN('2050 Totals'!$D$95:$J$104)</f>
        <v>4.2593226907032967E-2</v>
      </c>
      <c r="G102" s="85">
        <f>('2050 Totals'!G102-MIN('2050 Totals'!$D$95:$J$104))/MIN('2050 Totals'!$D$95:$J$104)</f>
        <v>0.10552681147172766</v>
      </c>
      <c r="H102" s="85">
        <f>('2050 Totals'!H102-MIN('2050 Totals'!$D$95:$J$104))/MIN('2050 Totals'!$D$95:$J$104)</f>
        <v>0.19930478661293283</v>
      </c>
      <c r="I102" s="85">
        <f>('2050 Totals'!I102-MIN('2050 Totals'!$D$95:$J$104))/MIN('2050 Totals'!$D$95:$J$104)</f>
        <v>0.23423575689766976</v>
      </c>
      <c r="J102" s="86">
        <f>('2050 Totals'!J102-MIN('2050 Totals'!$D$95:$J$104))/MIN('2050 Totals'!$D$95:$J$104)</f>
        <v>0.24078565587092399</v>
      </c>
    </row>
    <row r="103" spans="2:10" x14ac:dyDescent="0.25">
      <c r="B103" s="172"/>
      <c r="C103" s="6">
        <v>70</v>
      </c>
      <c r="D103" s="84">
        <f>('2050 Totals'!D103-MIN('2050 Totals'!$D$95:$J$104))/MIN('2050 Totals'!$D$95:$J$104)</f>
        <v>3.2447147266605761E-2</v>
      </c>
      <c r="E103" s="85">
        <f>('2050 Totals'!E103-MIN('2050 Totals'!$D$95:$J$104))/MIN('2050 Totals'!$D$95:$J$104)</f>
        <v>3.2447447014175866E-2</v>
      </c>
      <c r="F103" s="85">
        <f>('2050 Totals'!F103-MIN('2050 Totals'!$D$95:$J$104))/MIN('2050 Totals'!$D$95:$J$104)</f>
        <v>3.2605237942533317E-2</v>
      </c>
      <c r="G103" s="85">
        <f>('2050 Totals'!G103-MIN('2050 Totals'!$D$95:$J$104))/MIN('2050 Totals'!$D$95:$J$104)</f>
        <v>9.0928811834886367E-2</v>
      </c>
      <c r="H103" s="85">
        <f>('2050 Totals'!H103-MIN('2050 Totals'!$D$95:$J$104))/MIN('2050 Totals'!$D$95:$J$104)</f>
        <v>0.19214781666084949</v>
      </c>
      <c r="I103" s="85">
        <f>('2050 Totals'!I103-MIN('2050 Totals'!$D$95:$J$104))/MIN('2050 Totals'!$D$95:$J$104)</f>
        <v>0.2317543836939201</v>
      </c>
      <c r="J103" s="86">
        <f>('2050 Totals'!J103-MIN('2050 Totals'!$D$95:$J$104))/MIN('2050 Totals'!$D$95:$J$104)</f>
        <v>0.2333853133744673</v>
      </c>
    </row>
    <row r="104" spans="2:10" ht="15.75" thickBot="1" x14ac:dyDescent="0.3">
      <c r="B104" s="173"/>
      <c r="C104" s="7">
        <v>80</v>
      </c>
      <c r="D104" s="87">
        <f>('2050 Totals'!D104-MIN('2050 Totals'!$D$95:$J$104))/MIN('2050 Totals'!$D$95:$J$104)</f>
        <v>4.430575049338515E-8</v>
      </c>
      <c r="E104" s="88">
        <f>('2050 Totals'!E104-MIN('2050 Totals'!$D$95:$J$104))/MIN('2050 Totals'!$D$95:$J$104)</f>
        <v>0</v>
      </c>
      <c r="F104" s="88">
        <f>('2050 Totals'!F104-MIN('2050 Totals'!$D$95:$J$104))/MIN('2050 Totals'!$D$95:$J$104)</f>
        <v>4.8969550836112609E-3</v>
      </c>
      <c r="G104" s="88">
        <f>('2050 Totals'!G104-MIN('2050 Totals'!$D$95:$J$104))/MIN('2050 Totals'!$D$95:$J$104)</f>
        <v>9.008662212279786E-2</v>
      </c>
      <c r="H104" s="88">
        <f>('2050 Totals'!H104-MIN('2050 Totals'!$D$95:$J$104))/MIN('2050 Totals'!$D$95:$J$104)</f>
        <v>0.17395372570239484</v>
      </c>
      <c r="I104" s="88">
        <f>('2050 Totals'!I104-MIN('2050 Totals'!$D$95:$J$104))/MIN('2050 Totals'!$D$95:$J$104)</f>
        <v>0.20563676803535064</v>
      </c>
      <c r="J104" s="89">
        <f>('2050 Totals'!J104-MIN('2050 Totals'!$D$95:$J$104))/MIN('2050 Totals'!$D$95:$J$104)</f>
        <v>0.21736439708007796</v>
      </c>
    </row>
    <row r="124" spans="12:12" x14ac:dyDescent="0.25">
      <c r="L124" s="40"/>
    </row>
  </sheetData>
  <mergeCells count="28">
    <mergeCell ref="B75:B84"/>
    <mergeCell ref="B85:B94"/>
    <mergeCell ref="B95:B104"/>
    <mergeCell ref="B35:B44"/>
    <mergeCell ref="L35:L44"/>
    <mergeCell ref="B55:B64"/>
    <mergeCell ref="B65:B74"/>
    <mergeCell ref="V35:V44"/>
    <mergeCell ref="B45:B54"/>
    <mergeCell ref="L45:L54"/>
    <mergeCell ref="L15:L24"/>
    <mergeCell ref="V15:V24"/>
    <mergeCell ref="B25:B34"/>
    <mergeCell ref="L25:L34"/>
    <mergeCell ref="V25:V34"/>
    <mergeCell ref="B5:B14"/>
    <mergeCell ref="L5:L14"/>
    <mergeCell ref="V5:V14"/>
    <mergeCell ref="B15:B24"/>
    <mergeCell ref="B2:J2"/>
    <mergeCell ref="L2:T2"/>
    <mergeCell ref="V2:AD2"/>
    <mergeCell ref="B3:C4"/>
    <mergeCell ref="D3:J3"/>
    <mergeCell ref="L3:M4"/>
    <mergeCell ref="N3:T3"/>
    <mergeCell ref="V3:W4"/>
    <mergeCell ref="X3:AD3"/>
  </mergeCells>
  <conditionalFormatting sqref="D75:J84">
    <cfRule type="colorScale" priority="69">
      <colorScale>
        <cfvo type="min"/>
        <cfvo type="max"/>
        <color rgb="FFFCFCFF"/>
        <color rgb="FF63BE7B"/>
      </colorScale>
    </cfRule>
  </conditionalFormatting>
  <conditionalFormatting sqref="X35:AD44">
    <cfRule type="colorScale" priority="68">
      <colorScale>
        <cfvo type="min"/>
        <cfvo type="max"/>
        <color rgb="FFFCFCFF"/>
        <color rgb="FF63BE7B"/>
      </colorScale>
    </cfRule>
  </conditionalFormatting>
  <conditionalFormatting sqref="AB37">
    <cfRule type="colorScale" priority="67">
      <colorScale>
        <cfvo type="min"/>
        <cfvo type="max"/>
        <color rgb="FFFCFCFF"/>
        <color rgb="FF63BE7B"/>
      </colorScale>
    </cfRule>
  </conditionalFormatting>
  <conditionalFormatting sqref="X35:AD44">
    <cfRule type="colorScale" priority="65">
      <colorScale>
        <cfvo type="min"/>
        <cfvo type="max"/>
        <color rgb="FFFCFCFF"/>
        <color rgb="FF63BE7B"/>
      </colorScale>
    </cfRule>
  </conditionalFormatting>
  <conditionalFormatting sqref="AB37">
    <cfRule type="colorScale" priority="66">
      <colorScale>
        <cfvo type="min"/>
        <cfvo type="max"/>
        <color rgb="FFFCFCFF"/>
        <color rgb="FF63BE7B"/>
      </colorScale>
    </cfRule>
  </conditionalFormatting>
  <conditionalFormatting sqref="Y28">
    <cfRule type="colorScale" priority="57">
      <colorScale>
        <cfvo type="min"/>
        <cfvo type="max"/>
        <color rgb="FFFCFCFF"/>
        <color rgb="FF63BE7B"/>
      </colorScale>
    </cfRule>
  </conditionalFormatting>
  <conditionalFormatting sqref="Y28">
    <cfRule type="colorScale" priority="56">
      <colorScale>
        <cfvo type="min"/>
        <cfvo type="max"/>
        <color rgb="FFFCFCFF"/>
        <color rgb="FF63BE7B"/>
      </colorScale>
    </cfRule>
  </conditionalFormatting>
  <conditionalFormatting sqref="X25:AD34">
    <cfRule type="colorScale" priority="55">
      <colorScale>
        <cfvo type="min"/>
        <cfvo type="max"/>
        <color rgb="FFFCFCFF"/>
        <color rgb="FF63BE7B"/>
      </colorScale>
    </cfRule>
  </conditionalFormatting>
  <conditionalFormatting sqref="AB27">
    <cfRule type="colorScale" priority="54">
      <colorScale>
        <cfvo type="min"/>
        <cfvo type="max"/>
        <color rgb="FFFCFCFF"/>
        <color rgb="FF63BE7B"/>
      </colorScale>
    </cfRule>
  </conditionalFormatting>
  <conditionalFormatting sqref="X25:AD34">
    <cfRule type="colorScale" priority="52">
      <colorScale>
        <cfvo type="min"/>
        <cfvo type="max"/>
        <color rgb="FFFCFCFF"/>
        <color rgb="FF63BE7B"/>
      </colorScale>
    </cfRule>
  </conditionalFormatting>
  <conditionalFormatting sqref="AB27">
    <cfRule type="colorScale" priority="53">
      <colorScale>
        <cfvo type="min"/>
        <cfvo type="max"/>
        <color rgb="FFFCFCFF"/>
        <color rgb="FF63BE7B"/>
      </colorScale>
    </cfRule>
  </conditionalFormatting>
  <conditionalFormatting sqref="X25:AD34">
    <cfRule type="colorScale" priority="51">
      <colorScale>
        <cfvo type="min"/>
        <cfvo type="max"/>
        <color rgb="FFFCFCFF"/>
        <color rgb="FF63BE7B"/>
      </colorScale>
    </cfRule>
  </conditionalFormatting>
  <conditionalFormatting sqref="X15:AD24">
    <cfRule type="colorScale" priority="50">
      <colorScale>
        <cfvo type="min"/>
        <cfvo type="max"/>
        <color rgb="FFFCFCFF"/>
        <color rgb="FF63BE7B"/>
      </colorScale>
    </cfRule>
  </conditionalFormatting>
  <conditionalFormatting sqref="AB17">
    <cfRule type="colorScale" priority="49">
      <colorScale>
        <cfvo type="min"/>
        <cfvo type="max"/>
        <color rgb="FFFCFCFF"/>
        <color rgb="FF63BE7B"/>
      </colorScale>
    </cfRule>
  </conditionalFormatting>
  <conditionalFormatting sqref="X15:AD24">
    <cfRule type="colorScale" priority="47">
      <colorScale>
        <cfvo type="min"/>
        <cfvo type="max"/>
        <color rgb="FFFCFCFF"/>
        <color rgb="FF63BE7B"/>
      </colorScale>
    </cfRule>
  </conditionalFormatting>
  <conditionalFormatting sqref="AB17">
    <cfRule type="colorScale" priority="48">
      <colorScale>
        <cfvo type="min"/>
        <cfvo type="max"/>
        <color rgb="FFFCFCFF"/>
        <color rgb="FF63BE7B"/>
      </colorScale>
    </cfRule>
  </conditionalFormatting>
  <conditionalFormatting sqref="D95:J104">
    <cfRule type="colorScale" priority="46">
      <colorScale>
        <cfvo type="min"/>
        <cfvo type="max"/>
        <color rgb="FFFCFCFF"/>
        <color rgb="FF63BE7B"/>
      </colorScale>
    </cfRule>
  </conditionalFormatting>
  <conditionalFormatting sqref="D25:J34">
    <cfRule type="colorScale" priority="44">
      <colorScale>
        <cfvo type="min"/>
        <cfvo type="max"/>
        <color rgb="FFFCFCFF"/>
        <color rgb="FF63BE7B"/>
      </colorScale>
    </cfRule>
  </conditionalFormatting>
  <conditionalFormatting sqref="D35:J44">
    <cfRule type="colorScale" priority="43">
      <colorScale>
        <cfvo type="min"/>
        <cfvo type="max"/>
        <color rgb="FFFCFCFF"/>
        <color rgb="FF63BE7B"/>
      </colorScale>
    </cfRule>
  </conditionalFormatting>
  <conditionalFormatting sqref="D65:J74">
    <cfRule type="colorScale" priority="42">
      <colorScale>
        <cfvo type="min"/>
        <cfvo type="max"/>
        <color rgb="FFFCFCFF"/>
        <color rgb="FF63BE7B"/>
      </colorScale>
    </cfRule>
  </conditionalFormatting>
  <conditionalFormatting sqref="D45:J54">
    <cfRule type="colorScale" priority="41">
      <colorScale>
        <cfvo type="min"/>
        <cfvo type="max"/>
        <color rgb="FFFCFCFF"/>
        <color rgb="FF63BE7B"/>
      </colorScale>
    </cfRule>
  </conditionalFormatting>
  <conditionalFormatting sqref="D5:J14">
    <cfRule type="colorScale" priority="40">
      <colorScale>
        <cfvo type="min"/>
        <cfvo type="max"/>
        <color rgb="FFFCFCFF"/>
        <color rgb="FF63BE7B"/>
      </colorScale>
    </cfRule>
  </conditionalFormatting>
  <conditionalFormatting sqref="D55:J64">
    <cfRule type="colorScale" priority="39">
      <colorScale>
        <cfvo type="min"/>
        <cfvo type="max"/>
        <color rgb="FFFCFCFF"/>
        <color rgb="FF63BE7B"/>
      </colorScale>
    </cfRule>
  </conditionalFormatting>
  <conditionalFormatting sqref="D85:J94">
    <cfRule type="colorScale" priority="38">
      <colorScale>
        <cfvo type="min"/>
        <cfvo type="max"/>
        <color rgb="FFFCFCFF"/>
        <color rgb="FF63BE7B"/>
      </colorScale>
    </cfRule>
  </conditionalFormatting>
  <conditionalFormatting sqref="D15:J24">
    <cfRule type="colorScale" priority="8">
      <colorScale>
        <cfvo type="min"/>
        <cfvo type="max"/>
        <color rgb="FFFCFCFF"/>
        <color rgb="FF63BE7B"/>
      </colorScale>
    </cfRule>
  </conditionalFormatting>
  <conditionalFormatting sqref="N5:T14">
    <cfRule type="colorScale" priority="7">
      <colorScale>
        <cfvo type="min"/>
        <cfvo type="max"/>
        <color rgb="FFFCFCFF"/>
        <color rgb="FF63BE7B"/>
      </colorScale>
    </cfRule>
  </conditionalFormatting>
  <conditionalFormatting sqref="N15:T24">
    <cfRule type="colorScale" priority="6">
      <colorScale>
        <cfvo type="min"/>
        <cfvo type="max"/>
        <color rgb="FFFCFCFF"/>
        <color rgb="FF63BE7B"/>
      </colorScale>
    </cfRule>
  </conditionalFormatting>
  <conditionalFormatting sqref="N25:T34">
    <cfRule type="colorScale" priority="5">
      <colorScale>
        <cfvo type="min"/>
        <cfvo type="max"/>
        <color rgb="FFFCFCFF"/>
        <color rgb="FF63BE7B"/>
      </colorScale>
    </cfRule>
  </conditionalFormatting>
  <conditionalFormatting sqref="N35:T44">
    <cfRule type="colorScale" priority="4">
      <colorScale>
        <cfvo type="min"/>
        <cfvo type="max"/>
        <color rgb="FFFCFCFF"/>
        <color rgb="FF63BE7B"/>
      </colorScale>
    </cfRule>
  </conditionalFormatting>
  <conditionalFormatting sqref="N45:T54">
    <cfRule type="colorScale" priority="3">
      <colorScale>
        <cfvo type="min"/>
        <cfvo type="max"/>
        <color rgb="FFFCFCFF"/>
        <color rgb="FF63BE7B"/>
      </colorScale>
    </cfRule>
  </conditionalFormatting>
  <conditionalFormatting sqref="X5:AD14">
    <cfRule type="colorScale" priority="2">
      <colorScale>
        <cfvo type="min"/>
        <cfvo type="max"/>
        <color rgb="FFFCFCFF"/>
        <color rgb="FF63BE7B"/>
      </colorScale>
    </cfRule>
  </conditionalFormatting>
  <conditionalFormatting sqref="O115">
    <cfRule type="colorScale" priority="1">
      <colorScale>
        <cfvo type="min"/>
        <cfvo type="max"/>
        <color theme="0" tint="-4.9989318521683403E-2"/>
        <color theme="7"/>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824E-1A8E-474C-A5AF-7975E19D6728}">
  <dimension ref="B1:J200"/>
  <sheetViews>
    <sheetView showGridLines="0" zoomScale="90" zoomScaleNormal="90" workbookViewId="0">
      <selection activeCell="J1" sqref="B1:J1048576"/>
    </sheetView>
  </sheetViews>
  <sheetFormatPr defaultRowHeight="15" x14ac:dyDescent="0.25"/>
  <cols>
    <col min="1" max="1" width="1.140625" customWidth="1"/>
    <col min="2" max="10" width="1.85546875" customWidth="1"/>
    <col min="11" max="11" width="4.85546875" customWidth="1"/>
  </cols>
  <sheetData>
    <row r="1" spans="2:10" ht="15.75" thickBot="1" x14ac:dyDescent="0.3"/>
    <row r="2" spans="2:10" ht="24" thickBot="1" x14ac:dyDescent="0.3">
      <c r="B2" s="174" t="s">
        <v>112</v>
      </c>
      <c r="C2" s="175"/>
      <c r="D2" s="175"/>
      <c r="E2" s="175"/>
      <c r="F2" s="175"/>
      <c r="G2" s="175"/>
      <c r="H2" s="175"/>
      <c r="I2" s="175"/>
      <c r="J2" s="176"/>
    </row>
    <row r="3" spans="2:10" ht="15.75" customHeight="1" thickBot="1" x14ac:dyDescent="0.3">
      <c r="B3" s="183" t="s">
        <v>2</v>
      </c>
      <c r="C3" s="104"/>
      <c r="D3" s="153" t="s">
        <v>0</v>
      </c>
      <c r="E3" s="154"/>
      <c r="F3" s="154"/>
      <c r="G3" s="154"/>
      <c r="H3" s="154"/>
      <c r="I3" s="154"/>
      <c r="J3" s="155"/>
    </row>
    <row r="4" spans="2:10" ht="15.75" thickBot="1" x14ac:dyDescent="0.3">
      <c r="B4" s="184"/>
      <c r="C4" s="105"/>
      <c r="D4" s="8" t="s">
        <v>1</v>
      </c>
      <c r="E4" s="9">
        <v>30</v>
      </c>
      <c r="F4" s="9">
        <v>40</v>
      </c>
      <c r="G4" s="9">
        <v>50</v>
      </c>
      <c r="H4" s="9">
        <v>60</v>
      </c>
      <c r="I4" s="9">
        <v>70</v>
      </c>
      <c r="J4" s="10">
        <v>80</v>
      </c>
    </row>
    <row r="5" spans="2:10" ht="15.75" customHeight="1" x14ac:dyDescent="0.25">
      <c r="B5" s="159" t="s">
        <v>83</v>
      </c>
      <c r="C5" s="5" t="s">
        <v>1</v>
      </c>
      <c r="D5" s="81">
        <f>'2050 Differentials'!D5</f>
        <v>0</v>
      </c>
      <c r="E5" s="82">
        <f>'2050 Differentials'!E5</f>
        <v>0</v>
      </c>
      <c r="F5" s="82">
        <f>'2050 Differentials'!F5</f>
        <v>0.31458469587966009</v>
      </c>
      <c r="G5" s="82">
        <f>'2050 Differentials'!G5</f>
        <v>119.04316546762591</v>
      </c>
      <c r="H5" s="82">
        <f>'2050 Differentials'!H5</f>
        <v>292.3518639633748</v>
      </c>
      <c r="I5" s="82">
        <f>'2050 Differentials'!I5</f>
        <v>322.17037279267493</v>
      </c>
      <c r="J5" s="83">
        <f>'2050 Differentials'!J5</f>
        <v>334.39928057553959</v>
      </c>
    </row>
    <row r="6" spans="2:10" x14ac:dyDescent="0.25">
      <c r="B6" s="160"/>
      <c r="C6" s="6">
        <v>0</v>
      </c>
      <c r="D6" s="84">
        <f>'2050 Differentials'!D6</f>
        <v>0</v>
      </c>
      <c r="E6" s="85">
        <f>'2050 Differentials'!E6</f>
        <v>0</v>
      </c>
      <c r="F6" s="85">
        <f>'2050 Differentials'!F6</f>
        <v>0.31458469587966009</v>
      </c>
      <c r="G6" s="85">
        <f>'2050 Differentials'!G6</f>
        <v>119.04218443427077</v>
      </c>
      <c r="H6" s="85">
        <f>'2050 Differentials'!H6</f>
        <v>292.35251798561148</v>
      </c>
      <c r="I6" s="85">
        <f>'2050 Differentials'!I6</f>
        <v>321.99672988881622</v>
      </c>
      <c r="J6" s="86">
        <f>'2050 Differentials'!J6</f>
        <v>334.39993459777639</v>
      </c>
    </row>
    <row r="7" spans="2:10" x14ac:dyDescent="0.25">
      <c r="B7" s="160"/>
      <c r="C7" s="6">
        <v>10</v>
      </c>
      <c r="D7" s="84">
        <f>'2050 Differentials'!D7</f>
        <v>0</v>
      </c>
      <c r="E7" s="85">
        <f>'2050 Differentials'!E7</f>
        <v>0</v>
      </c>
      <c r="F7" s="85">
        <f>'2050 Differentials'!F7</f>
        <v>0.31458469587966009</v>
      </c>
      <c r="G7" s="85">
        <f>'2050 Differentials'!G7</f>
        <v>119.04218443427077</v>
      </c>
      <c r="H7" s="85">
        <f>'2050 Differentials'!H7</f>
        <v>292.35251798561148</v>
      </c>
      <c r="I7" s="85">
        <f>'2050 Differentials'!I7</f>
        <v>322.15140614780904</v>
      </c>
      <c r="J7" s="86">
        <f>'2050 Differentials'!J7</f>
        <v>334.39993459777639</v>
      </c>
    </row>
    <row r="8" spans="2:10" x14ac:dyDescent="0.25">
      <c r="B8" s="160"/>
      <c r="C8" s="6">
        <v>20</v>
      </c>
      <c r="D8" s="84">
        <f>'2050 Differentials'!D8</f>
        <v>0</v>
      </c>
      <c r="E8" s="85">
        <f>'2050 Differentials'!E8</f>
        <v>0</v>
      </c>
      <c r="F8" s="85">
        <f>'2050 Differentials'!F8</f>
        <v>0.36102027468933945</v>
      </c>
      <c r="G8" s="85">
        <f>'2050 Differentials'!G8</f>
        <v>119.04218443427077</v>
      </c>
      <c r="H8" s="85">
        <f>'2050 Differentials'!H8</f>
        <v>292.35251798561148</v>
      </c>
      <c r="I8" s="85">
        <f>'2050 Differentials'!I8</f>
        <v>322.15761935905823</v>
      </c>
      <c r="J8" s="86">
        <f>'2050 Differentials'!J8</f>
        <v>334.39993459777639</v>
      </c>
    </row>
    <row r="9" spans="2:10" x14ac:dyDescent="0.25">
      <c r="B9" s="160"/>
      <c r="C9" s="6">
        <v>30</v>
      </c>
      <c r="D9" s="84">
        <f>'2050 Differentials'!D9</f>
        <v>0</v>
      </c>
      <c r="E9" s="85">
        <f>'2050 Differentials'!E9</f>
        <v>0</v>
      </c>
      <c r="F9" s="85">
        <f>'2050 Differentials'!F9</f>
        <v>0.34401569653368225</v>
      </c>
      <c r="G9" s="85">
        <f>'2050 Differentials'!G9</f>
        <v>119.04218443427077</v>
      </c>
      <c r="H9" s="85">
        <f>'2050 Differentials'!H9</f>
        <v>292.35251798561148</v>
      </c>
      <c r="I9" s="85">
        <f>'2050 Differentials'!I9</f>
        <v>321.99672988881622</v>
      </c>
      <c r="J9" s="86">
        <f>'2050 Differentials'!J9</f>
        <v>334.39993459777639</v>
      </c>
    </row>
    <row r="10" spans="2:10" x14ac:dyDescent="0.25">
      <c r="B10" s="160"/>
      <c r="C10" s="6">
        <v>40</v>
      </c>
      <c r="D10" s="84">
        <f>'2050 Differentials'!D10</f>
        <v>0</v>
      </c>
      <c r="E10" s="85">
        <f>'2050 Differentials'!E10</f>
        <v>0</v>
      </c>
      <c r="F10" s="85">
        <f>'2050 Differentials'!F10</f>
        <v>0</v>
      </c>
      <c r="G10" s="85">
        <f>'2050 Differentials'!G10</f>
        <v>127.3691955526488</v>
      </c>
      <c r="H10" s="85">
        <f>'2050 Differentials'!H10</f>
        <v>292.2442773054284</v>
      </c>
      <c r="I10" s="85">
        <f>'2050 Differentials'!I10</f>
        <v>321.99672988881622</v>
      </c>
      <c r="J10" s="86">
        <f>'2050 Differentials'!J10</f>
        <v>334.39993459777639</v>
      </c>
    </row>
    <row r="11" spans="2:10" x14ac:dyDescent="0.25">
      <c r="B11" s="160"/>
      <c r="C11" s="6">
        <v>50</v>
      </c>
      <c r="D11" s="84">
        <f>'2050 Differentials'!D11</f>
        <v>0</v>
      </c>
      <c r="E11" s="85">
        <f>'2050 Differentials'!E11</f>
        <v>0</v>
      </c>
      <c r="F11" s="85">
        <f>'2050 Differentials'!F11</f>
        <v>0.23283191628515384</v>
      </c>
      <c r="G11" s="85">
        <f>'2050 Differentials'!G11</f>
        <v>151.36690647482015</v>
      </c>
      <c r="H11" s="85">
        <f>'2050 Differentials'!H11</f>
        <v>291.97122302158272</v>
      </c>
      <c r="I11" s="85">
        <f>'2050 Differentials'!I11</f>
        <v>321.99672988881622</v>
      </c>
      <c r="J11" s="86">
        <f>'2050 Differentials'!J11</f>
        <v>334.39993459777639</v>
      </c>
    </row>
    <row r="12" spans="2:10" x14ac:dyDescent="0.25">
      <c r="B12" s="160"/>
      <c r="C12" s="6">
        <v>60</v>
      </c>
      <c r="D12" s="84">
        <f>'2050 Differentials'!D12</f>
        <v>0</v>
      </c>
      <c r="E12" s="85">
        <f>'2050 Differentials'!E12</f>
        <v>0</v>
      </c>
      <c r="F12" s="85">
        <f>'2050 Differentials'!F12</f>
        <v>4.1288423806409424</v>
      </c>
      <c r="G12" s="85">
        <f>'2050 Differentials'!G12</f>
        <v>172.35644211903204</v>
      </c>
      <c r="H12" s="85">
        <f>'2050 Differentials'!H12</f>
        <v>292.79071288423813</v>
      </c>
      <c r="I12" s="85">
        <f>'2050 Differentials'!I12</f>
        <v>322.69097449313279</v>
      </c>
      <c r="J12" s="86">
        <f>'2050 Differentials'!J12</f>
        <v>334.39999732885207</v>
      </c>
    </row>
    <row r="13" spans="2:10" x14ac:dyDescent="0.25">
      <c r="B13" s="160"/>
      <c r="C13" s="6">
        <v>70</v>
      </c>
      <c r="D13" s="84">
        <f>'2050 Differentials'!D13</f>
        <v>0</v>
      </c>
      <c r="E13" s="85">
        <f>'2050 Differentials'!E13</f>
        <v>0</v>
      </c>
      <c r="F13" s="85">
        <f>'2050 Differentials'!F13</f>
        <v>5.3237410071942453</v>
      </c>
      <c r="G13" s="85">
        <f>'2050 Differentials'!G13</f>
        <v>195.19275855836901</v>
      </c>
      <c r="H13" s="85">
        <f>'2050 Differentials'!H13</f>
        <v>293.89627263870494</v>
      </c>
      <c r="I13" s="85">
        <f>'2050 Differentials'!I13</f>
        <v>325.46708105550852</v>
      </c>
      <c r="J13" s="86">
        <f>'2050 Differentials'!J13</f>
        <v>335.21983848844565</v>
      </c>
    </row>
    <row r="14" spans="2:10" ht="15.75" thickBot="1" x14ac:dyDescent="0.3">
      <c r="B14" s="161"/>
      <c r="C14" s="7">
        <v>80</v>
      </c>
      <c r="D14" s="87">
        <f>'2050 Differentials'!D14</f>
        <v>0</v>
      </c>
      <c r="E14" s="88">
        <f>'2050 Differentials'!E14</f>
        <v>0</v>
      </c>
      <c r="F14" s="88">
        <f>'2050 Differentials'!F14</f>
        <v>11.472531066056249</v>
      </c>
      <c r="G14" s="88">
        <f>'2050 Differentials'!G14</f>
        <v>209.04512753433619</v>
      </c>
      <c r="H14" s="88">
        <f>'2050 Differentials'!H14</f>
        <v>301.41497710922175</v>
      </c>
      <c r="I14" s="88">
        <f>'2050 Differentials'!I14</f>
        <v>328.1209941137999</v>
      </c>
      <c r="J14" s="89">
        <f>'2050 Differentials'!J14</f>
        <v>338.52877697841734</v>
      </c>
    </row>
    <row r="15" spans="2:10" x14ac:dyDescent="0.25">
      <c r="B15" s="169" t="s">
        <v>95</v>
      </c>
      <c r="C15" s="4" t="s">
        <v>1</v>
      </c>
      <c r="D15" s="81">
        <f>'2050 Differentials'!D15</f>
        <v>6.1723029253015271</v>
      </c>
      <c r="E15" s="82">
        <f>'2050 Differentials'!E15</f>
        <v>6.1723029253015271</v>
      </c>
      <c r="F15" s="82">
        <f>'2050 Differentials'!F15</f>
        <v>6.1687878989804759</v>
      </c>
      <c r="G15" s="82">
        <f>'2050 Differentials'!G15</f>
        <v>4.8483874192043723</v>
      </c>
      <c r="H15" s="82">
        <f>'2050 Differentials'!H15</f>
        <v>2.8671786499633503</v>
      </c>
      <c r="I15" s="82">
        <f>'2050 Differentials'!I15</f>
        <v>2.5390317851669222</v>
      </c>
      <c r="J15" s="83">
        <f>'2050 Differentials'!J15</f>
        <v>2.174885053641634</v>
      </c>
    </row>
    <row r="16" spans="2:10" x14ac:dyDescent="0.25">
      <c r="B16" s="160"/>
      <c r="C16" s="1">
        <v>0</v>
      </c>
      <c r="D16" s="84">
        <f>'2050 Differentials'!D16</f>
        <v>6.1723029253015271</v>
      </c>
      <c r="E16" s="85">
        <f>'2050 Differentials'!E16</f>
        <v>6.1723029253015271</v>
      </c>
      <c r="F16" s="85">
        <f>'2050 Differentials'!F16</f>
        <v>6.1687878989804759</v>
      </c>
      <c r="G16" s="85">
        <f>'2050 Differentials'!G16</f>
        <v>4.8484040780968876</v>
      </c>
      <c r="H16" s="85">
        <f>'2050 Differentials'!H16</f>
        <v>2.8666289065102952</v>
      </c>
      <c r="I16" s="85">
        <f>'2050 Differentials'!I16</f>
        <v>2.5390984207369893</v>
      </c>
      <c r="J16" s="86">
        <f>'2050 Differentials'!J16</f>
        <v>2.1748350769640834</v>
      </c>
    </row>
    <row r="17" spans="2:10" x14ac:dyDescent="0.25">
      <c r="B17" s="160"/>
      <c r="C17" s="1">
        <v>10</v>
      </c>
      <c r="D17" s="84">
        <f>'2050 Differentials'!D17</f>
        <v>6.1723029253015271</v>
      </c>
      <c r="E17" s="85">
        <f>'2050 Differentials'!E17</f>
        <v>6.1723029253015271</v>
      </c>
      <c r="F17" s="85">
        <f>'2050 Differentials'!F17</f>
        <v>6.1687878989804759</v>
      </c>
      <c r="G17" s="85">
        <f>'2050 Differentials'!G17</f>
        <v>4.8484040780968876</v>
      </c>
      <c r="H17" s="85">
        <f>'2050 Differentials'!H17</f>
        <v>2.8666289065102952</v>
      </c>
      <c r="I17" s="85">
        <f>'2050 Differentials'!I17</f>
        <v>2.5390984207369893</v>
      </c>
      <c r="J17" s="86">
        <f>'2050 Differentials'!J17</f>
        <v>2.1748350769640834</v>
      </c>
    </row>
    <row r="18" spans="2:10" x14ac:dyDescent="0.25">
      <c r="B18" s="160"/>
      <c r="C18" s="1">
        <v>20</v>
      </c>
      <c r="D18" s="84">
        <f>'2050 Differentials'!D18</f>
        <v>6.0563570333844217</v>
      </c>
      <c r="E18" s="85">
        <f>'2050 Differentials'!E18</f>
        <v>6.0563570333844217</v>
      </c>
      <c r="F18" s="85">
        <f>'2050 Differentials'!F18</f>
        <v>6.0523588991803834</v>
      </c>
      <c r="G18" s="85">
        <f>'2050 Differentials'!G18</f>
        <v>4.8484040780968876</v>
      </c>
      <c r="H18" s="85">
        <f>'2050 Differentials'!H18</f>
        <v>2.8666289065102952</v>
      </c>
      <c r="I18" s="85">
        <f>'2050 Differentials'!I18</f>
        <v>2.5390984207369893</v>
      </c>
      <c r="J18" s="86">
        <f>'2050 Differentials'!J18</f>
        <v>2.1748350769640834</v>
      </c>
    </row>
    <row r="19" spans="2:10" x14ac:dyDescent="0.25">
      <c r="B19" s="160"/>
      <c r="C19" s="1">
        <v>30</v>
      </c>
      <c r="D19" s="84">
        <f>'2050 Differentials'!D19</f>
        <v>4.8240654361298061</v>
      </c>
      <c r="E19" s="85">
        <f>'2050 Differentials'!E19</f>
        <v>4.8240654361298061</v>
      </c>
      <c r="F19" s="85">
        <f>'2050 Differentials'!F19</f>
        <v>4.828463383754249</v>
      </c>
      <c r="G19" s="85">
        <f>'2050 Differentials'!G19</f>
        <v>4.8484040780968876</v>
      </c>
      <c r="H19" s="85">
        <f>'2050 Differentials'!H19</f>
        <v>2.8666289065102952</v>
      </c>
      <c r="I19" s="85">
        <f>'2050 Differentials'!I19</f>
        <v>2.5390984207369893</v>
      </c>
      <c r="J19" s="86">
        <f>'2050 Differentials'!J19</f>
        <v>2.1748350769640834</v>
      </c>
    </row>
    <row r="20" spans="2:10" x14ac:dyDescent="0.25">
      <c r="B20" s="160"/>
      <c r="C20" s="1">
        <v>40</v>
      </c>
      <c r="D20" s="84">
        <f>'2050 Differentials'!D20</f>
        <v>3.3775404811088161</v>
      </c>
      <c r="E20" s="85">
        <f>'2050 Differentials'!E20</f>
        <v>3.3775404811088161</v>
      </c>
      <c r="F20" s="85">
        <f>'2050 Differentials'!F20</f>
        <v>3.377740387819018</v>
      </c>
      <c r="G20" s="85">
        <f>'2050 Differentials'!G20</f>
        <v>4.311937762377557</v>
      </c>
      <c r="H20" s="85">
        <f>'2050 Differentials'!H20</f>
        <v>2.7640601052842007</v>
      </c>
      <c r="I20" s="85">
        <f>'2050 Differentials'!I20</f>
        <v>2.5390984207369893</v>
      </c>
      <c r="J20" s="86">
        <f>'2050 Differentials'!J20</f>
        <v>2.1748350769640834</v>
      </c>
    </row>
    <row r="21" spans="2:10" x14ac:dyDescent="0.25">
      <c r="B21" s="160"/>
      <c r="C21" s="1">
        <v>50</v>
      </c>
      <c r="D21" s="84">
        <f>'2050 Differentials'!D21</f>
        <v>1.8553674951689212</v>
      </c>
      <c r="E21" s="85">
        <f>'2050 Differentials'!E21</f>
        <v>1.8553674951689212</v>
      </c>
      <c r="F21" s="85">
        <f>'2050 Differentials'!F21</f>
        <v>1.858466049177051</v>
      </c>
      <c r="G21" s="85">
        <f>'2050 Differentials'!G21</f>
        <v>3.1286233091224096</v>
      </c>
      <c r="H21" s="85">
        <f>'2050 Differentials'!H21</f>
        <v>2.5538248817218632</v>
      </c>
      <c r="I21" s="85">
        <f>'2050 Differentials'!I21</f>
        <v>2.5390984207369893</v>
      </c>
      <c r="J21" s="86">
        <f>'2050 Differentials'!J21</f>
        <v>2.1748350769640834</v>
      </c>
    </row>
    <row r="22" spans="2:10" x14ac:dyDescent="0.25">
      <c r="B22" s="160"/>
      <c r="C22" s="1">
        <v>60</v>
      </c>
      <c r="D22" s="84">
        <f>'2050 Differentials'!D22</f>
        <v>0.99202039048444068</v>
      </c>
      <c r="E22" s="85">
        <f>'2050 Differentials'!E22</f>
        <v>0.99202039048444068</v>
      </c>
      <c r="F22" s="85">
        <f>'2050 Differentials'!F22</f>
        <v>1.006880122609449</v>
      </c>
      <c r="G22" s="85">
        <f>'2050 Differentials'!G22</f>
        <v>1.8615146265076299</v>
      </c>
      <c r="H22" s="85">
        <f>'2050 Differentials'!H22</f>
        <v>2.3454221363363765</v>
      </c>
      <c r="I22" s="85">
        <f>'2050 Differentials'!I22</f>
        <v>2.2913473712267609</v>
      </c>
      <c r="J22" s="86">
        <f>'2050 Differentials'!J22</f>
        <v>2.142351373238077</v>
      </c>
    </row>
    <row r="23" spans="2:10" x14ac:dyDescent="0.25">
      <c r="B23" s="160"/>
      <c r="C23" s="1">
        <v>70</v>
      </c>
      <c r="D23" s="84">
        <f>'2050 Differentials'!D23</f>
        <v>0.28614979676151125</v>
      </c>
      <c r="E23" s="85">
        <f>'2050 Differentials'!E23</f>
        <v>0.28615547586288903</v>
      </c>
      <c r="F23" s="85">
        <f>'2050 Differentials'!F23</f>
        <v>0.30242553475044992</v>
      </c>
      <c r="G23" s="85">
        <f>'2050 Differentials'!G23</f>
        <v>1.043390800304544</v>
      </c>
      <c r="H23" s="85">
        <f>'2050 Differentials'!H23</f>
        <v>1.8266851673846967</v>
      </c>
      <c r="I23" s="85">
        <f>'2050 Differentials'!I23</f>
        <v>1.8167987028290136</v>
      </c>
      <c r="J23" s="86">
        <f>'2050 Differentials'!J23</f>
        <v>1.8246532706264222</v>
      </c>
    </row>
    <row r="24" spans="2:10" ht="15.75" thickBot="1" x14ac:dyDescent="0.3">
      <c r="B24" s="161"/>
      <c r="C24" s="2">
        <v>80</v>
      </c>
      <c r="D24" s="87">
        <f>'2050 Differentials'!D24</f>
        <v>1.135652662095182E-2</v>
      </c>
      <c r="E24" s="88">
        <f>'2050 Differentials'!E24</f>
        <v>1.1361364696475062E-2</v>
      </c>
      <c r="F24" s="88">
        <f>'2050 Differentials'!F24</f>
        <v>0</v>
      </c>
      <c r="G24" s="88">
        <f>'2050 Differentials'!G24</f>
        <v>0.3687279269674153</v>
      </c>
      <c r="H24" s="88">
        <f>'2050 Differentials'!H24</f>
        <v>0.6784667155327514</v>
      </c>
      <c r="I24" s="88">
        <f>'2050 Differentials'!I24</f>
        <v>0.63890184580529086</v>
      </c>
      <c r="J24" s="89">
        <f>'2050 Differentials'!J24</f>
        <v>0.70277203971479985</v>
      </c>
    </row>
    <row r="25" spans="2:10" x14ac:dyDescent="0.25">
      <c r="B25" s="169" t="s">
        <v>96</v>
      </c>
      <c r="C25" s="4" t="s">
        <v>1</v>
      </c>
      <c r="D25" s="81">
        <f>'2050 Differentials'!D25</f>
        <v>0.1013929746517563</v>
      </c>
      <c r="E25" s="82">
        <f>'2050 Differentials'!E25</f>
        <v>0.1013929746517563</v>
      </c>
      <c r="F25" s="82">
        <f>'2050 Differentials'!F25</f>
        <v>0.10100347474913139</v>
      </c>
      <c r="G25" s="82">
        <f>'2050 Differentials'!G25</f>
        <v>8.9554227611443105E-2</v>
      </c>
      <c r="H25" s="82">
        <f>'2050 Differentials'!H25</f>
        <v>0.13503346624163334</v>
      </c>
      <c r="I25" s="82">
        <f>'2050 Differentials'!I25</f>
        <v>0.10387347403163152</v>
      </c>
      <c r="J25" s="83">
        <f>'2050 Differentials'!J25</f>
        <v>0.13048246737938321</v>
      </c>
    </row>
    <row r="26" spans="2:10" x14ac:dyDescent="0.25">
      <c r="B26" s="160"/>
      <c r="C26" s="1">
        <v>0</v>
      </c>
      <c r="D26" s="84">
        <f>'2050 Differentials'!D26</f>
        <v>0.1013929746517563</v>
      </c>
      <c r="E26" s="85">
        <f>'2050 Differentials'!E26</f>
        <v>0.1013929746517563</v>
      </c>
      <c r="F26" s="85">
        <f>'2050 Differentials'!F26</f>
        <v>0.10100347474913139</v>
      </c>
      <c r="G26" s="85">
        <f>'2050 Differentials'!G26</f>
        <v>8.9543977614005607E-2</v>
      </c>
      <c r="H26" s="85">
        <f>'2050 Differentials'!H26</f>
        <v>0.13475671631082084</v>
      </c>
      <c r="I26" s="85">
        <f>'2050 Differentials'!I26</f>
        <v>0.103904224023944</v>
      </c>
      <c r="J26" s="86">
        <f>'2050 Differentials'!J26</f>
        <v>0.13046196738450824</v>
      </c>
    </row>
    <row r="27" spans="2:10" x14ac:dyDescent="0.25">
      <c r="B27" s="160"/>
      <c r="C27" s="1">
        <v>10</v>
      </c>
      <c r="D27" s="84">
        <f>'2050 Differentials'!D27</f>
        <v>0.1013929746517563</v>
      </c>
      <c r="E27" s="85">
        <f>'2050 Differentials'!E27</f>
        <v>0.1013929746517563</v>
      </c>
      <c r="F27" s="85">
        <f>'2050 Differentials'!F27</f>
        <v>0.10100347474913139</v>
      </c>
      <c r="G27" s="85">
        <f>'2050 Differentials'!G27</f>
        <v>8.9543977614005607E-2</v>
      </c>
      <c r="H27" s="85">
        <f>'2050 Differentials'!H27</f>
        <v>0.13475671631082084</v>
      </c>
      <c r="I27" s="85">
        <f>'2050 Differentials'!I27</f>
        <v>0.103904224023944</v>
      </c>
      <c r="J27" s="86">
        <f>'2050 Differentials'!J27</f>
        <v>0.13046196738450824</v>
      </c>
    </row>
    <row r="28" spans="2:10" x14ac:dyDescent="0.25">
      <c r="B28" s="160"/>
      <c r="C28" s="1">
        <v>20</v>
      </c>
      <c r="D28" s="84">
        <f>'2050 Differentials'!D28</f>
        <v>9.1860477034880747E-2</v>
      </c>
      <c r="E28" s="85">
        <f>'2050 Differentials'!E28</f>
        <v>6.1110484722378823E-2</v>
      </c>
      <c r="F28" s="85">
        <f>'2050 Differentials'!F28</f>
        <v>9.5324976168755834E-2</v>
      </c>
      <c r="G28" s="85">
        <f>'2050 Differentials'!G28</f>
        <v>8.9543977614005607E-2</v>
      </c>
      <c r="H28" s="85">
        <f>'2050 Differentials'!H28</f>
        <v>0.13475671631082084</v>
      </c>
      <c r="I28" s="85">
        <f>'2050 Differentials'!I28</f>
        <v>0.103904224023944</v>
      </c>
      <c r="J28" s="86">
        <f>'2050 Differentials'!J28</f>
        <v>0.13046196738450824</v>
      </c>
    </row>
    <row r="29" spans="2:10" x14ac:dyDescent="0.25">
      <c r="B29" s="160"/>
      <c r="C29" s="1">
        <v>30</v>
      </c>
      <c r="D29" s="84">
        <f>'2050 Differentials'!D29</f>
        <v>5.9060485234878696E-2</v>
      </c>
      <c r="E29" s="85">
        <f>'2050 Differentials'!E29</f>
        <v>5.9060485234878696E-2</v>
      </c>
      <c r="F29" s="85">
        <f>'2050 Differentials'!F29</f>
        <v>5.8588985352753628E-2</v>
      </c>
      <c r="G29" s="85">
        <f>'2050 Differentials'!G29</f>
        <v>8.9543977614005607E-2</v>
      </c>
      <c r="H29" s="85">
        <f>'2050 Differentials'!H29</f>
        <v>0.13475671631082084</v>
      </c>
      <c r="I29" s="85">
        <f>'2050 Differentials'!I29</f>
        <v>0.103904224023944</v>
      </c>
      <c r="J29" s="86">
        <f>'2050 Differentials'!J29</f>
        <v>0.13046196738450824</v>
      </c>
    </row>
    <row r="30" spans="2:10" x14ac:dyDescent="0.25">
      <c r="B30" s="160"/>
      <c r="C30" s="1">
        <v>40</v>
      </c>
      <c r="D30" s="84">
        <f>'2050 Differentials'!D30</f>
        <v>3.8949990262502433E-2</v>
      </c>
      <c r="E30" s="85">
        <f>'2050 Differentials'!E30</f>
        <v>3.8949990262502433E-2</v>
      </c>
      <c r="F30" s="85">
        <f>'2050 Differentials'!F30</f>
        <v>3.8980740254814905E-2</v>
      </c>
      <c r="G30" s="85">
        <f>'2050 Differentials'!G30</f>
        <v>9.24652268836932E-2</v>
      </c>
      <c r="H30" s="85">
        <f>'2050 Differentials'!H30</f>
        <v>0.13523846619038338</v>
      </c>
      <c r="I30" s="85">
        <f>'2050 Differentials'!I30</f>
        <v>0.103904224023944</v>
      </c>
      <c r="J30" s="86">
        <f>'2050 Differentials'!J30</f>
        <v>0.13046196738450824</v>
      </c>
    </row>
    <row r="31" spans="2:10" x14ac:dyDescent="0.25">
      <c r="B31" s="160"/>
      <c r="C31" s="1">
        <v>50</v>
      </c>
      <c r="D31" s="84">
        <f>'2050 Differentials'!D31</f>
        <v>2.907924273018932E-2</v>
      </c>
      <c r="E31" s="85">
        <f>'2050 Differentials'!E31</f>
        <v>2.907924273018932E-2</v>
      </c>
      <c r="F31" s="85">
        <f>'2050 Differentials'!F31</f>
        <v>2.7603243099189174E-2</v>
      </c>
      <c r="G31" s="85">
        <f>'2050 Differentials'!G31</f>
        <v>9.0486977378255742E-2</v>
      </c>
      <c r="H31" s="85">
        <f>'2050 Differentials'!H31</f>
        <v>0.12499871875032025</v>
      </c>
      <c r="I31" s="85">
        <f>'2050 Differentials'!I31</f>
        <v>0.103904224023944</v>
      </c>
      <c r="J31" s="86">
        <f>'2050 Differentials'!J31</f>
        <v>0.13046196738450824</v>
      </c>
    </row>
    <row r="32" spans="2:10" x14ac:dyDescent="0.25">
      <c r="B32" s="160"/>
      <c r="C32" s="1">
        <v>60</v>
      </c>
      <c r="D32" s="84">
        <f>'2050 Differentials'!D32</f>
        <v>1.132624716843816E-2</v>
      </c>
      <c r="E32" s="85">
        <f>'2050 Differentials'!E32</f>
        <v>1.132624716843816E-2</v>
      </c>
      <c r="F32" s="85">
        <f>'2050 Differentials'!F32</f>
        <v>0</v>
      </c>
      <c r="G32" s="85">
        <f>'2050 Differentials'!G32</f>
        <v>0.10790172302456934</v>
      </c>
      <c r="H32" s="85">
        <f>'2050 Differentials'!H32</f>
        <v>0.12518321870419533</v>
      </c>
      <c r="I32" s="85">
        <f>'2050 Differentials'!I32</f>
        <v>9.5007226248193383E-2</v>
      </c>
      <c r="J32" s="86">
        <f>'2050 Differentials'!J32</f>
        <v>0.12860496362199714</v>
      </c>
    </row>
    <row r="33" spans="2:10" x14ac:dyDescent="0.25">
      <c r="B33" s="160"/>
      <c r="C33" s="1">
        <v>70</v>
      </c>
      <c r="D33" s="84">
        <f>'2050 Differentials'!D33</f>
        <v>4.4782238804440239E-2</v>
      </c>
      <c r="E33" s="85">
        <f>'2050 Differentials'!E33</f>
        <v>4.4781328822869317E-2</v>
      </c>
      <c r="F33" s="85">
        <f>'2050 Differentials'!F33</f>
        <v>4.5151238712190275E-2</v>
      </c>
      <c r="G33" s="85">
        <f>'2050 Differentials'!G33</f>
        <v>3.0043638288910834E-2</v>
      </c>
      <c r="H33" s="85">
        <f>'2050 Differentials'!H33</f>
        <v>0.13130983189638376</v>
      </c>
      <c r="I33" s="85">
        <f>'2050 Differentials'!I33</f>
        <v>0.12569411421526594</v>
      </c>
      <c r="J33" s="86">
        <f>'2050 Differentials'!J33</f>
        <v>0.12620213811852443</v>
      </c>
    </row>
    <row r="34" spans="2:10" ht="15.75" thickBot="1" x14ac:dyDescent="0.3">
      <c r="B34" s="161"/>
      <c r="C34" s="2">
        <v>80</v>
      </c>
      <c r="D34" s="87">
        <f>'2050 Differentials'!D34</f>
        <v>2.1904311677076016E-2</v>
      </c>
      <c r="E34" s="88">
        <f>'2050 Differentials'!E34</f>
        <v>2.1904244523938875E-2</v>
      </c>
      <c r="F34" s="88">
        <f>'2050 Differentials'!F34</f>
        <v>3.8570740357314906E-2</v>
      </c>
      <c r="G34" s="88">
        <f>'2050 Differentials'!G34</f>
        <v>7.2744231813941962E-2</v>
      </c>
      <c r="H34" s="88">
        <f>'2050 Differentials'!H34</f>
        <v>0.12076546980863259</v>
      </c>
      <c r="I34" s="88">
        <f>'2050 Differentials'!I34</f>
        <v>0.11814147046463226</v>
      </c>
      <c r="J34" s="89">
        <f>'2050 Differentials'!J34</f>
        <v>0.12086796978300751</v>
      </c>
    </row>
    <row r="35" spans="2:10" ht="15" customHeight="1" x14ac:dyDescent="0.25">
      <c r="B35" s="169" t="s">
        <v>97</v>
      </c>
      <c r="C35" s="4" t="s">
        <v>1</v>
      </c>
      <c r="D35" s="81">
        <f>'2050 Differentials'!D35</f>
        <v>4.5401996522414541</v>
      </c>
      <c r="E35" s="82">
        <f>'2050 Differentials'!E35</f>
        <v>4.5401996522414541</v>
      </c>
      <c r="F35" s="82">
        <f>'2050 Differentials'!F35</f>
        <v>4.5396524179810589</v>
      </c>
      <c r="G35" s="82">
        <f>'2050 Differentials'!G35</f>
        <v>2.912168901206563</v>
      </c>
      <c r="H35" s="82">
        <f>'2050 Differentials'!H35</f>
        <v>0.31322982956300688</v>
      </c>
      <c r="I35" s="82">
        <f>'2050 Differentials'!I35</f>
        <v>0.29321164726338739</v>
      </c>
      <c r="J35" s="83">
        <f>'2050 Differentials'!J35</f>
        <v>0.34524303379612864</v>
      </c>
    </row>
    <row r="36" spans="2:10" x14ac:dyDescent="0.25">
      <c r="B36" s="160"/>
      <c r="C36" s="1">
        <v>0</v>
      </c>
      <c r="D36" s="84">
        <f>'2050 Differentials'!D36</f>
        <v>4.5401996522414541</v>
      </c>
      <c r="E36" s="85">
        <f>'2050 Differentials'!E36</f>
        <v>4.5401996522414541</v>
      </c>
      <c r="F36" s="85">
        <f>'2050 Differentials'!F36</f>
        <v>4.5396524179810589</v>
      </c>
      <c r="G36" s="85">
        <f>'2050 Differentials'!G36</f>
        <v>2.9121777275656018</v>
      </c>
      <c r="H36" s="85">
        <f>'2050 Differentials'!H36</f>
        <v>0.31399772279936805</v>
      </c>
      <c r="I36" s="85">
        <f>'2050 Differentials'!I36</f>
        <v>0.29315868910915549</v>
      </c>
      <c r="J36" s="86">
        <f>'2050 Differentials'!J36</f>
        <v>0.34534895010459232</v>
      </c>
    </row>
    <row r="37" spans="2:10" x14ac:dyDescent="0.25">
      <c r="B37" s="160"/>
      <c r="C37" s="1">
        <v>10</v>
      </c>
      <c r="D37" s="84">
        <f>'2050 Differentials'!D37</f>
        <v>4.5401996522414541</v>
      </c>
      <c r="E37" s="85">
        <f>'2050 Differentials'!E37</f>
        <v>4.5401996522414541</v>
      </c>
      <c r="F37" s="85">
        <f>'2050 Differentials'!F37</f>
        <v>4.5396524179810589</v>
      </c>
      <c r="G37" s="85">
        <f>'2050 Differentials'!G37</f>
        <v>2.9121777275656018</v>
      </c>
      <c r="H37" s="85">
        <f>'2050 Differentials'!H37</f>
        <v>0.31399772279936805</v>
      </c>
      <c r="I37" s="85">
        <f>'2050 Differentials'!I37</f>
        <v>0.29315868910915549</v>
      </c>
      <c r="J37" s="86">
        <f>'2050 Differentials'!J37</f>
        <v>0.34534895010459232</v>
      </c>
    </row>
    <row r="38" spans="2:10" x14ac:dyDescent="0.25">
      <c r="B38" s="160"/>
      <c r="C38" s="1">
        <v>20</v>
      </c>
      <c r="D38" s="84">
        <f>'2050 Differentials'!D38</f>
        <v>4.4109905822749056</v>
      </c>
      <c r="E38" s="85">
        <f>'2050 Differentials'!E38</f>
        <v>4.4109905822749056</v>
      </c>
      <c r="F38" s="85">
        <f>'2050 Differentials'!F38</f>
        <v>4.4142828141963157</v>
      </c>
      <c r="G38" s="85">
        <f>'2050 Differentials'!G38</f>
        <v>2.9121777275656018</v>
      </c>
      <c r="H38" s="85">
        <f>'2050 Differentials'!H38</f>
        <v>0.31399772279936805</v>
      </c>
      <c r="I38" s="85">
        <f>'2050 Differentials'!I38</f>
        <v>0.29315868910915549</v>
      </c>
      <c r="J38" s="86">
        <f>'2050 Differentials'!J38</f>
        <v>0.34534895010459232</v>
      </c>
    </row>
    <row r="39" spans="2:10" x14ac:dyDescent="0.25">
      <c r="B39" s="160"/>
      <c r="C39" s="1">
        <v>30</v>
      </c>
      <c r="D39" s="84">
        <f>'2050 Differentials'!D39</f>
        <v>4.1494390848830944</v>
      </c>
      <c r="E39" s="85">
        <f>'2050 Differentials'!E39</f>
        <v>4.1494390848830944</v>
      </c>
      <c r="F39" s="85">
        <f>'2050 Differentials'!F39</f>
        <v>4.1449994262866623</v>
      </c>
      <c r="G39" s="85">
        <f>'2050 Differentials'!G39</f>
        <v>2.9121777275656018</v>
      </c>
      <c r="H39" s="85">
        <f>'2050 Differentials'!H39</f>
        <v>0.31399772279936805</v>
      </c>
      <c r="I39" s="85">
        <f>'2050 Differentials'!I39</f>
        <v>0.29315868910915549</v>
      </c>
      <c r="J39" s="86">
        <f>'2050 Differentials'!J39</f>
        <v>0.34534895010459232</v>
      </c>
    </row>
    <row r="40" spans="2:10" x14ac:dyDescent="0.25">
      <c r="B40" s="160"/>
      <c r="C40" s="1">
        <v>40</v>
      </c>
      <c r="D40" s="84">
        <f>'2050 Differentials'!D40</f>
        <v>4.1235866792589384</v>
      </c>
      <c r="E40" s="85">
        <f>'2050 Differentials'!E40</f>
        <v>4.1235866792589384</v>
      </c>
      <c r="F40" s="85">
        <f>'2050 Differentials'!F40</f>
        <v>4.1232512776154699</v>
      </c>
      <c r="G40" s="85">
        <f>'2050 Differentials'!G40</f>
        <v>2.7786702207472391</v>
      </c>
      <c r="H40" s="85">
        <f>'2050 Differentials'!H40</f>
        <v>0.34983274049621782</v>
      </c>
      <c r="I40" s="85">
        <f>'2050 Differentials'!I40</f>
        <v>0.29315868910915549</v>
      </c>
      <c r="J40" s="86">
        <f>'2050 Differentials'!J40</f>
        <v>0.34534895010459232</v>
      </c>
    </row>
    <row r="41" spans="2:10" x14ac:dyDescent="0.25">
      <c r="B41" s="160"/>
      <c r="C41" s="1">
        <v>50</v>
      </c>
      <c r="D41" s="84">
        <f>'2050 Differentials'!D41</f>
        <v>4.136658516995154</v>
      </c>
      <c r="E41" s="85">
        <f>'2050 Differentials'!E41</f>
        <v>4.136658516995154</v>
      </c>
      <c r="F41" s="85">
        <f>'2050 Differentials'!F41</f>
        <v>4.1323336010662235</v>
      </c>
      <c r="G41" s="85">
        <f>'2050 Differentials'!G41</f>
        <v>2.4645665816394078</v>
      </c>
      <c r="H41" s="85">
        <f>'2050 Differentials'!H41</f>
        <v>0.42393885098458028</v>
      </c>
      <c r="I41" s="85">
        <f>'2050 Differentials'!I41</f>
        <v>0.29315868910915549</v>
      </c>
      <c r="J41" s="86">
        <f>'2050 Differentials'!J41</f>
        <v>0.34534895010459232</v>
      </c>
    </row>
    <row r="42" spans="2:10" x14ac:dyDescent="0.25">
      <c r="B42" s="160"/>
      <c r="C42" s="1">
        <v>60</v>
      </c>
      <c r="D42" s="84">
        <f>'2050 Differentials'!D42</f>
        <v>3.5707476808741627</v>
      </c>
      <c r="E42" s="85">
        <f>'2050 Differentials'!E42</f>
        <v>3.5707476808741627</v>
      </c>
      <c r="F42" s="85">
        <f>'2050 Differentials'!F42</f>
        <v>3.5351156694352008</v>
      </c>
      <c r="G42" s="85">
        <f>'2050 Differentials'!G42</f>
        <v>2.2441459173676268</v>
      </c>
      <c r="H42" s="85">
        <f>'2050 Differentials'!H42</f>
        <v>0.43996751899873782</v>
      </c>
      <c r="I42" s="85">
        <f>'2050 Differentials'!I42</f>
        <v>0.3753056126817127</v>
      </c>
      <c r="J42" s="86">
        <f>'2050 Differentials'!J42</f>
        <v>0.360284487372663</v>
      </c>
    </row>
    <row r="43" spans="2:10" x14ac:dyDescent="0.25">
      <c r="B43" s="160"/>
      <c r="C43" s="1">
        <v>70</v>
      </c>
      <c r="D43" s="84">
        <f>'2050 Differentials'!D43</f>
        <v>3.1224922107381481</v>
      </c>
      <c r="E43" s="85">
        <f>'2050 Differentials'!E43</f>
        <v>3.1224951267047816</v>
      </c>
      <c r="F43" s="85">
        <f>'2050 Differentials'!F43</f>
        <v>3.0801786455069418</v>
      </c>
      <c r="G43" s="85">
        <f>'2050 Differentials'!G43</f>
        <v>1.4473472469451487</v>
      </c>
      <c r="H43" s="85">
        <f>'2050 Differentials'!H43</f>
        <v>0.41198257762203033</v>
      </c>
      <c r="I43" s="85">
        <f>'2050 Differentials'!I43</f>
        <v>0.36543871080916507</v>
      </c>
      <c r="J43" s="86">
        <f>'2050 Differentials'!J43</f>
        <v>0.35250608502087583</v>
      </c>
    </row>
    <row r="44" spans="2:10" ht="15.75" thickBot="1" x14ac:dyDescent="0.3">
      <c r="B44" s="161"/>
      <c r="C44" s="2">
        <v>80</v>
      </c>
      <c r="D44" s="87">
        <f>'2050 Differentials'!D44</f>
        <v>1.8731399954975498</v>
      </c>
      <c r="E44" s="88">
        <f>'2050 Differentials'!E44</f>
        <v>1.8731387415377283</v>
      </c>
      <c r="F44" s="88">
        <f>'2050 Differentials'!F44</f>
        <v>1.874197904622364</v>
      </c>
      <c r="G44" s="88">
        <f>'2050 Differentials'!G44</f>
        <v>0.71458202776772539</v>
      </c>
      <c r="H44" s="88">
        <f>'2050 Differentials'!H44</f>
        <v>5.6709356823216851E-2</v>
      </c>
      <c r="I44" s="88">
        <f>'2050 Differentials'!I44</f>
        <v>8.2252839881020723E-2</v>
      </c>
      <c r="J44" s="89">
        <f>'2050 Differentials'!J44</f>
        <v>0</v>
      </c>
    </row>
    <row r="45" spans="2:10" x14ac:dyDescent="0.25">
      <c r="B45" s="169" t="s">
        <v>98</v>
      </c>
      <c r="C45" s="4" t="s">
        <v>1</v>
      </c>
      <c r="D45" s="81">
        <f>'2050 Differentials'!D45</f>
        <v>0.62433581296493079</v>
      </c>
      <c r="E45" s="82">
        <f>'2050 Differentials'!E45</f>
        <v>0.62433581296493079</v>
      </c>
      <c r="F45" s="82">
        <f>'2050 Differentials'!F45</f>
        <v>0.58251547165093454</v>
      </c>
      <c r="G45" s="82">
        <f>'2050 Differentials'!G45</f>
        <v>0.30018128399074823</v>
      </c>
      <c r="H45" s="82">
        <f>'2050 Differentials'!H45</f>
        <v>2.3962826363276447E-2</v>
      </c>
      <c r="I45" s="82">
        <f>'2050 Differentials'!I45</f>
        <v>0</v>
      </c>
      <c r="J45" s="83">
        <f>'2050 Differentials'!J45</f>
        <v>1.0970807026317406E-2</v>
      </c>
    </row>
    <row r="46" spans="2:10" x14ac:dyDescent="0.25">
      <c r="B46" s="160"/>
      <c r="C46" s="1">
        <v>0</v>
      </c>
      <c r="D46" s="84">
        <f>'2050 Differentials'!D46</f>
        <v>0.62433581296493079</v>
      </c>
      <c r="E46" s="85">
        <f>'2050 Differentials'!E46</f>
        <v>0.62433581296493079</v>
      </c>
      <c r="F46" s="85">
        <f>'2050 Differentials'!F46</f>
        <v>0.58251547165093454</v>
      </c>
      <c r="G46" s="85">
        <f>'2050 Differentials'!G46</f>
        <v>0.30018128399074823</v>
      </c>
      <c r="H46" s="85">
        <f>'2050 Differentials'!H46</f>
        <v>2.3962826363276447E-2</v>
      </c>
      <c r="I46" s="85">
        <f>'2050 Differentials'!I46</f>
        <v>0</v>
      </c>
      <c r="J46" s="86">
        <f>'2050 Differentials'!J46</f>
        <v>1.0960388406159469E-2</v>
      </c>
    </row>
    <row r="47" spans="2:10" x14ac:dyDescent="0.25">
      <c r="B47" s="160"/>
      <c r="C47" s="1">
        <v>10</v>
      </c>
      <c r="D47" s="84">
        <f>'2050 Differentials'!D47</f>
        <v>0.62433581296493079</v>
      </c>
      <c r="E47" s="85">
        <f>'2050 Differentials'!E47</f>
        <v>0.62433581296493079</v>
      </c>
      <c r="F47" s="85">
        <f>'2050 Differentials'!F47</f>
        <v>0.58251547165093454</v>
      </c>
      <c r="G47" s="85">
        <f>'2050 Differentials'!G47</f>
        <v>0.30018128399074823</v>
      </c>
      <c r="H47" s="85">
        <f>'2050 Differentials'!H47</f>
        <v>2.3962826363276447E-2</v>
      </c>
      <c r="I47" s="85">
        <f>'2050 Differentials'!I47</f>
        <v>0</v>
      </c>
      <c r="J47" s="86">
        <f>'2050 Differentials'!J47</f>
        <v>1.0960388406159469E-2</v>
      </c>
    </row>
    <row r="48" spans="2:10" x14ac:dyDescent="0.25">
      <c r="B48" s="160"/>
      <c r="C48" s="1">
        <v>20</v>
      </c>
      <c r="D48" s="84">
        <f>'2050 Differentials'!D48</f>
        <v>0.62303348544518744</v>
      </c>
      <c r="E48" s="85">
        <f>'2050 Differentials'!E48</f>
        <v>0.62303348544518744</v>
      </c>
      <c r="F48" s="85">
        <f>'2050 Differentials'!F48</f>
        <v>0.58119230689087542</v>
      </c>
      <c r="G48" s="85">
        <f>'2050 Differentials'!G48</f>
        <v>0.30018128399074823</v>
      </c>
      <c r="H48" s="85">
        <f>'2050 Differentials'!H48</f>
        <v>2.3962826363276447E-2</v>
      </c>
      <c r="I48" s="85">
        <f>'2050 Differentials'!I48</f>
        <v>0</v>
      </c>
      <c r="J48" s="86">
        <f>'2050 Differentials'!J48</f>
        <v>1.0960388406159469E-2</v>
      </c>
    </row>
    <row r="49" spans="2:10" x14ac:dyDescent="0.25">
      <c r="B49" s="160"/>
      <c r="C49" s="1">
        <v>30</v>
      </c>
      <c r="D49" s="84">
        <f>'2050 Differentials'!D49</f>
        <v>0.97358879789960606</v>
      </c>
      <c r="E49" s="85">
        <f>'2050 Differentials'!E49</f>
        <v>0.97358879789960606</v>
      </c>
      <c r="F49" s="85">
        <f>'2050 Differentials'!F49</f>
        <v>0.93110166489550117</v>
      </c>
      <c r="G49" s="85">
        <f>'2050 Differentials'!G49</f>
        <v>0.30018128399074823</v>
      </c>
      <c r="H49" s="85">
        <f>'2050 Differentials'!H49</f>
        <v>2.3962826363276447E-2</v>
      </c>
      <c r="I49" s="85">
        <f>'2050 Differentials'!I49</f>
        <v>0</v>
      </c>
      <c r="J49" s="86">
        <f>'2050 Differentials'!J49</f>
        <v>1.0960388406159469E-2</v>
      </c>
    </row>
    <row r="50" spans="2:10" x14ac:dyDescent="0.25">
      <c r="B50" s="160"/>
      <c r="C50" s="1">
        <v>40</v>
      </c>
      <c r="D50" s="84">
        <f>'2050 Differentials'!D50</f>
        <v>1.4254651913900522</v>
      </c>
      <c r="E50" s="85">
        <f>'2050 Differentials'!E50</f>
        <v>1.4254651913900522</v>
      </c>
      <c r="F50" s="85">
        <f>'2050 Differentials'!F50</f>
        <v>1.3941364005751076</v>
      </c>
      <c r="G50" s="85">
        <f>'2050 Differentials'!G50</f>
        <v>0.29850388614531875</v>
      </c>
      <c r="H50" s="85">
        <f>'2050 Differentials'!H50</f>
        <v>2.3952407743118392E-2</v>
      </c>
      <c r="I50" s="85">
        <f>'2050 Differentials'!I50</f>
        <v>0</v>
      </c>
      <c r="J50" s="86">
        <f>'2050 Differentials'!J50</f>
        <v>1.0960388406159469E-2</v>
      </c>
    </row>
    <row r="51" spans="2:10" x14ac:dyDescent="0.25">
      <c r="B51" s="160"/>
      <c r="C51" s="1">
        <v>50</v>
      </c>
      <c r="D51" s="84">
        <f>'2050 Differentials'!D51</f>
        <v>1.7969202558813109</v>
      </c>
      <c r="E51" s="85">
        <f>'2050 Differentials'!E51</f>
        <v>1.7969202558813109</v>
      </c>
      <c r="F51" s="85">
        <f>'2050 Differentials'!F51</f>
        <v>1.766227000896001</v>
      </c>
      <c r="G51" s="85">
        <f>'2050 Differentials'!G51</f>
        <v>0.32398783105165541</v>
      </c>
      <c r="H51" s="85">
        <f>'2050 Differentials'!H51</f>
        <v>2.3671104998853859E-2</v>
      </c>
      <c r="I51" s="85">
        <f>'2050 Differentials'!I51</f>
        <v>0</v>
      </c>
      <c r="J51" s="86">
        <f>'2050 Differentials'!J51</f>
        <v>1.0960388406159469E-2</v>
      </c>
    </row>
    <row r="52" spans="2:10" x14ac:dyDescent="0.25">
      <c r="B52" s="160"/>
      <c r="C52" s="1">
        <v>60</v>
      </c>
      <c r="D52" s="84">
        <f>'2050 Differentials'!D52</f>
        <v>2.2913671313371253</v>
      </c>
      <c r="E52" s="85">
        <f>'2050 Differentials'!E52</f>
        <v>2.2913671313371253</v>
      </c>
      <c r="F52" s="85">
        <f>'2050 Differentials'!F52</f>
        <v>2.2491404638369694</v>
      </c>
      <c r="G52" s="85">
        <f>'2050 Differentials'!G52</f>
        <v>0.39719947490154389</v>
      </c>
      <c r="H52" s="85">
        <f>'2050 Differentials'!H52</f>
        <v>2.3733616719801599E-2</v>
      </c>
      <c r="I52" s="85">
        <f>'2050 Differentials'!I52</f>
        <v>0</v>
      </c>
      <c r="J52" s="86">
        <f>'2050 Differentials'!J52</f>
        <v>1.1081464501408173E-2</v>
      </c>
    </row>
    <row r="53" spans="2:10" x14ac:dyDescent="0.25">
      <c r="B53" s="160"/>
      <c r="C53" s="1">
        <v>70</v>
      </c>
      <c r="D53" s="84">
        <f>'2050 Differentials'!D53</f>
        <v>2.7316788564522509</v>
      </c>
      <c r="E53" s="85">
        <f>'2050 Differentials'!E53</f>
        <v>2.7316830843254141</v>
      </c>
      <c r="F53" s="85">
        <f>'2050 Differentials'!F53</f>
        <v>2.6526952970348603</v>
      </c>
      <c r="G53" s="85">
        <f>'2050 Differentials'!G53</f>
        <v>0.64590978667531285</v>
      </c>
      <c r="H53" s="85">
        <f>'2050 Differentials'!H53</f>
        <v>9.5110295937651496E-2</v>
      </c>
      <c r="I53" s="85">
        <f>'2050 Differentials'!I53</f>
        <v>4.5781690083747655E-2</v>
      </c>
      <c r="J53" s="86">
        <f>'2050 Differentials'!J53</f>
        <v>2.7654703516955762E-2</v>
      </c>
    </row>
    <row r="54" spans="2:10" ht="15.75" thickBot="1" x14ac:dyDescent="0.3">
      <c r="B54" s="161"/>
      <c r="C54" s="2">
        <v>80</v>
      </c>
      <c r="D54" s="87">
        <f>'2050 Differentials'!D54</f>
        <v>3.2104355141245704</v>
      </c>
      <c r="E54" s="88">
        <f>'2050 Differentials'!E54</f>
        <v>3.2104352899501989</v>
      </c>
      <c r="F54" s="88">
        <f>'2050 Differentials'!F54</f>
        <v>3.019472401075201</v>
      </c>
      <c r="G54" s="88">
        <f>'2050 Differentials'!G54</f>
        <v>1.2353774666083222</v>
      </c>
      <c r="H54" s="88">
        <f>'2050 Differentials'!H54</f>
        <v>0.30559896647288037</v>
      </c>
      <c r="I54" s="88">
        <f>'2050 Differentials'!I54</f>
        <v>0.21626971723864893</v>
      </c>
      <c r="J54" s="89">
        <f>'2050 Differentials'!J54</f>
        <v>0.26075722531307938</v>
      </c>
    </row>
    <row r="55" spans="2:10" ht="15" customHeight="1" x14ac:dyDescent="0.25">
      <c r="B55" s="169" t="s">
        <v>99</v>
      </c>
      <c r="C55" s="4" t="s">
        <v>1</v>
      </c>
      <c r="D55" s="81">
        <f>'2050 Differentials'!D55</f>
        <v>1.9437988635330055</v>
      </c>
      <c r="E55" s="82">
        <f>'2050 Differentials'!E55</f>
        <v>1.9437988635330055</v>
      </c>
      <c r="F55" s="82">
        <f>'2050 Differentials'!F55</f>
        <v>1.9499546023098884</v>
      </c>
      <c r="G55" s="82">
        <f>'2050 Differentials'!G55</f>
        <v>0.30783800097190178</v>
      </c>
      <c r="H55" s="82">
        <f>'2050 Differentials'!H55</f>
        <v>8.9895535228454199E-2</v>
      </c>
      <c r="I55" s="82">
        <f>'2050 Differentials'!I55</f>
        <v>1.4420825516052801E-5</v>
      </c>
      <c r="J55" s="83">
        <f>'2050 Differentials'!J55</f>
        <v>1.4420825516052801E-5</v>
      </c>
    </row>
    <row r="56" spans="2:10" x14ac:dyDescent="0.25">
      <c r="B56" s="160"/>
      <c r="C56" s="1">
        <v>0</v>
      </c>
      <c r="D56" s="84">
        <f>'2050 Differentials'!D56</f>
        <v>1.9437988635330055</v>
      </c>
      <c r="E56" s="85">
        <f>'2050 Differentials'!E56</f>
        <v>1.9437988635330055</v>
      </c>
      <c r="F56" s="85">
        <f>'2050 Differentials'!F56</f>
        <v>1.9499546023098884</v>
      </c>
      <c r="G56" s="85">
        <f>'2050 Differentials'!G56</f>
        <v>0.30783800097190178</v>
      </c>
      <c r="H56" s="85">
        <f>'2050 Differentials'!H56</f>
        <v>8.8173394023016854E-2</v>
      </c>
      <c r="I56" s="85">
        <f>'2050 Differentials'!I56</f>
        <v>1.4420825516052801E-5</v>
      </c>
      <c r="J56" s="86">
        <f>'2050 Differentials'!J56</f>
        <v>1.4420825516052801E-5</v>
      </c>
    </row>
    <row r="57" spans="2:10" x14ac:dyDescent="0.25">
      <c r="B57" s="160"/>
      <c r="C57" s="1">
        <v>10</v>
      </c>
      <c r="D57" s="84">
        <f>'2050 Differentials'!D57</f>
        <v>1.9437988635330055</v>
      </c>
      <c r="E57" s="85">
        <f>'2050 Differentials'!E57</f>
        <v>1.9437988635330055</v>
      </c>
      <c r="F57" s="85">
        <f>'2050 Differentials'!F57</f>
        <v>1.9499546023098884</v>
      </c>
      <c r="G57" s="85">
        <f>'2050 Differentials'!G57</f>
        <v>0.34081517299091701</v>
      </c>
      <c r="H57" s="85">
        <f>'2050 Differentials'!H57</f>
        <v>8.8173394023016854E-2</v>
      </c>
      <c r="I57" s="85">
        <f>'2050 Differentials'!I57</f>
        <v>1.4420825516052801E-5</v>
      </c>
      <c r="J57" s="86">
        <f>'2050 Differentials'!J57</f>
        <v>1.4420825516052801E-5</v>
      </c>
    </row>
    <row r="58" spans="2:10" x14ac:dyDescent="0.25">
      <c r="B58" s="160"/>
      <c r="C58" s="1">
        <v>20</v>
      </c>
      <c r="D58" s="84">
        <f>'2050 Differentials'!D58</f>
        <v>2.0644953131226016</v>
      </c>
      <c r="E58" s="85">
        <f>'2050 Differentials'!E58</f>
        <v>2.0644953131226016</v>
      </c>
      <c r="F58" s="85">
        <f>'2050 Differentials'!F58</f>
        <v>2.056873922255984</v>
      </c>
      <c r="G58" s="85">
        <f>'2050 Differentials'!G58</f>
        <v>0.30783800097190178</v>
      </c>
      <c r="H58" s="85">
        <f>'2050 Differentials'!H58</f>
        <v>8.8173394023016854E-2</v>
      </c>
      <c r="I58" s="85">
        <f>'2050 Differentials'!I58</f>
        <v>1.4420825516052801E-5</v>
      </c>
      <c r="J58" s="86">
        <f>'2050 Differentials'!J58</f>
        <v>1.4420825516052801E-5</v>
      </c>
    </row>
    <row r="59" spans="2:10" x14ac:dyDescent="0.25">
      <c r="B59" s="160"/>
      <c r="C59" s="1">
        <v>30</v>
      </c>
      <c r="D59" s="84">
        <f>'2050 Differentials'!D59</f>
        <v>3.082244124233898</v>
      </c>
      <c r="E59" s="85">
        <f>'2050 Differentials'!E59</f>
        <v>3.082244124233898</v>
      </c>
      <c r="F59" s="85">
        <f>'2050 Differentials'!F59</f>
        <v>3.081547939491275</v>
      </c>
      <c r="G59" s="85">
        <f>'2050 Differentials'!G59</f>
        <v>0.30783800097190178</v>
      </c>
      <c r="H59" s="85">
        <f>'2050 Differentials'!H59</f>
        <v>8.8173394023016854E-2</v>
      </c>
      <c r="I59" s="85">
        <f>'2050 Differentials'!I59</f>
        <v>1.4420825516052801E-5</v>
      </c>
      <c r="J59" s="86">
        <f>'2050 Differentials'!J59</f>
        <v>1.4420825516052801E-5</v>
      </c>
    </row>
    <row r="60" spans="2:10" x14ac:dyDescent="0.25">
      <c r="B60" s="160"/>
      <c r="C60" s="1">
        <v>40</v>
      </c>
      <c r="D60" s="84">
        <f>'2050 Differentials'!D60</f>
        <v>4.071339436990896</v>
      </c>
      <c r="E60" s="85">
        <f>'2050 Differentials'!E60</f>
        <v>4.071339436990896</v>
      </c>
      <c r="F60" s="85">
        <f>'2050 Differentials'!F60</f>
        <v>4.0704234044348118</v>
      </c>
      <c r="G60" s="85">
        <f>'2050 Differentials'!G60</f>
        <v>0.52046747789006342</v>
      </c>
      <c r="H60" s="85">
        <f>'2050 Differentials'!H60</f>
        <v>0.12789256565480847</v>
      </c>
      <c r="I60" s="85">
        <f>'2050 Differentials'!I60</f>
        <v>1.4420825516052801E-5</v>
      </c>
      <c r="J60" s="86">
        <f>'2050 Differentials'!J60</f>
        <v>1.4420825516052801E-5</v>
      </c>
    </row>
    <row r="61" spans="2:10" x14ac:dyDescent="0.25">
      <c r="B61" s="160"/>
      <c r="C61" s="1">
        <v>50</v>
      </c>
      <c r="D61" s="84">
        <f>'2050 Differentials'!D61</f>
        <v>5.8290593469066527</v>
      </c>
      <c r="E61" s="85">
        <f>'2050 Differentials'!E61</f>
        <v>5.8290593469066527</v>
      </c>
      <c r="F61" s="85">
        <f>'2050 Differentials'!F61</f>
        <v>5.8155387063788559</v>
      </c>
      <c r="G61" s="85">
        <f>'2050 Differentials'!G61</f>
        <v>1.1058489225298278</v>
      </c>
      <c r="H61" s="85">
        <f>'2050 Differentials'!H61</f>
        <v>0.32091894587277781</v>
      </c>
      <c r="I61" s="85">
        <f>'2050 Differentials'!I61</f>
        <v>1.4420825516052801E-5</v>
      </c>
      <c r="J61" s="86">
        <f>'2050 Differentials'!J61</f>
        <v>1.4420825516052801E-5</v>
      </c>
    </row>
    <row r="62" spans="2:10" x14ac:dyDescent="0.25">
      <c r="B62" s="160"/>
      <c r="C62" s="1">
        <v>60</v>
      </c>
      <c r="D62" s="84">
        <f>'2050 Differentials'!D62</f>
        <v>8.1317087037855149</v>
      </c>
      <c r="E62" s="85">
        <f>'2050 Differentials'!E62</f>
        <v>8.1314888559720551</v>
      </c>
      <c r="F62" s="85">
        <f>'2050 Differentials'!F62</f>
        <v>7.8171431240263534</v>
      </c>
      <c r="G62" s="85">
        <f>'2050 Differentials'!G62</f>
        <v>1.6084576654018634</v>
      </c>
      <c r="H62" s="85">
        <f>'2050 Differentials'!H62</f>
        <v>0.59521573446649811</v>
      </c>
      <c r="I62" s="85">
        <f>'2050 Differentials'!I62</f>
        <v>5.248476563799364E-2</v>
      </c>
      <c r="J62" s="86">
        <f>'2050 Differentials'!J62</f>
        <v>0</v>
      </c>
    </row>
    <row r="63" spans="2:10" x14ac:dyDescent="0.25">
      <c r="B63" s="160"/>
      <c r="C63" s="1">
        <v>70</v>
      </c>
      <c r="D63" s="84">
        <f>'2050 Differentials'!D63</f>
        <v>9.2463737593304742</v>
      </c>
      <c r="E63" s="85">
        <f>'2050 Differentials'!E63</f>
        <v>9.2463587217900081</v>
      </c>
      <c r="F63" s="85">
        <f>'2050 Differentials'!F63</f>
        <v>8.9626601560602133</v>
      </c>
      <c r="G63" s="85">
        <f>'2050 Differentials'!G63</f>
        <v>2.8036062978254201</v>
      </c>
      <c r="H63" s="85">
        <f>'2050 Differentials'!H63</f>
        <v>1.1106408189911299</v>
      </c>
      <c r="I63" s="85">
        <f>'2050 Differentials'!I63</f>
        <v>0.38336771832015015</v>
      </c>
      <c r="J63" s="86">
        <f>'2050 Differentials'!J63</f>
        <v>8.9651603916888756E-2</v>
      </c>
    </row>
    <row r="64" spans="2:10" ht="15.75" thickBot="1" x14ac:dyDescent="0.3">
      <c r="B64" s="161"/>
      <c r="C64" s="2">
        <v>80</v>
      </c>
      <c r="D64" s="87">
        <f>'2050 Differentials'!D64</f>
        <v>11.537532527190949</v>
      </c>
      <c r="E64" s="88">
        <f>'2050 Differentials'!E64</f>
        <v>11.537517747304925</v>
      </c>
      <c r="F64" s="88">
        <f>'2050 Differentials'!F64</f>
        <v>10.983794387803416</v>
      </c>
      <c r="G64" s="88">
        <f>'2050 Differentials'!G64</f>
        <v>3.432498332378084</v>
      </c>
      <c r="H64" s="88">
        <f>'2050 Differentials'!H64</f>
        <v>2.2637140734196963</v>
      </c>
      <c r="I64" s="88">
        <f>'2050 Differentials'!I64</f>
        <v>1.6618074014681816</v>
      </c>
      <c r="J64" s="89">
        <f>'2050 Differentials'!J64</f>
        <v>1.7786565143222257</v>
      </c>
    </row>
    <row r="65" spans="2:10" x14ac:dyDescent="0.25">
      <c r="B65" s="169" t="s">
        <v>100</v>
      </c>
      <c r="C65" s="4" t="s">
        <v>1</v>
      </c>
      <c r="D65" s="81">
        <f>'2050 Differentials'!D65</f>
        <v>0.13722557410421862</v>
      </c>
      <c r="E65" s="82">
        <f>'2050 Differentials'!E65</f>
        <v>0.13722557410421862</v>
      </c>
      <c r="F65" s="82">
        <f>'2050 Differentials'!F65</f>
        <v>0.13722557410421862</v>
      </c>
      <c r="G65" s="82">
        <f>'2050 Differentials'!G65</f>
        <v>0.13722557410421862</v>
      </c>
      <c r="H65" s="82">
        <f>'2050 Differentials'!H65</f>
        <v>0.1245138907774251</v>
      </c>
      <c r="I65" s="82">
        <f>'2050 Differentials'!I65</f>
        <v>6.7936799002334833E-2</v>
      </c>
      <c r="J65" s="83">
        <f>'2050 Differentials'!J65</f>
        <v>0</v>
      </c>
    </row>
    <row r="66" spans="2:10" x14ac:dyDescent="0.25">
      <c r="B66" s="160"/>
      <c r="C66" s="1">
        <v>0</v>
      </c>
      <c r="D66" s="84">
        <f>'2050 Differentials'!D66</f>
        <v>0.13722557410421862</v>
      </c>
      <c r="E66" s="85">
        <f>'2050 Differentials'!E66</f>
        <v>0.13722557410421862</v>
      </c>
      <c r="F66" s="85">
        <f>'2050 Differentials'!F66</f>
        <v>0.13722557410421862</v>
      </c>
      <c r="G66" s="85">
        <f>'2050 Differentials'!G66</f>
        <v>0.13722557410421862</v>
      </c>
      <c r="H66" s="85">
        <f>'2050 Differentials'!H66</f>
        <v>0.1245138907774251</v>
      </c>
      <c r="I66" s="85">
        <f>'2050 Differentials'!I66</f>
        <v>6.7936799002334833E-2</v>
      </c>
      <c r="J66" s="86">
        <f>'2050 Differentials'!J66</f>
        <v>0</v>
      </c>
    </row>
    <row r="67" spans="2:10" x14ac:dyDescent="0.25">
      <c r="B67" s="160"/>
      <c r="C67" s="1">
        <v>10</v>
      </c>
      <c r="D67" s="84">
        <f>'2050 Differentials'!D67</f>
        <v>0.13722557410421862</v>
      </c>
      <c r="E67" s="85">
        <f>'2050 Differentials'!E67</f>
        <v>0.13722557410421862</v>
      </c>
      <c r="F67" s="85">
        <f>'2050 Differentials'!F67</f>
        <v>0.13722557410421862</v>
      </c>
      <c r="G67" s="85">
        <f>'2050 Differentials'!G67</f>
        <v>0.13722557410421862</v>
      </c>
      <c r="H67" s="85">
        <f>'2050 Differentials'!H67</f>
        <v>0.1245138907774251</v>
      </c>
      <c r="I67" s="85">
        <f>'2050 Differentials'!I67</f>
        <v>6.7936799002334833E-2</v>
      </c>
      <c r="J67" s="86">
        <f>'2050 Differentials'!J67</f>
        <v>0</v>
      </c>
    </row>
    <row r="68" spans="2:10" x14ac:dyDescent="0.25">
      <c r="B68" s="160"/>
      <c r="C68" s="1">
        <v>20</v>
      </c>
      <c r="D68" s="84">
        <f>'2050 Differentials'!D68</f>
        <v>0.13722557410421862</v>
      </c>
      <c r="E68" s="85">
        <f>'2050 Differentials'!E68</f>
        <v>0.13722557410421862</v>
      </c>
      <c r="F68" s="85">
        <f>'2050 Differentials'!F68</f>
        <v>0.13722557410421862</v>
      </c>
      <c r="G68" s="85">
        <f>'2050 Differentials'!G68</f>
        <v>0.13722557410421862</v>
      </c>
      <c r="H68" s="85">
        <f>'2050 Differentials'!H68</f>
        <v>0.1245138907774251</v>
      </c>
      <c r="I68" s="85">
        <f>'2050 Differentials'!I68</f>
        <v>6.7936799002334833E-2</v>
      </c>
      <c r="J68" s="86">
        <f>'2050 Differentials'!J68</f>
        <v>0</v>
      </c>
    </row>
    <row r="69" spans="2:10" x14ac:dyDescent="0.25">
      <c r="B69" s="160"/>
      <c r="C69" s="1">
        <v>30</v>
      </c>
      <c r="D69" s="84">
        <f>'2050 Differentials'!D69</f>
        <v>0.13722557410421862</v>
      </c>
      <c r="E69" s="85">
        <f>'2050 Differentials'!E69</f>
        <v>0.13722557410421862</v>
      </c>
      <c r="F69" s="85">
        <f>'2050 Differentials'!F69</f>
        <v>0.13722557410421862</v>
      </c>
      <c r="G69" s="85">
        <f>'2050 Differentials'!G69</f>
        <v>0.13722557410421862</v>
      </c>
      <c r="H69" s="85">
        <f>'2050 Differentials'!H69</f>
        <v>0.1245138907774251</v>
      </c>
      <c r="I69" s="85">
        <f>'2050 Differentials'!I69</f>
        <v>6.7936799002334833E-2</v>
      </c>
      <c r="J69" s="86">
        <f>'2050 Differentials'!J69</f>
        <v>0</v>
      </c>
    </row>
    <row r="70" spans="2:10" x14ac:dyDescent="0.25">
      <c r="B70" s="160"/>
      <c r="C70" s="1">
        <v>40</v>
      </c>
      <c r="D70" s="84">
        <f>'2050 Differentials'!D70</f>
        <v>0.13722557410421862</v>
      </c>
      <c r="E70" s="85">
        <f>'2050 Differentials'!E70</f>
        <v>0.13722557410421862</v>
      </c>
      <c r="F70" s="85">
        <f>'2050 Differentials'!F70</f>
        <v>0.13722557410421862</v>
      </c>
      <c r="G70" s="85">
        <f>'2050 Differentials'!G70</f>
        <v>0.1373032738800547</v>
      </c>
      <c r="H70" s="85">
        <f>'2050 Differentials'!H70</f>
        <v>0.1245138907774251</v>
      </c>
      <c r="I70" s="85">
        <f>'2050 Differentials'!I70</f>
        <v>6.7936799002334833E-2</v>
      </c>
      <c r="J70" s="86">
        <f>'2050 Differentials'!J70</f>
        <v>0</v>
      </c>
    </row>
    <row r="71" spans="2:10" x14ac:dyDescent="0.25">
      <c r="B71" s="160"/>
      <c r="C71" s="1">
        <v>50</v>
      </c>
      <c r="D71" s="84">
        <f>'2050 Differentials'!D71</f>
        <v>0.13722557410421862</v>
      </c>
      <c r="E71" s="85">
        <f>'2050 Differentials'!E71</f>
        <v>0.13722557410421862</v>
      </c>
      <c r="F71" s="85">
        <f>'2050 Differentials'!F71</f>
        <v>0.13722557410421862</v>
      </c>
      <c r="G71" s="85">
        <f>'2050 Differentials'!G71</f>
        <v>0.13722557410421862</v>
      </c>
      <c r="H71" s="85">
        <f>'2050 Differentials'!H71</f>
        <v>0.1245138907774251</v>
      </c>
      <c r="I71" s="85">
        <f>'2050 Differentials'!I71</f>
        <v>6.7936799002334833E-2</v>
      </c>
      <c r="J71" s="86">
        <f>'2050 Differentials'!J71</f>
        <v>0</v>
      </c>
    </row>
    <row r="72" spans="2:10" x14ac:dyDescent="0.25">
      <c r="B72" s="160"/>
      <c r="C72" s="1">
        <v>60</v>
      </c>
      <c r="D72" s="84">
        <f>'2050 Differentials'!D72</f>
        <v>0.13722557410421862</v>
      </c>
      <c r="E72" s="85">
        <f>'2050 Differentials'!E72</f>
        <v>0.13722557410421862</v>
      </c>
      <c r="F72" s="85">
        <f>'2050 Differentials'!F72</f>
        <v>0.13722557410421862</v>
      </c>
      <c r="G72" s="85">
        <f>'2050 Differentials'!G72</f>
        <v>0.13722557410421862</v>
      </c>
      <c r="H72" s="85">
        <f>'2050 Differentials'!H72</f>
        <v>0.1245138907774251</v>
      </c>
      <c r="I72" s="85">
        <f>'2050 Differentials'!I72</f>
        <v>6.7855214237706865E-2</v>
      </c>
      <c r="J72" s="86">
        <f>'2050 Differentials'!J72</f>
        <v>3.387710230269669E-7</v>
      </c>
    </row>
    <row r="73" spans="2:10" x14ac:dyDescent="0.25">
      <c r="B73" s="160"/>
      <c r="C73" s="1">
        <v>70</v>
      </c>
      <c r="D73" s="84">
        <f>'2050 Differentials'!D73</f>
        <v>0.13722557410421862</v>
      </c>
      <c r="E73" s="85">
        <f>'2050 Differentials'!E73</f>
        <v>0.13722710634379937</v>
      </c>
      <c r="F73" s="85">
        <f>'2050 Differentials'!F73</f>
        <v>0.13722557410421862</v>
      </c>
      <c r="G73" s="85">
        <f>'2050 Differentials'!G73</f>
        <v>0.13722710634379848</v>
      </c>
      <c r="H73" s="85">
        <f>'2050 Differentials'!H73</f>
        <v>0.12451575712604039</v>
      </c>
      <c r="I73" s="85">
        <f>'2050 Differentials'!I73</f>
        <v>6.7055811717878319E-2</v>
      </c>
      <c r="J73" s="86">
        <f>'2050 Differentials'!J73</f>
        <v>3.387710221436227E-7</v>
      </c>
    </row>
    <row r="74" spans="2:10" ht="15.75" thickBot="1" x14ac:dyDescent="0.3">
      <c r="B74" s="161"/>
      <c r="C74" s="2">
        <v>80</v>
      </c>
      <c r="D74" s="87">
        <f>'2050 Differentials'!D74</f>
        <v>0.1372271063437992</v>
      </c>
      <c r="E74" s="88">
        <f>'2050 Differentials'!E74</f>
        <v>0.13722557410421862</v>
      </c>
      <c r="F74" s="88">
        <f>'2050 Differentials'!F74</f>
        <v>0.13722557410421862</v>
      </c>
      <c r="G74" s="88">
        <f>'2050 Differentials'!G74</f>
        <v>0.13722557410421862</v>
      </c>
      <c r="H74" s="88">
        <f>'2050 Differentials'!H74</f>
        <v>0.1245138907774251</v>
      </c>
      <c r="I74" s="88">
        <f>'2050 Differentials'!I74</f>
        <v>6.5353281455782911E-2</v>
      </c>
      <c r="J74" s="89">
        <f>'2050 Differentials'!J74</f>
        <v>0</v>
      </c>
    </row>
    <row r="75" spans="2:10" x14ac:dyDescent="0.25">
      <c r="B75" s="169" t="s">
        <v>101</v>
      </c>
      <c r="C75" s="4" t="s">
        <v>1</v>
      </c>
      <c r="D75" s="81">
        <f>'2050 Differentials'!D75</f>
        <v>0</v>
      </c>
      <c r="E75" s="82">
        <f>'2050 Differentials'!E75</f>
        <v>0</v>
      </c>
      <c r="F75" s="82">
        <f>'2050 Differentials'!F75</f>
        <v>0</v>
      </c>
      <c r="G75" s="82">
        <f>'2050 Differentials'!G75</f>
        <v>0</v>
      </c>
      <c r="H75" s="82">
        <f>'2050 Differentials'!H75</f>
        <v>0</v>
      </c>
      <c r="I75" s="82">
        <f>'2050 Differentials'!I75</f>
        <v>0</v>
      </c>
      <c r="J75" s="83">
        <f>'2050 Differentials'!J75</f>
        <v>0</v>
      </c>
    </row>
    <row r="76" spans="2:10" x14ac:dyDescent="0.25">
      <c r="B76" s="160"/>
      <c r="C76" s="1">
        <v>0</v>
      </c>
      <c r="D76" s="84">
        <f>'2050 Differentials'!D76</f>
        <v>0</v>
      </c>
      <c r="E76" s="85">
        <f>'2050 Differentials'!E76</f>
        <v>0</v>
      </c>
      <c r="F76" s="85">
        <f>'2050 Differentials'!F76</f>
        <v>0</v>
      </c>
      <c r="G76" s="85">
        <f>'2050 Differentials'!G76</f>
        <v>0</v>
      </c>
      <c r="H76" s="85">
        <f>'2050 Differentials'!H76</f>
        <v>0</v>
      </c>
      <c r="I76" s="85">
        <f>'2050 Differentials'!I76</f>
        <v>0</v>
      </c>
      <c r="J76" s="86">
        <f>'2050 Differentials'!J76</f>
        <v>0</v>
      </c>
    </row>
    <row r="77" spans="2:10" x14ac:dyDescent="0.25">
      <c r="B77" s="160"/>
      <c r="C77" s="1">
        <v>10</v>
      </c>
      <c r="D77" s="84">
        <f>'2050 Differentials'!D77</f>
        <v>0</v>
      </c>
      <c r="E77" s="85">
        <f>'2050 Differentials'!E77</f>
        <v>0</v>
      </c>
      <c r="F77" s="85">
        <f>'2050 Differentials'!F77</f>
        <v>0</v>
      </c>
      <c r="G77" s="85">
        <f>'2050 Differentials'!G77</f>
        <v>0</v>
      </c>
      <c r="H77" s="85">
        <f>'2050 Differentials'!H77</f>
        <v>0</v>
      </c>
      <c r="I77" s="85">
        <f>'2050 Differentials'!I77</f>
        <v>0</v>
      </c>
      <c r="J77" s="86">
        <f>'2050 Differentials'!J77</f>
        <v>0</v>
      </c>
    </row>
    <row r="78" spans="2:10" x14ac:dyDescent="0.25">
      <c r="B78" s="160"/>
      <c r="C78" s="1">
        <v>20</v>
      </c>
      <c r="D78" s="84">
        <f>'2050 Differentials'!D78</f>
        <v>0</v>
      </c>
      <c r="E78" s="85">
        <f>'2050 Differentials'!E78</f>
        <v>0</v>
      </c>
      <c r="F78" s="85">
        <f>'2050 Differentials'!F78</f>
        <v>0</v>
      </c>
      <c r="G78" s="85">
        <f>'2050 Differentials'!G78</f>
        <v>0</v>
      </c>
      <c r="H78" s="85">
        <f>'2050 Differentials'!H78</f>
        <v>0</v>
      </c>
      <c r="I78" s="85">
        <f>'2050 Differentials'!I78</f>
        <v>0</v>
      </c>
      <c r="J78" s="86">
        <f>'2050 Differentials'!J78</f>
        <v>0</v>
      </c>
    </row>
    <row r="79" spans="2:10" x14ac:dyDescent="0.25">
      <c r="B79" s="160"/>
      <c r="C79" s="1">
        <v>30</v>
      </c>
      <c r="D79" s="84">
        <f>'2050 Differentials'!D79</f>
        <v>0</v>
      </c>
      <c r="E79" s="85">
        <f>'2050 Differentials'!E79</f>
        <v>0</v>
      </c>
      <c r="F79" s="85">
        <f>'2050 Differentials'!F79</f>
        <v>0</v>
      </c>
      <c r="G79" s="85">
        <f>'2050 Differentials'!G79</f>
        <v>0</v>
      </c>
      <c r="H79" s="85">
        <f>'2050 Differentials'!H79</f>
        <v>0</v>
      </c>
      <c r="I79" s="85">
        <f>'2050 Differentials'!I79</f>
        <v>0</v>
      </c>
      <c r="J79" s="86">
        <f>'2050 Differentials'!J79</f>
        <v>0</v>
      </c>
    </row>
    <row r="80" spans="2:10" x14ac:dyDescent="0.25">
      <c r="B80" s="160"/>
      <c r="C80" s="1">
        <v>40</v>
      </c>
      <c r="D80" s="84">
        <f>'2050 Differentials'!D80</f>
        <v>0</v>
      </c>
      <c r="E80" s="85">
        <f>'2050 Differentials'!E80</f>
        <v>0</v>
      </c>
      <c r="F80" s="85">
        <f>'2050 Differentials'!F80</f>
        <v>0</v>
      </c>
      <c r="G80" s="85">
        <f>'2050 Differentials'!G80</f>
        <v>0</v>
      </c>
      <c r="H80" s="85">
        <f>'2050 Differentials'!H80</f>
        <v>0</v>
      </c>
      <c r="I80" s="85">
        <f>'2050 Differentials'!I80</f>
        <v>0</v>
      </c>
      <c r="J80" s="86">
        <f>'2050 Differentials'!J80</f>
        <v>0</v>
      </c>
    </row>
    <row r="81" spans="2:10" x14ac:dyDescent="0.25">
      <c r="B81" s="160"/>
      <c r="C81" s="1">
        <v>50</v>
      </c>
      <c r="D81" s="84">
        <f>'2050 Differentials'!D81</f>
        <v>0</v>
      </c>
      <c r="E81" s="85">
        <f>'2050 Differentials'!E81</f>
        <v>0</v>
      </c>
      <c r="F81" s="85">
        <f>'2050 Differentials'!F81</f>
        <v>0</v>
      </c>
      <c r="G81" s="85">
        <f>'2050 Differentials'!G81</f>
        <v>0</v>
      </c>
      <c r="H81" s="85">
        <f>'2050 Differentials'!H81</f>
        <v>0</v>
      </c>
      <c r="I81" s="85">
        <f>'2050 Differentials'!I81</f>
        <v>0</v>
      </c>
      <c r="J81" s="86">
        <f>'2050 Differentials'!J81</f>
        <v>0</v>
      </c>
    </row>
    <row r="82" spans="2:10" x14ac:dyDescent="0.25">
      <c r="B82" s="160"/>
      <c r="C82" s="1">
        <v>60</v>
      </c>
      <c r="D82" s="84">
        <f>'2050 Differentials'!D82</f>
        <v>0</v>
      </c>
      <c r="E82" s="85">
        <f>'2050 Differentials'!E82</f>
        <v>0</v>
      </c>
      <c r="F82" s="85">
        <f>'2050 Differentials'!F82</f>
        <v>0</v>
      </c>
      <c r="G82" s="85">
        <f>'2050 Differentials'!G82</f>
        <v>0</v>
      </c>
      <c r="H82" s="85">
        <f>'2050 Differentials'!H82</f>
        <v>0</v>
      </c>
      <c r="I82" s="85">
        <f>'2050 Differentials'!I82</f>
        <v>0</v>
      </c>
      <c r="J82" s="86">
        <f>'2050 Differentials'!J82</f>
        <v>0</v>
      </c>
    </row>
    <row r="83" spans="2:10" x14ac:dyDescent="0.25">
      <c r="B83" s="160"/>
      <c r="C83" s="1">
        <v>70</v>
      </c>
      <c r="D83" s="84">
        <f>'2050 Differentials'!D83</f>
        <v>0</v>
      </c>
      <c r="E83" s="85">
        <f>'2050 Differentials'!E83</f>
        <v>0</v>
      </c>
      <c r="F83" s="85">
        <f>'2050 Differentials'!F83</f>
        <v>0</v>
      </c>
      <c r="G83" s="85">
        <f>'2050 Differentials'!G83</f>
        <v>0</v>
      </c>
      <c r="H83" s="85">
        <f>'2050 Differentials'!H83</f>
        <v>0</v>
      </c>
      <c r="I83" s="85">
        <f>'2050 Differentials'!I83</f>
        <v>0</v>
      </c>
      <c r="J83" s="86">
        <f>'2050 Differentials'!J83</f>
        <v>0</v>
      </c>
    </row>
    <row r="84" spans="2:10" ht="15.75" thickBot="1" x14ac:dyDescent="0.3">
      <c r="B84" s="161"/>
      <c r="C84" s="2">
        <v>80</v>
      </c>
      <c r="D84" s="87">
        <f>'2050 Differentials'!D84</f>
        <v>0</v>
      </c>
      <c r="E84" s="88">
        <f>'2050 Differentials'!E84</f>
        <v>0</v>
      </c>
      <c r="F84" s="88">
        <f>'2050 Differentials'!F84</f>
        <v>0</v>
      </c>
      <c r="G84" s="88">
        <f>'2050 Differentials'!G84</f>
        <v>0</v>
      </c>
      <c r="H84" s="88">
        <f>'2050 Differentials'!H84</f>
        <v>0</v>
      </c>
      <c r="I84" s="88">
        <f>'2050 Differentials'!I84</f>
        <v>0</v>
      </c>
      <c r="J84" s="89">
        <f>'2050 Differentials'!J84</f>
        <v>0</v>
      </c>
    </row>
    <row r="85" spans="2:10" x14ac:dyDescent="0.25">
      <c r="B85" s="169" t="s">
        <v>102</v>
      </c>
      <c r="C85" s="4" t="s">
        <v>1</v>
      </c>
      <c r="D85" s="81">
        <f>'2050 Differentials'!D85</f>
        <v>0</v>
      </c>
      <c r="E85" s="82">
        <f>'2050 Differentials'!E85</f>
        <v>0</v>
      </c>
      <c r="F85" s="82">
        <f>'2050 Differentials'!F85</f>
        <v>0</v>
      </c>
      <c r="G85" s="82">
        <f>'2050 Differentials'!G85</f>
        <v>0</v>
      </c>
      <c r="H85" s="82">
        <f>'2050 Differentials'!H85</f>
        <v>0</v>
      </c>
      <c r="I85" s="82">
        <f>'2050 Differentials'!I85</f>
        <v>0</v>
      </c>
      <c r="J85" s="83">
        <f>'2050 Differentials'!J85</f>
        <v>0</v>
      </c>
    </row>
    <row r="86" spans="2:10" x14ac:dyDescent="0.25">
      <c r="B86" s="160"/>
      <c r="C86" s="1">
        <v>0</v>
      </c>
      <c r="D86" s="84">
        <f>'2050 Differentials'!D86</f>
        <v>0</v>
      </c>
      <c r="E86" s="85">
        <f>'2050 Differentials'!E86</f>
        <v>0</v>
      </c>
      <c r="F86" s="85">
        <f>'2050 Differentials'!F86</f>
        <v>0</v>
      </c>
      <c r="G86" s="85">
        <f>'2050 Differentials'!G86</f>
        <v>0</v>
      </c>
      <c r="H86" s="85">
        <f>'2050 Differentials'!H86</f>
        <v>0</v>
      </c>
      <c r="I86" s="85">
        <f>'2050 Differentials'!I86</f>
        <v>0</v>
      </c>
      <c r="J86" s="86">
        <f>'2050 Differentials'!J86</f>
        <v>0</v>
      </c>
    </row>
    <row r="87" spans="2:10" x14ac:dyDescent="0.25">
      <c r="B87" s="160"/>
      <c r="C87" s="1">
        <v>10</v>
      </c>
      <c r="D87" s="84">
        <f>'2050 Differentials'!D87</f>
        <v>0</v>
      </c>
      <c r="E87" s="85">
        <f>'2050 Differentials'!E87</f>
        <v>0</v>
      </c>
      <c r="F87" s="85">
        <f>'2050 Differentials'!F87</f>
        <v>0</v>
      </c>
      <c r="G87" s="85">
        <f>'2050 Differentials'!G87</f>
        <v>0</v>
      </c>
      <c r="H87" s="85">
        <f>'2050 Differentials'!H87</f>
        <v>0</v>
      </c>
      <c r="I87" s="85">
        <f>'2050 Differentials'!I87</f>
        <v>0</v>
      </c>
      <c r="J87" s="86">
        <f>'2050 Differentials'!J87</f>
        <v>0</v>
      </c>
    </row>
    <row r="88" spans="2:10" x14ac:dyDescent="0.25">
      <c r="B88" s="160"/>
      <c r="C88" s="1">
        <v>20</v>
      </c>
      <c r="D88" s="84">
        <f>'2050 Differentials'!D88</f>
        <v>0</v>
      </c>
      <c r="E88" s="85">
        <f>'2050 Differentials'!E88</f>
        <v>0</v>
      </c>
      <c r="F88" s="85">
        <f>'2050 Differentials'!F88</f>
        <v>0</v>
      </c>
      <c r="G88" s="85">
        <f>'2050 Differentials'!G88</f>
        <v>0</v>
      </c>
      <c r="H88" s="85">
        <f>'2050 Differentials'!H88</f>
        <v>0</v>
      </c>
      <c r="I88" s="85">
        <f>'2050 Differentials'!I88</f>
        <v>0</v>
      </c>
      <c r="J88" s="86">
        <f>'2050 Differentials'!J88</f>
        <v>0</v>
      </c>
    </row>
    <row r="89" spans="2:10" x14ac:dyDescent="0.25">
      <c r="B89" s="160"/>
      <c r="C89" s="1">
        <v>30</v>
      </c>
      <c r="D89" s="84">
        <f>'2050 Differentials'!D89</f>
        <v>0</v>
      </c>
      <c r="E89" s="85">
        <f>'2050 Differentials'!E89</f>
        <v>0</v>
      </c>
      <c r="F89" s="85">
        <f>'2050 Differentials'!F89</f>
        <v>0</v>
      </c>
      <c r="G89" s="85">
        <f>'2050 Differentials'!G89</f>
        <v>0</v>
      </c>
      <c r="H89" s="85">
        <f>'2050 Differentials'!H89</f>
        <v>0</v>
      </c>
      <c r="I89" s="85">
        <f>'2050 Differentials'!I89</f>
        <v>0</v>
      </c>
      <c r="J89" s="86">
        <f>'2050 Differentials'!J89</f>
        <v>0</v>
      </c>
    </row>
    <row r="90" spans="2:10" x14ac:dyDescent="0.25">
      <c r="B90" s="160"/>
      <c r="C90" s="1">
        <v>40</v>
      </c>
      <c r="D90" s="84">
        <f>'2050 Differentials'!D90</f>
        <v>0</v>
      </c>
      <c r="E90" s="85">
        <f>'2050 Differentials'!E90</f>
        <v>0</v>
      </c>
      <c r="F90" s="85">
        <f>'2050 Differentials'!F90</f>
        <v>0</v>
      </c>
      <c r="G90" s="85">
        <f>'2050 Differentials'!G90</f>
        <v>0</v>
      </c>
      <c r="H90" s="85">
        <f>'2050 Differentials'!H90</f>
        <v>0</v>
      </c>
      <c r="I90" s="85">
        <f>'2050 Differentials'!I90</f>
        <v>0</v>
      </c>
      <c r="J90" s="86">
        <f>'2050 Differentials'!J90</f>
        <v>0</v>
      </c>
    </row>
    <row r="91" spans="2:10" x14ac:dyDescent="0.25">
      <c r="B91" s="160"/>
      <c r="C91" s="1">
        <v>50</v>
      </c>
      <c r="D91" s="84">
        <f>'2050 Differentials'!D91</f>
        <v>0</v>
      </c>
      <c r="E91" s="85">
        <f>'2050 Differentials'!E91</f>
        <v>0</v>
      </c>
      <c r="F91" s="85">
        <f>'2050 Differentials'!F91</f>
        <v>0</v>
      </c>
      <c r="G91" s="85">
        <f>'2050 Differentials'!G91</f>
        <v>0</v>
      </c>
      <c r="H91" s="85">
        <f>'2050 Differentials'!H91</f>
        <v>0</v>
      </c>
      <c r="I91" s="85">
        <f>'2050 Differentials'!I91</f>
        <v>0</v>
      </c>
      <c r="J91" s="86">
        <f>'2050 Differentials'!J91</f>
        <v>0</v>
      </c>
    </row>
    <row r="92" spans="2:10" x14ac:dyDescent="0.25">
      <c r="B92" s="160"/>
      <c r="C92" s="1">
        <v>60</v>
      </c>
      <c r="D92" s="84">
        <f>'2050 Differentials'!D92</f>
        <v>0</v>
      </c>
      <c r="E92" s="85">
        <f>'2050 Differentials'!E92</f>
        <v>0</v>
      </c>
      <c r="F92" s="85">
        <f>'2050 Differentials'!F92</f>
        <v>0</v>
      </c>
      <c r="G92" s="85">
        <f>'2050 Differentials'!G92</f>
        <v>0</v>
      </c>
      <c r="H92" s="85">
        <f>'2050 Differentials'!H92</f>
        <v>0</v>
      </c>
      <c r="I92" s="85">
        <f>'2050 Differentials'!I92</f>
        <v>0</v>
      </c>
      <c r="J92" s="86">
        <f>'2050 Differentials'!J92</f>
        <v>0</v>
      </c>
    </row>
    <row r="93" spans="2:10" x14ac:dyDescent="0.25">
      <c r="B93" s="160"/>
      <c r="C93" s="1">
        <v>70</v>
      </c>
      <c r="D93" s="84">
        <f>'2050 Differentials'!D93</f>
        <v>0</v>
      </c>
      <c r="E93" s="85">
        <f>'2050 Differentials'!E93</f>
        <v>0</v>
      </c>
      <c r="F93" s="85">
        <f>'2050 Differentials'!F93</f>
        <v>0</v>
      </c>
      <c r="G93" s="85">
        <f>'2050 Differentials'!G93</f>
        <v>0</v>
      </c>
      <c r="H93" s="85">
        <f>'2050 Differentials'!H93</f>
        <v>0</v>
      </c>
      <c r="I93" s="85">
        <f>'2050 Differentials'!I93</f>
        <v>0</v>
      </c>
      <c r="J93" s="86">
        <f>'2050 Differentials'!J93</f>
        <v>0</v>
      </c>
    </row>
    <row r="94" spans="2:10" ht="15.75" thickBot="1" x14ac:dyDescent="0.3">
      <c r="B94" s="161"/>
      <c r="C94" s="2">
        <v>80</v>
      </c>
      <c r="D94" s="87">
        <f>'2050 Differentials'!D94</f>
        <v>0</v>
      </c>
      <c r="E94" s="88">
        <f>'2050 Differentials'!E94</f>
        <v>0</v>
      </c>
      <c r="F94" s="88">
        <f>'2050 Differentials'!F94</f>
        <v>0</v>
      </c>
      <c r="G94" s="88">
        <f>'2050 Differentials'!G94</f>
        <v>0</v>
      </c>
      <c r="H94" s="88">
        <f>'2050 Differentials'!H94</f>
        <v>0</v>
      </c>
      <c r="I94" s="88">
        <f>'2050 Differentials'!I94</f>
        <v>0</v>
      </c>
      <c r="J94" s="89">
        <f>'2050 Differentials'!J94</f>
        <v>0</v>
      </c>
    </row>
    <row r="95" spans="2:10" ht="15" customHeight="1" x14ac:dyDescent="0.25">
      <c r="B95" s="171" t="s">
        <v>103</v>
      </c>
      <c r="C95" s="5" t="s">
        <v>1</v>
      </c>
      <c r="D95" s="81">
        <f>'2050 Differentials'!D95</f>
        <v>0.11281954720516899</v>
      </c>
      <c r="E95" s="82">
        <f>'2050 Differentials'!E95</f>
        <v>0.11281954720516899</v>
      </c>
      <c r="F95" s="82">
        <f>'2050 Differentials'!F95</f>
        <v>0.11238319123380777</v>
      </c>
      <c r="G95" s="82">
        <f>'2050 Differentials'!G95</f>
        <v>0.13634742418234655</v>
      </c>
      <c r="H95" s="82">
        <f>'2050 Differentials'!H95</f>
        <v>0.20104892520832951</v>
      </c>
      <c r="I95" s="82">
        <f>'2050 Differentials'!I95</f>
        <v>0.23722212832464359</v>
      </c>
      <c r="J95" s="83">
        <f>'2050 Differentials'!J95</f>
        <v>0.24064228514288244</v>
      </c>
    </row>
    <row r="96" spans="2:10" x14ac:dyDescent="0.25">
      <c r="B96" s="172"/>
      <c r="C96" s="6">
        <v>0</v>
      </c>
      <c r="D96" s="84">
        <f>'2050 Differentials'!D96</f>
        <v>0.11281954720516899</v>
      </c>
      <c r="E96" s="85">
        <f>'2050 Differentials'!E96</f>
        <v>0.11281954720516899</v>
      </c>
      <c r="F96" s="85">
        <f>'2050 Differentials'!F96</f>
        <v>0.11238319123380777</v>
      </c>
      <c r="G96" s="85">
        <f>'2050 Differentials'!G96</f>
        <v>0.13634742418234655</v>
      </c>
      <c r="H96" s="85">
        <f>'2050 Differentials'!H96</f>
        <v>0.20105149578842571</v>
      </c>
      <c r="I96" s="85">
        <f>'2050 Differentials'!I96</f>
        <v>0.23687188678651147</v>
      </c>
      <c r="J96" s="86">
        <f>'2050 Differentials'!J96</f>
        <v>0.24064871159312332</v>
      </c>
    </row>
    <row r="97" spans="2:10" x14ac:dyDescent="0.25">
      <c r="B97" s="172"/>
      <c r="C97" s="6">
        <v>10</v>
      </c>
      <c r="D97" s="84">
        <f>'2050 Differentials'!D97</f>
        <v>0.11281954720516899</v>
      </c>
      <c r="E97" s="85">
        <f>'2050 Differentials'!E97</f>
        <v>0.11281954720516899</v>
      </c>
      <c r="F97" s="85">
        <f>'2050 Differentials'!F97</f>
        <v>0.11238319123380777</v>
      </c>
      <c r="G97" s="85">
        <f>'2050 Differentials'!G97</f>
        <v>0.13634742418234655</v>
      </c>
      <c r="H97" s="85">
        <f>'2050 Differentials'!H97</f>
        <v>0.20105149578842571</v>
      </c>
      <c r="I97" s="85">
        <f>'2050 Differentials'!I97</f>
        <v>0.23717585788290885</v>
      </c>
      <c r="J97" s="86">
        <f>'2050 Differentials'!J97</f>
        <v>0.24064871159312332</v>
      </c>
    </row>
    <row r="98" spans="2:10" x14ac:dyDescent="0.25">
      <c r="B98" s="172"/>
      <c r="C98" s="6">
        <v>20</v>
      </c>
      <c r="D98" s="84">
        <f>'2050 Differentials'!D98</f>
        <v>9.909843329569569E-2</v>
      </c>
      <c r="E98" s="85">
        <f>'2050 Differentials'!E98</f>
        <v>9.909843329569569E-2</v>
      </c>
      <c r="F98" s="85">
        <f>'2050 Differentials'!F98</f>
        <v>9.9385695621466666E-2</v>
      </c>
      <c r="G98" s="85">
        <f>'2050 Differentials'!G98</f>
        <v>0.13634742418234655</v>
      </c>
      <c r="H98" s="85">
        <f>'2050 Differentials'!H98</f>
        <v>0.20105149578842571</v>
      </c>
      <c r="I98" s="85">
        <f>'2050 Differentials'!I98</f>
        <v>0.23718806813836657</v>
      </c>
      <c r="J98" s="86">
        <f>'2050 Differentials'!J98</f>
        <v>0.24064871159312332</v>
      </c>
    </row>
    <row r="99" spans="2:10" x14ac:dyDescent="0.25">
      <c r="B99" s="172"/>
      <c r="C99" s="6">
        <v>30</v>
      </c>
      <c r="D99" s="84">
        <f>'2050 Differentials'!D99</f>
        <v>6.7962281878245698E-2</v>
      </c>
      <c r="E99" s="85">
        <f>'2050 Differentials'!E99</f>
        <v>6.7962281878245698E-2</v>
      </c>
      <c r="F99" s="85">
        <f>'2050 Differentials'!F99</f>
        <v>6.7783626561547086E-2</v>
      </c>
      <c r="G99" s="85">
        <f>'2050 Differentials'!G99</f>
        <v>0.13634742418234655</v>
      </c>
      <c r="H99" s="85">
        <f>'2050 Differentials'!H99</f>
        <v>0.20105149578842571</v>
      </c>
      <c r="I99" s="85">
        <f>'2050 Differentials'!I99</f>
        <v>0.23687188678651147</v>
      </c>
      <c r="J99" s="86">
        <f>'2050 Differentials'!J99</f>
        <v>0.24064871159312332</v>
      </c>
    </row>
    <row r="100" spans="2:10" x14ac:dyDescent="0.25">
      <c r="B100" s="172"/>
      <c r="C100" s="6">
        <v>40</v>
      </c>
      <c r="D100" s="84">
        <f>'2050 Differentials'!D100</f>
        <v>5.3854295664266826E-2</v>
      </c>
      <c r="E100" s="85">
        <f>'2050 Differentials'!E100</f>
        <v>5.3854295664266826E-2</v>
      </c>
      <c r="F100" s="85">
        <f>'2050 Differentials'!F100</f>
        <v>5.3856866244363269E-2</v>
      </c>
      <c r="G100" s="85">
        <f>'2050 Differentials'!G100</f>
        <v>0.19993329344649885</v>
      </c>
      <c r="H100" s="85">
        <f>'2050 Differentials'!H100</f>
        <v>0.23687188678651147</v>
      </c>
      <c r="I100" s="85">
        <f>'2050 Differentials'!I100</f>
        <v>0.23687188678651147</v>
      </c>
      <c r="J100" s="86">
        <f>'2050 Differentials'!J100</f>
        <v>0.24064871159312332</v>
      </c>
    </row>
    <row r="101" spans="2:10" x14ac:dyDescent="0.25">
      <c r="B101" s="172"/>
      <c r="C101" s="6">
        <v>50</v>
      </c>
      <c r="D101" s="84">
        <f>'2050 Differentials'!D101</f>
        <v>4.9628904630835795E-2</v>
      </c>
      <c r="E101" s="85">
        <f>'2050 Differentials'!E101</f>
        <v>4.9628904630835795E-2</v>
      </c>
      <c r="F101" s="85">
        <f>'2050 Differentials'!F101</f>
        <v>4.9600628249775534E-2</v>
      </c>
      <c r="G101" s="85">
        <f>'2050 Differentials'!G101</f>
        <v>0.11499361532168555</v>
      </c>
      <c r="H101" s="85">
        <f>'2050 Differentials'!H101</f>
        <v>0.19949500954006541</v>
      </c>
      <c r="I101" s="85">
        <f>'2050 Differentials'!I101</f>
        <v>0.23687188678651147</v>
      </c>
      <c r="J101" s="86">
        <f>'2050 Differentials'!J101</f>
        <v>0.24064871159312332</v>
      </c>
    </row>
    <row r="102" spans="2:10" x14ac:dyDescent="0.25">
      <c r="B102" s="172"/>
      <c r="C102" s="6">
        <v>60</v>
      </c>
      <c r="D102" s="84">
        <f>'2050 Differentials'!D102</f>
        <v>4.3360545065803592E-2</v>
      </c>
      <c r="E102" s="85">
        <f>'2050 Differentials'!E102</f>
        <v>4.3360545065803592E-2</v>
      </c>
      <c r="F102" s="85">
        <f>'2050 Differentials'!F102</f>
        <v>4.2593226907032967E-2</v>
      </c>
      <c r="G102" s="85">
        <f>'2050 Differentials'!G102</f>
        <v>0.10552681147172766</v>
      </c>
      <c r="H102" s="85">
        <f>'2050 Differentials'!H102</f>
        <v>0.19930478661293283</v>
      </c>
      <c r="I102" s="85">
        <f>'2050 Differentials'!I102</f>
        <v>0.23423575689766976</v>
      </c>
      <c r="J102" s="86">
        <f>'2050 Differentials'!J102</f>
        <v>0.24078565587092399</v>
      </c>
    </row>
    <row r="103" spans="2:10" x14ac:dyDescent="0.25">
      <c r="B103" s="172"/>
      <c r="C103" s="6">
        <v>70</v>
      </c>
      <c r="D103" s="84">
        <f>'2050 Differentials'!D103</f>
        <v>3.2447147266605761E-2</v>
      </c>
      <c r="E103" s="85">
        <f>'2050 Differentials'!E103</f>
        <v>3.2447447014175866E-2</v>
      </c>
      <c r="F103" s="85">
        <f>'2050 Differentials'!F103</f>
        <v>3.2605237942533317E-2</v>
      </c>
      <c r="G103" s="85">
        <f>'2050 Differentials'!G103</f>
        <v>9.0928811834886367E-2</v>
      </c>
      <c r="H103" s="85">
        <f>'2050 Differentials'!H103</f>
        <v>0.19214781666084949</v>
      </c>
      <c r="I103" s="85">
        <f>'2050 Differentials'!I103</f>
        <v>0.2317543836939201</v>
      </c>
      <c r="J103" s="86">
        <f>'2050 Differentials'!J103</f>
        <v>0.2333853133744673</v>
      </c>
    </row>
    <row r="104" spans="2:10" ht="15.75" thickBot="1" x14ac:dyDescent="0.3">
      <c r="B104" s="173"/>
      <c r="C104" s="7">
        <v>80</v>
      </c>
      <c r="D104" s="87">
        <f>'2050 Differentials'!D104</f>
        <v>4.430575049338515E-8</v>
      </c>
      <c r="E104" s="88">
        <f>'2050 Differentials'!E104</f>
        <v>0</v>
      </c>
      <c r="F104" s="88">
        <f>'2050 Differentials'!F104</f>
        <v>4.8969550836112609E-3</v>
      </c>
      <c r="G104" s="88">
        <f>'2050 Differentials'!G104</f>
        <v>9.008662212279786E-2</v>
      </c>
      <c r="H104" s="88">
        <f>'2050 Differentials'!H104</f>
        <v>0.17395372570239484</v>
      </c>
      <c r="I104" s="88">
        <f>'2050 Differentials'!I104</f>
        <v>0.20563676803535064</v>
      </c>
      <c r="J104" s="89">
        <f>'2050 Differentials'!J104</f>
        <v>0.21736439708007796</v>
      </c>
    </row>
    <row r="105" spans="2:10" ht="24" thickBot="1" x14ac:dyDescent="0.3">
      <c r="B105" s="177" t="s">
        <v>113</v>
      </c>
      <c r="C105" s="178"/>
      <c r="D105" s="178"/>
      <c r="E105" s="178"/>
      <c r="F105" s="178"/>
      <c r="G105" s="178"/>
      <c r="H105" s="178"/>
      <c r="I105" s="178"/>
      <c r="J105" s="179"/>
    </row>
    <row r="106" spans="2:10" ht="15.75" thickBot="1" x14ac:dyDescent="0.3">
      <c r="B106" s="149" t="s">
        <v>2</v>
      </c>
      <c r="C106" s="150"/>
      <c r="D106" s="153" t="s">
        <v>0</v>
      </c>
      <c r="E106" s="154"/>
      <c r="F106" s="154"/>
      <c r="G106" s="154"/>
      <c r="H106" s="154"/>
      <c r="I106" s="154"/>
      <c r="J106" s="155"/>
    </row>
    <row r="107" spans="2:10" ht="15.75" thickBot="1" x14ac:dyDescent="0.3">
      <c r="B107" s="151"/>
      <c r="C107" s="152"/>
      <c r="D107" s="60" t="s">
        <v>1</v>
      </c>
      <c r="E107" s="61">
        <v>30</v>
      </c>
      <c r="F107" s="61">
        <v>40</v>
      </c>
      <c r="G107" s="61">
        <v>50</v>
      </c>
      <c r="H107" s="61">
        <v>60</v>
      </c>
      <c r="I107" s="61">
        <v>70</v>
      </c>
      <c r="J107" s="62">
        <v>80</v>
      </c>
    </row>
    <row r="108" spans="2:10" ht="15.75" thickTop="1" x14ac:dyDescent="0.25">
      <c r="B108" s="156" t="s">
        <v>115</v>
      </c>
      <c r="C108" s="4" t="s">
        <v>1</v>
      </c>
      <c r="D108" s="81">
        <f>'2050 Differentials'!N5</f>
        <v>3.0761514650778503</v>
      </c>
      <c r="E108" s="82">
        <f>'2050 Differentials'!O5</f>
        <v>3.0761514650778503</v>
      </c>
      <c r="F108" s="82">
        <f>'2050 Differentials'!P5</f>
        <v>3.0747084972187957</v>
      </c>
      <c r="G108" s="82">
        <f>'2050 Differentials'!Q5</f>
        <v>2.2224497870458721</v>
      </c>
      <c r="H108" s="82">
        <f>'2050 Differentials'!R5</f>
        <v>0.84902366932762352</v>
      </c>
      <c r="I108" s="82">
        <f>'2050 Differentials'!S5</f>
        <v>0.73114250471291931</v>
      </c>
      <c r="J108" s="83">
        <f>'2050 Differentials'!T5</f>
        <v>0.62629459817999855</v>
      </c>
    </row>
    <row r="109" spans="2:10" x14ac:dyDescent="0.25">
      <c r="B109" s="157"/>
      <c r="C109" s="1">
        <v>0</v>
      </c>
      <c r="D109" s="84">
        <f>'2050 Differentials'!N6</f>
        <v>3.0761514650778503</v>
      </c>
      <c r="E109" s="85">
        <f>'2050 Differentials'!O6</f>
        <v>3.0761514650778503</v>
      </c>
      <c r="F109" s="85">
        <f>'2050 Differentials'!P6</f>
        <v>3.0747084972187957</v>
      </c>
      <c r="G109" s="85">
        <f>'2050 Differentials'!Q6</f>
        <v>2.2224730607210179</v>
      </c>
      <c r="H109" s="85">
        <f>'2050 Differentials'!R6</f>
        <v>0.84902366932762352</v>
      </c>
      <c r="I109" s="85">
        <f>'2050 Differentials'!S6</f>
        <v>0.73116577838806529</v>
      </c>
      <c r="J109" s="86">
        <f>'2050 Differentials'!T6</f>
        <v>0.62631787185514454</v>
      </c>
    </row>
    <row r="110" spans="2:10" x14ac:dyDescent="0.25">
      <c r="B110" s="157"/>
      <c r="C110" s="1">
        <v>10</v>
      </c>
      <c r="D110" s="84">
        <f>'2050 Differentials'!N7</f>
        <v>3.0761514650778503</v>
      </c>
      <c r="E110" s="85">
        <f>'2050 Differentials'!O7</f>
        <v>3.0761514650778503</v>
      </c>
      <c r="F110" s="85">
        <f>'2050 Differentials'!P7</f>
        <v>3.0747084972187957</v>
      </c>
      <c r="G110" s="85">
        <f>'2050 Differentials'!Q7</f>
        <v>2.2224730607210179</v>
      </c>
      <c r="H110" s="85">
        <f>'2050 Differentials'!R7</f>
        <v>0.84902366932762352</v>
      </c>
      <c r="I110" s="85">
        <f>'2050 Differentials'!S7</f>
        <v>0.73116577838806529</v>
      </c>
      <c r="J110" s="86">
        <f>'2050 Differentials'!T7</f>
        <v>0.62631787185514454</v>
      </c>
    </row>
    <row r="111" spans="2:10" x14ac:dyDescent="0.25">
      <c r="B111" s="157"/>
      <c r="C111" s="1">
        <v>20</v>
      </c>
      <c r="D111" s="84">
        <f>'2050 Differentials'!N8</f>
        <v>3</v>
      </c>
      <c r="E111" s="85">
        <f>'2050 Differentials'!O8</f>
        <v>3</v>
      </c>
      <c r="F111" s="85">
        <f>'2050 Differentials'!P8</f>
        <v>3</v>
      </c>
      <c r="G111" s="85">
        <f>'2050 Differentials'!Q8</f>
        <v>2.2224730607210179</v>
      </c>
      <c r="H111" s="85">
        <f>'2050 Differentials'!R8</f>
        <v>0.84902366932762352</v>
      </c>
      <c r="I111" s="85">
        <f>'2050 Differentials'!S8</f>
        <v>0.73116577838806529</v>
      </c>
      <c r="J111" s="86">
        <f>'2050 Differentials'!T8</f>
        <v>0.62631787185514454</v>
      </c>
    </row>
    <row r="112" spans="2:10" x14ac:dyDescent="0.25">
      <c r="B112" s="157"/>
      <c r="C112" s="1">
        <v>30</v>
      </c>
      <c r="D112" s="84">
        <f>'2050 Differentials'!N9</f>
        <v>2.5000116368375727</v>
      </c>
      <c r="E112" s="85">
        <f>'2050 Differentials'!O9</f>
        <v>2.5000116368375727</v>
      </c>
      <c r="F112" s="85">
        <f>'2050 Differentials'!P9</f>
        <v>2.5000116368375727</v>
      </c>
      <c r="G112" s="85">
        <f>'2050 Differentials'!Q9</f>
        <v>2.2224730607210179</v>
      </c>
      <c r="H112" s="85">
        <f>'2050 Differentials'!R9</f>
        <v>0.84902366932762352</v>
      </c>
      <c r="I112" s="85">
        <f>'2050 Differentials'!S9</f>
        <v>0.73116577838806529</v>
      </c>
      <c r="J112" s="86">
        <f>'2050 Differentials'!T9</f>
        <v>0.62631787185514454</v>
      </c>
    </row>
    <row r="113" spans="2:10" x14ac:dyDescent="0.25">
      <c r="B113" s="157"/>
      <c r="C113" s="1">
        <v>40</v>
      </c>
      <c r="D113" s="84">
        <f>'2050 Differentials'!N10</f>
        <v>1.9999999999999998</v>
      </c>
      <c r="E113" s="85">
        <f>'2050 Differentials'!O10</f>
        <v>1.9999999999999998</v>
      </c>
      <c r="F113" s="85">
        <f>'2050 Differentials'!P10</f>
        <v>1.9999999999999998</v>
      </c>
      <c r="G113" s="85">
        <f>'2050 Differentials'!Q10</f>
        <v>1.9999999999999998</v>
      </c>
      <c r="H113" s="85">
        <f>'2050 Differentials'!R10</f>
        <v>0.81941955454185766</v>
      </c>
      <c r="I113" s="85">
        <f>'2050 Differentials'!S10</f>
        <v>0.73116577838806529</v>
      </c>
      <c r="J113" s="86">
        <f>'2050 Differentials'!T10</f>
        <v>0.62631787185514454</v>
      </c>
    </row>
    <row r="114" spans="2:10" x14ac:dyDescent="0.25">
      <c r="B114" s="157"/>
      <c r="C114" s="1">
        <v>50</v>
      </c>
      <c r="D114" s="84">
        <f>'2050 Differentials'!N11</f>
        <v>1.5000116368375729</v>
      </c>
      <c r="E114" s="85">
        <f>'2050 Differentials'!O11</f>
        <v>1.5000116368375729</v>
      </c>
      <c r="F114" s="85">
        <f>'2050 Differentials'!P11</f>
        <v>1.5000116368375729</v>
      </c>
      <c r="G114" s="85">
        <f>'2050 Differentials'!Q11</f>
        <v>1.5000116368375729</v>
      </c>
      <c r="H114" s="85">
        <f>'2050 Differentials'!R11</f>
        <v>0.76135173505248199</v>
      </c>
      <c r="I114" s="85">
        <f>'2050 Differentials'!S11</f>
        <v>0.73116577838806529</v>
      </c>
      <c r="J114" s="86">
        <f>'2050 Differentials'!T11</f>
        <v>0.62631787185514454</v>
      </c>
    </row>
    <row r="115" spans="2:10" x14ac:dyDescent="0.25">
      <c r="B115" s="157"/>
      <c r="C115" s="1">
        <v>60</v>
      </c>
      <c r="D115" s="84">
        <f>'2050 Differentials'!N12</f>
        <v>1</v>
      </c>
      <c r="E115" s="85">
        <f>'2050 Differentials'!O12</f>
        <v>1</v>
      </c>
      <c r="F115" s="85">
        <f>'2050 Differentials'!P12</f>
        <v>1</v>
      </c>
      <c r="G115" s="85">
        <f>'2050 Differentials'!Q12</f>
        <v>1</v>
      </c>
      <c r="H115" s="85">
        <f>'2050 Differentials'!R12</f>
        <v>0.68836548979449352</v>
      </c>
      <c r="I115" s="85">
        <f>'2050 Differentials'!S12</f>
        <v>0.67116624386156798</v>
      </c>
      <c r="J115" s="86">
        <f>'2050 Differentials'!T12</f>
        <v>0.61864266344027452</v>
      </c>
    </row>
    <row r="116" spans="2:10" x14ac:dyDescent="0.25">
      <c r="B116" s="157"/>
      <c r="C116" s="1">
        <v>70</v>
      </c>
      <c r="D116" s="84">
        <f>'2050 Differentials'!N13</f>
        <v>0.50001163683757299</v>
      </c>
      <c r="E116" s="85">
        <f>'2050 Differentials'!O13</f>
        <v>0.50000142267940761</v>
      </c>
      <c r="F116" s="85">
        <f>'2050 Differentials'!P13</f>
        <v>0.50001163683757299</v>
      </c>
      <c r="G116" s="85">
        <f>'2050 Differentials'!Q13</f>
        <v>0.50000142267940739</v>
      </c>
      <c r="H116" s="85">
        <f>'2050 Differentials'!R13</f>
        <v>0.50000142267940795</v>
      </c>
      <c r="I116" s="85">
        <f>'2050 Differentials'!S13</f>
        <v>0.50000142267940717</v>
      </c>
      <c r="J116" s="86">
        <f>'2050 Differentials'!T13</f>
        <v>0.50000142267940739</v>
      </c>
    </row>
    <row r="117" spans="2:10" ht="15.75" thickBot="1" x14ac:dyDescent="0.3">
      <c r="B117" s="158"/>
      <c r="C117" s="2">
        <v>80</v>
      </c>
      <c r="D117" s="87">
        <f>'2050 Differentials'!N14</f>
        <v>9.4845293838636123E-7</v>
      </c>
      <c r="E117" s="88">
        <f>'2050 Differentials'!O14</f>
        <v>0</v>
      </c>
      <c r="F117" s="88">
        <f>'2050 Differentials'!P14</f>
        <v>0</v>
      </c>
      <c r="G117" s="88">
        <f>'2050 Differentials'!Q14</f>
        <v>0</v>
      </c>
      <c r="H117" s="88">
        <f>'2050 Differentials'!R14</f>
        <v>0</v>
      </c>
      <c r="I117" s="88">
        <f>'2050 Differentials'!S14</f>
        <v>0</v>
      </c>
      <c r="J117" s="89">
        <f>'2050 Differentials'!T14</f>
        <v>0</v>
      </c>
    </row>
    <row r="118" spans="2:10" x14ac:dyDescent="0.25">
      <c r="B118" s="170" t="s">
        <v>104</v>
      </c>
      <c r="C118" s="4" t="s">
        <v>1</v>
      </c>
      <c r="D118" s="81">
        <f>'2050 Differentials'!N15</f>
        <v>10.694151708164448</v>
      </c>
      <c r="E118" s="82">
        <f>'2050 Differentials'!O15</f>
        <v>10.694151708164448</v>
      </c>
      <c r="F118" s="82">
        <f>'2050 Differentials'!P15</f>
        <v>10.694151708164448</v>
      </c>
      <c r="G118" s="82">
        <f>'2050 Differentials'!Q15</f>
        <v>10.092182976259409</v>
      </c>
      <c r="H118" s="82">
        <f>'2050 Differentials'!R15</f>
        <v>7.2927620150550094</v>
      </c>
      <c r="I118" s="82">
        <f>'2050 Differentials'!S15</f>
        <v>7.0522292993630566</v>
      </c>
      <c r="J118" s="83">
        <f>'2050 Differentials'!T15</f>
        <v>6.6863925883034172</v>
      </c>
    </row>
    <row r="119" spans="2:10" x14ac:dyDescent="0.25">
      <c r="B119" s="157"/>
      <c r="C119" s="1">
        <v>0</v>
      </c>
      <c r="D119" s="84">
        <f>'2050 Differentials'!N16</f>
        <v>10.694151708164448</v>
      </c>
      <c r="E119" s="85">
        <f>'2050 Differentials'!O16</f>
        <v>10.698552403011002</v>
      </c>
      <c r="F119" s="85">
        <f>'2050 Differentials'!P16</f>
        <v>10.687203242617256</v>
      </c>
      <c r="G119" s="85">
        <f>'2050 Differentials'!Q16</f>
        <v>10.090793283149972</v>
      </c>
      <c r="H119" s="85">
        <f>'2050 Differentials'!R16</f>
        <v>7.2975101331789229</v>
      </c>
      <c r="I119" s="85">
        <f>'2050 Differentials'!S16</f>
        <v>7.0618413433700056</v>
      </c>
      <c r="J119" s="86">
        <f>'2050 Differentials'!T16</f>
        <v>6.6948465547191667</v>
      </c>
    </row>
    <row r="120" spans="2:10" x14ac:dyDescent="0.25">
      <c r="B120" s="157"/>
      <c r="C120" s="1">
        <v>10</v>
      </c>
      <c r="D120" s="84">
        <f>'2050 Differentials'!N17</f>
        <v>10.694151708164448</v>
      </c>
      <c r="E120" s="85">
        <f>'2050 Differentials'!O17</f>
        <v>10.698552403011002</v>
      </c>
      <c r="F120" s="85">
        <f>'2050 Differentials'!P17</f>
        <v>10.677012159814707</v>
      </c>
      <c r="G120" s="85">
        <f>'2050 Differentials'!Q17</f>
        <v>10.090793283149972</v>
      </c>
      <c r="H120" s="85">
        <f>'2050 Differentials'!R17</f>
        <v>7.2975101331789229</v>
      </c>
      <c r="I120" s="85">
        <f>'2050 Differentials'!S17</f>
        <v>7.0618413433700056</v>
      </c>
      <c r="J120" s="86">
        <f>'2050 Differentials'!T17</f>
        <v>6.6948465547191667</v>
      </c>
    </row>
    <row r="121" spans="2:10" x14ac:dyDescent="0.25">
      <c r="B121" s="157"/>
      <c r="C121" s="1">
        <v>20</v>
      </c>
      <c r="D121" s="84">
        <f>'2050 Differentials'!N18</f>
        <v>10.596525767226405</v>
      </c>
      <c r="E121" s="85">
        <f>'2050 Differentials'!O18</f>
        <v>10.596525767226405</v>
      </c>
      <c r="F121" s="85">
        <f>'2050 Differentials'!P18</f>
        <v>10.601273885350318</v>
      </c>
      <c r="G121" s="85">
        <f>'2050 Differentials'!Q18</f>
        <v>10.090793283149972</v>
      </c>
      <c r="H121" s="85">
        <f>'2050 Differentials'!R18</f>
        <v>7.2975101331789229</v>
      </c>
      <c r="I121" s="85">
        <f>'2050 Differentials'!S18</f>
        <v>7.0523451071221777</v>
      </c>
      <c r="J121" s="86">
        <f>'2050 Differentials'!T18</f>
        <v>6.6948465547191667</v>
      </c>
    </row>
    <row r="122" spans="2:10" x14ac:dyDescent="0.25">
      <c r="B122" s="157"/>
      <c r="C122" s="1">
        <v>30</v>
      </c>
      <c r="D122" s="84">
        <f>'2050 Differentials'!N19</f>
        <v>8.905153445280833</v>
      </c>
      <c r="E122" s="85">
        <f>'2050 Differentials'!O19</f>
        <v>8.9030689056166761</v>
      </c>
      <c r="F122" s="85">
        <f>'2050 Differentials'!P19</f>
        <v>8.9046902142443543</v>
      </c>
      <c r="G122" s="85">
        <f>'2050 Differentials'!Q19</f>
        <v>10.090793283149972</v>
      </c>
      <c r="H122" s="85">
        <f>'2050 Differentials'!R19</f>
        <v>7.2975101331789229</v>
      </c>
      <c r="I122" s="85">
        <f>'2050 Differentials'!S19</f>
        <v>7.0618413433700056</v>
      </c>
      <c r="J122" s="86">
        <f>'2050 Differentials'!T19</f>
        <v>6.6859293572669367</v>
      </c>
    </row>
    <row r="123" spans="2:10" x14ac:dyDescent="0.25">
      <c r="B123" s="157"/>
      <c r="C123" s="1">
        <v>40</v>
      </c>
      <c r="D123" s="84">
        <f>'2050 Differentials'!N20</f>
        <v>6.6480602200347425</v>
      </c>
      <c r="E123" s="85">
        <f>'2050 Differentials'!O20</f>
        <v>6.6480602200347425</v>
      </c>
      <c r="F123" s="85">
        <f>'2050 Differentials'!P20</f>
        <v>6.6517660683265785</v>
      </c>
      <c r="G123" s="85">
        <f>'2050 Differentials'!Q20</f>
        <v>9.2563983786913724</v>
      </c>
      <c r="H123" s="85">
        <f>'2050 Differentials'!R20</f>
        <v>7.2577880718008103</v>
      </c>
      <c r="I123" s="85">
        <f>'2050 Differentials'!S20</f>
        <v>7.0656629994209617</v>
      </c>
      <c r="J123" s="86">
        <f>'2050 Differentials'!T20</f>
        <v>6.6859293572669367</v>
      </c>
    </row>
    <row r="124" spans="2:10" x14ac:dyDescent="0.25">
      <c r="B124" s="157"/>
      <c r="C124" s="1">
        <v>50</v>
      </c>
      <c r="D124" s="84">
        <f>'2050 Differentials'!N21</f>
        <v>5.3366531557614358</v>
      </c>
      <c r="E124" s="85">
        <f>'2050 Differentials'!O21</f>
        <v>5.3366531557614358</v>
      </c>
      <c r="F124" s="85">
        <f>'2050 Differentials'!P21</f>
        <v>5.3473074696004641</v>
      </c>
      <c r="G124" s="85">
        <f>'2050 Differentials'!Q21</f>
        <v>8.0434279096699477</v>
      </c>
      <c r="H124" s="85">
        <f>'2050 Differentials'!R21</f>
        <v>7.2155182397220612</v>
      </c>
      <c r="I124" s="85">
        <f>'2050 Differentials'!S21</f>
        <v>7.0656629994209617</v>
      </c>
      <c r="J124" s="86">
        <f>'2050 Differentials'!T21</f>
        <v>6.6859293572669367</v>
      </c>
    </row>
    <row r="125" spans="2:10" x14ac:dyDescent="0.25">
      <c r="B125" s="157"/>
      <c r="C125" s="1">
        <v>60</v>
      </c>
      <c r="D125" s="84">
        <f>'2050 Differentials'!N22</f>
        <v>4.1568037058482927</v>
      </c>
      <c r="E125" s="85">
        <f>'2050 Differentials'!O22</f>
        <v>4.1568037058482927</v>
      </c>
      <c r="F125" s="85">
        <f>'2050 Differentials'!P22</f>
        <v>4.1520555877243774</v>
      </c>
      <c r="G125" s="85">
        <f>'2050 Differentials'!Q22</f>
        <v>6.6272148233931674</v>
      </c>
      <c r="H125" s="85">
        <f>'2050 Differentials'!R22</f>
        <v>7.2641574985524038</v>
      </c>
      <c r="I125" s="85">
        <f>'2050 Differentials'!S22</f>
        <v>7.0026635784597566</v>
      </c>
      <c r="J125" s="86">
        <f>'2050 Differentials'!T22</f>
        <v>6.7826392691135524</v>
      </c>
    </row>
    <row r="126" spans="2:10" x14ac:dyDescent="0.25">
      <c r="B126" s="157"/>
      <c r="C126" s="1">
        <v>70</v>
      </c>
      <c r="D126" s="84">
        <f>'2050 Differentials'!N23</f>
        <v>2.4523451071221776</v>
      </c>
      <c r="E126" s="85">
        <f>'2050 Differentials'!O23</f>
        <v>2.4523067824963465</v>
      </c>
      <c r="F126" s="85">
        <f>'2050 Differentials'!P23</f>
        <v>2.6829183555298206</v>
      </c>
      <c r="G126" s="85">
        <f>'2050 Differentials'!Q23</f>
        <v>5.1382855165825534</v>
      </c>
      <c r="H126" s="85">
        <f>'2050 Differentials'!R23</f>
        <v>6.7663419852543818</v>
      </c>
      <c r="I126" s="85">
        <f>'2050 Differentials'!S23</f>
        <v>6.6035747305235093</v>
      </c>
      <c r="J126" s="86">
        <f>'2050 Differentials'!T23</f>
        <v>6.5298603244697198</v>
      </c>
    </row>
    <row r="127" spans="2:10" ht="15.75" thickBot="1" x14ac:dyDescent="0.3">
      <c r="B127" s="158"/>
      <c r="C127" s="2">
        <v>80</v>
      </c>
      <c r="D127" s="87">
        <f>'2050 Differentials'!N24</f>
        <v>1.0526854615567028E-2</v>
      </c>
      <c r="E127" s="88">
        <f>'2050 Differentials'!O24</f>
        <v>1.6792125072379885E-2</v>
      </c>
      <c r="F127" s="88">
        <f>'2050 Differentials'!P24</f>
        <v>0</v>
      </c>
      <c r="G127" s="88">
        <f>'2050 Differentials'!Q24</f>
        <v>3.5877243775332945</v>
      </c>
      <c r="H127" s="88">
        <f>'2050 Differentials'!R24</f>
        <v>4.2332368268674001</v>
      </c>
      <c r="I127" s="88">
        <f>'2050 Differentials'!S24</f>
        <v>4.7734800231615528</v>
      </c>
      <c r="J127" s="89">
        <f>'2050 Differentials'!T24</f>
        <v>4.7993051534452809</v>
      </c>
    </row>
    <row r="128" spans="2:10" x14ac:dyDescent="0.25">
      <c r="B128" s="170" t="s">
        <v>105</v>
      </c>
      <c r="C128" s="4" t="s">
        <v>1</v>
      </c>
      <c r="D128" s="81">
        <f>'2050 Differentials'!N25</f>
        <v>2.1397923557515619</v>
      </c>
      <c r="E128" s="82">
        <f>'2050 Differentials'!O25</f>
        <v>2.1397923557515619</v>
      </c>
      <c r="F128" s="82">
        <f>'2050 Differentials'!P25</f>
        <v>2.1397923557515619</v>
      </c>
      <c r="G128" s="82">
        <f>'2050 Differentials'!Q25</f>
        <v>1.6716740169055495</v>
      </c>
      <c r="H128" s="82">
        <f>'2050 Differentials'!R25</f>
        <v>0.74593439911797133</v>
      </c>
      <c r="I128" s="82">
        <f>'2050 Differentials'!S25</f>
        <v>0.68825799338478499</v>
      </c>
      <c r="J128" s="83">
        <f>'2050 Differentials'!T25</f>
        <v>0.54123024623300253</v>
      </c>
    </row>
    <row r="129" spans="2:10" x14ac:dyDescent="0.25">
      <c r="B129" s="157"/>
      <c r="C129" s="1">
        <v>0</v>
      </c>
      <c r="D129" s="84">
        <f>'2050 Differentials'!N26</f>
        <v>2.1397923557515619</v>
      </c>
      <c r="E129" s="85">
        <f>'2050 Differentials'!O26</f>
        <v>2.1397923557515619</v>
      </c>
      <c r="F129" s="85">
        <f>'2050 Differentials'!P26</f>
        <v>2.1397923557515619</v>
      </c>
      <c r="G129" s="85">
        <f>'2050 Differentials'!Q26</f>
        <v>1.6717429253950755</v>
      </c>
      <c r="H129" s="85">
        <f>'2050 Differentials'!R26</f>
        <v>0.74547500918779852</v>
      </c>
      <c r="I129" s="85">
        <f>'2050 Differentials'!S26</f>
        <v>0.68828096288129359</v>
      </c>
      <c r="J129" s="86">
        <f>'2050 Differentials'!T26</f>
        <v>0.54384876883498712</v>
      </c>
    </row>
    <row r="130" spans="2:10" x14ac:dyDescent="0.25">
      <c r="B130" s="157"/>
      <c r="C130" s="1">
        <v>10</v>
      </c>
      <c r="D130" s="84">
        <f>'2050 Differentials'!N27</f>
        <v>2.1397923557515619</v>
      </c>
      <c r="E130" s="85">
        <f>'2050 Differentials'!O27</f>
        <v>2.1397923557515619</v>
      </c>
      <c r="F130" s="85">
        <f>'2050 Differentials'!P27</f>
        <v>2.1397923557515619</v>
      </c>
      <c r="G130" s="85">
        <f>'2050 Differentials'!Q27</f>
        <v>1.6717429253950755</v>
      </c>
      <c r="H130" s="85">
        <f>'2050 Differentials'!R27</f>
        <v>0.74547500918779852</v>
      </c>
      <c r="I130" s="85">
        <f>'2050 Differentials'!S27</f>
        <v>0.68828096288129359</v>
      </c>
      <c r="J130" s="86">
        <f>'2050 Differentials'!T27</f>
        <v>0.54384876883498712</v>
      </c>
    </row>
    <row r="131" spans="2:10" x14ac:dyDescent="0.25">
      <c r="B131" s="157"/>
      <c r="C131" s="1">
        <v>20</v>
      </c>
      <c r="D131" s="84">
        <f>'2050 Differentials'!N28</f>
        <v>2.1397923557515619</v>
      </c>
      <c r="E131" s="85">
        <f>'2050 Differentials'!O28</f>
        <v>2.1397923557515619</v>
      </c>
      <c r="F131" s="85">
        <f>'2050 Differentials'!P28</f>
        <v>2.1397923557515619</v>
      </c>
      <c r="G131" s="85">
        <f>'2050 Differentials'!Q28</f>
        <v>1.6717429253950755</v>
      </c>
      <c r="H131" s="85">
        <f>'2050 Differentials'!R28</f>
        <v>0.74547500918779852</v>
      </c>
      <c r="I131" s="85">
        <f>'2050 Differentials'!S28</f>
        <v>0.68828096288129359</v>
      </c>
      <c r="J131" s="86">
        <f>'2050 Differentials'!T28</f>
        <v>0.54384876883498712</v>
      </c>
    </row>
    <row r="132" spans="2:10" x14ac:dyDescent="0.25">
      <c r="B132" s="157"/>
      <c r="C132" s="1">
        <v>30</v>
      </c>
      <c r="D132" s="84">
        <f>'2050 Differentials'!N29</f>
        <v>1.9403941565600884</v>
      </c>
      <c r="E132" s="85">
        <f>'2050 Differentials'!O29</f>
        <v>1.9403941565600884</v>
      </c>
      <c r="F132" s="85">
        <f>'2050 Differentials'!P29</f>
        <v>1.9431504961411243</v>
      </c>
      <c r="G132" s="85">
        <f>'2050 Differentials'!Q29</f>
        <v>1.6717429253950755</v>
      </c>
      <c r="H132" s="85">
        <f>'2050 Differentials'!R29</f>
        <v>0.74547500918779852</v>
      </c>
      <c r="I132" s="85">
        <f>'2050 Differentials'!S29</f>
        <v>0.68828096288129359</v>
      </c>
      <c r="J132" s="86">
        <f>'2050 Differentials'!T29</f>
        <v>0.54123024623300253</v>
      </c>
    </row>
    <row r="133" spans="2:10" x14ac:dyDescent="0.25">
      <c r="B133" s="157"/>
      <c r="C133" s="1">
        <v>40</v>
      </c>
      <c r="D133" s="84">
        <f>'2050 Differentials'!N30</f>
        <v>1.405457552370452</v>
      </c>
      <c r="E133" s="85">
        <f>'2050 Differentials'!O30</f>
        <v>1.405457552370452</v>
      </c>
      <c r="F133" s="85">
        <f>'2050 Differentials'!P30</f>
        <v>1.4053427048879088</v>
      </c>
      <c r="G133" s="85">
        <f>'2050 Differentials'!Q30</f>
        <v>1.5028711870635798</v>
      </c>
      <c r="H133" s="85">
        <f>'2050 Differentials'!R30</f>
        <v>0.76219680264608602</v>
      </c>
      <c r="I133" s="85">
        <f>'2050 Differentials'!S30</f>
        <v>0.68828096288129359</v>
      </c>
      <c r="J133" s="86">
        <f>'2050 Differentials'!T30</f>
        <v>0.54123024623300253</v>
      </c>
    </row>
    <row r="134" spans="2:10" x14ac:dyDescent="0.25">
      <c r="B134" s="157"/>
      <c r="C134" s="1">
        <v>50</v>
      </c>
      <c r="D134" s="84">
        <f>'2050 Differentials'!N31</f>
        <v>0.76697445791988228</v>
      </c>
      <c r="E134" s="85">
        <f>'2050 Differentials'!O31</f>
        <v>0.76697445791988228</v>
      </c>
      <c r="F134" s="85">
        <f>'2050 Differentials'!P31</f>
        <v>0.76899577361264226</v>
      </c>
      <c r="G134" s="85">
        <f>'2050 Differentials'!Q31</f>
        <v>1.0944965086365306</v>
      </c>
      <c r="H134" s="85">
        <f>'2050 Differentials'!R31</f>
        <v>0.75176865123116487</v>
      </c>
      <c r="I134" s="85">
        <f>'2050 Differentials'!S31</f>
        <v>0.68828096288129359</v>
      </c>
      <c r="J134" s="86">
        <f>'2050 Differentials'!T31</f>
        <v>0.54123024623300253</v>
      </c>
    </row>
    <row r="135" spans="2:10" x14ac:dyDescent="0.25">
      <c r="B135" s="157"/>
      <c r="C135" s="1">
        <v>60</v>
      </c>
      <c r="D135" s="84">
        <f>'2050 Differentials'!N32</f>
        <v>0.53587835354649016</v>
      </c>
      <c r="E135" s="85">
        <f>'2050 Differentials'!O32</f>
        <v>0.53587835354649016</v>
      </c>
      <c r="F135" s="85">
        <f>'2050 Differentials'!P32</f>
        <v>0.5294928335170892</v>
      </c>
      <c r="G135" s="85">
        <f>'2050 Differentials'!Q32</f>
        <v>0.66521958838662254</v>
      </c>
      <c r="H135" s="85">
        <f>'2050 Differentials'!R32</f>
        <v>0.74078923190003676</v>
      </c>
      <c r="I135" s="85">
        <f>'2050 Differentials'!S32</f>
        <v>0.62897372289599418</v>
      </c>
      <c r="J135" s="86">
        <f>'2050 Differentials'!T32</f>
        <v>0.5505582568218661</v>
      </c>
    </row>
    <row r="136" spans="2:10" x14ac:dyDescent="0.25">
      <c r="B136" s="157"/>
      <c r="C136" s="1">
        <v>70</v>
      </c>
      <c r="D136" s="84">
        <f>'2050 Differentials'!N33</f>
        <v>0.58397647923557516</v>
      </c>
      <c r="E136" s="85">
        <f>'2050 Differentials'!O33</f>
        <v>0.58397208055356431</v>
      </c>
      <c r="F136" s="85">
        <f>'2050 Differentials'!P33</f>
        <v>0.56638184490995969</v>
      </c>
      <c r="G136" s="85">
        <f>'2050 Differentials'!Q33</f>
        <v>0.29069693259856783</v>
      </c>
      <c r="H136" s="85">
        <f>'2050 Differentials'!R33</f>
        <v>0.54105164701575725</v>
      </c>
      <c r="I136" s="85">
        <f>'2050 Differentials'!S33</f>
        <v>0.45730835099818951</v>
      </c>
      <c r="J136" s="86">
        <f>'2050 Differentials'!T33</f>
        <v>0.46822024648128724</v>
      </c>
    </row>
    <row r="137" spans="2:10" ht="15.75" thickBot="1" x14ac:dyDescent="0.3">
      <c r="B137" s="158"/>
      <c r="C137" s="2">
        <v>80</v>
      </c>
      <c r="D137" s="87">
        <f>'2050 Differentials'!N34</f>
        <v>0.62520230936949928</v>
      </c>
      <c r="E137" s="88">
        <f>'2050 Differentials'!O34</f>
        <v>0.62591877986034539</v>
      </c>
      <c r="F137" s="88">
        <f>'2050 Differentials'!P34</f>
        <v>0.61721334068357225</v>
      </c>
      <c r="G137" s="88">
        <f>'2050 Differentials'!Q34</f>
        <v>0.13244211686879817</v>
      </c>
      <c r="H137" s="88">
        <f>'2050 Differentials'!R34</f>
        <v>0</v>
      </c>
      <c r="I137" s="88">
        <f>'2050 Differentials'!S34</f>
        <v>1.672179345828733E-2</v>
      </c>
      <c r="J137" s="89">
        <f>'2050 Differentials'!T34</f>
        <v>3.3788129364204292E-2</v>
      </c>
    </row>
    <row r="138" spans="2:10" x14ac:dyDescent="0.25">
      <c r="B138" s="170" t="s">
        <v>106</v>
      </c>
      <c r="C138" s="5" t="s">
        <v>1</v>
      </c>
      <c r="D138" s="81">
        <f>'2050 Differentials'!N35</f>
        <v>2.5329243353783228</v>
      </c>
      <c r="E138" s="82">
        <f>'2050 Differentials'!O35</f>
        <v>2.5329243353783228</v>
      </c>
      <c r="F138" s="82">
        <f>'2050 Differentials'!P35</f>
        <v>2.5316973415132922</v>
      </c>
      <c r="G138" s="82">
        <f>'2050 Differentials'!Q35</f>
        <v>1.7271983640081803</v>
      </c>
      <c r="H138" s="82">
        <f>'2050 Differentials'!R35</f>
        <v>0.95132924335378333</v>
      </c>
      <c r="I138" s="82">
        <f>'2050 Differentials'!S35</f>
        <v>0.83108384458077733</v>
      </c>
      <c r="J138" s="83">
        <f>'2050 Differentials'!T35</f>
        <v>0.63312883435582823</v>
      </c>
    </row>
    <row r="139" spans="2:10" x14ac:dyDescent="0.25">
      <c r="B139" s="157"/>
      <c r="C139" s="6">
        <v>0</v>
      </c>
      <c r="D139" s="84">
        <f>'2050 Differentials'!N36</f>
        <v>2.5329243353783228</v>
      </c>
      <c r="E139" s="85">
        <f>'2050 Differentials'!O36</f>
        <v>3.8625766871165643</v>
      </c>
      <c r="F139" s="85">
        <f>'2050 Differentials'!P36</f>
        <v>3.8695296523517384</v>
      </c>
      <c r="G139" s="85">
        <f>'2050 Differentials'!Q36</f>
        <v>1.7271983640081803</v>
      </c>
      <c r="H139" s="85">
        <f>'2050 Differentials'!R36</f>
        <v>0.95092024539877318</v>
      </c>
      <c r="I139" s="85">
        <f>'2050 Differentials'!S36</f>
        <v>1.543149284253579</v>
      </c>
      <c r="J139" s="86">
        <f>'2050 Differentials'!T36</f>
        <v>0.81390593047034776</v>
      </c>
    </row>
    <row r="140" spans="2:10" x14ac:dyDescent="0.25">
      <c r="B140" s="157"/>
      <c r="C140" s="6">
        <v>10</v>
      </c>
      <c r="D140" s="84">
        <f>'2050 Differentials'!N37</f>
        <v>2.5329243353783228</v>
      </c>
      <c r="E140" s="85">
        <f>'2050 Differentials'!O37</f>
        <v>3.8625766871165643</v>
      </c>
      <c r="F140" s="85">
        <f>'2050 Differentials'!P37</f>
        <v>2.5316973415132922</v>
      </c>
      <c r="G140" s="85">
        <f>'2050 Differentials'!Q37</f>
        <v>1.7271983640081803</v>
      </c>
      <c r="H140" s="85">
        <f>'2050 Differentials'!R37</f>
        <v>0.95092024539877318</v>
      </c>
      <c r="I140" s="85">
        <f>'2050 Differentials'!S37</f>
        <v>0.95378323108384477</v>
      </c>
      <c r="J140" s="86">
        <f>'2050 Differentials'!T37</f>
        <v>0.81390593047034776</v>
      </c>
    </row>
    <row r="141" spans="2:10" x14ac:dyDescent="0.25">
      <c r="B141" s="157"/>
      <c r="C141" s="6">
        <v>20</v>
      </c>
      <c r="D141" s="84">
        <f>'2050 Differentials'!N38</f>
        <v>2.4760736196319018</v>
      </c>
      <c r="E141" s="85">
        <f>'2050 Differentials'!O38</f>
        <v>2.7758691206543964</v>
      </c>
      <c r="F141" s="85">
        <f>'2050 Differentials'!P38</f>
        <v>2.4740286298568508</v>
      </c>
      <c r="G141" s="85">
        <f>'2050 Differentials'!Q38</f>
        <v>1.7161554192229036</v>
      </c>
      <c r="H141" s="85">
        <f>'2050 Differentials'!R38</f>
        <v>0.95092024539877318</v>
      </c>
      <c r="I141" s="85">
        <f>'2050 Differentials'!S38</f>
        <v>0.83108384458077733</v>
      </c>
      <c r="J141" s="86">
        <f>'2050 Differentials'!T38</f>
        <v>0.81390593047034776</v>
      </c>
    </row>
    <row r="142" spans="2:10" x14ac:dyDescent="0.25">
      <c r="B142" s="157"/>
      <c r="C142" s="6">
        <v>30</v>
      </c>
      <c r="D142" s="84">
        <f>'2050 Differentials'!N39</f>
        <v>1.9607361963190184</v>
      </c>
      <c r="E142" s="85">
        <f>'2050 Differentials'!O39</f>
        <v>1.9370143149284254</v>
      </c>
      <c r="F142" s="85">
        <f>'2050 Differentials'!P39</f>
        <v>2.6490797546012268</v>
      </c>
      <c r="G142" s="85">
        <f>'2050 Differentials'!Q39</f>
        <v>2.1946830265848671</v>
      </c>
      <c r="H142" s="85">
        <f>'2050 Differentials'!R39</f>
        <v>0.95092024539877318</v>
      </c>
      <c r="I142" s="85">
        <f>'2050 Differentials'!S39</f>
        <v>1.543149284253579</v>
      </c>
      <c r="J142" s="86">
        <f>'2050 Differentials'!T39</f>
        <v>0.63312883435582823</v>
      </c>
    </row>
    <row r="143" spans="2:10" x14ac:dyDescent="0.25">
      <c r="B143" s="157"/>
      <c r="C143" s="6">
        <v>40</v>
      </c>
      <c r="D143" s="84">
        <f>'2050 Differentials'!N40</f>
        <v>1.3386503067484665</v>
      </c>
      <c r="E143" s="85">
        <f>'2050 Differentials'!O40</f>
        <v>1.3386503067484665</v>
      </c>
      <c r="F143" s="85">
        <f>'2050 Differentials'!P40</f>
        <v>1.3386503067484665</v>
      </c>
      <c r="G143" s="85">
        <f>'2050 Differentials'!Q40</f>
        <v>1.5329243353783233</v>
      </c>
      <c r="H143" s="85">
        <f>'2050 Differentials'!R40</f>
        <v>0.90674846625766869</v>
      </c>
      <c r="I143" s="85">
        <f>'2050 Differentials'!S40</f>
        <v>1.541104294478528</v>
      </c>
      <c r="J143" s="86">
        <f>'2050 Differentials'!T40</f>
        <v>0.63312883435582823</v>
      </c>
    </row>
    <row r="144" spans="2:10" x14ac:dyDescent="0.25">
      <c r="B144" s="157"/>
      <c r="C144" s="6">
        <v>50</v>
      </c>
      <c r="D144" s="84">
        <f>'2050 Differentials'!N41</f>
        <v>0.60286298568507157</v>
      </c>
      <c r="E144" s="85">
        <f>'2050 Differentials'!O41</f>
        <v>0.60286298568507157</v>
      </c>
      <c r="F144" s="85">
        <f>'2050 Differentials'!P41</f>
        <v>0.8907975460122699</v>
      </c>
      <c r="G144" s="85">
        <f>'2050 Differentials'!Q41</f>
        <v>1.0552147239263805</v>
      </c>
      <c r="H144" s="85">
        <f>'2050 Differentials'!R41</f>
        <v>0.81104294478527617</v>
      </c>
      <c r="I144" s="85">
        <f>'2050 Differentials'!S41</f>
        <v>1.543149284253579</v>
      </c>
      <c r="J144" s="86">
        <f>'2050 Differentials'!T41</f>
        <v>0.63312883435582823</v>
      </c>
    </row>
    <row r="145" spans="2:10" x14ac:dyDescent="0.25">
      <c r="B145" s="157"/>
      <c r="C145" s="6">
        <v>60</v>
      </c>
      <c r="D145" s="84">
        <f>'2050 Differentials'!N42</f>
        <v>0.33087934560327198</v>
      </c>
      <c r="E145" s="85">
        <f>'2050 Differentials'!O42</f>
        <v>0.33087934560327198</v>
      </c>
      <c r="F145" s="85">
        <f>'2050 Differentials'!P42</f>
        <v>0.33006134969325168</v>
      </c>
      <c r="G145" s="85">
        <f>'2050 Differentials'!Q42</f>
        <v>0.53006134969325147</v>
      </c>
      <c r="H145" s="85">
        <f>'2050 Differentials'!R42</f>
        <v>0.88261758691206549</v>
      </c>
      <c r="I145" s="85">
        <f>'2050 Differentials'!S42</f>
        <v>0.71288343558282219</v>
      </c>
      <c r="J145" s="86">
        <f>'2050 Differentials'!T42</f>
        <v>0.64543541532257309</v>
      </c>
    </row>
    <row r="146" spans="2:10" x14ac:dyDescent="0.25">
      <c r="B146" s="157"/>
      <c r="C146" s="6">
        <v>70</v>
      </c>
      <c r="D146" s="84">
        <f>'2050 Differentials'!N43</f>
        <v>0.42453987730061349</v>
      </c>
      <c r="E146" s="85">
        <f>'2050 Differentials'!O43</f>
        <v>0.47965167212305898</v>
      </c>
      <c r="F146" s="85">
        <f>'2050 Differentials'!P43</f>
        <v>0.47975460122699387</v>
      </c>
      <c r="G146" s="85">
        <f>'2050 Differentials'!Q43</f>
        <v>0.26092427779520339</v>
      </c>
      <c r="H146" s="85">
        <f>'2050 Differentials'!R43</f>
        <v>0.70673728880185371</v>
      </c>
      <c r="I146" s="85">
        <f>'2050 Differentials'!S43</f>
        <v>0.69734580523333867</v>
      </c>
      <c r="J146" s="86">
        <f>'2050 Differentials'!T43</f>
        <v>0.4838984485113853</v>
      </c>
    </row>
    <row r="147" spans="2:10" ht="15.75" thickBot="1" x14ac:dyDescent="0.3">
      <c r="B147" s="158"/>
      <c r="C147" s="7">
        <v>80</v>
      </c>
      <c r="D147" s="87">
        <f>'2050 Differentials'!N44</f>
        <v>0.40988158088895749</v>
      </c>
      <c r="E147" s="88">
        <f>'2050 Differentials'!O44</f>
        <v>0.38364008179959097</v>
      </c>
      <c r="F147" s="88">
        <f>'2050 Differentials'!P44</f>
        <v>0.39182004089979561</v>
      </c>
      <c r="G147" s="88">
        <f>'2050 Differentials'!Q44</f>
        <v>0.11042944785276071</v>
      </c>
      <c r="H147" s="88">
        <f>'2050 Differentials'!R44</f>
        <v>4.9079754601226967E-2</v>
      </c>
      <c r="I147" s="88">
        <f>'2050 Differentials'!S44</f>
        <v>0</v>
      </c>
      <c r="J147" s="89">
        <f>'2050 Differentials'!T44</f>
        <v>0.11656441717791417</v>
      </c>
    </row>
    <row r="148" spans="2:10" x14ac:dyDescent="0.25">
      <c r="B148" s="170" t="s">
        <v>107</v>
      </c>
      <c r="C148" s="5" t="s">
        <v>1</v>
      </c>
      <c r="D148" s="81">
        <f>'2050 Differentials'!N45</f>
        <v>2.0412844036697244</v>
      </c>
      <c r="E148" s="82">
        <f>'2050 Differentials'!O45</f>
        <v>2.0412844036697244</v>
      </c>
      <c r="F148" s="82">
        <f>'2050 Differentials'!P45</f>
        <v>2.040137614678899</v>
      </c>
      <c r="G148" s="82">
        <f>'2050 Differentials'!Q45</f>
        <v>1.4185779816513759</v>
      </c>
      <c r="H148" s="82">
        <f>'2050 Differentials'!R45</f>
        <v>0.42431192660550449</v>
      </c>
      <c r="I148" s="82">
        <f>'2050 Differentials'!S45</f>
        <v>0.35550458715596323</v>
      </c>
      <c r="J148" s="83">
        <f>'2050 Differentials'!T45</f>
        <v>0.29931192660550449</v>
      </c>
    </row>
    <row r="149" spans="2:10" x14ac:dyDescent="0.25">
      <c r="B149" s="157"/>
      <c r="C149" s="6">
        <v>0</v>
      </c>
      <c r="D149" s="84">
        <f>'2050 Differentials'!N46</f>
        <v>2.1238532110091737</v>
      </c>
      <c r="E149" s="85">
        <f>'2050 Differentials'!O46</f>
        <v>2.130733944954128</v>
      </c>
      <c r="F149" s="85">
        <f>'2050 Differentials'!P46</f>
        <v>2.1376146788990824</v>
      </c>
      <c r="G149" s="85">
        <f>'2050 Differentials'!Q46</f>
        <v>1.5011467889908254</v>
      </c>
      <c r="H149" s="85">
        <f>'2050 Differentials'!R46</f>
        <v>0.50573394495412838</v>
      </c>
      <c r="I149" s="85">
        <f>'2050 Differentials'!S46</f>
        <v>0.43807339449541266</v>
      </c>
      <c r="J149" s="86">
        <f>'2050 Differentials'!T46</f>
        <v>0.39908256880733928</v>
      </c>
    </row>
    <row r="150" spans="2:10" x14ac:dyDescent="0.25">
      <c r="B150" s="157"/>
      <c r="C150" s="6">
        <v>10</v>
      </c>
      <c r="D150" s="84">
        <f>'2050 Differentials'!N47</f>
        <v>2.1238532110091737</v>
      </c>
      <c r="E150" s="85">
        <f>'2050 Differentials'!O47</f>
        <v>2.130733944954128</v>
      </c>
      <c r="F150" s="85">
        <f>'2050 Differentials'!P47</f>
        <v>2.1238532110091737</v>
      </c>
      <c r="G150" s="85">
        <f>'2050 Differentials'!Q47</f>
        <v>1.5011467889908254</v>
      </c>
      <c r="H150" s="85">
        <f>'2050 Differentials'!R47</f>
        <v>0.50573394495412838</v>
      </c>
      <c r="I150" s="85">
        <f>'2050 Differentials'!S47</f>
        <v>0.43692660550458695</v>
      </c>
      <c r="J150" s="86">
        <f>'2050 Differentials'!T47</f>
        <v>0.39793577981651362</v>
      </c>
    </row>
    <row r="151" spans="2:10" x14ac:dyDescent="0.25">
      <c r="B151" s="157"/>
      <c r="C151" s="6">
        <v>20</v>
      </c>
      <c r="D151" s="84">
        <f>'2050 Differentials'!N48</f>
        <v>2.068807339449541</v>
      </c>
      <c r="E151" s="85">
        <f>'2050 Differentials'!O48</f>
        <v>2.0848623853211006</v>
      </c>
      <c r="F151" s="85">
        <f>'2050 Differentials'!P48</f>
        <v>2.068807339449541</v>
      </c>
      <c r="G151" s="85">
        <f>'2050 Differentials'!Q48</f>
        <v>1.5160550458715596</v>
      </c>
      <c r="H151" s="85">
        <f>'2050 Differentials'!R48</f>
        <v>0.50573394495412838</v>
      </c>
      <c r="I151" s="85">
        <f>'2050 Differentials'!S48</f>
        <v>0.43692660550458695</v>
      </c>
      <c r="J151" s="86">
        <f>'2050 Differentials'!T48</f>
        <v>0.39908256880733928</v>
      </c>
    </row>
    <row r="152" spans="2:10" x14ac:dyDescent="0.25">
      <c r="B152" s="157"/>
      <c r="C152" s="6">
        <v>30</v>
      </c>
      <c r="D152" s="84">
        <f>'2050 Differentials'!N49</f>
        <v>1.7649082568807337</v>
      </c>
      <c r="E152" s="85">
        <f>'2050 Differentials'!O49</f>
        <v>1.7603211009174311</v>
      </c>
      <c r="F152" s="85">
        <f>'2050 Differentials'!P49</f>
        <v>1.7649082568807337</v>
      </c>
      <c r="G152" s="85">
        <f>'2050 Differentials'!Q49</f>
        <v>1.5137614678899083</v>
      </c>
      <c r="H152" s="85">
        <f>'2050 Differentials'!R49</f>
        <v>0.50573394495412838</v>
      </c>
      <c r="I152" s="85">
        <f>'2050 Differentials'!S49</f>
        <v>0.43807339449541266</v>
      </c>
      <c r="J152" s="86">
        <f>'2050 Differentials'!T49</f>
        <v>0.37958715596330256</v>
      </c>
    </row>
    <row r="153" spans="2:10" x14ac:dyDescent="0.25">
      <c r="B153" s="157"/>
      <c r="C153" s="6">
        <v>40</v>
      </c>
      <c r="D153" s="84">
        <f>'2050 Differentials'!N50</f>
        <v>1.4633027522935778</v>
      </c>
      <c r="E153" s="85">
        <f>'2050 Differentials'!O50</f>
        <v>1.4633027522935778</v>
      </c>
      <c r="F153" s="85">
        <f>'2050 Differentials'!P50</f>
        <v>1.4633027522935778</v>
      </c>
      <c r="G153" s="85">
        <f>'2050 Differentials'!Q50</f>
        <v>1.3623853211009174</v>
      </c>
      <c r="H153" s="85">
        <f>'2050 Differentials'!R50</f>
        <v>0.49082568807339438</v>
      </c>
      <c r="I153" s="85">
        <f>'2050 Differentials'!S50</f>
        <v>0.4426605504587155</v>
      </c>
      <c r="J153" s="86">
        <f>'2050 Differentials'!T50</f>
        <v>0.38073394495412827</v>
      </c>
    </row>
    <row r="154" spans="2:10" x14ac:dyDescent="0.25">
      <c r="B154" s="157"/>
      <c r="C154" s="6">
        <v>50</v>
      </c>
      <c r="D154" s="84">
        <f>'2050 Differentials'!N51</f>
        <v>1.1754587155963301</v>
      </c>
      <c r="E154" s="85">
        <f>'2050 Differentials'!O51</f>
        <v>1.1754587155963301</v>
      </c>
      <c r="F154" s="85">
        <f>'2050 Differentials'!P51</f>
        <v>1.1892201834862384</v>
      </c>
      <c r="G154" s="85">
        <f>'2050 Differentials'!Q51</f>
        <v>1.0630733944954125</v>
      </c>
      <c r="H154" s="85">
        <f>'2050 Differentials'!R51</f>
        <v>0.46330275229357787</v>
      </c>
      <c r="I154" s="85">
        <f>'2050 Differentials'!S51</f>
        <v>0.43922018348623854</v>
      </c>
      <c r="J154" s="86">
        <f>'2050 Differentials'!T51</f>
        <v>0.37958715596330256</v>
      </c>
    </row>
    <row r="155" spans="2:10" x14ac:dyDescent="0.25">
      <c r="B155" s="157"/>
      <c r="C155" s="6">
        <v>60</v>
      </c>
      <c r="D155" s="84">
        <f>'2050 Differentials'!N52</f>
        <v>0.90825688073394484</v>
      </c>
      <c r="E155" s="85">
        <f>'2050 Differentials'!O52</f>
        <v>0.90825688073394484</v>
      </c>
      <c r="F155" s="85">
        <f>'2050 Differentials'!P52</f>
        <v>0.89908256880733917</v>
      </c>
      <c r="G155" s="85">
        <f>'2050 Differentials'!Q52</f>
        <v>0.74197247706421998</v>
      </c>
      <c r="H155" s="85">
        <f>'2050 Differentials'!R52</f>
        <v>0.42775229357798145</v>
      </c>
      <c r="I155" s="85">
        <f>'2050 Differentials'!S52</f>
        <v>0.40940366972477044</v>
      </c>
      <c r="J155" s="86">
        <f>'2050 Differentials'!T52</f>
        <v>0.37579841566965122</v>
      </c>
    </row>
    <row r="156" spans="2:10" x14ac:dyDescent="0.25">
      <c r="B156" s="157"/>
      <c r="C156" s="6">
        <v>70</v>
      </c>
      <c r="D156" s="84">
        <f>'2050 Differentials'!N53</f>
        <v>0.74541284403669716</v>
      </c>
      <c r="E156" s="85">
        <f>'2050 Differentials'!O53</f>
        <v>0.74968906178927552</v>
      </c>
      <c r="F156" s="85">
        <f>'2050 Differentials'!P53</f>
        <v>0.75114678899082554</v>
      </c>
      <c r="G156" s="85">
        <f>'2050 Differentials'!Q53</f>
        <v>0.39027914917653606</v>
      </c>
      <c r="H156" s="85">
        <f>'2050 Differentials'!R53</f>
        <v>0.31739320873441318</v>
      </c>
      <c r="I156" s="85">
        <f>'2050 Differentials'!S53</f>
        <v>0.3091352668024791</v>
      </c>
      <c r="J156" s="86">
        <f>'2050 Differentials'!T53</f>
        <v>0.30911528002767613</v>
      </c>
    </row>
    <row r="157" spans="2:10" ht="15.75" thickBot="1" x14ac:dyDescent="0.3">
      <c r="B157" s="158"/>
      <c r="C157" s="7">
        <v>80</v>
      </c>
      <c r="D157" s="87">
        <f>'2050 Differentials'!N54</f>
        <v>0.43683239923646722</v>
      </c>
      <c r="E157" s="88">
        <f>'2050 Differentials'!O54</f>
        <v>0.44839449541284404</v>
      </c>
      <c r="F157" s="88">
        <f>'2050 Differentials'!P54</f>
        <v>0.43692660550458695</v>
      </c>
      <c r="G157" s="88">
        <f>'2050 Differentials'!Q54</f>
        <v>0.12729357798165131</v>
      </c>
      <c r="H157" s="88">
        <f>'2050 Differentials'!R54</f>
        <v>0</v>
      </c>
      <c r="I157" s="88">
        <f>'2050 Differentials'!S54</f>
        <v>3.4403669724769907E-3</v>
      </c>
      <c r="J157" s="89">
        <f>'2050 Differentials'!T54</f>
        <v>0</v>
      </c>
    </row>
    <row r="158" spans="2:10" ht="24" thickBot="1" x14ac:dyDescent="0.3">
      <c r="B158" s="180" t="s">
        <v>114</v>
      </c>
      <c r="C158" s="181"/>
      <c r="D158" s="181"/>
      <c r="E158" s="181"/>
      <c r="F158" s="181"/>
      <c r="G158" s="181"/>
      <c r="H158" s="181"/>
      <c r="I158" s="181"/>
      <c r="J158" s="182"/>
    </row>
    <row r="159" spans="2:10" ht="15.75" thickBot="1" x14ac:dyDescent="0.3">
      <c r="B159" s="149" t="s">
        <v>2</v>
      </c>
      <c r="C159" s="150"/>
      <c r="D159" s="153" t="s">
        <v>0</v>
      </c>
      <c r="E159" s="154"/>
      <c r="F159" s="154"/>
      <c r="G159" s="154"/>
      <c r="H159" s="154"/>
      <c r="I159" s="154"/>
      <c r="J159" s="155"/>
    </row>
    <row r="160" spans="2:10" ht="15.75" thickBot="1" x14ac:dyDescent="0.3">
      <c r="B160" s="151"/>
      <c r="C160" s="152"/>
      <c r="D160" s="8" t="s">
        <v>1</v>
      </c>
      <c r="E160" s="9">
        <v>30</v>
      </c>
      <c r="F160" s="9">
        <v>40</v>
      </c>
      <c r="G160" s="9">
        <v>50</v>
      </c>
      <c r="H160" s="9">
        <v>60</v>
      </c>
      <c r="I160" s="9">
        <v>70</v>
      </c>
      <c r="J160" s="10">
        <v>80</v>
      </c>
    </row>
    <row r="161" spans="2:10" ht="15.75" thickTop="1" x14ac:dyDescent="0.25">
      <c r="B161" s="165" t="s">
        <v>108</v>
      </c>
      <c r="C161" s="5" t="s">
        <v>1</v>
      </c>
      <c r="D161" s="81">
        <f>'2050 Differentials'!X5</f>
        <v>1.9452097763461417E-2</v>
      </c>
      <c r="E161" s="82">
        <f>'2050 Differentials'!Y5</f>
        <v>1.9452097763461833E-2</v>
      </c>
      <c r="F161" s="82">
        <f>'2050 Differentials'!Z5</f>
        <v>1.9452097763462114E-2</v>
      </c>
      <c r="G161" s="82">
        <f>'2050 Differentials'!AA5</f>
        <v>4.1561428815335519E-2</v>
      </c>
      <c r="H161" s="82">
        <f>'2050 Differentials'!AB5</f>
        <v>5.138323949978444E-2</v>
      </c>
      <c r="I161" s="82">
        <f>'2050 Differentials'!AC5</f>
        <v>5.3211523709772834E-2</v>
      </c>
      <c r="J161" s="83">
        <f>'2050 Differentials'!AD5</f>
        <v>5.380913562646121E-2</v>
      </c>
    </row>
    <row r="162" spans="2:10" x14ac:dyDescent="0.25">
      <c r="B162" s="166"/>
      <c r="C162" s="6">
        <v>0</v>
      </c>
      <c r="D162" s="84">
        <f>'2050 Differentials'!X6</f>
        <v>1.9452097763461833E-2</v>
      </c>
      <c r="E162" s="85">
        <f>'2050 Differentials'!Y6</f>
        <v>1.9452097763461556E-2</v>
      </c>
      <c r="F162" s="85">
        <f>'2050 Differentials'!Z6</f>
        <v>1.9452097763461695E-2</v>
      </c>
      <c r="G162" s="85">
        <f>'2050 Differentials'!AA6</f>
        <v>4.1561117120346415E-2</v>
      </c>
      <c r="H162" s="85">
        <f>'2050 Differentials'!AB6</f>
        <v>5.1383239499784301E-2</v>
      </c>
      <c r="I162" s="85">
        <f>'2050 Differentials'!AC6</f>
        <v>5.3211523709772557E-2</v>
      </c>
      <c r="J162" s="86">
        <f>'2050 Differentials'!AD6</f>
        <v>5.3809124357926993E-2</v>
      </c>
    </row>
    <row r="163" spans="2:10" x14ac:dyDescent="0.25">
      <c r="B163" s="166"/>
      <c r="C163" s="6">
        <v>10</v>
      </c>
      <c r="D163" s="84">
        <f>'2050 Differentials'!X7</f>
        <v>1.9452097763461833E-2</v>
      </c>
      <c r="E163" s="85">
        <f>'2050 Differentials'!Y7</f>
        <v>1.9452097763461556E-2</v>
      </c>
      <c r="F163" s="85">
        <f>'2050 Differentials'!Z7</f>
        <v>1.9452097763461136E-2</v>
      </c>
      <c r="G163" s="85">
        <f>'2050 Differentials'!AA7</f>
        <v>4.1561117232648118E-2</v>
      </c>
      <c r="H163" s="85">
        <f>'2050 Differentials'!AB7</f>
        <v>5.138323949978444E-2</v>
      </c>
      <c r="I163" s="85">
        <f>'2050 Differentials'!AC7</f>
        <v>5.3211523709772834E-2</v>
      </c>
      <c r="J163" s="86">
        <f>'2050 Differentials'!AD7</f>
        <v>5.3809124357933134E-2</v>
      </c>
    </row>
    <row r="164" spans="2:10" x14ac:dyDescent="0.25">
      <c r="B164" s="166"/>
      <c r="C164" s="6">
        <v>20</v>
      </c>
      <c r="D164" s="84">
        <f>'2050 Differentials'!X8</f>
        <v>1.9452097763462951E-2</v>
      </c>
      <c r="E164" s="85">
        <f>'2050 Differentials'!Y8</f>
        <v>1.9452444129466215E-2</v>
      </c>
      <c r="F164" s="85">
        <f>'2050 Differentials'!Z8</f>
        <v>1.9452097763463089E-2</v>
      </c>
      <c r="G164" s="85">
        <f>'2050 Differentials'!AA8</f>
        <v>4.1701414904109023E-2</v>
      </c>
      <c r="H164" s="85">
        <f>'2050 Differentials'!AB8</f>
        <v>5.1383553220522467E-2</v>
      </c>
      <c r="I164" s="85">
        <f>'2050 Differentials'!AC8</f>
        <v>5.3211037647598276E-2</v>
      </c>
      <c r="J164" s="86">
        <f>'2050 Differentials'!AD8</f>
        <v>5.3809458240847374E-2</v>
      </c>
    </row>
    <row r="165" spans="2:10" x14ac:dyDescent="0.25">
      <c r="B165" s="166"/>
      <c r="C165" s="6">
        <v>30</v>
      </c>
      <c r="D165" s="84">
        <f>'2050 Differentials'!X9</f>
        <v>1.8370683826285279E-2</v>
      </c>
      <c r="E165" s="85">
        <f>'2050 Differentials'!Y9</f>
        <v>1.837003938906694E-2</v>
      </c>
      <c r="F165" s="85">
        <f>'2050 Differentials'!Z9</f>
        <v>1.8370039389067082E-2</v>
      </c>
      <c r="G165" s="85">
        <f>'2050 Differentials'!AA9</f>
        <v>4.1561117232668213E-2</v>
      </c>
      <c r="H165" s="85">
        <f>'2050 Differentials'!AB9</f>
        <v>5.1383553220522467E-2</v>
      </c>
      <c r="I165" s="85">
        <f>'2050 Differentials'!AC9</f>
        <v>5.3211037647598276E-2</v>
      </c>
      <c r="J165" s="86">
        <f>'2050 Differentials'!AD9</f>
        <v>5.3809458240847374E-2</v>
      </c>
    </row>
    <row r="166" spans="2:10" x14ac:dyDescent="0.25">
      <c r="B166" s="166"/>
      <c r="C166" s="6">
        <v>40</v>
      </c>
      <c r="D166" s="84">
        <f>'2050 Differentials'!X10</f>
        <v>1.7654113526164011E-2</v>
      </c>
      <c r="E166" s="85">
        <f>'2050 Differentials'!Y10</f>
        <v>1.7654204166732961E-2</v>
      </c>
      <c r="F166" s="85">
        <f>'2050 Differentials'!Z10</f>
        <v>1.7654204166732822E-2</v>
      </c>
      <c r="G166" s="85">
        <f>'2050 Differentials'!AA10</f>
        <v>3.8864287527397567E-2</v>
      </c>
      <c r="H166" s="85">
        <f>'2050 Differentials'!AB10</f>
        <v>5.1389690867632704E-2</v>
      </c>
      <c r="I166" s="85">
        <f>'2050 Differentials'!AC10</f>
        <v>5.3211037647598276E-2</v>
      </c>
      <c r="J166" s="86">
        <f>'2050 Differentials'!AD10</f>
        <v>5.3804855005514726E-2</v>
      </c>
    </row>
    <row r="167" spans="2:10" x14ac:dyDescent="0.25">
      <c r="B167" s="166"/>
      <c r="C167" s="6">
        <v>50</v>
      </c>
      <c r="D167" s="84">
        <f>'2050 Differentials'!X11</f>
        <v>1.5914090570409167E-2</v>
      </c>
      <c r="E167" s="85">
        <f>'2050 Differentials'!Y11</f>
        <v>1.5913609284644956E-2</v>
      </c>
      <c r="F167" s="85">
        <f>'2050 Differentials'!Z11</f>
        <v>1.5913609284644675E-2</v>
      </c>
      <c r="G167" s="85">
        <f>'2050 Differentials'!AA11</f>
        <v>3.176763305617529E-2</v>
      </c>
      <c r="H167" s="85">
        <f>'2050 Differentials'!AB11</f>
        <v>5.1375881161634628E-2</v>
      </c>
      <c r="I167" s="85">
        <f>'2050 Differentials'!AC11</f>
        <v>5.3211037647598276E-2</v>
      </c>
      <c r="J167" s="86">
        <f>'2050 Differentials'!AD11</f>
        <v>5.3809458240847374E-2</v>
      </c>
    </row>
    <row r="168" spans="2:10" x14ac:dyDescent="0.25">
      <c r="B168" s="166"/>
      <c r="C168" s="6">
        <v>60</v>
      </c>
      <c r="D168" s="84">
        <f>'2050 Differentials'!X12</f>
        <v>1.1252547590177089E-2</v>
      </c>
      <c r="E168" s="85">
        <f>'2050 Differentials'!Y12</f>
        <v>1.1253067603199527E-2</v>
      </c>
      <c r="F168" s="85">
        <f>'2050 Differentials'!Z12</f>
        <v>1.1174320312604404E-2</v>
      </c>
      <c r="G168" s="85">
        <f>'2050 Differentials'!AA12</f>
        <v>3.1763029820842649E-2</v>
      </c>
      <c r="H168" s="85">
        <f>'2050 Differentials'!AB12</f>
        <v>5.1378949985189819E-2</v>
      </c>
      <c r="I168" s="85">
        <f>'2050 Differentials'!AC12</f>
        <v>5.3415114414014093E-2</v>
      </c>
      <c r="J168" s="86">
        <f>'2050 Differentials'!AD12</f>
        <v>5.3861055617243324E-2</v>
      </c>
    </row>
    <row r="169" spans="2:10" x14ac:dyDescent="0.25">
      <c r="B169" s="166"/>
      <c r="C169" s="6">
        <v>70</v>
      </c>
      <c r="D169" s="84">
        <f>'2050 Differentials'!X13</f>
        <v>8.1312646132077164E-3</v>
      </c>
      <c r="E169" s="85">
        <f>'2050 Differentials'!Y13</f>
        <v>8.1312646140817429E-3</v>
      </c>
      <c r="F169" s="85">
        <f>'2050 Differentials'!Z13</f>
        <v>8.6540065034709443E-3</v>
      </c>
      <c r="G169" s="85">
        <f>'2050 Differentials'!AA13</f>
        <v>3.1504782802518935E-2</v>
      </c>
      <c r="H169" s="85">
        <f>'2050 Differentials'!AB13</f>
        <v>5.1399152224922293E-2</v>
      </c>
      <c r="I169" s="85">
        <f>'2050 Differentials'!AC13</f>
        <v>5.243451907836913E-2</v>
      </c>
      <c r="J169" s="86">
        <f>'2050 Differentials'!AD13</f>
        <v>5.3627972422872303E-2</v>
      </c>
    </row>
    <row r="170" spans="2:10" ht="15.75" thickBot="1" x14ac:dyDescent="0.3">
      <c r="B170" s="167"/>
      <c r="C170" s="7">
        <v>80</v>
      </c>
      <c r="D170" s="87">
        <f>'2050 Differentials'!X14</f>
        <v>0</v>
      </c>
      <c r="E170" s="88">
        <f>'2050 Differentials'!Y14</f>
        <v>7.0602531808632265E-7</v>
      </c>
      <c r="F170" s="88">
        <f>'2050 Differentials'!Z14</f>
        <v>1.6179760388679786E-3</v>
      </c>
      <c r="G170" s="88">
        <f>'2050 Differentials'!AA14</f>
        <v>2.9924804511323951E-2</v>
      </c>
      <c r="H170" s="88">
        <f>'2050 Differentials'!AB14</f>
        <v>4.9387283497914963E-2</v>
      </c>
      <c r="I170" s="88">
        <f>'2050 Differentials'!AC14</f>
        <v>4.995808467916777E-2</v>
      </c>
      <c r="J170" s="89">
        <f>'2050 Differentials'!AD14</f>
        <v>5.2044884696651562E-2</v>
      </c>
    </row>
    <row r="171" spans="2:10" x14ac:dyDescent="0.25">
      <c r="B171" s="168" t="s">
        <v>109</v>
      </c>
      <c r="C171" s="5" t="s">
        <v>1</v>
      </c>
      <c r="D171" s="81">
        <f>'2050 Differentials'!X15</f>
        <v>5.4290448849413156E-3</v>
      </c>
      <c r="E171" s="82">
        <f>'2050 Differentials'!Y15</f>
        <v>5.4290448849413156E-3</v>
      </c>
      <c r="F171" s="82">
        <f>'2050 Differentials'!Z15</f>
        <v>5.4290448849413156E-3</v>
      </c>
      <c r="G171" s="82">
        <f>'2050 Differentials'!AA15</f>
        <v>5.5207999243597214E-3</v>
      </c>
      <c r="H171" s="82">
        <f>'2050 Differentials'!AB15</f>
        <v>3.9812235721406866E-2</v>
      </c>
      <c r="I171" s="82">
        <f>'2050 Differentials'!AC15</f>
        <v>5.9171838150370297E-2</v>
      </c>
      <c r="J171" s="83">
        <f>'2050 Differentials'!AD15</f>
        <v>5.7728015617799312E-2</v>
      </c>
    </row>
    <row r="172" spans="2:10" x14ac:dyDescent="0.25">
      <c r="B172" s="166"/>
      <c r="C172" s="6">
        <v>0</v>
      </c>
      <c r="D172" s="84">
        <f>'2050 Differentials'!X16</f>
        <v>5.4290448849413156E-3</v>
      </c>
      <c r="E172" s="85">
        <f>'2050 Differentials'!Y16</f>
        <v>5.4290448849413156E-3</v>
      </c>
      <c r="F172" s="85">
        <f>'2050 Differentials'!Z16</f>
        <v>5.4290448849413156E-3</v>
      </c>
      <c r="G172" s="85">
        <f>'2050 Differentials'!AA16</f>
        <v>5.5207999243597214E-3</v>
      </c>
      <c r="H172" s="85">
        <f>'2050 Differentials'!AB16</f>
        <v>3.9785548183999091E-2</v>
      </c>
      <c r="I172" s="85">
        <f>'2050 Differentials'!AC16</f>
        <v>5.9214908358265685E-2</v>
      </c>
      <c r="J172" s="86">
        <f>'2050 Differentials'!AD16</f>
        <v>5.77277737165907E-2</v>
      </c>
    </row>
    <row r="173" spans="2:10" x14ac:dyDescent="0.25">
      <c r="B173" s="166"/>
      <c r="C173" s="6">
        <v>10</v>
      </c>
      <c r="D173" s="84">
        <f>'2050 Differentials'!X17</f>
        <v>5.4290448849413156E-3</v>
      </c>
      <c r="E173" s="85">
        <f>'2050 Differentials'!Y17</f>
        <v>5.4290448849413156E-3</v>
      </c>
      <c r="F173" s="85">
        <f>'2050 Differentials'!Z17</f>
        <v>5.4290448849413156E-3</v>
      </c>
      <c r="G173" s="85">
        <f>'2050 Differentials'!AA17</f>
        <v>5.5207999243597214E-3</v>
      </c>
      <c r="H173" s="85">
        <f>'2050 Differentials'!AB17</f>
        <v>3.9785548183822066E-2</v>
      </c>
      <c r="I173" s="85">
        <f>'2050 Differentials'!AC17</f>
        <v>5.9214908477109487E-2</v>
      </c>
      <c r="J173" s="86">
        <f>'2050 Differentials'!AD17</f>
        <v>5.7727773716214625E-2</v>
      </c>
    </row>
    <row r="174" spans="2:10" x14ac:dyDescent="0.25">
      <c r="B174" s="166"/>
      <c r="C174" s="6">
        <v>20</v>
      </c>
      <c r="D174" s="84">
        <f>'2050 Differentials'!X18</f>
        <v>5.4290448849413156E-3</v>
      </c>
      <c r="E174" s="85">
        <f>'2050 Differentials'!Y18</f>
        <v>5.4288833912403012E-3</v>
      </c>
      <c r="F174" s="85">
        <f>'2050 Differentials'!Z18</f>
        <v>5.4290448849413156E-3</v>
      </c>
      <c r="G174" s="85">
        <f>'2050 Differentials'!AA18</f>
        <v>5.5202733361016543E-3</v>
      </c>
      <c r="H174" s="85">
        <f>'2050 Differentials'!AB18</f>
        <v>3.9785089329662675E-2</v>
      </c>
      <c r="I174" s="85">
        <f>'2050 Differentials'!AC18</f>
        <v>5.9214270940723152E-2</v>
      </c>
      <c r="J174" s="86">
        <f>'2050 Differentials'!AD18</f>
        <v>5.7727773716214625E-2</v>
      </c>
    </row>
    <row r="175" spans="2:10" x14ac:dyDescent="0.25">
      <c r="B175" s="166"/>
      <c r="C175" s="6">
        <v>30</v>
      </c>
      <c r="D175" s="84">
        <f>'2050 Differentials'!X19</f>
        <v>5.2445001691515704E-3</v>
      </c>
      <c r="E175" s="85">
        <f>'2050 Differentials'!Y19</f>
        <v>5.2444116971841516E-3</v>
      </c>
      <c r="F175" s="85">
        <f>'2050 Differentials'!Z19</f>
        <v>5.2444116971841516E-3</v>
      </c>
      <c r="G175" s="85">
        <f>'2050 Differentials'!AA19</f>
        <v>5.5207999243597214E-3</v>
      </c>
      <c r="H175" s="85">
        <f>'2050 Differentials'!AB19</f>
        <v>3.9785089329662675E-2</v>
      </c>
      <c r="I175" s="85">
        <f>'2050 Differentials'!AC19</f>
        <v>5.9214270940723152E-2</v>
      </c>
      <c r="J175" s="86">
        <f>'2050 Differentials'!AD19</f>
        <v>5.7727981837450988E-2</v>
      </c>
    </row>
    <row r="176" spans="2:10" x14ac:dyDescent="0.25">
      <c r="B176" s="166"/>
      <c r="C176" s="6">
        <v>40</v>
      </c>
      <c r="D176" s="84">
        <f>'2050 Differentials'!X20</f>
        <v>4.1462174984487231E-3</v>
      </c>
      <c r="E176" s="85">
        <f>'2050 Differentials'!Y20</f>
        <v>4.1455151709539166E-3</v>
      </c>
      <c r="F176" s="85">
        <f>'2050 Differentials'!Z20</f>
        <v>4.1455151709539166E-3</v>
      </c>
      <c r="G176" s="85">
        <f>'2050 Differentials'!AA20</f>
        <v>5.5202733361016543E-3</v>
      </c>
      <c r="H176" s="85">
        <f>'2050 Differentials'!AB20</f>
        <v>4.1107838531603991E-2</v>
      </c>
      <c r="I176" s="85">
        <f>'2050 Differentials'!AC20</f>
        <v>5.9214270940723152E-2</v>
      </c>
      <c r="J176" s="86">
        <f>'2050 Differentials'!AD20</f>
        <v>5.7727981837450988E-2</v>
      </c>
    </row>
    <row r="177" spans="2:10" x14ac:dyDescent="0.25">
      <c r="B177" s="166"/>
      <c r="C177" s="6">
        <v>50</v>
      </c>
      <c r="D177" s="84">
        <f>'2050 Differentials'!X21</f>
        <v>3.4359412603153405E-3</v>
      </c>
      <c r="E177" s="85">
        <f>'2050 Differentials'!Y21</f>
        <v>3.4365633733816799E-3</v>
      </c>
      <c r="F177" s="85">
        <f>'2050 Differentials'!Z21</f>
        <v>3.4365633733816799E-3</v>
      </c>
      <c r="G177" s="85">
        <f>'2050 Differentials'!AA21</f>
        <v>5.4785866945860394E-3</v>
      </c>
      <c r="H177" s="85">
        <f>'2050 Differentials'!AB21</f>
        <v>4.1896678055670822E-2</v>
      </c>
      <c r="I177" s="85">
        <f>'2050 Differentials'!AC21</f>
        <v>5.9214270940723152E-2</v>
      </c>
      <c r="J177" s="86">
        <f>'2050 Differentials'!AD21</f>
        <v>5.7727981837450988E-2</v>
      </c>
    </row>
    <row r="178" spans="2:10" x14ac:dyDescent="0.25">
      <c r="B178" s="166"/>
      <c r="C178" s="6">
        <v>60</v>
      </c>
      <c r="D178" s="84">
        <f>'2050 Differentials'!X22</f>
        <v>2.6358784096866287E-3</v>
      </c>
      <c r="E178" s="85">
        <f>'2050 Differentials'!Y22</f>
        <v>2.6365932548004464E-3</v>
      </c>
      <c r="F178" s="85">
        <f>'2050 Differentials'!Z22</f>
        <v>2.6195844273594142E-3</v>
      </c>
      <c r="G178" s="85">
        <f>'2050 Differentials'!AA22</f>
        <v>5.4721733651220874E-3</v>
      </c>
      <c r="H178" s="85">
        <f>'2050 Differentials'!AB22</f>
        <v>4.4184633341937868E-2</v>
      </c>
      <c r="I178" s="85">
        <f>'2050 Differentials'!AC22</f>
        <v>5.6175956107173131E-2</v>
      </c>
      <c r="J178" s="86">
        <f>'2050 Differentials'!AD22</f>
        <v>5.7600998414514638E-2</v>
      </c>
    </row>
    <row r="179" spans="2:10" x14ac:dyDescent="0.25">
      <c r="B179" s="166"/>
      <c r="C179" s="6">
        <v>70</v>
      </c>
      <c r="D179" s="84">
        <f>'2050 Differentials'!X23</f>
        <v>2.0710010389930369E-3</v>
      </c>
      <c r="E179" s="85">
        <f>'2050 Differentials'!Y23</f>
        <v>2.0710010389930369E-3</v>
      </c>
      <c r="F179" s="85">
        <f>'2050 Differentials'!Z23</f>
        <v>2.0710010389930369E-3</v>
      </c>
      <c r="G179" s="85">
        <f>'2050 Differentials'!AA23</f>
        <v>4.226998333163437E-3</v>
      </c>
      <c r="H179" s="85">
        <f>'2050 Differentials'!AB23</f>
        <v>4.407766385839644E-2</v>
      </c>
      <c r="I179" s="85">
        <f>'2050 Differentials'!AC23</f>
        <v>5.4072372561594251E-2</v>
      </c>
      <c r="J179" s="86">
        <f>'2050 Differentials'!AD23</f>
        <v>5.7553726438506168E-2</v>
      </c>
    </row>
    <row r="180" spans="2:10" ht="15.75" thickBot="1" x14ac:dyDescent="0.3">
      <c r="B180" s="167"/>
      <c r="C180" s="7">
        <v>80</v>
      </c>
      <c r="D180" s="87">
        <f>'2050 Differentials'!X24</f>
        <v>7.9830377526251656E-7</v>
      </c>
      <c r="E180" s="88">
        <f>'2050 Differentials'!Y24</f>
        <v>0</v>
      </c>
      <c r="F180" s="88">
        <f>'2050 Differentials'!Z24</f>
        <v>1.4269658057296974E-4</v>
      </c>
      <c r="G180" s="88">
        <f>'2050 Differentials'!AA24</f>
        <v>4.2247807843821721E-3</v>
      </c>
      <c r="H180" s="88">
        <f>'2050 Differentials'!AB24</f>
        <v>4.1439728331363911E-2</v>
      </c>
      <c r="I180" s="88">
        <f>'2050 Differentials'!AC24</f>
        <v>5.3431051096599166E-2</v>
      </c>
      <c r="J180" s="89">
        <f>'2050 Differentials'!AD24</f>
        <v>5.6398819306045719E-2</v>
      </c>
    </row>
    <row r="181" spans="2:10" x14ac:dyDescent="0.25">
      <c r="B181" s="168" t="s">
        <v>110</v>
      </c>
      <c r="C181" s="5" t="s">
        <v>1</v>
      </c>
      <c r="D181" s="81">
        <f>'2050 Differentials'!X25</f>
        <v>1.2043036245855661</v>
      </c>
      <c r="E181" s="82">
        <f>'2050 Differentials'!Y25</f>
        <v>1.2043036245855772</v>
      </c>
      <c r="F181" s="82">
        <f>'2050 Differentials'!Z25</f>
        <v>1.2043036929895619</v>
      </c>
      <c r="G181" s="82">
        <f>'2050 Differentials'!AA25</f>
        <v>1.293976035045223</v>
      </c>
      <c r="H181" s="82">
        <f>'2050 Differentials'!AB25</f>
        <v>1.6396174060078388</v>
      </c>
      <c r="I181" s="82">
        <f>'2050 Differentials'!AC25</f>
        <v>1.9141234226310526</v>
      </c>
      <c r="J181" s="83">
        <f>'2050 Differentials'!AD25</f>
        <v>1.9418566775409125</v>
      </c>
    </row>
    <row r="182" spans="2:10" x14ac:dyDescent="0.25">
      <c r="B182" s="166"/>
      <c r="C182" s="6">
        <v>0</v>
      </c>
      <c r="D182" s="84">
        <f>'2050 Differentials'!X26</f>
        <v>1.2043036245855718</v>
      </c>
      <c r="E182" s="85">
        <f>'2050 Differentials'!Y26</f>
        <v>1.2043036241331333</v>
      </c>
      <c r="F182" s="85">
        <f>'2050 Differentials'!Z26</f>
        <v>1.2043036929923794</v>
      </c>
      <c r="G182" s="85">
        <f>'2050 Differentials'!AA26</f>
        <v>1.2939760360367232</v>
      </c>
      <c r="H182" s="85">
        <f>'2050 Differentials'!AB26</f>
        <v>1.6398250180445522</v>
      </c>
      <c r="I182" s="85">
        <f>'2050 Differentials'!AC26</f>
        <v>1.9138407652931055</v>
      </c>
      <c r="J182" s="86">
        <f>'2050 Differentials'!AD26</f>
        <v>1.9419389975990176</v>
      </c>
    </row>
    <row r="183" spans="2:10" x14ac:dyDescent="0.25">
      <c r="B183" s="166"/>
      <c r="C183" s="6">
        <v>10</v>
      </c>
      <c r="D183" s="84">
        <f>'2050 Differentials'!X27</f>
        <v>1.2043036245855701</v>
      </c>
      <c r="E183" s="85">
        <f>'2050 Differentials'!Y27</f>
        <v>1.2043036241331244</v>
      </c>
      <c r="F183" s="85">
        <f>'2050 Differentials'!Z27</f>
        <v>1.2043036934420015</v>
      </c>
      <c r="G183" s="85">
        <f>'2050 Differentials'!AA27</f>
        <v>1.2939760357650216</v>
      </c>
      <c r="H183" s="85">
        <f>'2050 Differentials'!AB27</f>
        <v>1.6398250180345857</v>
      </c>
      <c r="I183" s="85">
        <f>'2050 Differentials'!AC27</f>
        <v>1.9138407645190114</v>
      </c>
      <c r="J183" s="86">
        <f>'2050 Differentials'!AD27</f>
        <v>1.9419389969838057</v>
      </c>
    </row>
    <row r="184" spans="2:10" x14ac:dyDescent="0.25">
      <c r="B184" s="166"/>
      <c r="C184" s="6">
        <v>20</v>
      </c>
      <c r="D184" s="84">
        <f>'2050 Differentials'!X28</f>
        <v>1.0527802019943189</v>
      </c>
      <c r="E184" s="85">
        <f>'2050 Differentials'!Y28</f>
        <v>1.0527802771279466</v>
      </c>
      <c r="F184" s="85">
        <f>'2050 Differentials'!Z28</f>
        <v>1.0531499604769543</v>
      </c>
      <c r="G184" s="85">
        <f>'2050 Differentials'!AA28</f>
        <v>1.2939715673924777</v>
      </c>
      <c r="H184" s="85">
        <f>'2050 Differentials'!AB28</f>
        <v>1.6398236458520783</v>
      </c>
      <c r="I184" s="85">
        <f>'2050 Differentials'!AC28</f>
        <v>1.9138384020154757</v>
      </c>
      <c r="J184" s="86">
        <f>'2050 Differentials'!AD28</f>
        <v>1.9419389969838057</v>
      </c>
    </row>
    <row r="185" spans="2:10" x14ac:dyDescent="0.25">
      <c r="B185" s="166"/>
      <c r="C185" s="6">
        <v>30</v>
      </c>
      <c r="D185" s="84">
        <f>'2050 Differentials'!X29</f>
        <v>0.71056325355407568</v>
      </c>
      <c r="E185" s="85">
        <f>'2050 Differentials'!Y29</f>
        <v>0.71056487330438756</v>
      </c>
      <c r="F185" s="85">
        <f>'2050 Differentials'!Z29</f>
        <v>0.70872080212301702</v>
      </c>
      <c r="G185" s="85">
        <f>'2050 Differentials'!AA29</f>
        <v>1.293976035761252</v>
      </c>
      <c r="H185" s="85">
        <f>'2050 Differentials'!AB29</f>
        <v>1.6398236458520783</v>
      </c>
      <c r="I185" s="85">
        <f>'2050 Differentials'!AC29</f>
        <v>1.9138384020154757</v>
      </c>
      <c r="J185" s="86">
        <f>'2050 Differentials'!AD29</f>
        <v>1.9419380960950152</v>
      </c>
    </row>
    <row r="186" spans="2:10" x14ac:dyDescent="0.25">
      <c r="B186" s="166"/>
      <c r="C186" s="6">
        <v>40</v>
      </c>
      <c r="D186" s="84">
        <f>'2050 Differentials'!X30</f>
        <v>0.56073420910563232</v>
      </c>
      <c r="E186" s="85">
        <f>'2050 Differentials'!Y30</f>
        <v>0.56073606336348281</v>
      </c>
      <c r="F186" s="85">
        <f>'2050 Differentials'!Z30</f>
        <v>0.56073606337616266</v>
      </c>
      <c r="G186" s="85">
        <f>'2050 Differentials'!AA30</f>
        <v>1.1747435666726651</v>
      </c>
      <c r="H186" s="85">
        <f>'2050 Differentials'!AB30</f>
        <v>1.6204156919201005</v>
      </c>
      <c r="I186" s="85">
        <f>'2050 Differentials'!AC30</f>
        <v>1.9138384020154757</v>
      </c>
      <c r="J186" s="86">
        <f>'2050 Differentials'!AD30</f>
        <v>1.9419380960950152</v>
      </c>
    </row>
    <row r="187" spans="2:10" x14ac:dyDescent="0.25">
      <c r="B187" s="166"/>
      <c r="C187" s="6">
        <v>50</v>
      </c>
      <c r="D187" s="84">
        <f>'2050 Differentials'!X31</f>
        <v>0.52239517725391382</v>
      </c>
      <c r="E187" s="85">
        <f>'2050 Differentials'!Y31</f>
        <v>0.52239873809237092</v>
      </c>
      <c r="F187" s="85">
        <f>'2050 Differentials'!Z31</f>
        <v>0.52382384855687125</v>
      </c>
      <c r="G187" s="85">
        <f>'2050 Differentials'!AA31</f>
        <v>1.0943584667986324</v>
      </c>
      <c r="H187" s="85">
        <f>'2050 Differentials'!AB31</f>
        <v>1.6181302861256071</v>
      </c>
      <c r="I187" s="85">
        <f>'2050 Differentials'!AC31</f>
        <v>1.9138384020154757</v>
      </c>
      <c r="J187" s="86">
        <f>'2050 Differentials'!AD31</f>
        <v>1.9419380960950152</v>
      </c>
    </row>
    <row r="188" spans="2:10" x14ac:dyDescent="0.25">
      <c r="B188" s="166"/>
      <c r="C188" s="6">
        <v>60</v>
      </c>
      <c r="D188" s="84">
        <f>'2050 Differentials'!X32</f>
        <v>0.51105812488752922</v>
      </c>
      <c r="E188" s="85">
        <f>'2050 Differentials'!Y32</f>
        <v>0.51105598251095252</v>
      </c>
      <c r="F188" s="85">
        <f>'2050 Differentials'!Z32</f>
        <v>0.5115213422929471</v>
      </c>
      <c r="G188" s="85">
        <f>'2050 Differentials'!AA32</f>
        <v>0.95680223141983067</v>
      </c>
      <c r="H188" s="85">
        <f>'2050 Differentials'!AB32</f>
        <v>1.5982724491632172</v>
      </c>
      <c r="I188" s="85">
        <f>'2050 Differentials'!AC32</f>
        <v>1.9110311319057045</v>
      </c>
      <c r="J188" s="86">
        <f>'2050 Differentials'!AD32</f>
        <v>1.9413969777785958</v>
      </c>
    </row>
    <row r="189" spans="2:10" x14ac:dyDescent="0.25">
      <c r="B189" s="166"/>
      <c r="C189" s="6">
        <v>70</v>
      </c>
      <c r="D189" s="84">
        <f>'2050 Differentials'!X33</f>
        <v>0.35741908129061972</v>
      </c>
      <c r="E189" s="85">
        <f>'2050 Differentials'!Y33</f>
        <v>0.35741908125251426</v>
      </c>
      <c r="F189" s="85">
        <f>'2050 Differentials'!Z33</f>
        <v>0.35608285690949221</v>
      </c>
      <c r="G189" s="85">
        <f>'2050 Differentials'!AA33</f>
        <v>0.86268620933811102</v>
      </c>
      <c r="H189" s="85">
        <f>'2050 Differentials'!AB33</f>
        <v>1.5166434666123605</v>
      </c>
      <c r="I189" s="85">
        <f>'2050 Differentials'!AC33</f>
        <v>1.845938473452944</v>
      </c>
      <c r="J189" s="86">
        <f>'2050 Differentials'!AD33</f>
        <v>1.817029204390141</v>
      </c>
    </row>
    <row r="190" spans="2:10" ht="15.75" thickBot="1" x14ac:dyDescent="0.3">
      <c r="B190" s="167"/>
      <c r="C190" s="7">
        <v>80</v>
      </c>
      <c r="D190" s="87">
        <f>'2050 Differentials'!X34</f>
        <v>1.2425810693622254E-6</v>
      </c>
      <c r="E190" s="88">
        <f>'2050 Differentials'!Y34</f>
        <v>0</v>
      </c>
      <c r="F190" s="88">
        <f>'2050 Differentials'!Z34</f>
        <v>2.2143242756883119E-2</v>
      </c>
      <c r="G190" s="88">
        <f>'2050 Differentials'!AA34</f>
        <v>0.80385999640093553</v>
      </c>
      <c r="H190" s="88">
        <f>'2050 Differentials'!AB34</f>
        <v>1.2430897966528698</v>
      </c>
      <c r="I190" s="88">
        <f>'2050 Differentials'!AC34</f>
        <v>1.4733489292783875</v>
      </c>
      <c r="J190" s="89">
        <f>'2050 Differentials'!AD34</f>
        <v>1.5811768940075577</v>
      </c>
    </row>
    <row r="191" spans="2:10" x14ac:dyDescent="0.25">
      <c r="B191" s="168" t="s">
        <v>111</v>
      </c>
      <c r="C191" s="5" t="s">
        <v>1</v>
      </c>
      <c r="D191" s="81">
        <f>'2050 Differentials'!X35</f>
        <v>2.2075893113327992E-3</v>
      </c>
      <c r="E191" s="82">
        <f>'2050 Differentials'!Y35</f>
        <v>2.2075893113353015E-3</v>
      </c>
      <c r="F191" s="82">
        <f>'2050 Differentials'!Z35</f>
        <v>2.2075893113333352E-3</v>
      </c>
      <c r="G191" s="82">
        <f>'2050 Differentials'!AA35</f>
        <v>2.2075893113283301E-3</v>
      </c>
      <c r="H191" s="82">
        <f>'2050 Differentials'!AB35</f>
        <v>0.16826623614083319</v>
      </c>
      <c r="I191" s="82">
        <f>'2050 Differentials'!AC35</f>
        <v>0.23166757600515117</v>
      </c>
      <c r="J191" s="83">
        <f>'2050 Differentials'!AD35</f>
        <v>0.30222843094224516</v>
      </c>
    </row>
    <row r="192" spans="2:10" x14ac:dyDescent="0.25">
      <c r="B192" s="166"/>
      <c r="C192" s="6">
        <v>0</v>
      </c>
      <c r="D192" s="84">
        <f>'2050 Differentials'!X36</f>
        <v>2.2075893113336926E-3</v>
      </c>
      <c r="E192" s="85">
        <f>'2050 Differentials'!Y36</f>
        <v>2.2075893113370892E-3</v>
      </c>
      <c r="F192" s="85">
        <f>'2050 Differentials'!Z36</f>
        <v>2.2075893113331566E-3</v>
      </c>
      <c r="G192" s="85">
        <f>'2050 Differentials'!AA36</f>
        <v>2.2075893113345864E-3</v>
      </c>
      <c r="H192" s="85">
        <f>'2050 Differentials'!AB36</f>
        <v>0.16826623614083372</v>
      </c>
      <c r="I192" s="85">
        <f>'2050 Differentials'!AC36</f>
        <v>0.21618867177758813</v>
      </c>
      <c r="J192" s="86">
        <f>'2050 Differentials'!AD36</f>
        <v>0.30222356466577704</v>
      </c>
    </row>
    <row r="193" spans="2:10" x14ac:dyDescent="0.25">
      <c r="B193" s="166"/>
      <c r="C193" s="6">
        <v>10</v>
      </c>
      <c r="D193" s="84">
        <f>'2050 Differentials'!X37</f>
        <v>2.2075893113322627E-3</v>
      </c>
      <c r="E193" s="85">
        <f>'2050 Differentials'!Y37</f>
        <v>2.2075893113417365E-3</v>
      </c>
      <c r="F193" s="85">
        <f>'2050 Differentials'!Z37</f>
        <v>2.2075893113335139E-3</v>
      </c>
      <c r="G193" s="85">
        <f>'2050 Differentials'!AA37</f>
        <v>2.2075893113335139E-3</v>
      </c>
      <c r="H193" s="85">
        <f>'2050 Differentials'!AB37</f>
        <v>0.16826623614083677</v>
      </c>
      <c r="I193" s="85">
        <f>'2050 Differentials'!AC37</f>
        <v>0.23008922286579309</v>
      </c>
      <c r="J193" s="86">
        <f>'2050 Differentials'!AD37</f>
        <v>0.30222356480759199</v>
      </c>
    </row>
    <row r="194" spans="2:10" x14ac:dyDescent="0.25">
      <c r="B194" s="166"/>
      <c r="C194" s="6">
        <v>20</v>
      </c>
      <c r="D194" s="84">
        <f>'2050 Differentials'!X38</f>
        <v>2.2075893113288666E-3</v>
      </c>
      <c r="E194" s="85">
        <f>'2050 Differentials'!Y38</f>
        <v>2.2090268814775019E-3</v>
      </c>
      <c r="F194" s="85">
        <f>'2050 Differentials'!Z38</f>
        <v>2.2090268814775019E-3</v>
      </c>
      <c r="G194" s="85">
        <f>'2050 Differentials'!AA38</f>
        <v>2.2090268814775019E-3</v>
      </c>
      <c r="H194" s="85">
        <f>'2050 Differentials'!AB38</f>
        <v>0.16826537321161</v>
      </c>
      <c r="I194" s="85">
        <f>'2050 Differentials'!AC38</f>
        <v>0.23066032130338732</v>
      </c>
      <c r="J194" s="86">
        <f>'2050 Differentials'!AD38</f>
        <v>0.3022374712109086</v>
      </c>
    </row>
    <row r="195" spans="2:10" x14ac:dyDescent="0.25">
      <c r="B195" s="166"/>
      <c r="C195" s="6">
        <v>30</v>
      </c>
      <c r="D195" s="84">
        <f>'2050 Differentials'!X39</f>
        <v>2.2121714711403535E-3</v>
      </c>
      <c r="E195" s="85">
        <f>'2050 Differentials'!Y39</f>
        <v>2.2075893113453113E-3</v>
      </c>
      <c r="F195" s="85">
        <f>'2050 Differentials'!Z39</f>
        <v>2.2075893113524614E-3</v>
      </c>
      <c r="G195" s="85">
        <f>'2050 Differentials'!AA39</f>
        <v>2.2075893113345864E-3</v>
      </c>
      <c r="H195" s="85">
        <f>'2050 Differentials'!AB39</f>
        <v>0.1682779515702616</v>
      </c>
      <c r="I195" s="85">
        <f>'2050 Differentials'!AC39</f>
        <v>0.21620149803325361</v>
      </c>
      <c r="J195" s="86">
        <f>'2050 Differentials'!AD39</f>
        <v>0.3022374712109086</v>
      </c>
    </row>
    <row r="196" spans="2:10" x14ac:dyDescent="0.25">
      <c r="B196" s="166"/>
      <c r="C196" s="6">
        <v>40</v>
      </c>
      <c r="D196" s="84">
        <f>'2050 Differentials'!X40</f>
        <v>1.0958707092200512E-5</v>
      </c>
      <c r="E196" s="85">
        <f>'2050 Differentials'!Y40</f>
        <v>9.0572233500813369E-13</v>
      </c>
      <c r="F196" s="85">
        <f>'2050 Differentials'!Z40</f>
        <v>9.0018110896012656E-13</v>
      </c>
      <c r="G196" s="85">
        <f>'2050 Differentials'!AA40</f>
        <v>1.0958707092200512E-5</v>
      </c>
      <c r="H196" s="85">
        <f>'2050 Differentials'!AB40</f>
        <v>0.17208290506240215</v>
      </c>
      <c r="I196" s="85">
        <f>'2050 Differentials'!AC40</f>
        <v>0.21620149803325361</v>
      </c>
      <c r="J196" s="86">
        <f>'2050 Differentials'!AD40</f>
        <v>0.3022374712109086</v>
      </c>
    </row>
    <row r="197" spans="2:10" x14ac:dyDescent="0.25">
      <c r="B197" s="166"/>
      <c r="C197" s="6">
        <v>50</v>
      </c>
      <c r="D197" s="84">
        <f>'2050 Differentials'!X41</f>
        <v>1.0958707092200512E-5</v>
      </c>
      <c r="E197" s="85">
        <f>'2050 Differentials'!Y41</f>
        <v>8.9803611823186572E-13</v>
      </c>
      <c r="F197" s="85">
        <f>'2050 Differentials'!Z41</f>
        <v>7.2321937387860841E-13</v>
      </c>
      <c r="G197" s="85">
        <f>'2050 Differentials'!AA41</f>
        <v>1.0958707092200512E-5</v>
      </c>
      <c r="H197" s="85">
        <f>'2050 Differentials'!AB41</f>
        <v>0.17208290506240215</v>
      </c>
      <c r="I197" s="85">
        <f>'2050 Differentials'!AC41</f>
        <v>0.21620149803325361</v>
      </c>
      <c r="J197" s="86">
        <f>'2050 Differentials'!AD41</f>
        <v>0.3022374712109086</v>
      </c>
    </row>
    <row r="198" spans="2:10" x14ac:dyDescent="0.25">
      <c r="B198" s="166"/>
      <c r="C198" s="6">
        <v>60</v>
      </c>
      <c r="D198" s="84">
        <f>'2050 Differentials'!X42</f>
        <v>1.0958707092200512E-5</v>
      </c>
      <c r="E198" s="85">
        <f>'2050 Differentials'!Y42</f>
        <v>0</v>
      </c>
      <c r="F198" s="85">
        <f>'2050 Differentials'!Z42</f>
        <v>8.8999240300088757E-13</v>
      </c>
      <c r="G198" s="85">
        <f>'2050 Differentials'!AA42</f>
        <v>1.0958707092200512E-5</v>
      </c>
      <c r="H198" s="85">
        <f>'2050 Differentials'!AB42</f>
        <v>0.17208290506240215</v>
      </c>
      <c r="I198" s="85">
        <f>'2050 Differentials'!AC42</f>
        <v>0.23050938099956689</v>
      </c>
      <c r="J198" s="86">
        <f>'2050 Differentials'!AD42</f>
        <v>0.31197524083326383</v>
      </c>
    </row>
    <row r="199" spans="2:10" x14ac:dyDescent="0.25">
      <c r="B199" s="166"/>
      <c r="C199" s="6">
        <v>70</v>
      </c>
      <c r="D199" s="84">
        <f>'2050 Differentials'!X43</f>
        <v>8.5781754207697518E-13</v>
      </c>
      <c r="E199" s="85">
        <f>'2050 Differentials'!Y43</f>
        <v>9.3593095443114028E-13</v>
      </c>
      <c r="F199" s="85">
        <f>'2050 Differentials'!Z43</f>
        <v>9.1948602551447391E-13</v>
      </c>
      <c r="G199" s="85">
        <f>'2050 Differentials'!AA43</f>
        <v>9.0929731955523502E-13</v>
      </c>
      <c r="H199" s="85">
        <f>'2050 Differentials'!AB43</f>
        <v>0.17188277962222492</v>
      </c>
      <c r="I199" s="85">
        <f>'2050 Differentials'!AC43</f>
        <v>0.27684440818040174</v>
      </c>
      <c r="J199" s="86">
        <f>'2050 Differentials'!AD43</f>
        <v>0.33345012835605381</v>
      </c>
    </row>
    <row r="200" spans="2:10" ht="15.75" thickBot="1" x14ac:dyDescent="0.3">
      <c r="B200" s="167"/>
      <c r="C200" s="7">
        <v>80</v>
      </c>
      <c r="D200" s="87">
        <f>'2050 Differentials'!X44</f>
        <v>8.8695366613585145E-13</v>
      </c>
      <c r="E200" s="88">
        <f>'2050 Differentials'!Y44</f>
        <v>1.0958707092200512E-5</v>
      </c>
      <c r="F200" s="88">
        <f>'2050 Differentials'!Z44</f>
        <v>1.0958707092200512E-5</v>
      </c>
      <c r="G200" s="88">
        <f>'2050 Differentials'!AA44</f>
        <v>1.0958707092200512E-5</v>
      </c>
      <c r="H200" s="88">
        <f>'2050 Differentials'!AB44</f>
        <v>0.1714539871298168</v>
      </c>
      <c r="I200" s="88">
        <f>'2050 Differentials'!AC44</f>
        <v>0.33173372224915432</v>
      </c>
      <c r="J200" s="89">
        <f>'2050 Differentials'!AD44</f>
        <v>0.34890318180873009</v>
      </c>
    </row>
  </sheetData>
  <mergeCells count="28">
    <mergeCell ref="B161:B170"/>
    <mergeCell ref="B171:B180"/>
    <mergeCell ref="B181:B190"/>
    <mergeCell ref="B191:B200"/>
    <mergeCell ref="B128:B137"/>
    <mergeCell ref="B138:B147"/>
    <mergeCell ref="B148:B157"/>
    <mergeCell ref="B158:J158"/>
    <mergeCell ref="B159:C160"/>
    <mergeCell ref="D159:J159"/>
    <mergeCell ref="B106:C107"/>
    <mergeCell ref="D106:J106"/>
    <mergeCell ref="B108:B117"/>
    <mergeCell ref="B118:B127"/>
    <mergeCell ref="B25:B34"/>
    <mergeCell ref="B35:B44"/>
    <mergeCell ref="B45:B54"/>
    <mergeCell ref="B55:B64"/>
    <mergeCell ref="B75:B84"/>
    <mergeCell ref="B65:B74"/>
    <mergeCell ref="B85:B94"/>
    <mergeCell ref="B95:B104"/>
    <mergeCell ref="B105:J105"/>
    <mergeCell ref="B5:B14"/>
    <mergeCell ref="B15:B24"/>
    <mergeCell ref="B2:J2"/>
    <mergeCell ref="D3:J3"/>
    <mergeCell ref="B3:B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820A9-655C-494F-80A6-5CC474529189}">
  <dimension ref="B2:W326"/>
  <sheetViews>
    <sheetView zoomScale="70" zoomScaleNormal="70" workbookViewId="0">
      <selection activeCell="AA30" sqref="AA30"/>
    </sheetView>
  </sheetViews>
  <sheetFormatPr defaultRowHeight="15" x14ac:dyDescent="0.25"/>
  <cols>
    <col min="1" max="1" width="3.7109375" customWidth="1"/>
    <col min="3" max="3" width="16.85546875" customWidth="1"/>
    <col min="4" max="14" width="9.140625" customWidth="1"/>
    <col min="15" max="15" width="4" customWidth="1"/>
    <col min="16" max="23" width="9.140625" customWidth="1"/>
  </cols>
  <sheetData>
    <row r="2" spans="2:23" ht="24" thickBot="1" x14ac:dyDescent="0.3">
      <c r="D2" s="185" t="s">
        <v>82</v>
      </c>
      <c r="E2" s="185"/>
      <c r="F2" s="185"/>
      <c r="G2" s="185"/>
      <c r="H2" s="185"/>
      <c r="I2" s="185"/>
      <c r="J2" s="185"/>
      <c r="K2" s="185"/>
      <c r="L2" s="185"/>
      <c r="M2" s="186"/>
      <c r="N2" s="186"/>
      <c r="P2" s="185" t="s">
        <v>82</v>
      </c>
      <c r="Q2" s="185"/>
      <c r="R2" s="185"/>
      <c r="S2" s="185"/>
      <c r="T2" s="185"/>
      <c r="U2" s="185"/>
      <c r="V2" s="185"/>
      <c r="W2" s="185"/>
    </row>
    <row r="3" spans="2:23" ht="15.75" thickBot="1" x14ac:dyDescent="0.3">
      <c r="C3" s="3"/>
      <c r="D3" s="195" t="s">
        <v>7</v>
      </c>
      <c r="E3" s="196"/>
      <c r="F3" s="196"/>
      <c r="G3" s="196"/>
      <c r="H3" s="196"/>
      <c r="I3" s="196"/>
      <c r="J3" s="196"/>
      <c r="K3" s="197"/>
      <c r="L3" s="198" t="s">
        <v>79</v>
      </c>
      <c r="M3" s="199"/>
      <c r="N3" s="200"/>
      <c r="O3" s="3"/>
      <c r="P3" s="187" t="s">
        <v>7</v>
      </c>
      <c r="Q3" s="188"/>
      <c r="R3" s="188"/>
      <c r="S3" s="188"/>
      <c r="T3" s="188"/>
      <c r="U3" s="188"/>
      <c r="V3" s="188"/>
      <c r="W3" s="189"/>
    </row>
    <row r="4" spans="2:23" ht="15.75" thickBot="1" x14ac:dyDescent="0.3">
      <c r="B4" s="201" t="s">
        <v>78</v>
      </c>
      <c r="C4" s="202"/>
      <c r="D4" s="19" t="s">
        <v>11</v>
      </c>
      <c r="E4" s="20" t="s">
        <v>62</v>
      </c>
      <c r="F4" s="20" t="s">
        <v>63</v>
      </c>
      <c r="G4" s="20" t="s">
        <v>64</v>
      </c>
      <c r="H4" s="20" t="s">
        <v>65</v>
      </c>
      <c r="I4" s="20" t="s">
        <v>66</v>
      </c>
      <c r="J4" s="20" t="s">
        <v>67</v>
      </c>
      <c r="K4" s="21" t="s">
        <v>68</v>
      </c>
      <c r="L4" s="17" t="s">
        <v>78</v>
      </c>
      <c r="M4" s="18" t="s">
        <v>80</v>
      </c>
      <c r="N4" s="22" t="s">
        <v>81</v>
      </c>
      <c r="P4" s="19" t="s">
        <v>11</v>
      </c>
      <c r="Q4" s="20" t="s">
        <v>62</v>
      </c>
      <c r="R4" s="20" t="s">
        <v>63</v>
      </c>
      <c r="S4" s="20" t="s">
        <v>64</v>
      </c>
      <c r="T4" s="20" t="s">
        <v>65</v>
      </c>
      <c r="U4" s="20" t="s">
        <v>66</v>
      </c>
      <c r="V4" s="20" t="s">
        <v>67</v>
      </c>
      <c r="W4" s="21" t="s">
        <v>68</v>
      </c>
    </row>
    <row r="5" spans="2:23" x14ac:dyDescent="0.25">
      <c r="B5" s="203" t="s">
        <v>76</v>
      </c>
      <c r="C5" s="11" t="s">
        <v>12</v>
      </c>
      <c r="D5" s="23">
        <f>VLOOKUP(C5,$F$62:$G$111,2,FALSE)</f>
        <v>0.20880000000000001</v>
      </c>
      <c r="E5" s="23">
        <f t="shared" ref="E5:E24" si="0">VLOOKUP(C5,$F$112:$G$151,2,FALSE)</f>
        <v>1.6412</v>
      </c>
      <c r="F5" s="23">
        <f t="shared" ref="F5:F24" si="1">VLOOKUP(C5,$F$152:$G$196,2,FALSE)</f>
        <v>25.317599999999999</v>
      </c>
      <c r="G5" s="23"/>
      <c r="H5" s="23">
        <f t="shared" ref="H5:H19" si="2">VLOOKUP(C5,$F$202:$G$236,2,FALSE)</f>
        <v>4.6311999999999998</v>
      </c>
      <c r="I5" s="23"/>
      <c r="J5" s="23">
        <f t="shared" ref="J5:J19" si="3">VLOOKUP(C5,$F$242:$G$276,2,FALSE)</f>
        <v>2.1829999999999998</v>
      </c>
      <c r="K5" s="23">
        <f>VLOOKUP(C5,$F$277:$G$326,2,FALSE)</f>
        <v>3.0785999999999998</v>
      </c>
      <c r="L5" s="24">
        <f t="shared" ref="L5:L36" si="4">SUM(D5:K5)</f>
        <v>37.060400000000001</v>
      </c>
      <c r="M5" s="209">
        <f>SUM(L5:L29)</f>
        <v>559.36779999999999</v>
      </c>
      <c r="N5" s="213">
        <f>SUM(M5:M54)</f>
        <v>981.3288</v>
      </c>
      <c r="P5" s="34">
        <v>0.20880000000000001</v>
      </c>
      <c r="Q5" s="23">
        <v>1.6412</v>
      </c>
      <c r="R5" s="23">
        <v>25.317599999999999</v>
      </c>
      <c r="S5" s="23"/>
      <c r="T5" s="23">
        <v>4.6311999999999998</v>
      </c>
      <c r="U5" s="23"/>
      <c r="V5" s="23">
        <v>2.1829999999999998</v>
      </c>
      <c r="W5" s="35">
        <v>3.0785999999999998</v>
      </c>
    </row>
    <row r="6" spans="2:23" x14ac:dyDescent="0.25">
      <c r="B6" s="204"/>
      <c r="C6" s="12" t="s">
        <v>13</v>
      </c>
      <c r="D6" s="25">
        <f t="shared" ref="D6:D53" si="5">VLOOKUP(C6,$F$62:$G$111,2,FALSE)</f>
        <v>0.47539999999999999</v>
      </c>
      <c r="E6" s="25">
        <f t="shared" si="0"/>
        <v>1.1162000000000001</v>
      </c>
      <c r="F6" s="25">
        <f t="shared" si="1"/>
        <v>20.5502</v>
      </c>
      <c r="G6" s="25"/>
      <c r="H6" s="25">
        <f t="shared" si="2"/>
        <v>11.0494</v>
      </c>
      <c r="I6" s="25"/>
      <c r="J6" s="25">
        <f t="shared" si="3"/>
        <v>6.3579999999999997</v>
      </c>
      <c r="K6" s="25">
        <f t="shared" ref="K6:K54" si="6">VLOOKUP(C6,$F$277:$G$326,2,FALSE)</f>
        <v>4.6616</v>
      </c>
      <c r="L6" s="26">
        <f t="shared" si="4"/>
        <v>44.210799999999999</v>
      </c>
      <c r="M6" s="210"/>
      <c r="N6" s="214"/>
      <c r="P6" s="36">
        <v>0.47539999999999999</v>
      </c>
      <c r="Q6" s="25">
        <v>1.1162000000000001</v>
      </c>
      <c r="R6" s="25">
        <v>20.5502</v>
      </c>
      <c r="S6" s="25"/>
      <c r="T6" s="25">
        <v>11.0494</v>
      </c>
      <c r="U6" s="25"/>
      <c r="V6" s="25">
        <v>6.3579999999999997</v>
      </c>
      <c r="W6" s="37">
        <v>4.6616</v>
      </c>
    </row>
    <row r="7" spans="2:23" x14ac:dyDescent="0.25">
      <c r="B7" s="204"/>
      <c r="C7" s="12" t="s">
        <v>14</v>
      </c>
      <c r="D7" s="25">
        <f t="shared" si="5"/>
        <v>0.40160000000000001</v>
      </c>
      <c r="E7" s="25">
        <f t="shared" si="0"/>
        <v>0.69299999999999995</v>
      </c>
      <c r="F7" s="25">
        <f t="shared" si="1"/>
        <v>12.308199999999999</v>
      </c>
      <c r="G7" s="25"/>
      <c r="H7" s="25">
        <f t="shared" si="2"/>
        <v>5.0674000000000001</v>
      </c>
      <c r="I7" s="25"/>
      <c r="J7" s="25">
        <f t="shared" si="3"/>
        <v>5.0149999999999997</v>
      </c>
      <c r="K7" s="25">
        <f t="shared" si="6"/>
        <v>3.1827999999999999</v>
      </c>
      <c r="L7" s="26">
        <f t="shared" si="4"/>
        <v>26.667999999999999</v>
      </c>
      <c r="M7" s="210"/>
      <c r="N7" s="214"/>
      <c r="P7" s="36">
        <v>0.40160000000000001</v>
      </c>
      <c r="Q7" s="25">
        <v>0.69299999999999995</v>
      </c>
      <c r="R7" s="25">
        <v>12.308199999999999</v>
      </c>
      <c r="S7" s="25"/>
      <c r="T7" s="25">
        <v>5.0674000000000001</v>
      </c>
      <c r="U7" s="25"/>
      <c r="V7" s="25">
        <v>5.0149999999999997</v>
      </c>
      <c r="W7" s="37">
        <v>3.1827999999999999</v>
      </c>
    </row>
    <row r="8" spans="2:23" x14ac:dyDescent="0.25">
      <c r="B8" s="204"/>
      <c r="C8" s="12" t="s">
        <v>15</v>
      </c>
      <c r="D8" s="25">
        <f t="shared" si="5"/>
        <v>0.43719999999999998</v>
      </c>
      <c r="E8" s="25">
        <f t="shared" si="0"/>
        <v>1.1177999999999999</v>
      </c>
      <c r="F8" s="25">
        <f t="shared" si="1"/>
        <v>16.287600000000001</v>
      </c>
      <c r="G8" s="25"/>
      <c r="H8" s="25">
        <f t="shared" si="2"/>
        <v>8.4985999999999997</v>
      </c>
      <c r="I8" s="25"/>
      <c r="J8" s="25">
        <f t="shared" si="3"/>
        <v>4.1452</v>
      </c>
      <c r="K8" s="25">
        <f t="shared" si="6"/>
        <v>1.2665999999999999</v>
      </c>
      <c r="L8" s="26">
        <f t="shared" si="4"/>
        <v>31.753</v>
      </c>
      <c r="M8" s="210"/>
      <c r="N8" s="214"/>
      <c r="P8" s="36">
        <v>0.43719999999999998</v>
      </c>
      <c r="Q8" s="25">
        <v>1.1177999999999999</v>
      </c>
      <c r="R8" s="25">
        <v>16.287600000000001</v>
      </c>
      <c r="S8" s="25"/>
      <c r="T8" s="25">
        <v>8.4985999999999997</v>
      </c>
      <c r="U8" s="25"/>
      <c r="V8" s="25">
        <v>4.1452</v>
      </c>
      <c r="W8" s="37">
        <v>1.2665999999999999</v>
      </c>
    </row>
    <row r="9" spans="2:23" x14ac:dyDescent="0.25">
      <c r="B9" s="204"/>
      <c r="C9" s="12" t="s">
        <v>16</v>
      </c>
      <c r="D9" s="25">
        <f t="shared" si="5"/>
        <v>0.15140000000000001</v>
      </c>
      <c r="E9" s="25">
        <f t="shared" si="0"/>
        <v>1.7198</v>
      </c>
      <c r="F9" s="25">
        <f t="shared" si="1"/>
        <v>11.0502</v>
      </c>
      <c r="G9" s="25"/>
      <c r="H9" s="25">
        <f t="shared" si="2"/>
        <v>12.1708</v>
      </c>
      <c r="I9" s="25"/>
      <c r="J9" s="25">
        <f t="shared" si="3"/>
        <v>8.4911999999999992</v>
      </c>
      <c r="K9" s="25">
        <f t="shared" si="6"/>
        <v>4.3704000000000001</v>
      </c>
      <c r="L9" s="26">
        <f t="shared" si="4"/>
        <v>37.953800000000001</v>
      </c>
      <c r="M9" s="210"/>
      <c r="N9" s="214"/>
      <c r="P9" s="36">
        <v>0.15140000000000001</v>
      </c>
      <c r="Q9" s="25">
        <v>1.7198</v>
      </c>
      <c r="R9" s="25">
        <v>11.0502</v>
      </c>
      <c r="S9" s="25"/>
      <c r="T9" s="25">
        <v>12.1708</v>
      </c>
      <c r="U9" s="25"/>
      <c r="V9" s="25">
        <v>8.4911999999999992</v>
      </c>
      <c r="W9" s="37">
        <v>4.3704000000000001</v>
      </c>
    </row>
    <row r="10" spans="2:23" x14ac:dyDescent="0.25">
      <c r="B10" s="204"/>
      <c r="C10" s="12" t="s">
        <v>17</v>
      </c>
      <c r="D10" s="25">
        <f t="shared" si="5"/>
        <v>0.20880000000000001</v>
      </c>
      <c r="E10" s="25">
        <f t="shared" si="0"/>
        <v>1.6412</v>
      </c>
      <c r="F10" s="25">
        <f t="shared" si="1"/>
        <v>25.317599999999999</v>
      </c>
      <c r="G10" s="25"/>
      <c r="H10" s="25">
        <f t="shared" si="2"/>
        <v>4.6311999999999998</v>
      </c>
      <c r="I10" s="25"/>
      <c r="J10" s="25">
        <f t="shared" si="3"/>
        <v>2.1829999999999998</v>
      </c>
      <c r="K10" s="25">
        <f t="shared" si="6"/>
        <v>3.0785999999999998</v>
      </c>
      <c r="L10" s="26">
        <f t="shared" si="4"/>
        <v>37.060400000000001</v>
      </c>
      <c r="M10" s="210"/>
      <c r="N10" s="214"/>
      <c r="P10" s="36">
        <v>0.20880000000000001</v>
      </c>
      <c r="Q10" s="25">
        <v>1.6412</v>
      </c>
      <c r="R10" s="25">
        <v>25.317599999999999</v>
      </c>
      <c r="S10" s="25"/>
      <c r="T10" s="25">
        <v>4.6311999999999998</v>
      </c>
      <c r="U10" s="25"/>
      <c r="V10" s="25">
        <v>2.1829999999999998</v>
      </c>
      <c r="W10" s="37">
        <v>3.0785999999999998</v>
      </c>
    </row>
    <row r="11" spans="2:23" x14ac:dyDescent="0.25">
      <c r="B11" s="204"/>
      <c r="C11" s="12" t="s">
        <v>18</v>
      </c>
      <c r="D11" s="25">
        <f t="shared" si="5"/>
        <v>0.47539999999999999</v>
      </c>
      <c r="E11" s="25">
        <f t="shared" si="0"/>
        <v>1.1162000000000001</v>
      </c>
      <c r="F11" s="25">
        <f t="shared" si="1"/>
        <v>20.5502</v>
      </c>
      <c r="G11" s="25"/>
      <c r="H11" s="25">
        <f t="shared" si="2"/>
        <v>11.0494</v>
      </c>
      <c r="I11" s="25"/>
      <c r="J11" s="25">
        <f t="shared" si="3"/>
        <v>6.3579999999999997</v>
      </c>
      <c r="K11" s="25">
        <f t="shared" si="6"/>
        <v>4.6616</v>
      </c>
      <c r="L11" s="26">
        <f t="shared" si="4"/>
        <v>44.210799999999999</v>
      </c>
      <c r="M11" s="210"/>
      <c r="N11" s="214"/>
      <c r="P11" s="36">
        <v>0.47539999999999999</v>
      </c>
      <c r="Q11" s="25">
        <v>1.1162000000000001</v>
      </c>
      <c r="R11" s="25">
        <v>20.5502</v>
      </c>
      <c r="S11" s="25"/>
      <c r="T11" s="25">
        <v>11.0494</v>
      </c>
      <c r="U11" s="25"/>
      <c r="V11" s="25">
        <v>6.3579999999999997</v>
      </c>
      <c r="W11" s="37">
        <v>4.6616</v>
      </c>
    </row>
    <row r="12" spans="2:23" x14ac:dyDescent="0.25">
      <c r="B12" s="204"/>
      <c r="C12" s="12" t="s">
        <v>19</v>
      </c>
      <c r="D12" s="25">
        <f t="shared" si="5"/>
        <v>0.40160000000000001</v>
      </c>
      <c r="E12" s="25">
        <f t="shared" si="0"/>
        <v>0.69299999999999995</v>
      </c>
      <c r="F12" s="25">
        <f t="shared" si="1"/>
        <v>12.308199999999999</v>
      </c>
      <c r="G12" s="25"/>
      <c r="H12" s="25">
        <f t="shared" si="2"/>
        <v>5.0674000000000001</v>
      </c>
      <c r="I12" s="25"/>
      <c r="J12" s="25">
        <f t="shared" si="3"/>
        <v>5.0149999999999997</v>
      </c>
      <c r="K12" s="25">
        <f t="shared" si="6"/>
        <v>3.1827999999999999</v>
      </c>
      <c r="L12" s="26">
        <f t="shared" si="4"/>
        <v>26.667999999999999</v>
      </c>
      <c r="M12" s="210"/>
      <c r="N12" s="214"/>
      <c r="P12" s="36">
        <v>0.40160000000000001</v>
      </c>
      <c r="Q12" s="25">
        <v>0.69299999999999995</v>
      </c>
      <c r="R12" s="25">
        <v>12.308199999999999</v>
      </c>
      <c r="S12" s="25"/>
      <c r="T12" s="25">
        <v>5.0674000000000001</v>
      </c>
      <c r="U12" s="25"/>
      <c r="V12" s="25">
        <v>5.0149999999999997</v>
      </c>
      <c r="W12" s="37">
        <v>3.1827999999999999</v>
      </c>
    </row>
    <row r="13" spans="2:23" x14ac:dyDescent="0.25">
      <c r="B13" s="204"/>
      <c r="C13" s="12" t="s">
        <v>20</v>
      </c>
      <c r="D13" s="25">
        <f t="shared" si="5"/>
        <v>0.43719999999999998</v>
      </c>
      <c r="E13" s="25">
        <f t="shared" si="0"/>
        <v>1.1177999999999999</v>
      </c>
      <c r="F13" s="25">
        <f t="shared" si="1"/>
        <v>16.287600000000001</v>
      </c>
      <c r="G13" s="25"/>
      <c r="H13" s="25">
        <f t="shared" si="2"/>
        <v>8.4985999999999997</v>
      </c>
      <c r="I13" s="25"/>
      <c r="J13" s="25">
        <f t="shared" si="3"/>
        <v>4.1452</v>
      </c>
      <c r="K13" s="25">
        <f t="shared" si="6"/>
        <v>1.2665999999999999</v>
      </c>
      <c r="L13" s="26">
        <f t="shared" si="4"/>
        <v>31.753</v>
      </c>
      <c r="M13" s="210"/>
      <c r="N13" s="214"/>
      <c r="P13" s="36">
        <v>0.43719999999999998</v>
      </c>
      <c r="Q13" s="25">
        <v>1.1177999999999999</v>
      </c>
      <c r="R13" s="25">
        <v>16.287600000000001</v>
      </c>
      <c r="S13" s="25"/>
      <c r="T13" s="25">
        <v>8.4985999999999997</v>
      </c>
      <c r="U13" s="25"/>
      <c r="V13" s="25">
        <v>4.1452</v>
      </c>
      <c r="W13" s="37">
        <v>1.2665999999999999</v>
      </c>
    </row>
    <row r="14" spans="2:23" x14ac:dyDescent="0.25">
      <c r="B14" s="204"/>
      <c r="C14" s="12" t="s">
        <v>21</v>
      </c>
      <c r="D14" s="25">
        <f t="shared" si="5"/>
        <v>0.15140000000000001</v>
      </c>
      <c r="E14" s="25">
        <f t="shared" si="0"/>
        <v>1.7198</v>
      </c>
      <c r="F14" s="25">
        <f t="shared" si="1"/>
        <v>11.0502</v>
      </c>
      <c r="G14" s="25"/>
      <c r="H14" s="25">
        <f t="shared" si="2"/>
        <v>12.1708</v>
      </c>
      <c r="I14" s="25"/>
      <c r="J14" s="25">
        <f t="shared" si="3"/>
        <v>8.4911999999999992</v>
      </c>
      <c r="K14" s="25">
        <f t="shared" si="6"/>
        <v>4.3704000000000001</v>
      </c>
      <c r="L14" s="26">
        <f t="shared" si="4"/>
        <v>37.953800000000001</v>
      </c>
      <c r="M14" s="210"/>
      <c r="N14" s="214"/>
      <c r="P14" s="36">
        <v>0.15140000000000001</v>
      </c>
      <c r="Q14" s="25">
        <v>1.7198</v>
      </c>
      <c r="R14" s="25">
        <v>11.0502</v>
      </c>
      <c r="S14" s="25"/>
      <c r="T14" s="25">
        <v>12.1708</v>
      </c>
      <c r="U14" s="25"/>
      <c r="V14" s="25">
        <v>8.4911999999999992</v>
      </c>
      <c r="W14" s="37">
        <v>4.3704000000000001</v>
      </c>
    </row>
    <row r="15" spans="2:23" x14ac:dyDescent="0.25">
      <c r="B15" s="204"/>
      <c r="C15" s="12" t="s">
        <v>22</v>
      </c>
      <c r="D15" s="25">
        <f t="shared" si="5"/>
        <v>1.0089999999999999</v>
      </c>
      <c r="E15" s="25">
        <f t="shared" si="0"/>
        <v>6.6326000000000001</v>
      </c>
      <c r="F15" s="25">
        <f t="shared" si="1"/>
        <v>1.2882</v>
      </c>
      <c r="G15" s="25"/>
      <c r="H15" s="25">
        <f t="shared" si="2"/>
        <v>0.1694</v>
      </c>
      <c r="I15" s="25"/>
      <c r="J15" s="25">
        <f t="shared" si="3"/>
        <v>5.8599999999999999E-2</v>
      </c>
      <c r="K15" s="25">
        <f t="shared" si="6"/>
        <v>5.3028000000000004</v>
      </c>
      <c r="L15" s="26">
        <f t="shared" si="4"/>
        <v>14.460599999999999</v>
      </c>
      <c r="M15" s="210"/>
      <c r="N15" s="214"/>
      <c r="P15" s="36">
        <v>1.0089999999999999</v>
      </c>
      <c r="Q15" s="25">
        <v>6.6326000000000001</v>
      </c>
      <c r="R15" s="25">
        <v>1.2882</v>
      </c>
      <c r="S15" s="25"/>
      <c r="T15" s="25">
        <v>0.1694</v>
      </c>
      <c r="U15" s="25"/>
      <c r="V15" s="25">
        <v>5.8599999999999999E-2</v>
      </c>
      <c r="W15" s="37">
        <v>5.3028000000000004</v>
      </c>
    </row>
    <row r="16" spans="2:23" x14ac:dyDescent="0.25">
      <c r="B16" s="204"/>
      <c r="C16" s="12" t="s">
        <v>23</v>
      </c>
      <c r="D16" s="25">
        <f t="shared" si="5"/>
        <v>1.5828</v>
      </c>
      <c r="E16" s="25">
        <f t="shared" si="0"/>
        <v>9.1639999999999997</v>
      </c>
      <c r="F16" s="25">
        <f t="shared" si="1"/>
        <v>1.2871999999999999</v>
      </c>
      <c r="G16" s="25"/>
      <c r="H16" s="25">
        <f t="shared" si="2"/>
        <v>0.64219999999999999</v>
      </c>
      <c r="I16" s="25"/>
      <c r="J16" s="25">
        <f t="shared" si="3"/>
        <v>0.1976</v>
      </c>
      <c r="K16" s="25">
        <f t="shared" si="6"/>
        <v>4.3163999999999998</v>
      </c>
      <c r="L16" s="26">
        <f t="shared" si="4"/>
        <v>17.190200000000001</v>
      </c>
      <c r="M16" s="210"/>
      <c r="N16" s="214"/>
      <c r="P16" s="36">
        <v>1.5828</v>
      </c>
      <c r="Q16" s="25">
        <v>9.1639999999999997</v>
      </c>
      <c r="R16" s="25">
        <v>1.2871999999999999</v>
      </c>
      <c r="S16" s="25"/>
      <c r="T16" s="25">
        <v>0.64219999999999999</v>
      </c>
      <c r="U16" s="25"/>
      <c r="V16" s="25">
        <v>0.1976</v>
      </c>
      <c r="W16" s="37">
        <v>4.3163999999999998</v>
      </c>
    </row>
    <row r="17" spans="2:23" x14ac:dyDescent="0.25">
      <c r="B17" s="204"/>
      <c r="C17" s="12" t="s">
        <v>24</v>
      </c>
      <c r="D17" s="25">
        <f t="shared" si="5"/>
        <v>1.2070000000000001</v>
      </c>
      <c r="E17" s="25">
        <f t="shared" si="0"/>
        <v>6.4542000000000002</v>
      </c>
      <c r="F17" s="25">
        <f t="shared" si="1"/>
        <v>1.6950000000000001</v>
      </c>
      <c r="G17" s="25"/>
      <c r="H17" s="25">
        <f t="shared" si="2"/>
        <v>0.65039999999999998</v>
      </c>
      <c r="I17" s="25"/>
      <c r="J17" s="25">
        <f t="shared" si="3"/>
        <v>0.1062</v>
      </c>
      <c r="K17" s="25">
        <f t="shared" si="6"/>
        <v>2.6061999999999999</v>
      </c>
      <c r="L17" s="26">
        <f t="shared" si="4"/>
        <v>12.718999999999998</v>
      </c>
      <c r="M17" s="210"/>
      <c r="N17" s="214"/>
      <c r="P17" s="36">
        <v>1.2070000000000001</v>
      </c>
      <c r="Q17" s="25">
        <v>6.4542000000000002</v>
      </c>
      <c r="R17" s="25">
        <v>1.6950000000000001</v>
      </c>
      <c r="S17" s="25"/>
      <c r="T17" s="25">
        <v>0.65039999999999998</v>
      </c>
      <c r="U17" s="25"/>
      <c r="V17" s="25">
        <v>0.1062</v>
      </c>
      <c r="W17" s="37">
        <v>2.6061999999999999</v>
      </c>
    </row>
    <row r="18" spans="2:23" x14ac:dyDescent="0.25">
      <c r="B18" s="204"/>
      <c r="C18" s="12" t="s">
        <v>25</v>
      </c>
      <c r="D18" s="25">
        <f t="shared" si="5"/>
        <v>1.4346000000000001</v>
      </c>
      <c r="E18" s="25">
        <f t="shared" si="0"/>
        <v>11.606199999999999</v>
      </c>
      <c r="F18" s="25">
        <f t="shared" si="1"/>
        <v>1.3166</v>
      </c>
      <c r="G18" s="25"/>
      <c r="H18" s="25">
        <f t="shared" si="2"/>
        <v>0.80840000000000001</v>
      </c>
      <c r="I18" s="25"/>
      <c r="J18" s="25">
        <f t="shared" si="3"/>
        <v>7.7600000000000002E-2</v>
      </c>
      <c r="K18" s="25">
        <f t="shared" si="6"/>
        <v>3.1383999999999999</v>
      </c>
      <c r="L18" s="26">
        <f t="shared" si="4"/>
        <v>18.381799999999998</v>
      </c>
      <c r="M18" s="210"/>
      <c r="N18" s="214"/>
      <c r="P18" s="36">
        <v>1.4346000000000001</v>
      </c>
      <c r="Q18" s="25">
        <v>11.606199999999999</v>
      </c>
      <c r="R18" s="25">
        <v>1.3166</v>
      </c>
      <c r="S18" s="25"/>
      <c r="T18" s="25">
        <v>0.80840000000000001</v>
      </c>
      <c r="U18" s="25"/>
      <c r="V18" s="25">
        <v>7.7600000000000002E-2</v>
      </c>
      <c r="W18" s="37">
        <v>3.1383999999999999</v>
      </c>
    </row>
    <row r="19" spans="2:23" x14ac:dyDescent="0.25">
      <c r="B19" s="204"/>
      <c r="C19" s="12" t="s">
        <v>26</v>
      </c>
      <c r="D19" s="25">
        <f t="shared" si="5"/>
        <v>0.91479999999999995</v>
      </c>
      <c r="E19" s="25">
        <f t="shared" si="0"/>
        <v>8.3417999999999992</v>
      </c>
      <c r="F19" s="25">
        <f t="shared" si="1"/>
        <v>2.2822</v>
      </c>
      <c r="G19" s="25"/>
      <c r="H19" s="25">
        <f t="shared" si="2"/>
        <v>0.67159999999999997</v>
      </c>
      <c r="I19" s="25"/>
      <c r="J19" s="25">
        <f t="shared" si="3"/>
        <v>4.4999999999999998E-2</v>
      </c>
      <c r="K19" s="25">
        <f t="shared" si="6"/>
        <v>5.7582000000000004</v>
      </c>
      <c r="L19" s="26">
        <f t="shared" si="4"/>
        <v>18.013599999999997</v>
      </c>
      <c r="M19" s="210"/>
      <c r="N19" s="214"/>
      <c r="P19" s="36">
        <v>0.91479999999999995</v>
      </c>
      <c r="Q19" s="25">
        <v>8.3417999999999992</v>
      </c>
      <c r="R19" s="25">
        <v>2.2822</v>
      </c>
      <c r="S19" s="25"/>
      <c r="T19" s="25">
        <v>0.67159999999999997</v>
      </c>
      <c r="U19" s="25"/>
      <c r="V19" s="25">
        <v>4.4999999999999998E-2</v>
      </c>
      <c r="W19" s="37">
        <v>5.7582000000000004</v>
      </c>
    </row>
    <row r="20" spans="2:23" x14ac:dyDescent="0.25">
      <c r="B20" s="204"/>
      <c r="C20" s="12" t="s">
        <v>27</v>
      </c>
      <c r="D20" s="25">
        <f t="shared" si="5"/>
        <v>1.3422000000000001</v>
      </c>
      <c r="E20" s="25">
        <f t="shared" si="0"/>
        <v>0.1008</v>
      </c>
      <c r="F20" s="25">
        <f t="shared" si="1"/>
        <v>2.8892000000000002</v>
      </c>
      <c r="G20" s="25"/>
      <c r="H20" s="25"/>
      <c r="I20" s="25"/>
      <c r="J20" s="25"/>
      <c r="K20" s="25">
        <f t="shared" si="6"/>
        <v>3.4622000000000002</v>
      </c>
      <c r="L20" s="26">
        <f t="shared" si="4"/>
        <v>7.7944000000000004</v>
      </c>
      <c r="M20" s="210"/>
      <c r="N20" s="214"/>
      <c r="P20" s="36">
        <v>1.3422000000000001</v>
      </c>
      <c r="Q20" s="25">
        <v>0.1008</v>
      </c>
      <c r="R20" s="25">
        <v>2.8892000000000002</v>
      </c>
      <c r="S20" s="25"/>
      <c r="T20" s="25"/>
      <c r="U20" s="25"/>
      <c r="V20" s="25"/>
      <c r="W20" s="37">
        <v>3.4622000000000002</v>
      </c>
    </row>
    <row r="21" spans="2:23" x14ac:dyDescent="0.25">
      <c r="B21" s="204"/>
      <c r="C21" s="12" t="s">
        <v>28</v>
      </c>
      <c r="D21" s="25">
        <f t="shared" si="5"/>
        <v>3.5569999999999999</v>
      </c>
      <c r="E21" s="25">
        <f t="shared" si="0"/>
        <v>8.2000000000000003E-2</v>
      </c>
      <c r="F21" s="25">
        <f t="shared" si="1"/>
        <v>3.4365999999999999</v>
      </c>
      <c r="G21" s="25"/>
      <c r="H21" s="25"/>
      <c r="I21" s="25"/>
      <c r="J21" s="25"/>
      <c r="K21" s="25">
        <f t="shared" si="6"/>
        <v>5.1288</v>
      </c>
      <c r="L21" s="26">
        <f t="shared" si="4"/>
        <v>12.2044</v>
      </c>
      <c r="M21" s="210"/>
      <c r="N21" s="214"/>
      <c r="P21" s="36">
        <v>3.5569999999999999</v>
      </c>
      <c r="Q21" s="25">
        <v>8.2000000000000003E-2</v>
      </c>
      <c r="R21" s="25">
        <v>3.4365999999999999</v>
      </c>
      <c r="S21" s="25"/>
      <c r="T21" s="25"/>
      <c r="U21" s="25"/>
      <c r="V21" s="25"/>
      <c r="W21" s="37">
        <v>5.1288</v>
      </c>
    </row>
    <row r="22" spans="2:23" x14ac:dyDescent="0.25">
      <c r="B22" s="204"/>
      <c r="C22" s="12" t="s">
        <v>29</v>
      </c>
      <c r="D22" s="25">
        <f t="shared" si="5"/>
        <v>2.6139999999999999</v>
      </c>
      <c r="E22" s="25">
        <f t="shared" si="0"/>
        <v>5.7799999999999997E-2</v>
      </c>
      <c r="F22" s="25">
        <f t="shared" si="1"/>
        <v>6.9042000000000003</v>
      </c>
      <c r="G22" s="25"/>
      <c r="H22" s="25"/>
      <c r="I22" s="25"/>
      <c r="J22" s="25"/>
      <c r="K22" s="25">
        <f t="shared" si="6"/>
        <v>2.0488</v>
      </c>
      <c r="L22" s="26">
        <f t="shared" si="4"/>
        <v>11.6248</v>
      </c>
      <c r="M22" s="210"/>
      <c r="N22" s="214"/>
      <c r="P22" s="36">
        <v>2.6139999999999999</v>
      </c>
      <c r="Q22" s="25">
        <v>5.7799999999999997E-2</v>
      </c>
      <c r="R22" s="25">
        <v>6.9042000000000003</v>
      </c>
      <c r="S22" s="25"/>
      <c r="T22" s="25"/>
      <c r="U22" s="25"/>
      <c r="V22" s="25"/>
      <c r="W22" s="37">
        <v>2.0488</v>
      </c>
    </row>
    <row r="23" spans="2:23" x14ac:dyDescent="0.25">
      <c r="B23" s="204"/>
      <c r="C23" s="12" t="s">
        <v>30</v>
      </c>
      <c r="D23" s="25">
        <f t="shared" si="5"/>
        <v>3.7330000000000001</v>
      </c>
      <c r="E23" s="25">
        <f t="shared" si="0"/>
        <v>5.8400000000000001E-2</v>
      </c>
      <c r="F23" s="25">
        <f t="shared" si="1"/>
        <v>5.4231999999999996</v>
      </c>
      <c r="G23" s="25"/>
      <c r="H23" s="25"/>
      <c r="I23" s="25"/>
      <c r="J23" s="25"/>
      <c r="K23" s="25">
        <f t="shared" si="6"/>
        <v>5.4916</v>
      </c>
      <c r="L23" s="26">
        <f t="shared" si="4"/>
        <v>14.706199999999999</v>
      </c>
      <c r="M23" s="210"/>
      <c r="N23" s="214"/>
      <c r="P23" s="36">
        <v>3.7330000000000001</v>
      </c>
      <c r="Q23" s="25">
        <v>5.8400000000000001E-2</v>
      </c>
      <c r="R23" s="25">
        <v>5.4231999999999996</v>
      </c>
      <c r="S23" s="25"/>
      <c r="T23" s="25"/>
      <c r="U23" s="25"/>
      <c r="V23" s="25"/>
      <c r="W23" s="37">
        <v>5.4916</v>
      </c>
    </row>
    <row r="24" spans="2:23" x14ac:dyDescent="0.25">
      <c r="B24" s="204"/>
      <c r="C24" s="12" t="s">
        <v>31</v>
      </c>
      <c r="D24" s="25">
        <f t="shared" si="5"/>
        <v>2.0030000000000001</v>
      </c>
      <c r="E24" s="25">
        <f t="shared" si="0"/>
        <v>4.3799999999999999E-2</v>
      </c>
      <c r="F24" s="25">
        <f t="shared" si="1"/>
        <v>9.2083999999999993</v>
      </c>
      <c r="G24" s="25"/>
      <c r="H24" s="25"/>
      <c r="I24" s="25"/>
      <c r="J24" s="25"/>
      <c r="K24" s="25">
        <f t="shared" si="6"/>
        <v>8.0917999999999992</v>
      </c>
      <c r="L24" s="26">
        <f t="shared" si="4"/>
        <v>19.346999999999998</v>
      </c>
      <c r="M24" s="210"/>
      <c r="N24" s="214"/>
      <c r="P24" s="36">
        <v>2.0030000000000001</v>
      </c>
      <c r="Q24" s="25">
        <v>4.3799999999999999E-2</v>
      </c>
      <c r="R24" s="25">
        <v>9.2083999999999993</v>
      </c>
      <c r="S24" s="25"/>
      <c r="T24" s="25"/>
      <c r="U24" s="25"/>
      <c r="V24" s="25"/>
      <c r="W24" s="37">
        <v>8.0917999999999992</v>
      </c>
    </row>
    <row r="25" spans="2:23" x14ac:dyDescent="0.25">
      <c r="B25" s="204"/>
      <c r="C25" s="12" t="s">
        <v>32</v>
      </c>
      <c r="D25" s="25">
        <f t="shared" si="5"/>
        <v>6.3887999999999998</v>
      </c>
      <c r="E25" s="25"/>
      <c r="F25" s="25"/>
      <c r="G25" s="25"/>
      <c r="H25" s="25"/>
      <c r="I25" s="25"/>
      <c r="J25" s="25"/>
      <c r="K25" s="25">
        <f t="shared" si="6"/>
        <v>5.0932000000000004</v>
      </c>
      <c r="L25" s="26">
        <f t="shared" si="4"/>
        <v>11.481999999999999</v>
      </c>
      <c r="M25" s="210"/>
      <c r="N25" s="214"/>
      <c r="P25" s="36">
        <v>6.3887999999999998</v>
      </c>
      <c r="Q25" s="25"/>
      <c r="R25" s="25"/>
      <c r="S25" s="25"/>
      <c r="T25" s="25"/>
      <c r="U25" s="25"/>
      <c r="V25" s="25"/>
      <c r="W25" s="37">
        <v>5.0932000000000004</v>
      </c>
    </row>
    <row r="26" spans="2:23" x14ac:dyDescent="0.25">
      <c r="B26" s="204"/>
      <c r="C26" s="12" t="s">
        <v>33</v>
      </c>
      <c r="D26" s="25">
        <f t="shared" si="5"/>
        <v>2.8302</v>
      </c>
      <c r="E26" s="25"/>
      <c r="F26" s="25"/>
      <c r="G26" s="25"/>
      <c r="H26" s="25"/>
      <c r="I26" s="25"/>
      <c r="J26" s="25"/>
      <c r="K26" s="25">
        <f t="shared" si="6"/>
        <v>8.4412000000000003</v>
      </c>
      <c r="L26" s="26">
        <f t="shared" si="4"/>
        <v>11.2714</v>
      </c>
      <c r="M26" s="210"/>
      <c r="N26" s="214"/>
      <c r="P26" s="36">
        <v>2.8302</v>
      </c>
      <c r="Q26" s="25"/>
      <c r="R26" s="25"/>
      <c r="S26" s="25"/>
      <c r="T26" s="25"/>
      <c r="U26" s="25"/>
      <c r="V26" s="25"/>
      <c r="W26" s="37">
        <v>8.4412000000000003</v>
      </c>
    </row>
    <row r="27" spans="2:23" x14ac:dyDescent="0.25">
      <c r="B27" s="204"/>
      <c r="C27" s="12" t="s">
        <v>34</v>
      </c>
      <c r="D27" s="25">
        <f t="shared" si="5"/>
        <v>4.2218</v>
      </c>
      <c r="E27" s="25"/>
      <c r="F27" s="25"/>
      <c r="G27" s="25"/>
      <c r="H27" s="25"/>
      <c r="I27" s="25"/>
      <c r="J27" s="25"/>
      <c r="K27" s="25">
        <f t="shared" si="6"/>
        <v>11.501799999999999</v>
      </c>
      <c r="L27" s="26">
        <f t="shared" si="4"/>
        <v>15.723599999999999</v>
      </c>
      <c r="M27" s="210"/>
      <c r="N27" s="214"/>
      <c r="P27" s="36">
        <v>4.2218</v>
      </c>
      <c r="Q27" s="25"/>
      <c r="R27" s="25"/>
      <c r="S27" s="25"/>
      <c r="T27" s="25"/>
      <c r="U27" s="25"/>
      <c r="V27" s="25"/>
      <c r="W27" s="37">
        <v>11.501799999999999</v>
      </c>
    </row>
    <row r="28" spans="2:23" x14ac:dyDescent="0.25">
      <c r="B28" s="204"/>
      <c r="C28" s="12" t="s">
        <v>35</v>
      </c>
      <c r="D28" s="25">
        <f t="shared" si="5"/>
        <v>7.1536</v>
      </c>
      <c r="E28" s="25"/>
      <c r="F28" s="25"/>
      <c r="G28" s="25"/>
      <c r="H28" s="25"/>
      <c r="I28" s="25"/>
      <c r="J28" s="25"/>
      <c r="K28" s="25">
        <f t="shared" si="6"/>
        <v>5.2388000000000003</v>
      </c>
      <c r="L28" s="26">
        <f t="shared" si="4"/>
        <v>12.3924</v>
      </c>
      <c r="M28" s="210"/>
      <c r="N28" s="214"/>
      <c r="P28" s="36">
        <v>7.1536</v>
      </c>
      <c r="Q28" s="25"/>
      <c r="R28" s="25"/>
      <c r="S28" s="25"/>
      <c r="T28" s="25"/>
      <c r="U28" s="25"/>
      <c r="V28" s="25"/>
      <c r="W28" s="37">
        <v>5.2388000000000003</v>
      </c>
    </row>
    <row r="29" spans="2:23" ht="15.75" thickBot="1" x14ac:dyDescent="0.3">
      <c r="B29" s="205"/>
      <c r="C29" s="13" t="s">
        <v>36</v>
      </c>
      <c r="D29" s="27">
        <f t="shared" si="5"/>
        <v>2.1825999999999999</v>
      </c>
      <c r="E29" s="27"/>
      <c r="F29" s="27"/>
      <c r="G29" s="27"/>
      <c r="H29" s="27"/>
      <c r="I29" s="27"/>
      <c r="J29" s="27"/>
      <c r="K29" s="27">
        <f t="shared" si="6"/>
        <v>4.5818000000000003</v>
      </c>
      <c r="L29" s="28">
        <f t="shared" si="4"/>
        <v>6.7644000000000002</v>
      </c>
      <c r="M29" s="211"/>
      <c r="N29" s="214"/>
      <c r="P29" s="38">
        <v>2.1825999999999999</v>
      </c>
      <c r="Q29" s="27"/>
      <c r="R29" s="27"/>
      <c r="S29" s="27"/>
      <c r="T29" s="27"/>
      <c r="U29" s="27"/>
      <c r="V29" s="27"/>
      <c r="W29" s="39">
        <v>4.5818000000000003</v>
      </c>
    </row>
    <row r="30" spans="2:23" x14ac:dyDescent="0.25">
      <c r="B30" s="206" t="s">
        <v>77</v>
      </c>
      <c r="C30" s="14" t="s">
        <v>37</v>
      </c>
      <c r="D30" s="23">
        <f t="shared" si="5"/>
        <v>0.21</v>
      </c>
      <c r="E30" s="23">
        <f t="shared" ref="E30:E49" si="7">VLOOKUP(C30,$F$112:$G$151,2,FALSE)</f>
        <v>0.9546</v>
      </c>
      <c r="F30" s="23">
        <f t="shared" ref="F30:F54" si="8">VLOOKUP(C30,$F$152:$G$196,2,FALSE)</f>
        <v>4.6239999999999997</v>
      </c>
      <c r="G30" s="23">
        <f>VLOOKUP(C30,$F$196:$G$201,2,FALSE)</f>
        <v>0.16919999999999999</v>
      </c>
      <c r="H30" s="23">
        <f t="shared" ref="H30:H49" si="9">VLOOKUP(C30,$F$202:$G$236,2,FALSE)</f>
        <v>13.123799999999999</v>
      </c>
      <c r="I30" s="23">
        <f>VLOOKUP(C30,$F$237:$G$241,2,FALSE)</f>
        <v>2.3408000000000002</v>
      </c>
      <c r="J30" s="23">
        <f t="shared" ref="J30:J49" si="10">VLOOKUP(C30,$F$242:$G$276,2,FALSE)</f>
        <v>1.5992</v>
      </c>
      <c r="K30" s="23">
        <f t="shared" si="6"/>
        <v>1.4596</v>
      </c>
      <c r="L30" s="24">
        <f t="shared" si="4"/>
        <v>24.481200000000001</v>
      </c>
      <c r="M30" s="209">
        <f>SUM(L30:L54)</f>
        <v>421.96099999999996</v>
      </c>
      <c r="N30" s="214"/>
      <c r="P30" s="34">
        <v>0.21</v>
      </c>
      <c r="Q30" s="23">
        <v>0.9546</v>
      </c>
      <c r="R30" s="23">
        <v>4.6239999999999997</v>
      </c>
      <c r="S30" s="23">
        <v>0.16919999999999999</v>
      </c>
      <c r="T30" s="23">
        <v>13.123799999999999</v>
      </c>
      <c r="U30" s="23">
        <v>2.3408000000000002</v>
      </c>
      <c r="V30" s="23">
        <v>1.5992</v>
      </c>
      <c r="W30" s="35">
        <v>1.4596</v>
      </c>
    </row>
    <row r="31" spans="2:23" x14ac:dyDescent="0.25">
      <c r="B31" s="207"/>
      <c r="C31" s="15" t="s">
        <v>38</v>
      </c>
      <c r="D31" s="25">
        <f t="shared" si="5"/>
        <v>0.1086</v>
      </c>
      <c r="E31" s="25">
        <f t="shared" si="7"/>
        <v>0.60340000000000005</v>
      </c>
      <c r="F31" s="25">
        <f t="shared" si="8"/>
        <v>3.347</v>
      </c>
      <c r="G31" s="25">
        <f>VLOOKUP(C31,$F$196:$G$201,2,FALSE)</f>
        <v>0.18820000000000001</v>
      </c>
      <c r="H31" s="25">
        <f t="shared" si="9"/>
        <v>5.1036000000000001</v>
      </c>
      <c r="I31" s="25">
        <f>VLOOKUP(C31,$F$237:$G$241,2,FALSE)</f>
        <v>1.3146</v>
      </c>
      <c r="J31" s="25">
        <f t="shared" si="10"/>
        <v>3.7416</v>
      </c>
      <c r="K31" s="25">
        <f t="shared" si="6"/>
        <v>2.1301999999999999</v>
      </c>
      <c r="L31" s="26">
        <f t="shared" si="4"/>
        <v>16.537199999999999</v>
      </c>
      <c r="M31" s="210"/>
      <c r="N31" s="214"/>
      <c r="P31" s="36">
        <v>0.1086</v>
      </c>
      <c r="Q31" s="25">
        <v>0.60340000000000005</v>
      </c>
      <c r="R31" s="25">
        <v>3.347</v>
      </c>
      <c r="S31" s="25">
        <v>0.18820000000000001</v>
      </c>
      <c r="T31" s="25">
        <v>5.1036000000000001</v>
      </c>
      <c r="U31" s="25">
        <v>1.3146</v>
      </c>
      <c r="V31" s="25">
        <v>3.7416</v>
      </c>
      <c r="W31" s="37">
        <v>2.1301999999999999</v>
      </c>
    </row>
    <row r="32" spans="2:23" x14ac:dyDescent="0.25">
      <c r="B32" s="207"/>
      <c r="C32" s="15" t="s">
        <v>39</v>
      </c>
      <c r="D32" s="25">
        <f t="shared" si="5"/>
        <v>0.22700000000000001</v>
      </c>
      <c r="E32" s="25">
        <f t="shared" si="7"/>
        <v>0.59</v>
      </c>
      <c r="F32" s="25">
        <f t="shared" si="8"/>
        <v>5.5712000000000002</v>
      </c>
      <c r="G32" s="25">
        <f>VLOOKUP(C32,$F$196:$G$201,2,FALSE)</f>
        <v>0.17319999999999999</v>
      </c>
      <c r="H32" s="25">
        <f t="shared" si="9"/>
        <v>5.3281999999999998</v>
      </c>
      <c r="I32" s="25">
        <f>VLOOKUP(C32,$F$237:$G$241,2,FALSE)</f>
        <v>1.3273999999999999</v>
      </c>
      <c r="J32" s="25">
        <f t="shared" si="10"/>
        <v>3.2648000000000001</v>
      </c>
      <c r="K32" s="25">
        <f t="shared" si="6"/>
        <v>3.8052000000000001</v>
      </c>
      <c r="L32" s="26">
        <f t="shared" si="4"/>
        <v>20.286999999999999</v>
      </c>
      <c r="M32" s="210"/>
      <c r="N32" s="214"/>
      <c r="P32" s="36">
        <v>0.22700000000000001</v>
      </c>
      <c r="Q32" s="25">
        <v>0.59</v>
      </c>
      <c r="R32" s="25">
        <v>5.5712000000000002</v>
      </c>
      <c r="S32" s="25">
        <v>0.17319999999999999</v>
      </c>
      <c r="T32" s="25">
        <v>5.3281999999999998</v>
      </c>
      <c r="U32" s="25">
        <v>1.3273999999999999</v>
      </c>
      <c r="V32" s="25">
        <v>3.2648000000000001</v>
      </c>
      <c r="W32" s="37">
        <v>3.8052000000000001</v>
      </c>
    </row>
    <row r="33" spans="2:23" x14ac:dyDescent="0.25">
      <c r="B33" s="207"/>
      <c r="C33" s="15" t="s">
        <v>40</v>
      </c>
      <c r="D33" s="25">
        <f t="shared" si="5"/>
        <v>0.129</v>
      </c>
      <c r="E33" s="25">
        <f t="shared" si="7"/>
        <v>0.35339999999999999</v>
      </c>
      <c r="F33" s="25">
        <f t="shared" si="8"/>
        <v>4.4846000000000004</v>
      </c>
      <c r="G33" s="25">
        <f>VLOOKUP(C33,$F$196:$G$201,2,FALSE)</f>
        <v>0.10680000000000001</v>
      </c>
      <c r="H33" s="25">
        <f t="shared" si="9"/>
        <v>4.7535999999999996</v>
      </c>
      <c r="I33" s="25">
        <f>VLOOKUP(C33,$F$237:$G$241,2,FALSE)</f>
        <v>3.0613999999999999</v>
      </c>
      <c r="J33" s="25">
        <f t="shared" si="10"/>
        <v>3.3361999999999998</v>
      </c>
      <c r="K33" s="25">
        <f t="shared" si="6"/>
        <v>2.2722000000000002</v>
      </c>
      <c r="L33" s="26">
        <f t="shared" si="4"/>
        <v>18.497200000000003</v>
      </c>
      <c r="M33" s="210"/>
      <c r="N33" s="214"/>
      <c r="P33" s="36">
        <v>0.129</v>
      </c>
      <c r="Q33" s="25">
        <v>0.35339999999999999</v>
      </c>
      <c r="R33" s="25">
        <v>4.4846000000000004</v>
      </c>
      <c r="S33" s="25">
        <v>0.10680000000000001</v>
      </c>
      <c r="T33" s="25">
        <v>4.7535999999999996</v>
      </c>
      <c r="U33" s="25">
        <v>3.0613999999999999</v>
      </c>
      <c r="V33" s="25">
        <v>3.3361999999999998</v>
      </c>
      <c r="W33" s="37">
        <v>2.2722000000000002</v>
      </c>
    </row>
    <row r="34" spans="2:23" x14ac:dyDescent="0.25">
      <c r="B34" s="207"/>
      <c r="C34" s="15" t="s">
        <v>41</v>
      </c>
      <c r="D34" s="25">
        <f t="shared" si="5"/>
        <v>0.16400000000000001</v>
      </c>
      <c r="E34" s="25">
        <f t="shared" si="7"/>
        <v>0.34920000000000001</v>
      </c>
      <c r="F34" s="25">
        <f t="shared" si="8"/>
        <v>3.0996000000000001</v>
      </c>
      <c r="G34" s="25">
        <f>VLOOKUP(C34,$F$196:$G$201,2,FALSE)</f>
        <v>3.0200000000000001E-2</v>
      </c>
      <c r="H34" s="25">
        <f t="shared" si="9"/>
        <v>4.2262000000000004</v>
      </c>
      <c r="I34" s="25">
        <f>VLOOKUP(C34,$F$237:$G$241,2,FALSE)</f>
        <v>1.5165999999999999</v>
      </c>
      <c r="J34" s="25">
        <f t="shared" si="10"/>
        <v>6.1214000000000004</v>
      </c>
      <c r="K34" s="25">
        <f t="shared" si="6"/>
        <v>1.8822000000000001</v>
      </c>
      <c r="L34" s="26">
        <f t="shared" si="4"/>
        <v>17.389400000000002</v>
      </c>
      <c r="M34" s="210"/>
      <c r="N34" s="214"/>
      <c r="P34" s="36">
        <v>0.16400000000000001</v>
      </c>
      <c r="Q34" s="25">
        <v>0.34920000000000001</v>
      </c>
      <c r="R34" s="25">
        <v>3.0996000000000001</v>
      </c>
      <c r="S34" s="25">
        <v>3.0200000000000001E-2</v>
      </c>
      <c r="T34" s="25">
        <v>4.2262000000000004</v>
      </c>
      <c r="U34" s="25">
        <v>1.5165999999999999</v>
      </c>
      <c r="V34" s="25">
        <v>6.1214000000000004</v>
      </c>
      <c r="W34" s="37">
        <v>1.8822000000000001</v>
      </c>
    </row>
    <row r="35" spans="2:23" x14ac:dyDescent="0.25">
      <c r="B35" s="207"/>
      <c r="C35" s="15" t="s">
        <v>42</v>
      </c>
      <c r="D35" s="25">
        <f t="shared" si="5"/>
        <v>0.34739999999999999</v>
      </c>
      <c r="E35" s="25">
        <f t="shared" si="7"/>
        <v>2.6141999999999999</v>
      </c>
      <c r="F35" s="25">
        <f t="shared" si="8"/>
        <v>10.648999999999999</v>
      </c>
      <c r="G35" s="25"/>
      <c r="H35" s="25">
        <f t="shared" si="9"/>
        <v>6.3360000000000003</v>
      </c>
      <c r="I35" s="25"/>
      <c r="J35" s="25">
        <f t="shared" si="10"/>
        <v>6.1306000000000003</v>
      </c>
      <c r="K35" s="25">
        <f t="shared" si="6"/>
        <v>0.44679999999999997</v>
      </c>
      <c r="L35" s="26">
        <f t="shared" si="4"/>
        <v>26.523999999999997</v>
      </c>
      <c r="M35" s="210"/>
      <c r="N35" s="214"/>
      <c r="P35" s="36">
        <v>0.34739999999999999</v>
      </c>
      <c r="Q35" s="25">
        <v>2.6141999999999999</v>
      </c>
      <c r="R35" s="25">
        <v>10.648999999999999</v>
      </c>
      <c r="S35" s="25"/>
      <c r="T35" s="25">
        <v>6.3360000000000003</v>
      </c>
      <c r="U35" s="25"/>
      <c r="V35" s="25">
        <v>6.1306000000000003</v>
      </c>
      <c r="W35" s="37">
        <v>0.44679999999999997</v>
      </c>
    </row>
    <row r="36" spans="2:23" x14ac:dyDescent="0.25">
      <c r="B36" s="207"/>
      <c r="C36" s="15" t="s">
        <v>43</v>
      </c>
      <c r="D36" s="25">
        <f t="shared" si="5"/>
        <v>0.66420000000000001</v>
      </c>
      <c r="E36" s="25">
        <f t="shared" si="7"/>
        <v>1.9725999999999999</v>
      </c>
      <c r="F36" s="25">
        <f t="shared" si="8"/>
        <v>15.816599999999999</v>
      </c>
      <c r="G36" s="25"/>
      <c r="H36" s="25">
        <f t="shared" si="9"/>
        <v>3.1656</v>
      </c>
      <c r="I36" s="25"/>
      <c r="J36" s="25">
        <f t="shared" si="10"/>
        <v>3.8126000000000002</v>
      </c>
      <c r="K36" s="25">
        <f t="shared" si="6"/>
        <v>0.63880000000000003</v>
      </c>
      <c r="L36" s="26">
        <f t="shared" si="4"/>
        <v>26.070399999999999</v>
      </c>
      <c r="M36" s="210"/>
      <c r="N36" s="214"/>
      <c r="P36" s="36">
        <v>0.66420000000000001</v>
      </c>
      <c r="Q36" s="25">
        <v>1.9725999999999999</v>
      </c>
      <c r="R36" s="25">
        <v>15.816599999999999</v>
      </c>
      <c r="S36" s="25"/>
      <c r="T36" s="25">
        <v>3.1656</v>
      </c>
      <c r="U36" s="25"/>
      <c r="V36" s="25">
        <v>3.8126000000000002</v>
      </c>
      <c r="W36" s="37">
        <v>0.63880000000000003</v>
      </c>
    </row>
    <row r="37" spans="2:23" x14ac:dyDescent="0.25">
      <c r="B37" s="207"/>
      <c r="C37" s="15" t="s">
        <v>44</v>
      </c>
      <c r="D37" s="25">
        <f t="shared" si="5"/>
        <v>0.75060000000000004</v>
      </c>
      <c r="E37" s="25">
        <f t="shared" si="7"/>
        <v>2.1023999999999998</v>
      </c>
      <c r="F37" s="25">
        <f t="shared" si="8"/>
        <v>12.500400000000001</v>
      </c>
      <c r="G37" s="25"/>
      <c r="H37" s="25">
        <f t="shared" si="9"/>
        <v>7.5232000000000001</v>
      </c>
      <c r="I37" s="25"/>
      <c r="J37" s="25">
        <f t="shared" si="10"/>
        <v>6.8388</v>
      </c>
      <c r="K37" s="25">
        <f t="shared" si="6"/>
        <v>1.0631999999999999</v>
      </c>
      <c r="L37" s="26">
        <f t="shared" ref="L37:L54" si="11">SUM(D37:K37)</f>
        <v>30.778599999999997</v>
      </c>
      <c r="M37" s="210"/>
      <c r="N37" s="214"/>
      <c r="P37" s="36">
        <v>0.75060000000000004</v>
      </c>
      <c r="Q37" s="25">
        <v>2.1023999999999998</v>
      </c>
      <c r="R37" s="25">
        <v>12.500400000000001</v>
      </c>
      <c r="S37" s="25"/>
      <c r="T37" s="25">
        <v>7.5232000000000001</v>
      </c>
      <c r="U37" s="25"/>
      <c r="V37" s="25">
        <v>6.8388</v>
      </c>
      <c r="W37" s="37">
        <v>1.0631999999999999</v>
      </c>
    </row>
    <row r="38" spans="2:23" x14ac:dyDescent="0.25">
      <c r="B38" s="207"/>
      <c r="C38" s="15" t="s">
        <v>45</v>
      </c>
      <c r="D38" s="25">
        <f t="shared" si="5"/>
        <v>0.32379999999999998</v>
      </c>
      <c r="E38" s="25">
        <f t="shared" si="7"/>
        <v>2.4413999999999998</v>
      </c>
      <c r="F38" s="25">
        <f t="shared" si="8"/>
        <v>9.7904</v>
      </c>
      <c r="G38" s="25"/>
      <c r="H38" s="25">
        <f t="shared" si="9"/>
        <v>9.9491999999999994</v>
      </c>
      <c r="I38" s="25"/>
      <c r="J38" s="25">
        <f t="shared" si="10"/>
        <v>12.2136</v>
      </c>
      <c r="K38" s="25">
        <f t="shared" si="6"/>
        <v>0.86499999999999999</v>
      </c>
      <c r="L38" s="26">
        <f t="shared" si="11"/>
        <v>35.583400000000005</v>
      </c>
      <c r="M38" s="210"/>
      <c r="N38" s="214"/>
      <c r="P38" s="36">
        <v>0.32379999999999998</v>
      </c>
      <c r="Q38" s="25">
        <v>2.4413999999999998</v>
      </c>
      <c r="R38" s="25">
        <v>9.7904</v>
      </c>
      <c r="S38" s="25"/>
      <c r="T38" s="25">
        <v>9.9491999999999994</v>
      </c>
      <c r="U38" s="25"/>
      <c r="V38" s="25">
        <v>12.2136</v>
      </c>
      <c r="W38" s="37">
        <v>0.86499999999999999</v>
      </c>
    </row>
    <row r="39" spans="2:23" x14ac:dyDescent="0.25">
      <c r="B39" s="207"/>
      <c r="C39" s="15" t="s">
        <v>46</v>
      </c>
      <c r="D39" s="25">
        <f t="shared" si="5"/>
        <v>0.20019999999999999</v>
      </c>
      <c r="E39" s="25">
        <f t="shared" si="7"/>
        <v>1.4944</v>
      </c>
      <c r="F39" s="25">
        <f t="shared" si="8"/>
        <v>8.5923999999999996</v>
      </c>
      <c r="G39" s="25"/>
      <c r="H39" s="25">
        <f t="shared" si="9"/>
        <v>12.367000000000001</v>
      </c>
      <c r="I39" s="25"/>
      <c r="J39" s="25">
        <f t="shared" si="10"/>
        <v>4.0334000000000003</v>
      </c>
      <c r="K39" s="25">
        <f t="shared" si="6"/>
        <v>0.43580000000000002</v>
      </c>
      <c r="L39" s="26">
        <f t="shared" si="11"/>
        <v>27.123200000000001</v>
      </c>
      <c r="M39" s="210"/>
      <c r="N39" s="214"/>
      <c r="P39" s="36">
        <v>0.20019999999999999</v>
      </c>
      <c r="Q39" s="25">
        <v>1.4944</v>
      </c>
      <c r="R39" s="25">
        <v>8.5923999999999996</v>
      </c>
      <c r="S39" s="25"/>
      <c r="T39" s="25">
        <v>12.367000000000001</v>
      </c>
      <c r="U39" s="25"/>
      <c r="V39" s="25">
        <v>4.0334000000000003</v>
      </c>
      <c r="W39" s="37">
        <v>0.43580000000000002</v>
      </c>
    </row>
    <row r="40" spans="2:23" x14ac:dyDescent="0.25">
      <c r="B40" s="207"/>
      <c r="C40" s="15" t="s">
        <v>47</v>
      </c>
      <c r="D40" s="25">
        <f t="shared" si="5"/>
        <v>0.47439999999999999</v>
      </c>
      <c r="E40" s="25">
        <f t="shared" si="7"/>
        <v>1.5468</v>
      </c>
      <c r="F40" s="25">
        <f t="shared" si="8"/>
        <v>7.2792000000000003</v>
      </c>
      <c r="G40" s="25"/>
      <c r="H40" s="25">
        <f t="shared" si="9"/>
        <v>11.8812</v>
      </c>
      <c r="I40" s="25"/>
      <c r="J40" s="25">
        <f t="shared" si="10"/>
        <v>0.75660000000000005</v>
      </c>
      <c r="K40" s="25">
        <f t="shared" si="6"/>
        <v>9.9400000000000002E-2</v>
      </c>
      <c r="L40" s="26">
        <f t="shared" si="11"/>
        <v>22.037599999999998</v>
      </c>
      <c r="M40" s="210"/>
      <c r="N40" s="214"/>
      <c r="P40" s="36">
        <v>0.47439999999999999</v>
      </c>
      <c r="Q40" s="25">
        <v>1.5468</v>
      </c>
      <c r="R40" s="25">
        <v>7.2792000000000003</v>
      </c>
      <c r="S40" s="25"/>
      <c r="T40" s="25">
        <v>11.8812</v>
      </c>
      <c r="U40" s="25"/>
      <c r="V40" s="25">
        <v>0.75660000000000005</v>
      </c>
      <c r="W40" s="37">
        <v>9.9400000000000002E-2</v>
      </c>
    </row>
    <row r="41" spans="2:23" x14ac:dyDescent="0.25">
      <c r="B41" s="207"/>
      <c r="C41" s="15" t="s">
        <v>48</v>
      </c>
      <c r="D41" s="25">
        <f t="shared" si="5"/>
        <v>0.2762</v>
      </c>
      <c r="E41" s="25">
        <f t="shared" si="7"/>
        <v>4.7030000000000003</v>
      </c>
      <c r="F41" s="25">
        <f t="shared" si="8"/>
        <v>6.3924000000000003</v>
      </c>
      <c r="G41" s="25"/>
      <c r="H41" s="25">
        <f t="shared" si="9"/>
        <v>16.036799999999999</v>
      </c>
      <c r="I41" s="25"/>
      <c r="J41" s="25">
        <f t="shared" si="10"/>
        <v>0.61339999999999995</v>
      </c>
      <c r="K41" s="25">
        <f t="shared" si="6"/>
        <v>6.2600000000000003E-2</v>
      </c>
      <c r="L41" s="26">
        <f t="shared" si="11"/>
        <v>28.084399999999999</v>
      </c>
      <c r="M41" s="210"/>
      <c r="N41" s="214"/>
      <c r="P41" s="36">
        <v>0.2762</v>
      </c>
      <c r="Q41" s="25">
        <v>4.7030000000000003</v>
      </c>
      <c r="R41" s="25">
        <v>6.3924000000000003</v>
      </c>
      <c r="S41" s="25"/>
      <c r="T41" s="25">
        <v>16.036799999999999</v>
      </c>
      <c r="U41" s="25"/>
      <c r="V41" s="25">
        <v>0.61339999999999995</v>
      </c>
      <c r="W41" s="37">
        <v>6.2600000000000003E-2</v>
      </c>
    </row>
    <row r="42" spans="2:23" x14ac:dyDescent="0.25">
      <c r="B42" s="207"/>
      <c r="C42" s="15" t="s">
        <v>49</v>
      </c>
      <c r="D42" s="25">
        <f t="shared" si="5"/>
        <v>0.50219999999999998</v>
      </c>
      <c r="E42" s="25">
        <f t="shared" si="7"/>
        <v>4.5388000000000002</v>
      </c>
      <c r="F42" s="25">
        <f t="shared" si="8"/>
        <v>5.0317999999999996</v>
      </c>
      <c r="G42" s="25"/>
      <c r="H42" s="25">
        <f t="shared" si="9"/>
        <v>17.152799999999999</v>
      </c>
      <c r="I42" s="25"/>
      <c r="J42" s="25">
        <f t="shared" si="10"/>
        <v>1.8475999999999999</v>
      </c>
      <c r="K42" s="25">
        <f t="shared" si="6"/>
        <v>9.06E-2</v>
      </c>
      <c r="L42" s="26">
        <f t="shared" si="11"/>
        <v>29.163799999999998</v>
      </c>
      <c r="M42" s="210"/>
      <c r="N42" s="214"/>
      <c r="P42" s="36">
        <v>0.50219999999999998</v>
      </c>
      <c r="Q42" s="25">
        <v>4.5388000000000002</v>
      </c>
      <c r="R42" s="25">
        <v>5.0317999999999996</v>
      </c>
      <c r="S42" s="25"/>
      <c r="T42" s="25">
        <v>17.152799999999999</v>
      </c>
      <c r="U42" s="25"/>
      <c r="V42" s="25">
        <v>1.8475999999999999</v>
      </c>
      <c r="W42" s="37">
        <v>9.06E-2</v>
      </c>
    </row>
    <row r="43" spans="2:23" x14ac:dyDescent="0.25">
      <c r="B43" s="207"/>
      <c r="C43" s="15" t="s">
        <v>50</v>
      </c>
      <c r="D43" s="25">
        <f t="shared" si="5"/>
        <v>0.43719999999999998</v>
      </c>
      <c r="E43" s="25">
        <f t="shared" si="7"/>
        <v>4.9711999999999996</v>
      </c>
      <c r="F43" s="25">
        <f t="shared" si="8"/>
        <v>4.4156000000000004</v>
      </c>
      <c r="G43" s="25"/>
      <c r="H43" s="25">
        <f t="shared" si="9"/>
        <v>9.3002000000000002</v>
      </c>
      <c r="I43" s="25"/>
      <c r="J43" s="25">
        <f t="shared" si="10"/>
        <v>1.1768000000000001</v>
      </c>
      <c r="K43" s="25">
        <f t="shared" si="6"/>
        <v>6.8199999999999997E-2</v>
      </c>
      <c r="L43" s="26">
        <f t="shared" si="11"/>
        <v>20.369200000000003</v>
      </c>
      <c r="M43" s="210"/>
      <c r="N43" s="214"/>
      <c r="P43" s="36">
        <v>0.43719999999999998</v>
      </c>
      <c r="Q43" s="25">
        <v>4.9711999999999996</v>
      </c>
      <c r="R43" s="25">
        <v>4.4156000000000004</v>
      </c>
      <c r="S43" s="25"/>
      <c r="T43" s="25">
        <v>9.3002000000000002</v>
      </c>
      <c r="U43" s="25"/>
      <c r="V43" s="25">
        <v>1.1768000000000001</v>
      </c>
      <c r="W43" s="37">
        <v>6.8199999999999997E-2</v>
      </c>
    </row>
    <row r="44" spans="2:23" x14ac:dyDescent="0.25">
      <c r="B44" s="207"/>
      <c r="C44" s="15" t="s">
        <v>51</v>
      </c>
      <c r="D44" s="25">
        <f t="shared" si="5"/>
        <v>0.31319999999999998</v>
      </c>
      <c r="E44" s="25">
        <f t="shared" si="7"/>
        <v>3.6295999999999999</v>
      </c>
      <c r="F44" s="25">
        <f t="shared" si="8"/>
        <v>1.5795999999999999</v>
      </c>
      <c r="G44" s="25"/>
      <c r="H44" s="25">
        <f t="shared" si="9"/>
        <v>6.6791999999999998</v>
      </c>
      <c r="I44" s="25"/>
      <c r="J44" s="25">
        <f t="shared" si="10"/>
        <v>0.65339999999999998</v>
      </c>
      <c r="K44" s="25">
        <f t="shared" si="6"/>
        <v>0.127</v>
      </c>
      <c r="L44" s="26">
        <f t="shared" si="11"/>
        <v>12.981999999999999</v>
      </c>
      <c r="M44" s="210"/>
      <c r="N44" s="214"/>
      <c r="P44" s="36">
        <v>0.31319999999999998</v>
      </c>
      <c r="Q44" s="25">
        <v>3.6295999999999999</v>
      </c>
      <c r="R44" s="25">
        <v>1.5795999999999999</v>
      </c>
      <c r="S44" s="25"/>
      <c r="T44" s="25">
        <v>6.6791999999999998</v>
      </c>
      <c r="U44" s="25"/>
      <c r="V44" s="25">
        <v>0.65339999999999998</v>
      </c>
      <c r="W44" s="37">
        <v>0.127</v>
      </c>
    </row>
    <row r="45" spans="2:23" x14ac:dyDescent="0.25">
      <c r="B45" s="207"/>
      <c r="C45" s="15" t="s">
        <v>52</v>
      </c>
      <c r="D45" s="25">
        <f t="shared" si="5"/>
        <v>2.4672000000000001</v>
      </c>
      <c r="E45" s="25">
        <f t="shared" si="7"/>
        <v>6.1155999999999997</v>
      </c>
      <c r="F45" s="25">
        <f t="shared" si="8"/>
        <v>0.55620000000000003</v>
      </c>
      <c r="G45" s="25"/>
      <c r="H45" s="25">
        <f t="shared" si="9"/>
        <v>0.46860000000000002</v>
      </c>
      <c r="I45" s="25"/>
      <c r="J45" s="25">
        <f t="shared" si="10"/>
        <v>1.6073999999999999</v>
      </c>
      <c r="K45" s="25">
        <f t="shared" si="6"/>
        <v>4.8399999999999999E-2</v>
      </c>
      <c r="L45" s="26">
        <f t="shared" si="11"/>
        <v>11.263400000000001</v>
      </c>
      <c r="M45" s="210"/>
      <c r="N45" s="214"/>
      <c r="P45" s="36">
        <v>2.4672000000000001</v>
      </c>
      <c r="Q45" s="25">
        <v>6.1155999999999997</v>
      </c>
      <c r="R45" s="25">
        <v>0.55620000000000003</v>
      </c>
      <c r="S45" s="25"/>
      <c r="T45" s="25">
        <v>0.46860000000000002</v>
      </c>
      <c r="U45" s="25"/>
      <c r="V45" s="25">
        <v>1.6073999999999999</v>
      </c>
      <c r="W45" s="37">
        <v>4.8399999999999999E-2</v>
      </c>
    </row>
    <row r="46" spans="2:23" x14ac:dyDescent="0.25">
      <c r="B46" s="207"/>
      <c r="C46" s="15" t="s">
        <v>53</v>
      </c>
      <c r="D46" s="25">
        <f t="shared" si="5"/>
        <v>1.7154</v>
      </c>
      <c r="E46" s="25">
        <f t="shared" si="7"/>
        <v>2.7240000000000002</v>
      </c>
      <c r="F46" s="25">
        <f t="shared" si="8"/>
        <v>1.2534000000000001</v>
      </c>
      <c r="G46" s="25"/>
      <c r="H46" s="25">
        <f t="shared" si="9"/>
        <v>0.64859999999999995</v>
      </c>
      <c r="I46" s="25"/>
      <c r="J46" s="25">
        <f t="shared" si="10"/>
        <v>3.2534000000000001</v>
      </c>
      <c r="K46" s="25">
        <f t="shared" si="6"/>
        <v>9.7199999999999995E-2</v>
      </c>
      <c r="L46" s="26">
        <f t="shared" si="11"/>
        <v>9.6920000000000002</v>
      </c>
      <c r="M46" s="210"/>
      <c r="N46" s="214"/>
      <c r="P46" s="36">
        <v>1.7154</v>
      </c>
      <c r="Q46" s="25">
        <v>2.7240000000000002</v>
      </c>
      <c r="R46" s="25">
        <v>1.2534000000000001</v>
      </c>
      <c r="S46" s="25"/>
      <c r="T46" s="25">
        <v>0.64859999999999995</v>
      </c>
      <c r="U46" s="25"/>
      <c r="V46" s="25">
        <v>3.2534000000000001</v>
      </c>
      <c r="W46" s="37">
        <v>9.7199999999999995E-2</v>
      </c>
    </row>
    <row r="47" spans="2:23" x14ac:dyDescent="0.25">
      <c r="B47" s="207"/>
      <c r="C47" s="15" t="s">
        <v>54</v>
      </c>
      <c r="D47" s="25">
        <f t="shared" si="5"/>
        <v>2.7408000000000001</v>
      </c>
      <c r="E47" s="25">
        <f t="shared" si="7"/>
        <v>2.8380000000000001</v>
      </c>
      <c r="F47" s="25">
        <f t="shared" si="8"/>
        <v>0.39439999999999997</v>
      </c>
      <c r="G47" s="25"/>
      <c r="H47" s="25">
        <f t="shared" si="9"/>
        <v>0.36280000000000001</v>
      </c>
      <c r="I47" s="25"/>
      <c r="J47" s="25">
        <f t="shared" si="10"/>
        <v>2.6831999999999998</v>
      </c>
      <c r="K47" s="25">
        <f t="shared" si="6"/>
        <v>7.0599999999999996E-2</v>
      </c>
      <c r="L47" s="26">
        <f t="shared" si="11"/>
        <v>9.0898000000000003</v>
      </c>
      <c r="M47" s="210"/>
      <c r="N47" s="214"/>
      <c r="P47" s="36">
        <v>2.7408000000000001</v>
      </c>
      <c r="Q47" s="25">
        <v>2.8380000000000001</v>
      </c>
      <c r="R47" s="25">
        <v>0.39439999999999997</v>
      </c>
      <c r="S47" s="25"/>
      <c r="T47" s="25">
        <v>0.36280000000000001</v>
      </c>
      <c r="U47" s="25"/>
      <c r="V47" s="25">
        <v>2.6831999999999998</v>
      </c>
      <c r="W47" s="37">
        <v>7.0599999999999996E-2</v>
      </c>
    </row>
    <row r="48" spans="2:23" x14ac:dyDescent="0.25">
      <c r="B48" s="207"/>
      <c r="C48" s="15" t="s">
        <v>55</v>
      </c>
      <c r="D48" s="25">
        <f t="shared" si="5"/>
        <v>2.7738</v>
      </c>
      <c r="E48" s="25">
        <f t="shared" si="7"/>
        <v>4.1326000000000001</v>
      </c>
      <c r="F48" s="25">
        <f t="shared" si="8"/>
        <v>0.4456</v>
      </c>
      <c r="G48" s="25"/>
      <c r="H48" s="25">
        <f t="shared" si="9"/>
        <v>1.3098000000000001</v>
      </c>
      <c r="I48" s="25"/>
      <c r="J48" s="25">
        <f t="shared" si="10"/>
        <v>4.1571999999999996</v>
      </c>
      <c r="K48" s="25">
        <f t="shared" si="6"/>
        <v>7.0999999999999994E-2</v>
      </c>
      <c r="L48" s="26">
        <f t="shared" si="11"/>
        <v>12.889999999999999</v>
      </c>
      <c r="M48" s="210"/>
      <c r="N48" s="214"/>
      <c r="P48" s="36">
        <v>2.7738</v>
      </c>
      <c r="Q48" s="25">
        <v>4.1326000000000001</v>
      </c>
      <c r="R48" s="25">
        <v>0.4456</v>
      </c>
      <c r="S48" s="25"/>
      <c r="T48" s="25">
        <v>1.3098000000000001</v>
      </c>
      <c r="U48" s="25"/>
      <c r="V48" s="25">
        <v>4.1571999999999996</v>
      </c>
      <c r="W48" s="37">
        <v>7.0999999999999994E-2</v>
      </c>
    </row>
    <row r="49" spans="2:23" x14ac:dyDescent="0.25">
      <c r="B49" s="207"/>
      <c r="C49" s="15" t="s">
        <v>56</v>
      </c>
      <c r="D49" s="25">
        <f t="shared" si="5"/>
        <v>3.1537999999999999</v>
      </c>
      <c r="E49" s="25">
        <f t="shared" si="7"/>
        <v>1.6235999999999999</v>
      </c>
      <c r="F49" s="25">
        <f t="shared" si="8"/>
        <v>0.14779999999999999</v>
      </c>
      <c r="G49" s="25"/>
      <c r="H49" s="25">
        <f t="shared" si="9"/>
        <v>0.44900000000000001</v>
      </c>
      <c r="I49" s="25"/>
      <c r="J49" s="25">
        <f t="shared" si="10"/>
        <v>1.4254</v>
      </c>
      <c r="K49" s="25">
        <f t="shared" si="6"/>
        <v>6.5199999999999994E-2</v>
      </c>
      <c r="L49" s="26">
        <f t="shared" si="11"/>
        <v>6.8647999999999998</v>
      </c>
      <c r="M49" s="210"/>
      <c r="N49" s="214"/>
      <c r="P49" s="36">
        <v>3.1537999999999999</v>
      </c>
      <c r="Q49" s="25">
        <v>1.6235999999999999</v>
      </c>
      <c r="R49" s="25">
        <v>0.14779999999999999</v>
      </c>
      <c r="S49" s="25"/>
      <c r="T49" s="25">
        <v>0.44900000000000001</v>
      </c>
      <c r="U49" s="25"/>
      <c r="V49" s="25">
        <v>1.4254</v>
      </c>
      <c r="W49" s="37">
        <v>6.5199999999999994E-2</v>
      </c>
    </row>
    <row r="50" spans="2:23" x14ac:dyDescent="0.25">
      <c r="B50" s="207"/>
      <c r="C50" s="15" t="s">
        <v>57</v>
      </c>
      <c r="D50" s="25">
        <f t="shared" si="5"/>
        <v>1.1015999999999999</v>
      </c>
      <c r="E50" s="25"/>
      <c r="F50" s="25">
        <f t="shared" si="8"/>
        <v>5.5800000000000002E-2</v>
      </c>
      <c r="G50" s="25"/>
      <c r="H50" s="25"/>
      <c r="I50" s="25"/>
      <c r="J50" s="25"/>
      <c r="K50" s="25">
        <f t="shared" si="6"/>
        <v>3.2000000000000002E-3</v>
      </c>
      <c r="L50" s="26">
        <f t="shared" si="11"/>
        <v>1.1606000000000001</v>
      </c>
      <c r="M50" s="210"/>
      <c r="N50" s="214"/>
      <c r="P50" s="36">
        <v>1.1015999999999999</v>
      </c>
      <c r="Q50" s="25"/>
      <c r="R50" s="25">
        <v>5.5800000000000002E-2</v>
      </c>
      <c r="S50" s="25"/>
      <c r="T50" s="25"/>
      <c r="U50" s="25"/>
      <c r="V50" s="25"/>
      <c r="W50" s="37">
        <v>3.2000000000000002E-3</v>
      </c>
    </row>
    <row r="51" spans="2:23" x14ac:dyDescent="0.25">
      <c r="B51" s="207"/>
      <c r="C51" s="15" t="s">
        <v>58</v>
      </c>
      <c r="D51" s="25">
        <f t="shared" si="5"/>
        <v>3.2425999999999999</v>
      </c>
      <c r="E51" s="25"/>
      <c r="F51" s="25">
        <f t="shared" si="8"/>
        <v>0.10340000000000001</v>
      </c>
      <c r="G51" s="25"/>
      <c r="H51" s="25"/>
      <c r="I51" s="25"/>
      <c r="J51" s="25"/>
      <c r="K51" s="25">
        <f t="shared" si="6"/>
        <v>4.1999999999999997E-3</v>
      </c>
      <c r="L51" s="26">
        <f t="shared" si="11"/>
        <v>3.3502000000000001</v>
      </c>
      <c r="M51" s="210"/>
      <c r="N51" s="214"/>
      <c r="P51" s="36">
        <v>3.2425999999999999</v>
      </c>
      <c r="Q51" s="25"/>
      <c r="R51" s="25">
        <v>0.10340000000000001</v>
      </c>
      <c r="S51" s="25"/>
      <c r="T51" s="25"/>
      <c r="U51" s="25"/>
      <c r="V51" s="25"/>
      <c r="W51" s="37">
        <v>4.1999999999999997E-3</v>
      </c>
    </row>
    <row r="52" spans="2:23" x14ac:dyDescent="0.25">
      <c r="B52" s="207"/>
      <c r="C52" s="15" t="s">
        <v>59</v>
      </c>
      <c r="D52" s="25">
        <f t="shared" si="5"/>
        <v>4.4538000000000002</v>
      </c>
      <c r="E52" s="25"/>
      <c r="F52" s="25">
        <f t="shared" si="8"/>
        <v>9.3200000000000005E-2</v>
      </c>
      <c r="G52" s="25"/>
      <c r="H52" s="25"/>
      <c r="I52" s="25"/>
      <c r="J52" s="25"/>
      <c r="K52" s="25">
        <f t="shared" si="6"/>
        <v>3.2000000000000002E-3</v>
      </c>
      <c r="L52" s="26">
        <f t="shared" si="11"/>
        <v>4.5502000000000002</v>
      </c>
      <c r="M52" s="210"/>
      <c r="N52" s="214"/>
      <c r="P52" s="36">
        <v>4.4538000000000002</v>
      </c>
      <c r="Q52" s="25"/>
      <c r="R52" s="25">
        <v>9.3200000000000005E-2</v>
      </c>
      <c r="S52" s="25"/>
      <c r="T52" s="25"/>
      <c r="U52" s="25"/>
      <c r="V52" s="25"/>
      <c r="W52" s="37">
        <v>3.2000000000000002E-3</v>
      </c>
    </row>
    <row r="53" spans="2:23" x14ac:dyDescent="0.25">
      <c r="B53" s="207"/>
      <c r="C53" s="15" t="s">
        <v>60</v>
      </c>
      <c r="D53" s="25">
        <f t="shared" si="5"/>
        <v>2.8534000000000002</v>
      </c>
      <c r="E53" s="25"/>
      <c r="F53" s="25">
        <f t="shared" si="8"/>
        <v>0.104</v>
      </c>
      <c r="G53" s="25"/>
      <c r="H53" s="25"/>
      <c r="I53" s="25"/>
      <c r="J53" s="25"/>
      <c r="K53" s="25">
        <f t="shared" si="6"/>
        <v>3.2000000000000002E-3</v>
      </c>
      <c r="L53" s="26">
        <f t="shared" si="11"/>
        <v>2.9606000000000003</v>
      </c>
      <c r="M53" s="210"/>
      <c r="N53" s="214"/>
      <c r="P53" s="36">
        <v>2.8534000000000002</v>
      </c>
      <c r="Q53" s="25"/>
      <c r="R53" s="25">
        <v>0.104</v>
      </c>
      <c r="S53" s="25"/>
      <c r="T53" s="25"/>
      <c r="U53" s="25"/>
      <c r="V53" s="25"/>
      <c r="W53" s="37">
        <v>3.2000000000000002E-3</v>
      </c>
    </row>
    <row r="54" spans="2:23" ht="15.75" thickBot="1" x14ac:dyDescent="0.3">
      <c r="B54" s="208"/>
      <c r="C54" s="16" t="s">
        <v>61</v>
      </c>
      <c r="D54" s="29">
        <f>VLOOKUP(C54,$F$62:$G$111,2,FALSE)</f>
        <v>3.9897999999999998</v>
      </c>
      <c r="E54" s="29"/>
      <c r="F54" s="29">
        <f t="shared" si="8"/>
        <v>0.10539999999999999</v>
      </c>
      <c r="G54" s="29">
        <f>VLOOKUP(C54,$F$196:$G$201,2,FALSE)</f>
        <v>0.10539999999999999</v>
      </c>
      <c r="H54" s="29"/>
      <c r="I54" s="29"/>
      <c r="J54" s="29"/>
      <c r="K54" s="29">
        <f t="shared" si="6"/>
        <v>3.0200000000000001E-2</v>
      </c>
      <c r="L54" s="30">
        <f t="shared" si="11"/>
        <v>4.2308000000000003</v>
      </c>
      <c r="M54" s="212"/>
      <c r="N54" s="215"/>
      <c r="P54" s="42">
        <v>3.9897999999999998</v>
      </c>
      <c r="Q54" s="29"/>
      <c r="R54" s="29">
        <v>0.10539999999999999</v>
      </c>
      <c r="S54" s="29">
        <v>0.10539999999999999</v>
      </c>
      <c r="T54" s="29"/>
      <c r="U54" s="29"/>
      <c r="V54" s="29"/>
      <c r="W54" s="43">
        <v>3.0200000000000001E-2</v>
      </c>
    </row>
    <row r="55" spans="2:23" ht="15.75" thickBot="1" x14ac:dyDescent="0.3">
      <c r="B55" s="190" t="s">
        <v>79</v>
      </c>
      <c r="C55" s="191"/>
      <c r="D55" s="31">
        <f>SUM(D5:D54)</f>
        <v>79.1434</v>
      </c>
      <c r="E55" s="32">
        <f t="shared" ref="E55:L55" si="12">SUM(E5:E54)</f>
        <v>105.41639999999998</v>
      </c>
      <c r="F55" s="32">
        <f t="shared" si="12"/>
        <v>313.19139999999999</v>
      </c>
      <c r="G55" s="32">
        <f t="shared" si="12"/>
        <v>0.77299999999999991</v>
      </c>
      <c r="H55" s="32">
        <f t="shared" si="12"/>
        <v>221.94219999999999</v>
      </c>
      <c r="I55" s="32">
        <f t="shared" si="12"/>
        <v>9.5608000000000004</v>
      </c>
      <c r="J55" s="32">
        <f t="shared" si="12"/>
        <v>122.13640000000001</v>
      </c>
      <c r="K55" s="33">
        <f t="shared" si="12"/>
        <v>129.16519999999994</v>
      </c>
      <c r="L55" s="192">
        <f t="shared" si="12"/>
        <v>981.32879999999989</v>
      </c>
      <c r="M55" s="193"/>
      <c r="N55" s="194"/>
      <c r="P55" s="31">
        <v>79.1434</v>
      </c>
      <c r="Q55" s="32">
        <v>105.41639999999998</v>
      </c>
      <c r="R55" s="32">
        <v>313.19139999999999</v>
      </c>
      <c r="S55" s="32">
        <v>0.77299999999999991</v>
      </c>
      <c r="T55" s="32">
        <v>221.94219999999999</v>
      </c>
      <c r="U55" s="32">
        <v>9.5608000000000004</v>
      </c>
      <c r="V55" s="32">
        <v>122.13640000000001</v>
      </c>
      <c r="W55" s="33">
        <v>129.16519999999994</v>
      </c>
    </row>
    <row r="60" spans="2:23" x14ac:dyDescent="0.25">
      <c r="F60" t="s">
        <v>3</v>
      </c>
      <c r="G60">
        <v>2015</v>
      </c>
      <c r="H60">
        <v>2020</v>
      </c>
      <c r="I60">
        <v>2025</v>
      </c>
      <c r="J60">
        <v>2030</v>
      </c>
      <c r="K60">
        <v>2035</v>
      </c>
      <c r="L60">
        <v>2040</v>
      </c>
      <c r="M60">
        <v>2045</v>
      </c>
      <c r="N60">
        <v>2050</v>
      </c>
    </row>
    <row r="61" spans="2:23" x14ac:dyDescent="0.25">
      <c r="C61" t="s">
        <v>5</v>
      </c>
      <c r="D61" t="s">
        <v>6</v>
      </c>
      <c r="E61" t="s">
        <v>7</v>
      </c>
      <c r="F61" t="s">
        <v>8</v>
      </c>
      <c r="G61" t="s">
        <v>4</v>
      </c>
      <c r="H61" t="s">
        <v>4</v>
      </c>
      <c r="I61" t="s">
        <v>4</v>
      </c>
      <c r="J61" t="s">
        <v>4</v>
      </c>
      <c r="K61" t="s">
        <v>4</v>
      </c>
      <c r="L61" t="s">
        <v>4</v>
      </c>
      <c r="M61" t="s">
        <v>4</v>
      </c>
      <c r="N61" t="s">
        <v>4</v>
      </c>
    </row>
    <row r="62" spans="2:23" x14ac:dyDescent="0.25">
      <c r="C62" t="s">
        <v>9</v>
      </c>
      <c r="D62" t="s">
        <v>10</v>
      </c>
      <c r="E62" t="s">
        <v>11</v>
      </c>
      <c r="F62" t="s">
        <v>12</v>
      </c>
      <c r="G62">
        <v>0.20880000000000001</v>
      </c>
      <c r="H62">
        <v>0.20880000000000001</v>
      </c>
      <c r="I62">
        <v>0.20880000000000001</v>
      </c>
      <c r="J62">
        <v>0.20880000000000001</v>
      </c>
      <c r="K62">
        <v>0.20880000000000001</v>
      </c>
      <c r="L62">
        <v>0.20880000000000001</v>
      </c>
      <c r="M62">
        <v>0.20880000000000001</v>
      </c>
      <c r="N62">
        <v>0.20880000000000001</v>
      </c>
    </row>
    <row r="63" spans="2:23" x14ac:dyDescent="0.25">
      <c r="C63" t="s">
        <v>9</v>
      </c>
      <c r="D63" t="s">
        <v>10</v>
      </c>
      <c r="E63" t="s">
        <v>11</v>
      </c>
      <c r="F63" t="s">
        <v>13</v>
      </c>
      <c r="G63">
        <v>0.47539999999999999</v>
      </c>
      <c r="H63">
        <v>0.47539999999999999</v>
      </c>
      <c r="I63">
        <v>0.47539999999999999</v>
      </c>
      <c r="J63">
        <v>0.47539999999999999</v>
      </c>
      <c r="K63">
        <v>0.47539999999999999</v>
      </c>
      <c r="L63">
        <v>0.47539999999999999</v>
      </c>
      <c r="M63">
        <v>0.47539999999999999</v>
      </c>
      <c r="N63">
        <v>0.47539999999999999</v>
      </c>
    </row>
    <row r="64" spans="2:23" x14ac:dyDescent="0.25">
      <c r="C64" t="s">
        <v>9</v>
      </c>
      <c r="D64" t="s">
        <v>10</v>
      </c>
      <c r="E64" t="s">
        <v>11</v>
      </c>
      <c r="F64" t="s">
        <v>14</v>
      </c>
      <c r="G64">
        <v>0.40160000000000001</v>
      </c>
      <c r="H64">
        <v>0.40160000000000001</v>
      </c>
      <c r="I64">
        <v>0.40160000000000001</v>
      </c>
      <c r="J64">
        <v>0.40160000000000001</v>
      </c>
      <c r="K64">
        <v>0.40160000000000001</v>
      </c>
      <c r="L64">
        <v>0.40160000000000001</v>
      </c>
      <c r="M64">
        <v>0.40160000000000001</v>
      </c>
      <c r="N64">
        <v>0.40160000000000001</v>
      </c>
    </row>
    <row r="65" spans="3:14" x14ac:dyDescent="0.25">
      <c r="C65" t="s">
        <v>9</v>
      </c>
      <c r="D65" t="s">
        <v>10</v>
      </c>
      <c r="E65" t="s">
        <v>11</v>
      </c>
      <c r="F65" t="s">
        <v>15</v>
      </c>
      <c r="G65">
        <v>0.43719999999999998</v>
      </c>
      <c r="H65">
        <v>0.43719999999999998</v>
      </c>
      <c r="I65">
        <v>0.43719999999999998</v>
      </c>
      <c r="J65">
        <v>0.43719999999999998</v>
      </c>
      <c r="K65">
        <v>0.43719999999999998</v>
      </c>
      <c r="L65">
        <v>0.43719999999999998</v>
      </c>
      <c r="M65">
        <v>0.43719999999999998</v>
      </c>
      <c r="N65">
        <v>0.43719999999999998</v>
      </c>
    </row>
    <row r="66" spans="3:14" x14ac:dyDescent="0.25">
      <c r="C66" t="s">
        <v>9</v>
      </c>
      <c r="D66" t="s">
        <v>10</v>
      </c>
      <c r="E66" t="s">
        <v>11</v>
      </c>
      <c r="F66" t="s">
        <v>16</v>
      </c>
      <c r="G66">
        <v>0.15140000000000001</v>
      </c>
      <c r="H66">
        <v>0.15140000000000001</v>
      </c>
      <c r="I66">
        <v>0.15140000000000001</v>
      </c>
      <c r="J66">
        <v>0.15140000000000001</v>
      </c>
      <c r="K66">
        <v>0.15140000000000001</v>
      </c>
      <c r="L66">
        <v>0.15140000000000001</v>
      </c>
      <c r="M66">
        <v>0.15140000000000001</v>
      </c>
      <c r="N66">
        <v>0.15140000000000001</v>
      </c>
    </row>
    <row r="67" spans="3:14" x14ac:dyDescent="0.25">
      <c r="C67" t="s">
        <v>9</v>
      </c>
      <c r="D67" t="s">
        <v>10</v>
      </c>
      <c r="E67" t="s">
        <v>11</v>
      </c>
      <c r="F67" t="s">
        <v>17</v>
      </c>
      <c r="G67">
        <v>0.20880000000000001</v>
      </c>
      <c r="H67">
        <v>0.20880000000000001</v>
      </c>
      <c r="I67">
        <v>0.20880000000000001</v>
      </c>
      <c r="J67">
        <v>0.20880000000000001</v>
      </c>
      <c r="K67">
        <v>0.20880000000000001</v>
      </c>
      <c r="L67">
        <v>0.20880000000000001</v>
      </c>
      <c r="M67">
        <v>0.20880000000000001</v>
      </c>
      <c r="N67">
        <v>0.20880000000000001</v>
      </c>
    </row>
    <row r="68" spans="3:14" x14ac:dyDescent="0.25">
      <c r="C68" t="s">
        <v>9</v>
      </c>
      <c r="D68" t="s">
        <v>10</v>
      </c>
      <c r="E68" t="s">
        <v>11</v>
      </c>
      <c r="F68" t="s">
        <v>18</v>
      </c>
      <c r="G68">
        <v>0.47539999999999999</v>
      </c>
      <c r="H68">
        <v>0.47539999999999999</v>
      </c>
      <c r="I68">
        <v>0.47539999999999999</v>
      </c>
      <c r="J68">
        <v>0.47539999999999999</v>
      </c>
      <c r="K68">
        <v>0.47539999999999999</v>
      </c>
      <c r="L68">
        <v>0.47539999999999999</v>
      </c>
      <c r="M68">
        <v>0.47539999999999999</v>
      </c>
      <c r="N68">
        <v>0.47539999999999999</v>
      </c>
    </row>
    <row r="69" spans="3:14" x14ac:dyDescent="0.25">
      <c r="C69" t="s">
        <v>9</v>
      </c>
      <c r="D69" t="s">
        <v>10</v>
      </c>
      <c r="E69" t="s">
        <v>11</v>
      </c>
      <c r="F69" t="s">
        <v>19</v>
      </c>
      <c r="G69">
        <v>0.40160000000000001</v>
      </c>
      <c r="H69">
        <v>0.40160000000000001</v>
      </c>
      <c r="I69">
        <v>0.40160000000000001</v>
      </c>
      <c r="J69">
        <v>0.40160000000000001</v>
      </c>
      <c r="K69">
        <v>0.40160000000000001</v>
      </c>
      <c r="L69">
        <v>0.40160000000000001</v>
      </c>
      <c r="M69">
        <v>0.40160000000000001</v>
      </c>
      <c r="N69">
        <v>0.40160000000000001</v>
      </c>
    </row>
    <row r="70" spans="3:14" x14ac:dyDescent="0.25">
      <c r="C70" t="s">
        <v>9</v>
      </c>
      <c r="D70" t="s">
        <v>10</v>
      </c>
      <c r="E70" t="s">
        <v>11</v>
      </c>
      <c r="F70" t="s">
        <v>20</v>
      </c>
      <c r="G70">
        <v>0.43719999999999998</v>
      </c>
      <c r="H70">
        <v>0.43719999999999998</v>
      </c>
      <c r="I70">
        <v>0.43719999999999998</v>
      </c>
      <c r="J70">
        <v>0.43719999999999998</v>
      </c>
      <c r="K70">
        <v>0.43719999999999998</v>
      </c>
      <c r="L70">
        <v>0.43719999999999998</v>
      </c>
      <c r="M70">
        <v>0.43719999999999998</v>
      </c>
      <c r="N70">
        <v>0.43719999999999998</v>
      </c>
    </row>
    <row r="71" spans="3:14" x14ac:dyDescent="0.25">
      <c r="C71" t="s">
        <v>9</v>
      </c>
      <c r="D71" t="s">
        <v>10</v>
      </c>
      <c r="E71" t="s">
        <v>11</v>
      </c>
      <c r="F71" t="s">
        <v>21</v>
      </c>
      <c r="G71">
        <v>0.15140000000000001</v>
      </c>
      <c r="H71">
        <v>0.15140000000000001</v>
      </c>
      <c r="I71">
        <v>0.15140000000000001</v>
      </c>
      <c r="J71">
        <v>0.15140000000000001</v>
      </c>
      <c r="K71">
        <v>0.15140000000000001</v>
      </c>
      <c r="L71">
        <v>0.15140000000000001</v>
      </c>
      <c r="M71">
        <v>0.15140000000000001</v>
      </c>
      <c r="N71">
        <v>0.15140000000000001</v>
      </c>
    </row>
    <row r="72" spans="3:14" x14ac:dyDescent="0.25">
      <c r="C72" t="s">
        <v>9</v>
      </c>
      <c r="D72" t="s">
        <v>10</v>
      </c>
      <c r="E72" t="s">
        <v>11</v>
      </c>
      <c r="F72" t="s">
        <v>22</v>
      </c>
      <c r="G72">
        <v>1.0089999999999999</v>
      </c>
      <c r="H72">
        <v>1.0089999999999999</v>
      </c>
      <c r="I72">
        <v>1.0089999999999999</v>
      </c>
      <c r="J72">
        <v>1.0089999999999999</v>
      </c>
      <c r="K72">
        <v>1.0089999999999999</v>
      </c>
      <c r="L72">
        <v>1.0089999999999999</v>
      </c>
      <c r="M72">
        <v>1.0089999999999999</v>
      </c>
      <c r="N72">
        <v>1.0089999999999999</v>
      </c>
    </row>
    <row r="73" spans="3:14" x14ac:dyDescent="0.25">
      <c r="C73" t="s">
        <v>9</v>
      </c>
      <c r="D73" t="s">
        <v>10</v>
      </c>
      <c r="E73" t="s">
        <v>11</v>
      </c>
      <c r="F73" t="s">
        <v>23</v>
      </c>
      <c r="G73">
        <v>1.5828</v>
      </c>
      <c r="H73">
        <v>1.5828</v>
      </c>
      <c r="I73">
        <v>1.5828</v>
      </c>
      <c r="J73">
        <v>1.5828</v>
      </c>
      <c r="K73">
        <v>1.5828</v>
      </c>
      <c r="L73">
        <v>1.5828</v>
      </c>
      <c r="M73">
        <v>1.5828</v>
      </c>
      <c r="N73">
        <v>1.5828</v>
      </c>
    </row>
    <row r="74" spans="3:14" x14ac:dyDescent="0.25">
      <c r="C74" t="s">
        <v>9</v>
      </c>
      <c r="D74" t="s">
        <v>10</v>
      </c>
      <c r="E74" t="s">
        <v>11</v>
      </c>
      <c r="F74" t="s">
        <v>24</v>
      </c>
      <c r="G74">
        <v>1.2070000000000001</v>
      </c>
      <c r="H74">
        <v>1.2070000000000001</v>
      </c>
      <c r="I74">
        <v>1.2070000000000001</v>
      </c>
      <c r="J74">
        <v>1.2070000000000001</v>
      </c>
      <c r="K74">
        <v>1.2070000000000001</v>
      </c>
      <c r="L74">
        <v>1.2070000000000001</v>
      </c>
      <c r="M74">
        <v>1.2070000000000001</v>
      </c>
      <c r="N74">
        <v>1.2070000000000001</v>
      </c>
    </row>
    <row r="75" spans="3:14" x14ac:dyDescent="0.25">
      <c r="C75" t="s">
        <v>9</v>
      </c>
      <c r="D75" t="s">
        <v>10</v>
      </c>
      <c r="E75" t="s">
        <v>11</v>
      </c>
      <c r="F75" t="s">
        <v>25</v>
      </c>
      <c r="G75">
        <v>1.4346000000000001</v>
      </c>
      <c r="H75">
        <v>1.4346000000000001</v>
      </c>
      <c r="I75">
        <v>1.4346000000000001</v>
      </c>
      <c r="J75">
        <v>1.4346000000000001</v>
      </c>
      <c r="K75">
        <v>1.4346000000000001</v>
      </c>
      <c r="L75">
        <v>1.4346000000000001</v>
      </c>
      <c r="M75">
        <v>1.4346000000000001</v>
      </c>
      <c r="N75">
        <v>1.4346000000000001</v>
      </c>
    </row>
    <row r="76" spans="3:14" x14ac:dyDescent="0.25">
      <c r="C76" t="s">
        <v>9</v>
      </c>
      <c r="D76" t="s">
        <v>10</v>
      </c>
      <c r="E76" t="s">
        <v>11</v>
      </c>
      <c r="F76" t="s">
        <v>26</v>
      </c>
      <c r="G76">
        <v>0.91479999999999995</v>
      </c>
      <c r="H76">
        <v>0.91479999999999995</v>
      </c>
      <c r="I76">
        <v>0.91479999999999995</v>
      </c>
      <c r="J76">
        <v>0.91479999999999995</v>
      </c>
      <c r="K76">
        <v>0.91479999999999995</v>
      </c>
      <c r="L76">
        <v>0.91479999999999995</v>
      </c>
      <c r="M76">
        <v>0.91479999999999995</v>
      </c>
      <c r="N76">
        <v>0.91479999999999995</v>
      </c>
    </row>
    <row r="77" spans="3:14" x14ac:dyDescent="0.25">
      <c r="C77" t="s">
        <v>9</v>
      </c>
      <c r="D77" t="s">
        <v>10</v>
      </c>
      <c r="E77" t="s">
        <v>11</v>
      </c>
      <c r="F77" t="s">
        <v>27</v>
      </c>
      <c r="G77">
        <v>1.3422000000000001</v>
      </c>
      <c r="H77">
        <v>1.3422000000000001</v>
      </c>
      <c r="I77">
        <v>1.3422000000000001</v>
      </c>
      <c r="J77">
        <v>1.3422000000000001</v>
      </c>
      <c r="K77">
        <v>1.3422000000000001</v>
      </c>
      <c r="L77">
        <v>1.3422000000000001</v>
      </c>
      <c r="M77">
        <v>1.3422000000000001</v>
      </c>
      <c r="N77">
        <v>1.3422000000000001</v>
      </c>
    </row>
    <row r="78" spans="3:14" x14ac:dyDescent="0.25">
      <c r="C78" t="s">
        <v>9</v>
      </c>
      <c r="D78" t="s">
        <v>10</v>
      </c>
      <c r="E78" t="s">
        <v>11</v>
      </c>
      <c r="F78" t="s">
        <v>28</v>
      </c>
      <c r="G78">
        <v>3.5569999999999999</v>
      </c>
      <c r="H78">
        <v>3.5569999999999999</v>
      </c>
      <c r="I78">
        <v>3.5569999999999999</v>
      </c>
      <c r="J78">
        <v>3.5569999999999999</v>
      </c>
      <c r="K78">
        <v>3.5569999999999999</v>
      </c>
      <c r="L78">
        <v>3.5569999999999999</v>
      </c>
      <c r="M78">
        <v>3.5569999999999999</v>
      </c>
      <c r="N78">
        <v>3.5569999999999999</v>
      </c>
    </row>
    <row r="79" spans="3:14" x14ac:dyDescent="0.25">
      <c r="C79" t="s">
        <v>9</v>
      </c>
      <c r="D79" t="s">
        <v>10</v>
      </c>
      <c r="E79" t="s">
        <v>11</v>
      </c>
      <c r="F79" t="s">
        <v>29</v>
      </c>
      <c r="G79">
        <v>2.6139999999999999</v>
      </c>
      <c r="H79">
        <v>2.6139999999999999</v>
      </c>
      <c r="I79">
        <v>2.6139999999999999</v>
      </c>
      <c r="J79">
        <v>2.6139999999999999</v>
      </c>
      <c r="K79">
        <v>2.6139999999999999</v>
      </c>
      <c r="L79">
        <v>2.6139999999999999</v>
      </c>
      <c r="M79">
        <v>2.6139999999999999</v>
      </c>
      <c r="N79">
        <v>2.6139999999999999</v>
      </c>
    </row>
    <row r="80" spans="3:14" x14ac:dyDescent="0.25">
      <c r="C80" t="s">
        <v>9</v>
      </c>
      <c r="D80" t="s">
        <v>10</v>
      </c>
      <c r="E80" t="s">
        <v>11</v>
      </c>
      <c r="F80" t="s">
        <v>30</v>
      </c>
      <c r="G80">
        <v>3.7330000000000001</v>
      </c>
      <c r="H80">
        <v>3.7330000000000001</v>
      </c>
      <c r="I80">
        <v>3.7330000000000001</v>
      </c>
      <c r="J80">
        <v>3.7330000000000001</v>
      </c>
      <c r="K80">
        <v>3.7330000000000001</v>
      </c>
      <c r="L80">
        <v>3.7330000000000001</v>
      </c>
      <c r="M80">
        <v>3.7330000000000001</v>
      </c>
      <c r="N80">
        <v>3.7330000000000001</v>
      </c>
    </row>
    <row r="81" spans="3:14" x14ac:dyDescent="0.25">
      <c r="C81" t="s">
        <v>9</v>
      </c>
      <c r="D81" t="s">
        <v>10</v>
      </c>
      <c r="E81" t="s">
        <v>11</v>
      </c>
      <c r="F81" t="s">
        <v>31</v>
      </c>
      <c r="G81">
        <v>2.0030000000000001</v>
      </c>
      <c r="H81">
        <v>2.0030000000000001</v>
      </c>
      <c r="I81">
        <v>2.0030000000000001</v>
      </c>
      <c r="J81">
        <v>2.0030000000000001</v>
      </c>
      <c r="K81">
        <v>2.0030000000000001</v>
      </c>
      <c r="L81">
        <v>2.0030000000000001</v>
      </c>
      <c r="M81">
        <v>2.0030000000000001</v>
      </c>
      <c r="N81">
        <v>2.0030000000000001</v>
      </c>
    </row>
    <row r="82" spans="3:14" x14ac:dyDescent="0.25">
      <c r="C82" t="s">
        <v>9</v>
      </c>
      <c r="D82" t="s">
        <v>10</v>
      </c>
      <c r="E82" t="s">
        <v>11</v>
      </c>
      <c r="F82" t="s">
        <v>32</v>
      </c>
      <c r="G82">
        <v>6.3887999999999998</v>
      </c>
      <c r="H82">
        <v>6.3887999999999998</v>
      </c>
      <c r="I82">
        <v>6.3887999999999998</v>
      </c>
      <c r="J82">
        <v>6.3887999999999998</v>
      </c>
      <c r="K82">
        <v>6.3887999999999998</v>
      </c>
      <c r="L82">
        <v>6.3887999999999998</v>
      </c>
      <c r="M82">
        <v>6.3887999999999998</v>
      </c>
      <c r="N82">
        <v>6.3887999999999998</v>
      </c>
    </row>
    <row r="83" spans="3:14" x14ac:dyDescent="0.25">
      <c r="C83" t="s">
        <v>9</v>
      </c>
      <c r="D83" t="s">
        <v>10</v>
      </c>
      <c r="E83" t="s">
        <v>11</v>
      </c>
      <c r="F83" t="s">
        <v>33</v>
      </c>
      <c r="G83">
        <v>2.8302</v>
      </c>
      <c r="H83">
        <v>2.8302</v>
      </c>
      <c r="I83">
        <v>2.8302</v>
      </c>
      <c r="J83">
        <v>2.8302</v>
      </c>
      <c r="K83">
        <v>2.8302</v>
      </c>
      <c r="L83">
        <v>2.8302</v>
      </c>
      <c r="M83">
        <v>2.8302</v>
      </c>
      <c r="N83">
        <v>2.8302</v>
      </c>
    </row>
    <row r="84" spans="3:14" x14ac:dyDescent="0.25">
      <c r="C84" t="s">
        <v>9</v>
      </c>
      <c r="D84" t="s">
        <v>10</v>
      </c>
      <c r="E84" t="s">
        <v>11</v>
      </c>
      <c r="F84" t="s">
        <v>34</v>
      </c>
      <c r="G84">
        <v>4.2218</v>
      </c>
      <c r="H84">
        <v>4.2218</v>
      </c>
      <c r="I84">
        <v>4.2218</v>
      </c>
      <c r="J84">
        <v>4.2218</v>
      </c>
      <c r="K84">
        <v>4.2218</v>
      </c>
      <c r="L84">
        <v>4.2218</v>
      </c>
      <c r="M84">
        <v>4.2218</v>
      </c>
      <c r="N84">
        <v>4.2218</v>
      </c>
    </row>
    <row r="85" spans="3:14" x14ac:dyDescent="0.25">
      <c r="C85" t="s">
        <v>9</v>
      </c>
      <c r="D85" t="s">
        <v>10</v>
      </c>
      <c r="E85" t="s">
        <v>11</v>
      </c>
      <c r="F85" t="s">
        <v>35</v>
      </c>
      <c r="G85">
        <v>7.1536</v>
      </c>
      <c r="H85">
        <v>7.1536</v>
      </c>
      <c r="I85">
        <v>7.1536</v>
      </c>
      <c r="J85">
        <v>7.1536</v>
      </c>
      <c r="K85">
        <v>7.1536</v>
      </c>
      <c r="L85">
        <v>7.1536</v>
      </c>
      <c r="M85">
        <v>7.1536</v>
      </c>
      <c r="N85">
        <v>7.1536</v>
      </c>
    </row>
    <row r="86" spans="3:14" x14ac:dyDescent="0.25">
      <c r="C86" t="s">
        <v>9</v>
      </c>
      <c r="D86" t="s">
        <v>10</v>
      </c>
      <c r="E86" t="s">
        <v>11</v>
      </c>
      <c r="F86" t="s">
        <v>36</v>
      </c>
      <c r="G86">
        <v>2.1825999999999999</v>
      </c>
      <c r="H86">
        <v>2.1825999999999999</v>
      </c>
      <c r="I86">
        <v>2.1825999999999999</v>
      </c>
      <c r="J86">
        <v>2.1825999999999999</v>
      </c>
      <c r="K86">
        <v>2.1825999999999999</v>
      </c>
      <c r="L86">
        <v>2.1825999999999999</v>
      </c>
      <c r="M86">
        <v>2.1825999999999999</v>
      </c>
      <c r="N86">
        <v>2.1825999999999999</v>
      </c>
    </row>
    <row r="87" spans="3:14" x14ac:dyDescent="0.25">
      <c r="C87" t="s">
        <v>9</v>
      </c>
      <c r="D87" t="s">
        <v>10</v>
      </c>
      <c r="E87" t="s">
        <v>11</v>
      </c>
      <c r="F87" t="s">
        <v>37</v>
      </c>
      <c r="G87">
        <v>0.21</v>
      </c>
      <c r="H87">
        <v>0.21</v>
      </c>
      <c r="I87">
        <v>0.21</v>
      </c>
      <c r="J87">
        <v>0.21</v>
      </c>
      <c r="K87">
        <v>0.21</v>
      </c>
      <c r="L87">
        <v>0.21</v>
      </c>
      <c r="M87">
        <v>0.21</v>
      </c>
      <c r="N87">
        <v>0.21</v>
      </c>
    </row>
    <row r="88" spans="3:14" x14ac:dyDescent="0.25">
      <c r="C88" t="s">
        <v>9</v>
      </c>
      <c r="D88" t="s">
        <v>10</v>
      </c>
      <c r="E88" t="s">
        <v>11</v>
      </c>
      <c r="F88" t="s">
        <v>38</v>
      </c>
      <c r="G88">
        <v>0.1086</v>
      </c>
      <c r="H88">
        <v>0.1086</v>
      </c>
      <c r="I88">
        <v>0.1086</v>
      </c>
      <c r="J88">
        <v>0.1086</v>
      </c>
      <c r="K88">
        <v>0.1086</v>
      </c>
      <c r="L88">
        <v>0.1086</v>
      </c>
      <c r="M88">
        <v>0.1086</v>
      </c>
      <c r="N88">
        <v>0.1086</v>
      </c>
    </row>
    <row r="89" spans="3:14" x14ac:dyDescent="0.25">
      <c r="C89" t="s">
        <v>9</v>
      </c>
      <c r="D89" t="s">
        <v>10</v>
      </c>
      <c r="E89" t="s">
        <v>11</v>
      </c>
      <c r="F89" t="s">
        <v>39</v>
      </c>
      <c r="G89">
        <v>0.22700000000000001</v>
      </c>
      <c r="H89">
        <v>0.22700000000000001</v>
      </c>
      <c r="I89">
        <v>0.22700000000000001</v>
      </c>
      <c r="J89">
        <v>0.22700000000000001</v>
      </c>
      <c r="K89">
        <v>0.22700000000000001</v>
      </c>
      <c r="L89">
        <v>0.22700000000000001</v>
      </c>
      <c r="M89">
        <v>0.22700000000000001</v>
      </c>
      <c r="N89">
        <v>0.22700000000000001</v>
      </c>
    </row>
    <row r="90" spans="3:14" x14ac:dyDescent="0.25">
      <c r="C90" t="s">
        <v>9</v>
      </c>
      <c r="D90" t="s">
        <v>10</v>
      </c>
      <c r="E90" t="s">
        <v>11</v>
      </c>
      <c r="F90" t="s">
        <v>40</v>
      </c>
      <c r="G90">
        <v>0.129</v>
      </c>
      <c r="H90">
        <v>0.129</v>
      </c>
      <c r="I90">
        <v>0.129</v>
      </c>
      <c r="J90">
        <v>0.129</v>
      </c>
      <c r="K90">
        <v>0.129</v>
      </c>
      <c r="L90">
        <v>0.129</v>
      </c>
      <c r="M90">
        <v>0.129</v>
      </c>
      <c r="N90">
        <v>0.129</v>
      </c>
    </row>
    <row r="91" spans="3:14" x14ac:dyDescent="0.25">
      <c r="C91" t="s">
        <v>9</v>
      </c>
      <c r="D91" t="s">
        <v>10</v>
      </c>
      <c r="E91" t="s">
        <v>11</v>
      </c>
      <c r="F91" t="s">
        <v>41</v>
      </c>
      <c r="G91">
        <v>0.16400000000000001</v>
      </c>
      <c r="H91">
        <v>0.16400000000000001</v>
      </c>
      <c r="I91">
        <v>0.16400000000000001</v>
      </c>
      <c r="J91">
        <v>0.16400000000000001</v>
      </c>
      <c r="K91">
        <v>0.16400000000000001</v>
      </c>
      <c r="L91">
        <v>0.16400000000000001</v>
      </c>
      <c r="M91">
        <v>0.16400000000000001</v>
      </c>
      <c r="N91">
        <v>0.16400000000000001</v>
      </c>
    </row>
    <row r="92" spans="3:14" x14ac:dyDescent="0.25">
      <c r="C92" t="s">
        <v>9</v>
      </c>
      <c r="D92" t="s">
        <v>10</v>
      </c>
      <c r="E92" t="s">
        <v>11</v>
      </c>
      <c r="F92" t="s">
        <v>42</v>
      </c>
      <c r="G92">
        <v>0.34739999999999999</v>
      </c>
      <c r="H92">
        <v>0.34739999999999999</v>
      </c>
      <c r="I92">
        <v>0.34739999999999999</v>
      </c>
      <c r="J92">
        <v>0.34739999999999999</v>
      </c>
      <c r="K92">
        <v>0.34739999999999999</v>
      </c>
      <c r="L92">
        <v>0.34739999999999999</v>
      </c>
      <c r="M92">
        <v>0.34739999999999999</v>
      </c>
      <c r="N92">
        <v>0.34739999999999999</v>
      </c>
    </row>
    <row r="93" spans="3:14" x14ac:dyDescent="0.25">
      <c r="C93" t="s">
        <v>9</v>
      </c>
      <c r="D93" t="s">
        <v>10</v>
      </c>
      <c r="E93" t="s">
        <v>11</v>
      </c>
      <c r="F93" t="s">
        <v>43</v>
      </c>
      <c r="G93">
        <v>0.66420000000000001</v>
      </c>
      <c r="H93">
        <v>0.66420000000000001</v>
      </c>
      <c r="I93">
        <v>0.66420000000000001</v>
      </c>
      <c r="J93">
        <v>0.66420000000000001</v>
      </c>
      <c r="K93">
        <v>0.66420000000000001</v>
      </c>
      <c r="L93">
        <v>0.66420000000000001</v>
      </c>
      <c r="M93">
        <v>0.66420000000000001</v>
      </c>
      <c r="N93">
        <v>0.66420000000000001</v>
      </c>
    </row>
    <row r="94" spans="3:14" x14ac:dyDescent="0.25">
      <c r="C94" t="s">
        <v>9</v>
      </c>
      <c r="D94" t="s">
        <v>10</v>
      </c>
      <c r="E94" t="s">
        <v>11</v>
      </c>
      <c r="F94" t="s">
        <v>44</v>
      </c>
      <c r="G94">
        <v>0.75060000000000004</v>
      </c>
      <c r="H94">
        <v>0.75060000000000004</v>
      </c>
      <c r="I94">
        <v>0.75060000000000004</v>
      </c>
      <c r="J94">
        <v>0.75060000000000004</v>
      </c>
      <c r="K94">
        <v>0.75060000000000004</v>
      </c>
      <c r="L94">
        <v>0.75060000000000004</v>
      </c>
      <c r="M94">
        <v>0.75060000000000004</v>
      </c>
      <c r="N94">
        <v>0.75060000000000004</v>
      </c>
    </row>
    <row r="95" spans="3:14" x14ac:dyDescent="0.25">
      <c r="C95" t="s">
        <v>9</v>
      </c>
      <c r="D95" t="s">
        <v>10</v>
      </c>
      <c r="E95" t="s">
        <v>11</v>
      </c>
      <c r="F95" t="s">
        <v>45</v>
      </c>
      <c r="G95">
        <v>0.32379999999999998</v>
      </c>
      <c r="H95">
        <v>0.32379999999999998</v>
      </c>
      <c r="I95">
        <v>0.32379999999999998</v>
      </c>
      <c r="J95">
        <v>0.32379999999999998</v>
      </c>
      <c r="K95">
        <v>0.32379999999999998</v>
      </c>
      <c r="L95">
        <v>0.32379999999999998</v>
      </c>
      <c r="M95">
        <v>0.32379999999999998</v>
      </c>
      <c r="N95">
        <v>0.32379999999999998</v>
      </c>
    </row>
    <row r="96" spans="3:14" x14ac:dyDescent="0.25">
      <c r="C96" t="s">
        <v>9</v>
      </c>
      <c r="D96" t="s">
        <v>10</v>
      </c>
      <c r="E96" t="s">
        <v>11</v>
      </c>
      <c r="F96" t="s">
        <v>46</v>
      </c>
      <c r="G96">
        <v>0.20019999999999999</v>
      </c>
      <c r="H96">
        <v>0.20019999999999999</v>
      </c>
      <c r="I96">
        <v>0.20019999999999999</v>
      </c>
      <c r="J96">
        <v>0.20019999999999999</v>
      </c>
      <c r="K96">
        <v>0.20019999999999999</v>
      </c>
      <c r="L96">
        <v>0.20019999999999999</v>
      </c>
      <c r="M96">
        <v>0.20019999999999999</v>
      </c>
      <c r="N96">
        <v>0.20019999999999999</v>
      </c>
    </row>
    <row r="97" spans="3:14" x14ac:dyDescent="0.25">
      <c r="C97" t="s">
        <v>9</v>
      </c>
      <c r="D97" t="s">
        <v>10</v>
      </c>
      <c r="E97" t="s">
        <v>11</v>
      </c>
      <c r="F97" t="s">
        <v>47</v>
      </c>
      <c r="G97">
        <v>0.47439999999999999</v>
      </c>
      <c r="H97">
        <v>0.47439999999999999</v>
      </c>
      <c r="I97">
        <v>0.47439999999999999</v>
      </c>
      <c r="J97">
        <v>0.47439999999999999</v>
      </c>
      <c r="K97">
        <v>0.47439999999999999</v>
      </c>
      <c r="L97">
        <v>0.47439999999999999</v>
      </c>
      <c r="M97">
        <v>0.47439999999999999</v>
      </c>
      <c r="N97">
        <v>0.47439999999999999</v>
      </c>
    </row>
    <row r="98" spans="3:14" x14ac:dyDescent="0.25">
      <c r="C98" t="s">
        <v>9</v>
      </c>
      <c r="D98" t="s">
        <v>10</v>
      </c>
      <c r="E98" t="s">
        <v>11</v>
      </c>
      <c r="F98" t="s">
        <v>48</v>
      </c>
      <c r="G98">
        <v>0.2762</v>
      </c>
      <c r="H98">
        <v>0.2762</v>
      </c>
      <c r="I98">
        <v>0.2762</v>
      </c>
      <c r="J98">
        <v>0.2762</v>
      </c>
      <c r="K98">
        <v>0.2762</v>
      </c>
      <c r="L98">
        <v>0.2762</v>
      </c>
      <c r="M98">
        <v>0.2762</v>
      </c>
      <c r="N98">
        <v>0.2762</v>
      </c>
    </row>
    <row r="99" spans="3:14" x14ac:dyDescent="0.25">
      <c r="C99" t="s">
        <v>9</v>
      </c>
      <c r="D99" t="s">
        <v>10</v>
      </c>
      <c r="E99" t="s">
        <v>11</v>
      </c>
      <c r="F99" t="s">
        <v>49</v>
      </c>
      <c r="G99">
        <v>0.50219999999999998</v>
      </c>
      <c r="H99">
        <v>0.50219999999999998</v>
      </c>
      <c r="I99">
        <v>0.50219999999999998</v>
      </c>
      <c r="J99">
        <v>0.50219999999999998</v>
      </c>
      <c r="K99">
        <v>0.50219999999999998</v>
      </c>
      <c r="L99">
        <v>0.50219999999999998</v>
      </c>
      <c r="M99">
        <v>0.50219999999999998</v>
      </c>
      <c r="N99">
        <v>0.50219999999999998</v>
      </c>
    </row>
    <row r="100" spans="3:14" x14ac:dyDescent="0.25">
      <c r="C100" t="s">
        <v>9</v>
      </c>
      <c r="D100" t="s">
        <v>10</v>
      </c>
      <c r="E100" t="s">
        <v>11</v>
      </c>
      <c r="F100" t="s">
        <v>50</v>
      </c>
      <c r="G100">
        <v>0.43719999999999998</v>
      </c>
      <c r="H100">
        <v>0.43719999999999998</v>
      </c>
      <c r="I100">
        <v>0.43719999999999998</v>
      </c>
      <c r="J100">
        <v>0.43719999999999998</v>
      </c>
      <c r="K100">
        <v>0.43719999999999998</v>
      </c>
      <c r="L100">
        <v>0.43719999999999998</v>
      </c>
      <c r="M100">
        <v>0.43719999999999998</v>
      </c>
      <c r="N100">
        <v>0.43719999999999998</v>
      </c>
    </row>
    <row r="101" spans="3:14" x14ac:dyDescent="0.25">
      <c r="C101" t="s">
        <v>9</v>
      </c>
      <c r="D101" t="s">
        <v>10</v>
      </c>
      <c r="E101" t="s">
        <v>11</v>
      </c>
      <c r="F101" t="s">
        <v>51</v>
      </c>
      <c r="G101">
        <v>0.31319999999999998</v>
      </c>
      <c r="H101">
        <v>0.31319999999999998</v>
      </c>
      <c r="I101">
        <v>0.31319999999999998</v>
      </c>
      <c r="J101">
        <v>0.31319999999999998</v>
      </c>
      <c r="K101">
        <v>0.31319999999999998</v>
      </c>
      <c r="L101">
        <v>0.31319999999999998</v>
      </c>
      <c r="M101">
        <v>0.31319999999999998</v>
      </c>
      <c r="N101">
        <v>0.31319999999999998</v>
      </c>
    </row>
    <row r="102" spans="3:14" x14ac:dyDescent="0.25">
      <c r="C102" t="s">
        <v>9</v>
      </c>
      <c r="D102" t="s">
        <v>10</v>
      </c>
      <c r="E102" t="s">
        <v>11</v>
      </c>
      <c r="F102" t="s">
        <v>52</v>
      </c>
      <c r="G102">
        <v>2.4672000000000001</v>
      </c>
      <c r="H102">
        <v>2.4672000000000001</v>
      </c>
      <c r="I102">
        <v>2.4672000000000001</v>
      </c>
      <c r="J102">
        <v>2.4672000000000001</v>
      </c>
      <c r="K102">
        <v>2.4672000000000001</v>
      </c>
      <c r="L102">
        <v>2.4672000000000001</v>
      </c>
      <c r="M102">
        <v>2.4672000000000001</v>
      </c>
      <c r="N102">
        <v>2.4672000000000001</v>
      </c>
    </row>
    <row r="103" spans="3:14" x14ac:dyDescent="0.25">
      <c r="C103" t="s">
        <v>9</v>
      </c>
      <c r="D103" t="s">
        <v>10</v>
      </c>
      <c r="E103" t="s">
        <v>11</v>
      </c>
      <c r="F103" t="s">
        <v>53</v>
      </c>
      <c r="G103">
        <v>1.7154</v>
      </c>
      <c r="H103">
        <v>1.7154</v>
      </c>
      <c r="I103">
        <v>1.7154</v>
      </c>
      <c r="J103">
        <v>1.7154</v>
      </c>
      <c r="K103">
        <v>1.7154</v>
      </c>
      <c r="L103">
        <v>1.7154</v>
      </c>
      <c r="M103">
        <v>1.7154</v>
      </c>
      <c r="N103">
        <v>1.7154</v>
      </c>
    </row>
    <row r="104" spans="3:14" x14ac:dyDescent="0.25">
      <c r="C104" t="s">
        <v>9</v>
      </c>
      <c r="D104" t="s">
        <v>10</v>
      </c>
      <c r="E104" t="s">
        <v>11</v>
      </c>
      <c r="F104" t="s">
        <v>54</v>
      </c>
      <c r="G104">
        <v>2.7408000000000001</v>
      </c>
      <c r="H104">
        <v>2.7408000000000001</v>
      </c>
      <c r="I104">
        <v>2.7408000000000001</v>
      </c>
      <c r="J104">
        <v>2.7408000000000001</v>
      </c>
      <c r="K104">
        <v>2.7408000000000001</v>
      </c>
      <c r="L104">
        <v>2.7408000000000001</v>
      </c>
      <c r="M104">
        <v>2.7408000000000001</v>
      </c>
      <c r="N104">
        <v>2.7408000000000001</v>
      </c>
    </row>
    <row r="105" spans="3:14" x14ac:dyDescent="0.25">
      <c r="C105" t="s">
        <v>9</v>
      </c>
      <c r="D105" t="s">
        <v>10</v>
      </c>
      <c r="E105" t="s">
        <v>11</v>
      </c>
      <c r="F105" t="s">
        <v>55</v>
      </c>
      <c r="G105">
        <v>2.7738</v>
      </c>
      <c r="H105">
        <v>2.7738</v>
      </c>
      <c r="I105">
        <v>2.7738</v>
      </c>
      <c r="J105">
        <v>2.7738</v>
      </c>
      <c r="K105">
        <v>2.7738</v>
      </c>
      <c r="L105">
        <v>2.7738</v>
      </c>
      <c r="M105">
        <v>2.7738</v>
      </c>
      <c r="N105">
        <v>2.7738</v>
      </c>
    </row>
    <row r="106" spans="3:14" x14ac:dyDescent="0.25">
      <c r="C106" t="s">
        <v>9</v>
      </c>
      <c r="D106" t="s">
        <v>10</v>
      </c>
      <c r="E106" t="s">
        <v>11</v>
      </c>
      <c r="F106" t="s">
        <v>56</v>
      </c>
      <c r="G106">
        <v>3.1537999999999999</v>
      </c>
      <c r="H106">
        <v>3.1537999999999999</v>
      </c>
      <c r="I106">
        <v>3.1537999999999999</v>
      </c>
      <c r="J106">
        <v>3.1537999999999999</v>
      </c>
      <c r="K106">
        <v>3.1537999999999999</v>
      </c>
      <c r="L106">
        <v>3.1537999999999999</v>
      </c>
      <c r="M106">
        <v>3.1537999999999999</v>
      </c>
      <c r="N106">
        <v>3.1537999999999999</v>
      </c>
    </row>
    <row r="107" spans="3:14" x14ac:dyDescent="0.25">
      <c r="C107" t="s">
        <v>9</v>
      </c>
      <c r="D107" t="s">
        <v>10</v>
      </c>
      <c r="E107" t="s">
        <v>11</v>
      </c>
      <c r="F107" t="s">
        <v>57</v>
      </c>
      <c r="G107">
        <v>1.1015999999999999</v>
      </c>
      <c r="H107">
        <v>1.1015999999999999</v>
      </c>
      <c r="I107">
        <v>1.1015999999999999</v>
      </c>
      <c r="J107">
        <v>1.1015999999999999</v>
      </c>
      <c r="K107">
        <v>1.1015999999999999</v>
      </c>
      <c r="L107">
        <v>1.1015999999999999</v>
      </c>
      <c r="M107">
        <v>1.1015999999999999</v>
      </c>
      <c r="N107">
        <v>1.1015999999999999</v>
      </c>
    </row>
    <row r="108" spans="3:14" x14ac:dyDescent="0.25">
      <c r="C108" t="s">
        <v>9</v>
      </c>
      <c r="D108" t="s">
        <v>10</v>
      </c>
      <c r="E108" t="s">
        <v>11</v>
      </c>
      <c r="F108" t="s">
        <v>58</v>
      </c>
      <c r="G108">
        <v>3.2425999999999999</v>
      </c>
      <c r="H108">
        <v>3.2425999999999999</v>
      </c>
      <c r="I108">
        <v>3.2425999999999999</v>
      </c>
      <c r="J108">
        <v>3.2425999999999999</v>
      </c>
      <c r="K108">
        <v>3.2425999999999999</v>
      </c>
      <c r="L108">
        <v>3.2425999999999999</v>
      </c>
      <c r="M108">
        <v>3.2425999999999999</v>
      </c>
      <c r="N108">
        <v>3.2425999999999999</v>
      </c>
    </row>
    <row r="109" spans="3:14" x14ac:dyDescent="0.25">
      <c r="C109" t="s">
        <v>9</v>
      </c>
      <c r="D109" t="s">
        <v>10</v>
      </c>
      <c r="E109" t="s">
        <v>11</v>
      </c>
      <c r="F109" t="s">
        <v>59</v>
      </c>
      <c r="G109">
        <v>4.4538000000000002</v>
      </c>
      <c r="H109">
        <v>4.4538000000000002</v>
      </c>
      <c r="I109">
        <v>4.4538000000000002</v>
      </c>
      <c r="J109">
        <v>4.4538000000000002</v>
      </c>
      <c r="K109">
        <v>4.4538000000000002</v>
      </c>
      <c r="L109">
        <v>4.4538000000000002</v>
      </c>
      <c r="M109">
        <v>4.4538000000000002</v>
      </c>
      <c r="N109">
        <v>4.4538000000000002</v>
      </c>
    </row>
    <row r="110" spans="3:14" x14ac:dyDescent="0.25">
      <c r="C110" t="s">
        <v>9</v>
      </c>
      <c r="D110" t="s">
        <v>10</v>
      </c>
      <c r="E110" t="s">
        <v>11</v>
      </c>
      <c r="F110" t="s">
        <v>60</v>
      </c>
      <c r="G110">
        <v>2.8534000000000002</v>
      </c>
      <c r="H110">
        <v>2.8534000000000002</v>
      </c>
      <c r="I110">
        <v>2.8534000000000002</v>
      </c>
      <c r="J110">
        <v>2.8534000000000002</v>
      </c>
      <c r="K110">
        <v>2.8534000000000002</v>
      </c>
      <c r="L110">
        <v>2.8534000000000002</v>
      </c>
      <c r="M110">
        <v>2.8534000000000002</v>
      </c>
      <c r="N110">
        <v>2.8534000000000002</v>
      </c>
    </row>
    <row r="111" spans="3:14" x14ac:dyDescent="0.25">
      <c r="C111" t="s">
        <v>9</v>
      </c>
      <c r="D111" t="s">
        <v>10</v>
      </c>
      <c r="E111" t="s">
        <v>11</v>
      </c>
      <c r="F111" t="s">
        <v>61</v>
      </c>
      <c r="G111">
        <v>3.9897999999999998</v>
      </c>
      <c r="H111">
        <v>3.9897999999999998</v>
      </c>
      <c r="I111">
        <v>3.9897999999999998</v>
      </c>
      <c r="J111">
        <v>3.9897999999999998</v>
      </c>
      <c r="K111">
        <v>3.9897999999999998</v>
      </c>
      <c r="L111">
        <v>3.9897999999999998</v>
      </c>
      <c r="M111">
        <v>3.9897999999999998</v>
      </c>
      <c r="N111">
        <v>3.9897999999999998</v>
      </c>
    </row>
    <row r="112" spans="3:14" x14ac:dyDescent="0.25">
      <c r="C112" t="s">
        <v>9</v>
      </c>
      <c r="D112" t="s">
        <v>10</v>
      </c>
      <c r="E112" t="s">
        <v>62</v>
      </c>
      <c r="F112" t="s">
        <v>12</v>
      </c>
      <c r="G112">
        <v>1.6412</v>
      </c>
      <c r="H112">
        <v>1.6412</v>
      </c>
      <c r="I112">
        <v>1.6412</v>
      </c>
      <c r="J112">
        <v>1.6412</v>
      </c>
      <c r="K112">
        <v>1.6412</v>
      </c>
      <c r="L112">
        <v>1.6412</v>
      </c>
      <c r="M112">
        <v>1.6412</v>
      </c>
      <c r="N112">
        <v>1.6412</v>
      </c>
    </row>
    <row r="113" spans="3:14" x14ac:dyDescent="0.25">
      <c r="C113" t="s">
        <v>9</v>
      </c>
      <c r="D113" t="s">
        <v>10</v>
      </c>
      <c r="E113" t="s">
        <v>62</v>
      </c>
      <c r="F113" t="s">
        <v>13</v>
      </c>
      <c r="G113">
        <v>1.1162000000000001</v>
      </c>
      <c r="H113">
        <v>1.1162000000000001</v>
      </c>
      <c r="I113">
        <v>1.1162000000000001</v>
      </c>
      <c r="J113">
        <v>1.1162000000000001</v>
      </c>
      <c r="K113">
        <v>1.1162000000000001</v>
      </c>
      <c r="L113">
        <v>1.1162000000000001</v>
      </c>
      <c r="M113">
        <v>1.1162000000000001</v>
      </c>
      <c r="N113">
        <v>1.1162000000000001</v>
      </c>
    </row>
    <row r="114" spans="3:14" x14ac:dyDescent="0.25">
      <c r="C114" t="s">
        <v>9</v>
      </c>
      <c r="D114" t="s">
        <v>10</v>
      </c>
      <c r="E114" t="s">
        <v>62</v>
      </c>
      <c r="F114" t="s">
        <v>14</v>
      </c>
      <c r="G114">
        <v>0.69299999999999995</v>
      </c>
      <c r="H114">
        <v>0.69299999999999995</v>
      </c>
      <c r="I114">
        <v>0.69299999999999995</v>
      </c>
      <c r="J114">
        <v>0.69299999999999995</v>
      </c>
      <c r="K114">
        <v>0.69299999999999995</v>
      </c>
      <c r="L114">
        <v>0.69299999999999995</v>
      </c>
      <c r="M114">
        <v>0.69299999999999995</v>
      </c>
      <c r="N114">
        <v>0.69299999999999995</v>
      </c>
    </row>
    <row r="115" spans="3:14" x14ac:dyDescent="0.25">
      <c r="C115" t="s">
        <v>9</v>
      </c>
      <c r="D115" t="s">
        <v>10</v>
      </c>
      <c r="E115" t="s">
        <v>62</v>
      </c>
      <c r="F115" t="s">
        <v>15</v>
      </c>
      <c r="G115">
        <v>1.1177999999999999</v>
      </c>
      <c r="H115">
        <v>1.1177999999999999</v>
      </c>
      <c r="I115">
        <v>1.1177999999999999</v>
      </c>
      <c r="J115">
        <v>1.1177999999999999</v>
      </c>
      <c r="K115">
        <v>1.1177999999999999</v>
      </c>
      <c r="L115">
        <v>1.1177999999999999</v>
      </c>
      <c r="M115">
        <v>1.1177999999999999</v>
      </c>
      <c r="N115">
        <v>1.1177999999999999</v>
      </c>
    </row>
    <row r="116" spans="3:14" x14ac:dyDescent="0.25">
      <c r="C116" t="s">
        <v>9</v>
      </c>
      <c r="D116" t="s">
        <v>10</v>
      </c>
      <c r="E116" t="s">
        <v>62</v>
      </c>
      <c r="F116" t="s">
        <v>16</v>
      </c>
      <c r="G116">
        <v>1.7198</v>
      </c>
      <c r="H116">
        <v>1.7198</v>
      </c>
      <c r="I116">
        <v>1.7198</v>
      </c>
      <c r="J116">
        <v>1.7198</v>
      </c>
      <c r="K116">
        <v>1.7198</v>
      </c>
      <c r="L116">
        <v>1.7198</v>
      </c>
      <c r="M116">
        <v>1.7198</v>
      </c>
      <c r="N116">
        <v>1.7198</v>
      </c>
    </row>
    <row r="117" spans="3:14" x14ac:dyDescent="0.25">
      <c r="C117" t="s">
        <v>9</v>
      </c>
      <c r="D117" t="s">
        <v>10</v>
      </c>
      <c r="E117" t="s">
        <v>62</v>
      </c>
      <c r="F117" t="s">
        <v>17</v>
      </c>
      <c r="G117">
        <v>1.6412</v>
      </c>
      <c r="H117">
        <v>1.6412</v>
      </c>
      <c r="I117">
        <v>1.6412</v>
      </c>
      <c r="J117">
        <v>1.6412</v>
      </c>
      <c r="K117">
        <v>1.6412</v>
      </c>
      <c r="L117">
        <v>1.6412</v>
      </c>
      <c r="M117">
        <v>1.6412</v>
      </c>
      <c r="N117">
        <v>1.6412</v>
      </c>
    </row>
    <row r="118" spans="3:14" x14ac:dyDescent="0.25">
      <c r="C118" t="s">
        <v>9</v>
      </c>
      <c r="D118" t="s">
        <v>10</v>
      </c>
      <c r="E118" t="s">
        <v>62</v>
      </c>
      <c r="F118" t="s">
        <v>18</v>
      </c>
      <c r="G118">
        <v>1.1162000000000001</v>
      </c>
      <c r="H118">
        <v>1.1162000000000001</v>
      </c>
      <c r="I118">
        <v>1.1162000000000001</v>
      </c>
      <c r="J118">
        <v>1.1162000000000001</v>
      </c>
      <c r="K118">
        <v>1.1162000000000001</v>
      </c>
      <c r="L118">
        <v>1.1162000000000001</v>
      </c>
      <c r="M118">
        <v>1.1162000000000001</v>
      </c>
      <c r="N118">
        <v>1.1162000000000001</v>
      </c>
    </row>
    <row r="119" spans="3:14" x14ac:dyDescent="0.25">
      <c r="C119" t="s">
        <v>9</v>
      </c>
      <c r="D119" t="s">
        <v>10</v>
      </c>
      <c r="E119" t="s">
        <v>62</v>
      </c>
      <c r="F119" t="s">
        <v>19</v>
      </c>
      <c r="G119">
        <v>0.69299999999999995</v>
      </c>
      <c r="H119">
        <v>0.69299999999999995</v>
      </c>
      <c r="I119">
        <v>0.69299999999999995</v>
      </c>
      <c r="J119">
        <v>0.69299999999999995</v>
      </c>
      <c r="K119">
        <v>0.69299999999999995</v>
      </c>
      <c r="L119">
        <v>0.69299999999999995</v>
      </c>
      <c r="M119">
        <v>0.69299999999999995</v>
      </c>
      <c r="N119">
        <v>0.69299999999999995</v>
      </c>
    </row>
    <row r="120" spans="3:14" x14ac:dyDescent="0.25">
      <c r="C120" t="s">
        <v>9</v>
      </c>
      <c r="D120" t="s">
        <v>10</v>
      </c>
      <c r="E120" t="s">
        <v>62</v>
      </c>
      <c r="F120" t="s">
        <v>20</v>
      </c>
      <c r="G120">
        <v>1.1177999999999999</v>
      </c>
      <c r="H120">
        <v>1.1177999999999999</v>
      </c>
      <c r="I120">
        <v>1.1177999999999999</v>
      </c>
      <c r="J120">
        <v>1.1177999999999999</v>
      </c>
      <c r="K120">
        <v>1.1177999999999999</v>
      </c>
      <c r="L120">
        <v>1.1177999999999999</v>
      </c>
      <c r="M120">
        <v>1.1177999999999999</v>
      </c>
      <c r="N120">
        <v>1.1177999999999999</v>
      </c>
    </row>
    <row r="121" spans="3:14" x14ac:dyDescent="0.25">
      <c r="C121" t="s">
        <v>9</v>
      </c>
      <c r="D121" t="s">
        <v>10</v>
      </c>
      <c r="E121" t="s">
        <v>62</v>
      </c>
      <c r="F121" t="s">
        <v>21</v>
      </c>
      <c r="G121">
        <v>1.7198</v>
      </c>
      <c r="H121">
        <v>1.7198</v>
      </c>
      <c r="I121">
        <v>1.7198</v>
      </c>
      <c r="J121">
        <v>1.7198</v>
      </c>
      <c r="K121">
        <v>1.7198</v>
      </c>
      <c r="L121">
        <v>1.7198</v>
      </c>
      <c r="M121">
        <v>1.7198</v>
      </c>
      <c r="N121">
        <v>1.7198</v>
      </c>
    </row>
    <row r="122" spans="3:14" x14ac:dyDescent="0.25">
      <c r="C122" t="s">
        <v>9</v>
      </c>
      <c r="D122" t="s">
        <v>10</v>
      </c>
      <c r="E122" t="s">
        <v>62</v>
      </c>
      <c r="F122" t="s">
        <v>22</v>
      </c>
      <c r="G122">
        <v>6.6326000000000001</v>
      </c>
      <c r="H122">
        <v>6.6326000000000001</v>
      </c>
      <c r="I122">
        <v>6.6326000000000001</v>
      </c>
      <c r="J122">
        <v>6.6326000000000001</v>
      </c>
      <c r="K122">
        <v>6.6326000000000001</v>
      </c>
      <c r="L122">
        <v>6.6326000000000001</v>
      </c>
      <c r="M122">
        <v>6.6326000000000001</v>
      </c>
      <c r="N122">
        <v>6.6326000000000001</v>
      </c>
    </row>
    <row r="123" spans="3:14" x14ac:dyDescent="0.25">
      <c r="C123" t="s">
        <v>9</v>
      </c>
      <c r="D123" t="s">
        <v>10</v>
      </c>
      <c r="E123" t="s">
        <v>62</v>
      </c>
      <c r="F123" t="s">
        <v>23</v>
      </c>
      <c r="G123">
        <v>9.1639999999999997</v>
      </c>
      <c r="H123">
        <v>9.1639999999999997</v>
      </c>
      <c r="I123">
        <v>9.1639999999999997</v>
      </c>
      <c r="J123">
        <v>9.1639999999999997</v>
      </c>
      <c r="K123">
        <v>9.1639999999999997</v>
      </c>
      <c r="L123">
        <v>9.1639999999999997</v>
      </c>
      <c r="M123">
        <v>9.1639999999999997</v>
      </c>
      <c r="N123">
        <v>9.1639999999999997</v>
      </c>
    </row>
    <row r="124" spans="3:14" x14ac:dyDescent="0.25">
      <c r="C124" t="s">
        <v>9</v>
      </c>
      <c r="D124" t="s">
        <v>10</v>
      </c>
      <c r="E124" t="s">
        <v>62</v>
      </c>
      <c r="F124" t="s">
        <v>24</v>
      </c>
      <c r="G124">
        <v>6.4542000000000002</v>
      </c>
      <c r="H124">
        <v>6.4542000000000002</v>
      </c>
      <c r="I124">
        <v>6.4542000000000002</v>
      </c>
      <c r="J124">
        <v>6.4542000000000002</v>
      </c>
      <c r="K124">
        <v>6.4542000000000002</v>
      </c>
      <c r="L124">
        <v>6.4542000000000002</v>
      </c>
      <c r="M124">
        <v>6.4542000000000002</v>
      </c>
      <c r="N124">
        <v>6.4542000000000002</v>
      </c>
    </row>
    <row r="125" spans="3:14" x14ac:dyDescent="0.25">
      <c r="C125" t="s">
        <v>9</v>
      </c>
      <c r="D125" t="s">
        <v>10</v>
      </c>
      <c r="E125" t="s">
        <v>62</v>
      </c>
      <c r="F125" t="s">
        <v>25</v>
      </c>
      <c r="G125">
        <v>11.606199999999999</v>
      </c>
      <c r="H125">
        <v>11.606199999999999</v>
      </c>
      <c r="I125">
        <v>11.606199999999999</v>
      </c>
      <c r="J125">
        <v>11.606199999999999</v>
      </c>
      <c r="K125">
        <v>11.606199999999999</v>
      </c>
      <c r="L125">
        <v>11.606199999999999</v>
      </c>
      <c r="M125">
        <v>11.606199999999999</v>
      </c>
      <c r="N125">
        <v>11.606199999999999</v>
      </c>
    </row>
    <row r="126" spans="3:14" x14ac:dyDescent="0.25">
      <c r="C126" t="s">
        <v>9</v>
      </c>
      <c r="D126" t="s">
        <v>10</v>
      </c>
      <c r="E126" t="s">
        <v>62</v>
      </c>
      <c r="F126" t="s">
        <v>26</v>
      </c>
      <c r="G126">
        <v>8.3417999999999992</v>
      </c>
      <c r="H126">
        <v>8.3417999999999992</v>
      </c>
      <c r="I126">
        <v>8.3417999999999992</v>
      </c>
      <c r="J126">
        <v>8.3417999999999992</v>
      </c>
      <c r="K126">
        <v>8.3417999999999992</v>
      </c>
      <c r="L126">
        <v>8.3417999999999992</v>
      </c>
      <c r="M126">
        <v>8.3417999999999992</v>
      </c>
      <c r="N126">
        <v>8.3417999999999992</v>
      </c>
    </row>
    <row r="127" spans="3:14" x14ac:dyDescent="0.25">
      <c r="C127" t="s">
        <v>9</v>
      </c>
      <c r="D127" t="s">
        <v>10</v>
      </c>
      <c r="E127" t="s">
        <v>62</v>
      </c>
      <c r="F127" t="s">
        <v>27</v>
      </c>
      <c r="G127">
        <v>0.1008</v>
      </c>
      <c r="H127">
        <v>0.1008</v>
      </c>
      <c r="I127">
        <v>0.1008</v>
      </c>
      <c r="J127">
        <v>0.1008</v>
      </c>
      <c r="K127">
        <v>0.1008</v>
      </c>
      <c r="L127">
        <v>0.1008</v>
      </c>
      <c r="M127">
        <v>0.1008</v>
      </c>
      <c r="N127">
        <v>0.1008</v>
      </c>
    </row>
    <row r="128" spans="3:14" x14ac:dyDescent="0.25">
      <c r="C128" t="s">
        <v>9</v>
      </c>
      <c r="D128" t="s">
        <v>10</v>
      </c>
      <c r="E128" t="s">
        <v>62</v>
      </c>
      <c r="F128" t="s">
        <v>28</v>
      </c>
      <c r="G128">
        <v>8.2000000000000003E-2</v>
      </c>
      <c r="H128">
        <v>8.2000000000000003E-2</v>
      </c>
      <c r="I128">
        <v>8.2000000000000003E-2</v>
      </c>
      <c r="J128">
        <v>8.2000000000000003E-2</v>
      </c>
      <c r="K128">
        <v>8.2000000000000003E-2</v>
      </c>
      <c r="L128">
        <v>8.2000000000000003E-2</v>
      </c>
      <c r="M128">
        <v>8.2000000000000003E-2</v>
      </c>
      <c r="N128">
        <v>8.2000000000000003E-2</v>
      </c>
    </row>
    <row r="129" spans="3:14" x14ac:dyDescent="0.25">
      <c r="C129" t="s">
        <v>9</v>
      </c>
      <c r="D129" t="s">
        <v>10</v>
      </c>
      <c r="E129" t="s">
        <v>62</v>
      </c>
      <c r="F129" t="s">
        <v>29</v>
      </c>
      <c r="G129">
        <v>5.7799999999999997E-2</v>
      </c>
      <c r="H129">
        <v>5.7799999999999997E-2</v>
      </c>
      <c r="I129">
        <v>5.7799999999999997E-2</v>
      </c>
      <c r="J129">
        <v>5.7799999999999997E-2</v>
      </c>
      <c r="K129">
        <v>5.7799999999999997E-2</v>
      </c>
      <c r="L129">
        <v>5.7799999999999997E-2</v>
      </c>
      <c r="M129">
        <v>5.7799999999999997E-2</v>
      </c>
      <c r="N129">
        <v>5.7799999999999997E-2</v>
      </c>
    </row>
    <row r="130" spans="3:14" x14ac:dyDescent="0.25">
      <c r="C130" t="s">
        <v>9</v>
      </c>
      <c r="D130" t="s">
        <v>10</v>
      </c>
      <c r="E130" t="s">
        <v>62</v>
      </c>
      <c r="F130" t="s">
        <v>30</v>
      </c>
      <c r="G130">
        <v>5.8400000000000001E-2</v>
      </c>
      <c r="H130">
        <v>5.8400000000000001E-2</v>
      </c>
      <c r="I130">
        <v>5.8400000000000001E-2</v>
      </c>
      <c r="J130">
        <v>5.8400000000000001E-2</v>
      </c>
      <c r="K130">
        <v>5.8400000000000001E-2</v>
      </c>
      <c r="L130">
        <v>5.8400000000000001E-2</v>
      </c>
      <c r="M130">
        <v>5.8400000000000001E-2</v>
      </c>
      <c r="N130">
        <v>5.8400000000000001E-2</v>
      </c>
    </row>
    <row r="131" spans="3:14" x14ac:dyDescent="0.25">
      <c r="C131" t="s">
        <v>9</v>
      </c>
      <c r="D131" t="s">
        <v>10</v>
      </c>
      <c r="E131" t="s">
        <v>62</v>
      </c>
      <c r="F131" t="s">
        <v>31</v>
      </c>
      <c r="G131">
        <v>4.3799999999999999E-2</v>
      </c>
      <c r="H131">
        <v>4.3799999999999999E-2</v>
      </c>
      <c r="I131">
        <v>4.3799999999999999E-2</v>
      </c>
      <c r="J131">
        <v>4.3799999999999999E-2</v>
      </c>
      <c r="K131">
        <v>4.3799999999999999E-2</v>
      </c>
      <c r="L131">
        <v>4.3799999999999999E-2</v>
      </c>
      <c r="M131">
        <v>4.3799999999999999E-2</v>
      </c>
      <c r="N131">
        <v>4.3799999999999999E-2</v>
      </c>
    </row>
    <row r="132" spans="3:14" x14ac:dyDescent="0.25">
      <c r="C132" t="s">
        <v>9</v>
      </c>
      <c r="D132" t="s">
        <v>10</v>
      </c>
      <c r="E132" t="s">
        <v>62</v>
      </c>
      <c r="F132" t="s">
        <v>37</v>
      </c>
      <c r="G132">
        <v>0.9546</v>
      </c>
      <c r="H132">
        <v>0.9546</v>
      </c>
      <c r="I132">
        <v>0.9546</v>
      </c>
      <c r="J132">
        <v>0.9546</v>
      </c>
      <c r="K132">
        <v>0.9546</v>
      </c>
      <c r="L132">
        <v>0.9546</v>
      </c>
      <c r="M132">
        <v>0.9546</v>
      </c>
      <c r="N132">
        <v>0.9546</v>
      </c>
    </row>
    <row r="133" spans="3:14" x14ac:dyDescent="0.25">
      <c r="C133" t="s">
        <v>9</v>
      </c>
      <c r="D133" t="s">
        <v>10</v>
      </c>
      <c r="E133" t="s">
        <v>62</v>
      </c>
      <c r="F133" t="s">
        <v>38</v>
      </c>
      <c r="G133">
        <v>0.60340000000000005</v>
      </c>
      <c r="H133">
        <v>0.60340000000000005</v>
      </c>
      <c r="I133">
        <v>0.60340000000000005</v>
      </c>
      <c r="J133">
        <v>0.60340000000000005</v>
      </c>
      <c r="K133">
        <v>0.60340000000000005</v>
      </c>
      <c r="L133">
        <v>0.60340000000000005</v>
      </c>
      <c r="M133">
        <v>0.60340000000000005</v>
      </c>
      <c r="N133">
        <v>0.60340000000000005</v>
      </c>
    </row>
    <row r="134" spans="3:14" x14ac:dyDescent="0.25">
      <c r="C134" t="s">
        <v>9</v>
      </c>
      <c r="D134" t="s">
        <v>10</v>
      </c>
      <c r="E134" t="s">
        <v>62</v>
      </c>
      <c r="F134" t="s">
        <v>39</v>
      </c>
      <c r="G134">
        <v>0.59</v>
      </c>
      <c r="H134">
        <v>0.59</v>
      </c>
      <c r="I134">
        <v>0.59</v>
      </c>
      <c r="J134">
        <v>0.59</v>
      </c>
      <c r="K134">
        <v>0.59</v>
      </c>
      <c r="L134">
        <v>0.59</v>
      </c>
      <c r="M134">
        <v>0.59</v>
      </c>
      <c r="N134">
        <v>0.59</v>
      </c>
    </row>
    <row r="135" spans="3:14" x14ac:dyDescent="0.25">
      <c r="C135" t="s">
        <v>9</v>
      </c>
      <c r="D135" t="s">
        <v>10</v>
      </c>
      <c r="E135" t="s">
        <v>62</v>
      </c>
      <c r="F135" t="s">
        <v>40</v>
      </c>
      <c r="G135">
        <v>0.35339999999999999</v>
      </c>
      <c r="H135">
        <v>0.35339999999999999</v>
      </c>
      <c r="I135">
        <v>0.35339999999999999</v>
      </c>
      <c r="J135">
        <v>0.35339999999999999</v>
      </c>
      <c r="K135">
        <v>0.35339999999999999</v>
      </c>
      <c r="L135">
        <v>0.35339999999999999</v>
      </c>
      <c r="M135">
        <v>0.35339999999999999</v>
      </c>
      <c r="N135">
        <v>0.35339999999999999</v>
      </c>
    </row>
    <row r="136" spans="3:14" x14ac:dyDescent="0.25">
      <c r="C136" t="s">
        <v>9</v>
      </c>
      <c r="D136" t="s">
        <v>10</v>
      </c>
      <c r="E136" t="s">
        <v>62</v>
      </c>
      <c r="F136" t="s">
        <v>41</v>
      </c>
      <c r="G136">
        <v>0.34920000000000001</v>
      </c>
      <c r="H136">
        <v>0.34920000000000001</v>
      </c>
      <c r="I136">
        <v>0.34920000000000001</v>
      </c>
      <c r="J136">
        <v>0.34920000000000001</v>
      </c>
      <c r="K136">
        <v>0.34920000000000001</v>
      </c>
      <c r="L136">
        <v>0.34920000000000001</v>
      </c>
      <c r="M136">
        <v>0.34920000000000001</v>
      </c>
      <c r="N136">
        <v>0.34920000000000001</v>
      </c>
    </row>
    <row r="137" spans="3:14" x14ac:dyDescent="0.25">
      <c r="C137" t="s">
        <v>9</v>
      </c>
      <c r="D137" t="s">
        <v>10</v>
      </c>
      <c r="E137" t="s">
        <v>62</v>
      </c>
      <c r="F137" t="s">
        <v>42</v>
      </c>
      <c r="G137">
        <v>2.6141999999999999</v>
      </c>
      <c r="H137">
        <v>2.6141999999999999</v>
      </c>
      <c r="I137">
        <v>2.6141999999999999</v>
      </c>
      <c r="J137">
        <v>2.6141999999999999</v>
      </c>
      <c r="K137">
        <v>2.6141999999999999</v>
      </c>
      <c r="L137">
        <v>2.6141999999999999</v>
      </c>
      <c r="M137">
        <v>2.6141999999999999</v>
      </c>
      <c r="N137">
        <v>2.6141999999999999</v>
      </c>
    </row>
    <row r="138" spans="3:14" x14ac:dyDescent="0.25">
      <c r="C138" t="s">
        <v>9</v>
      </c>
      <c r="D138" t="s">
        <v>10</v>
      </c>
      <c r="E138" t="s">
        <v>62</v>
      </c>
      <c r="F138" t="s">
        <v>43</v>
      </c>
      <c r="G138">
        <v>1.9725999999999999</v>
      </c>
      <c r="H138">
        <v>1.9725999999999999</v>
      </c>
      <c r="I138">
        <v>1.9725999999999999</v>
      </c>
      <c r="J138">
        <v>1.9725999999999999</v>
      </c>
      <c r="K138">
        <v>1.9725999999999999</v>
      </c>
      <c r="L138">
        <v>1.9725999999999999</v>
      </c>
      <c r="M138">
        <v>1.9725999999999999</v>
      </c>
      <c r="N138">
        <v>1.9725999999999999</v>
      </c>
    </row>
    <row r="139" spans="3:14" x14ac:dyDescent="0.25">
      <c r="C139" t="s">
        <v>9</v>
      </c>
      <c r="D139" t="s">
        <v>10</v>
      </c>
      <c r="E139" t="s">
        <v>62</v>
      </c>
      <c r="F139" t="s">
        <v>44</v>
      </c>
      <c r="G139">
        <v>2.1023999999999998</v>
      </c>
      <c r="H139">
        <v>2.1023999999999998</v>
      </c>
      <c r="I139">
        <v>2.1023999999999998</v>
      </c>
      <c r="J139">
        <v>2.1023999999999998</v>
      </c>
      <c r="K139">
        <v>2.1023999999999998</v>
      </c>
      <c r="L139">
        <v>2.1023999999999998</v>
      </c>
      <c r="M139">
        <v>2.1023999999999998</v>
      </c>
      <c r="N139">
        <v>2.1023999999999998</v>
      </c>
    </row>
    <row r="140" spans="3:14" x14ac:dyDescent="0.25">
      <c r="C140" t="s">
        <v>9</v>
      </c>
      <c r="D140" t="s">
        <v>10</v>
      </c>
      <c r="E140" t="s">
        <v>62</v>
      </c>
      <c r="F140" t="s">
        <v>45</v>
      </c>
      <c r="G140">
        <v>2.4413999999999998</v>
      </c>
      <c r="H140">
        <v>2.4413999999999998</v>
      </c>
      <c r="I140">
        <v>2.4413999999999998</v>
      </c>
      <c r="J140">
        <v>2.4413999999999998</v>
      </c>
      <c r="K140">
        <v>2.4413999999999998</v>
      </c>
      <c r="L140">
        <v>2.4413999999999998</v>
      </c>
      <c r="M140">
        <v>2.4413999999999998</v>
      </c>
      <c r="N140">
        <v>2.4413999999999998</v>
      </c>
    </row>
    <row r="141" spans="3:14" x14ac:dyDescent="0.25">
      <c r="C141" t="s">
        <v>9</v>
      </c>
      <c r="D141" t="s">
        <v>10</v>
      </c>
      <c r="E141" t="s">
        <v>62</v>
      </c>
      <c r="F141" t="s">
        <v>46</v>
      </c>
      <c r="G141">
        <v>1.4944</v>
      </c>
      <c r="H141">
        <v>1.4944</v>
      </c>
      <c r="I141">
        <v>1.4944</v>
      </c>
      <c r="J141">
        <v>1.4944</v>
      </c>
      <c r="K141">
        <v>1.4944</v>
      </c>
      <c r="L141">
        <v>1.4944</v>
      </c>
      <c r="M141">
        <v>1.4944</v>
      </c>
      <c r="N141">
        <v>1.4944</v>
      </c>
    </row>
    <row r="142" spans="3:14" x14ac:dyDescent="0.25">
      <c r="C142" t="s">
        <v>9</v>
      </c>
      <c r="D142" t="s">
        <v>10</v>
      </c>
      <c r="E142" t="s">
        <v>62</v>
      </c>
      <c r="F142" t="s">
        <v>47</v>
      </c>
      <c r="G142">
        <v>1.5468</v>
      </c>
      <c r="H142">
        <v>1.5468</v>
      </c>
      <c r="I142">
        <v>1.5468</v>
      </c>
      <c r="J142">
        <v>1.5468</v>
      </c>
      <c r="K142">
        <v>1.5468</v>
      </c>
      <c r="L142">
        <v>1.5468</v>
      </c>
      <c r="M142">
        <v>1.5468</v>
      </c>
      <c r="N142">
        <v>1.5468</v>
      </c>
    </row>
    <row r="143" spans="3:14" x14ac:dyDescent="0.25">
      <c r="C143" t="s">
        <v>9</v>
      </c>
      <c r="D143" t="s">
        <v>10</v>
      </c>
      <c r="E143" t="s">
        <v>62</v>
      </c>
      <c r="F143" t="s">
        <v>48</v>
      </c>
      <c r="G143">
        <v>4.7030000000000003</v>
      </c>
      <c r="H143">
        <v>4.7030000000000003</v>
      </c>
      <c r="I143">
        <v>4.7030000000000003</v>
      </c>
      <c r="J143">
        <v>4.7030000000000003</v>
      </c>
      <c r="K143">
        <v>4.7030000000000003</v>
      </c>
      <c r="L143">
        <v>4.7030000000000003</v>
      </c>
      <c r="M143">
        <v>4.7030000000000003</v>
      </c>
      <c r="N143">
        <v>4.7030000000000003</v>
      </c>
    </row>
    <row r="144" spans="3:14" x14ac:dyDescent="0.25">
      <c r="C144" t="s">
        <v>9</v>
      </c>
      <c r="D144" t="s">
        <v>10</v>
      </c>
      <c r="E144" t="s">
        <v>62</v>
      </c>
      <c r="F144" t="s">
        <v>49</v>
      </c>
      <c r="G144">
        <v>4.5388000000000002</v>
      </c>
      <c r="H144">
        <v>4.5388000000000002</v>
      </c>
      <c r="I144">
        <v>4.5388000000000002</v>
      </c>
      <c r="J144">
        <v>4.5388000000000002</v>
      </c>
      <c r="K144">
        <v>4.5388000000000002</v>
      </c>
      <c r="L144">
        <v>4.5388000000000002</v>
      </c>
      <c r="M144">
        <v>4.5388000000000002</v>
      </c>
      <c r="N144">
        <v>4.5388000000000002</v>
      </c>
    </row>
    <row r="145" spans="3:14" x14ac:dyDescent="0.25">
      <c r="C145" t="s">
        <v>9</v>
      </c>
      <c r="D145" t="s">
        <v>10</v>
      </c>
      <c r="E145" t="s">
        <v>62</v>
      </c>
      <c r="F145" t="s">
        <v>50</v>
      </c>
      <c r="G145">
        <v>4.9711999999999996</v>
      </c>
      <c r="H145">
        <v>4.9711999999999996</v>
      </c>
      <c r="I145">
        <v>4.9711999999999996</v>
      </c>
      <c r="J145">
        <v>4.9711999999999996</v>
      </c>
      <c r="K145">
        <v>4.9711999999999996</v>
      </c>
      <c r="L145">
        <v>4.9711999999999996</v>
      </c>
      <c r="M145">
        <v>4.9711999999999996</v>
      </c>
      <c r="N145">
        <v>4.9711999999999996</v>
      </c>
    </row>
    <row r="146" spans="3:14" x14ac:dyDescent="0.25">
      <c r="C146" t="s">
        <v>9</v>
      </c>
      <c r="D146" t="s">
        <v>10</v>
      </c>
      <c r="E146" t="s">
        <v>62</v>
      </c>
      <c r="F146" t="s">
        <v>51</v>
      </c>
      <c r="G146">
        <v>3.6295999999999999</v>
      </c>
      <c r="H146">
        <v>3.6295999999999999</v>
      </c>
      <c r="I146">
        <v>3.6295999999999999</v>
      </c>
      <c r="J146">
        <v>3.6295999999999999</v>
      </c>
      <c r="K146">
        <v>3.6295999999999999</v>
      </c>
      <c r="L146">
        <v>3.6295999999999999</v>
      </c>
      <c r="M146">
        <v>3.6295999999999999</v>
      </c>
      <c r="N146">
        <v>3.6295999999999999</v>
      </c>
    </row>
    <row r="147" spans="3:14" x14ac:dyDescent="0.25">
      <c r="C147" t="s">
        <v>9</v>
      </c>
      <c r="D147" t="s">
        <v>10</v>
      </c>
      <c r="E147" t="s">
        <v>62</v>
      </c>
      <c r="F147" t="s">
        <v>52</v>
      </c>
      <c r="G147">
        <v>6.1155999999999997</v>
      </c>
      <c r="H147">
        <v>6.1155999999999997</v>
      </c>
      <c r="I147">
        <v>6.1155999999999997</v>
      </c>
      <c r="J147">
        <v>6.1155999999999997</v>
      </c>
      <c r="K147">
        <v>6.1155999999999997</v>
      </c>
      <c r="L147">
        <v>6.1155999999999997</v>
      </c>
      <c r="M147">
        <v>6.1155999999999997</v>
      </c>
      <c r="N147">
        <v>6.1155999999999997</v>
      </c>
    </row>
    <row r="148" spans="3:14" x14ac:dyDescent="0.25">
      <c r="C148" t="s">
        <v>9</v>
      </c>
      <c r="D148" t="s">
        <v>10</v>
      </c>
      <c r="E148" t="s">
        <v>62</v>
      </c>
      <c r="F148" t="s">
        <v>53</v>
      </c>
      <c r="G148">
        <v>2.7240000000000002</v>
      </c>
      <c r="H148">
        <v>2.7240000000000002</v>
      </c>
      <c r="I148">
        <v>2.7240000000000002</v>
      </c>
      <c r="J148">
        <v>2.7240000000000002</v>
      </c>
      <c r="K148">
        <v>2.7240000000000002</v>
      </c>
      <c r="L148">
        <v>2.7240000000000002</v>
      </c>
      <c r="M148">
        <v>2.7240000000000002</v>
      </c>
      <c r="N148">
        <v>2.7240000000000002</v>
      </c>
    </row>
    <row r="149" spans="3:14" x14ac:dyDescent="0.25">
      <c r="C149" t="s">
        <v>9</v>
      </c>
      <c r="D149" t="s">
        <v>10</v>
      </c>
      <c r="E149" t="s">
        <v>62</v>
      </c>
      <c r="F149" t="s">
        <v>54</v>
      </c>
      <c r="G149">
        <v>2.8380000000000001</v>
      </c>
      <c r="H149">
        <v>2.8380000000000001</v>
      </c>
      <c r="I149">
        <v>2.8380000000000001</v>
      </c>
      <c r="J149">
        <v>2.8380000000000001</v>
      </c>
      <c r="K149">
        <v>2.8380000000000001</v>
      </c>
      <c r="L149">
        <v>2.8380000000000001</v>
      </c>
      <c r="M149">
        <v>2.8380000000000001</v>
      </c>
      <c r="N149">
        <v>2.8380000000000001</v>
      </c>
    </row>
    <row r="150" spans="3:14" x14ac:dyDescent="0.25">
      <c r="C150" t="s">
        <v>9</v>
      </c>
      <c r="D150" t="s">
        <v>10</v>
      </c>
      <c r="E150" t="s">
        <v>62</v>
      </c>
      <c r="F150" t="s">
        <v>55</v>
      </c>
      <c r="G150">
        <v>4.1326000000000001</v>
      </c>
      <c r="H150">
        <v>4.1326000000000001</v>
      </c>
      <c r="I150">
        <v>4.1326000000000001</v>
      </c>
      <c r="J150">
        <v>4.1326000000000001</v>
      </c>
      <c r="K150">
        <v>4.1326000000000001</v>
      </c>
      <c r="L150">
        <v>4.1326000000000001</v>
      </c>
      <c r="M150">
        <v>4.1326000000000001</v>
      </c>
      <c r="N150">
        <v>4.1326000000000001</v>
      </c>
    </row>
    <row r="151" spans="3:14" x14ac:dyDescent="0.25">
      <c r="C151" t="s">
        <v>9</v>
      </c>
      <c r="D151" t="s">
        <v>10</v>
      </c>
      <c r="E151" t="s">
        <v>62</v>
      </c>
      <c r="F151" t="s">
        <v>56</v>
      </c>
      <c r="G151">
        <v>1.6235999999999999</v>
      </c>
      <c r="H151">
        <v>1.6235999999999999</v>
      </c>
      <c r="I151">
        <v>1.6235999999999999</v>
      </c>
      <c r="J151">
        <v>1.6235999999999999</v>
      </c>
      <c r="K151">
        <v>1.6235999999999999</v>
      </c>
      <c r="L151">
        <v>1.6235999999999999</v>
      </c>
      <c r="M151">
        <v>1.6235999999999999</v>
      </c>
      <c r="N151">
        <v>1.6235999999999999</v>
      </c>
    </row>
    <row r="152" spans="3:14" x14ac:dyDescent="0.25">
      <c r="C152" t="s">
        <v>9</v>
      </c>
      <c r="D152" t="s">
        <v>10</v>
      </c>
      <c r="E152" t="s">
        <v>63</v>
      </c>
      <c r="F152" t="s">
        <v>12</v>
      </c>
      <c r="G152">
        <v>25.317599999999999</v>
      </c>
      <c r="H152">
        <v>25.317599999999999</v>
      </c>
      <c r="I152">
        <v>25.317599999999999</v>
      </c>
      <c r="J152">
        <v>25.317599999999999</v>
      </c>
      <c r="K152">
        <v>25.317599999999999</v>
      </c>
      <c r="L152">
        <v>25.317599999999999</v>
      </c>
      <c r="M152">
        <v>25.317599999999999</v>
      </c>
      <c r="N152">
        <v>25.317599999999999</v>
      </c>
    </row>
    <row r="153" spans="3:14" x14ac:dyDescent="0.25">
      <c r="C153" t="s">
        <v>9</v>
      </c>
      <c r="D153" t="s">
        <v>10</v>
      </c>
      <c r="E153" t="s">
        <v>63</v>
      </c>
      <c r="F153" t="s">
        <v>13</v>
      </c>
      <c r="G153">
        <v>20.5502</v>
      </c>
      <c r="H153">
        <v>20.5502</v>
      </c>
      <c r="I153">
        <v>20.5502</v>
      </c>
      <c r="J153">
        <v>20.5502</v>
      </c>
      <c r="K153">
        <v>20.5502</v>
      </c>
      <c r="L153">
        <v>20.5502</v>
      </c>
      <c r="M153">
        <v>20.5502</v>
      </c>
      <c r="N153">
        <v>20.5502</v>
      </c>
    </row>
    <row r="154" spans="3:14" x14ac:dyDescent="0.25">
      <c r="C154" t="s">
        <v>9</v>
      </c>
      <c r="D154" t="s">
        <v>10</v>
      </c>
      <c r="E154" t="s">
        <v>63</v>
      </c>
      <c r="F154" t="s">
        <v>14</v>
      </c>
      <c r="G154">
        <v>12.308199999999999</v>
      </c>
      <c r="H154">
        <v>12.308199999999999</v>
      </c>
      <c r="I154">
        <v>12.308199999999999</v>
      </c>
      <c r="J154">
        <v>12.308199999999999</v>
      </c>
      <c r="K154">
        <v>12.308199999999999</v>
      </c>
      <c r="L154">
        <v>12.308199999999999</v>
      </c>
      <c r="M154">
        <v>12.308199999999999</v>
      </c>
      <c r="N154">
        <v>12.308199999999999</v>
      </c>
    </row>
    <row r="155" spans="3:14" x14ac:dyDescent="0.25">
      <c r="C155" t="s">
        <v>9</v>
      </c>
      <c r="D155" t="s">
        <v>10</v>
      </c>
      <c r="E155" t="s">
        <v>63</v>
      </c>
      <c r="F155" t="s">
        <v>15</v>
      </c>
      <c r="G155">
        <v>16.287600000000001</v>
      </c>
      <c r="H155">
        <v>16.287600000000001</v>
      </c>
      <c r="I155">
        <v>16.287600000000001</v>
      </c>
      <c r="J155">
        <v>16.287600000000001</v>
      </c>
      <c r="K155">
        <v>16.287600000000001</v>
      </c>
      <c r="L155">
        <v>16.287600000000001</v>
      </c>
      <c r="M155">
        <v>16.287600000000001</v>
      </c>
      <c r="N155">
        <v>16.287600000000001</v>
      </c>
    </row>
    <row r="156" spans="3:14" x14ac:dyDescent="0.25">
      <c r="C156" t="s">
        <v>9</v>
      </c>
      <c r="D156" t="s">
        <v>10</v>
      </c>
      <c r="E156" t="s">
        <v>63</v>
      </c>
      <c r="F156" t="s">
        <v>16</v>
      </c>
      <c r="G156">
        <v>11.0502</v>
      </c>
      <c r="H156">
        <v>11.0502</v>
      </c>
      <c r="I156">
        <v>11.0502</v>
      </c>
      <c r="J156">
        <v>11.0502</v>
      </c>
      <c r="K156">
        <v>11.0502</v>
      </c>
      <c r="L156">
        <v>11.0502</v>
      </c>
      <c r="M156">
        <v>11.0502</v>
      </c>
      <c r="N156">
        <v>11.0502</v>
      </c>
    </row>
    <row r="157" spans="3:14" x14ac:dyDescent="0.25">
      <c r="C157" t="s">
        <v>9</v>
      </c>
      <c r="D157" t="s">
        <v>10</v>
      </c>
      <c r="E157" t="s">
        <v>63</v>
      </c>
      <c r="F157" t="s">
        <v>17</v>
      </c>
      <c r="G157">
        <v>25.317599999999999</v>
      </c>
      <c r="H157">
        <v>25.317599999999999</v>
      </c>
      <c r="I157">
        <v>25.317599999999999</v>
      </c>
      <c r="J157">
        <v>25.317599999999999</v>
      </c>
      <c r="K157">
        <v>25.317599999999999</v>
      </c>
      <c r="L157">
        <v>25.317599999999999</v>
      </c>
      <c r="M157">
        <v>25.317599999999999</v>
      </c>
      <c r="N157">
        <v>25.317599999999999</v>
      </c>
    </row>
    <row r="158" spans="3:14" x14ac:dyDescent="0.25">
      <c r="C158" t="s">
        <v>9</v>
      </c>
      <c r="D158" t="s">
        <v>10</v>
      </c>
      <c r="E158" t="s">
        <v>63</v>
      </c>
      <c r="F158" t="s">
        <v>18</v>
      </c>
      <c r="G158">
        <v>20.5502</v>
      </c>
      <c r="H158">
        <v>20.5502</v>
      </c>
      <c r="I158">
        <v>20.5502</v>
      </c>
      <c r="J158">
        <v>20.5502</v>
      </c>
      <c r="K158">
        <v>20.5502</v>
      </c>
      <c r="L158">
        <v>20.5502</v>
      </c>
      <c r="M158">
        <v>20.5502</v>
      </c>
      <c r="N158">
        <v>20.5502</v>
      </c>
    </row>
    <row r="159" spans="3:14" x14ac:dyDescent="0.25">
      <c r="C159" t="s">
        <v>9</v>
      </c>
      <c r="D159" t="s">
        <v>10</v>
      </c>
      <c r="E159" t="s">
        <v>63</v>
      </c>
      <c r="F159" t="s">
        <v>19</v>
      </c>
      <c r="G159">
        <v>12.308199999999999</v>
      </c>
      <c r="H159">
        <v>12.308199999999999</v>
      </c>
      <c r="I159">
        <v>12.308199999999999</v>
      </c>
      <c r="J159">
        <v>12.308199999999999</v>
      </c>
      <c r="K159">
        <v>12.308199999999999</v>
      </c>
      <c r="L159">
        <v>12.308199999999999</v>
      </c>
      <c r="M159">
        <v>12.308199999999999</v>
      </c>
      <c r="N159">
        <v>12.308199999999999</v>
      </c>
    </row>
    <row r="160" spans="3:14" x14ac:dyDescent="0.25">
      <c r="C160" t="s">
        <v>9</v>
      </c>
      <c r="D160" t="s">
        <v>10</v>
      </c>
      <c r="E160" t="s">
        <v>63</v>
      </c>
      <c r="F160" t="s">
        <v>20</v>
      </c>
      <c r="G160">
        <v>16.287600000000001</v>
      </c>
      <c r="H160">
        <v>16.287600000000001</v>
      </c>
      <c r="I160">
        <v>16.287600000000001</v>
      </c>
      <c r="J160">
        <v>16.287600000000001</v>
      </c>
      <c r="K160">
        <v>16.287600000000001</v>
      </c>
      <c r="L160">
        <v>16.287600000000001</v>
      </c>
      <c r="M160">
        <v>16.287600000000001</v>
      </c>
      <c r="N160">
        <v>16.287600000000001</v>
      </c>
    </row>
    <row r="161" spans="3:14" x14ac:dyDescent="0.25">
      <c r="C161" t="s">
        <v>9</v>
      </c>
      <c r="D161" t="s">
        <v>10</v>
      </c>
      <c r="E161" t="s">
        <v>63</v>
      </c>
      <c r="F161" t="s">
        <v>21</v>
      </c>
      <c r="G161">
        <v>11.0502</v>
      </c>
      <c r="H161">
        <v>11.0502</v>
      </c>
      <c r="I161">
        <v>11.0502</v>
      </c>
      <c r="J161">
        <v>11.0502</v>
      </c>
      <c r="K161">
        <v>11.0502</v>
      </c>
      <c r="L161">
        <v>11.0502</v>
      </c>
      <c r="M161">
        <v>11.0502</v>
      </c>
      <c r="N161">
        <v>11.0502</v>
      </c>
    </row>
    <row r="162" spans="3:14" x14ac:dyDescent="0.25">
      <c r="C162" t="s">
        <v>9</v>
      </c>
      <c r="D162" t="s">
        <v>10</v>
      </c>
      <c r="E162" t="s">
        <v>63</v>
      </c>
      <c r="F162" t="s">
        <v>22</v>
      </c>
      <c r="G162">
        <v>1.2882</v>
      </c>
      <c r="H162">
        <v>1.2882</v>
      </c>
      <c r="I162">
        <v>1.2882</v>
      </c>
      <c r="J162">
        <v>1.2882</v>
      </c>
      <c r="K162">
        <v>1.2882</v>
      </c>
      <c r="L162">
        <v>1.2882</v>
      </c>
      <c r="M162">
        <v>1.2882</v>
      </c>
      <c r="N162">
        <v>1.2882</v>
      </c>
    </row>
    <row r="163" spans="3:14" x14ac:dyDescent="0.25">
      <c r="C163" t="s">
        <v>9</v>
      </c>
      <c r="D163" t="s">
        <v>10</v>
      </c>
      <c r="E163" t="s">
        <v>63</v>
      </c>
      <c r="F163" t="s">
        <v>23</v>
      </c>
      <c r="G163">
        <v>1.2871999999999999</v>
      </c>
      <c r="H163">
        <v>1.2871999999999999</v>
      </c>
      <c r="I163">
        <v>1.2871999999999999</v>
      </c>
      <c r="J163">
        <v>1.2871999999999999</v>
      </c>
      <c r="K163">
        <v>1.2871999999999999</v>
      </c>
      <c r="L163">
        <v>1.2871999999999999</v>
      </c>
      <c r="M163">
        <v>1.2871999999999999</v>
      </c>
      <c r="N163">
        <v>1.2871999999999999</v>
      </c>
    </row>
    <row r="164" spans="3:14" x14ac:dyDescent="0.25">
      <c r="C164" t="s">
        <v>9</v>
      </c>
      <c r="D164" t="s">
        <v>10</v>
      </c>
      <c r="E164" t="s">
        <v>63</v>
      </c>
      <c r="F164" t="s">
        <v>24</v>
      </c>
      <c r="G164">
        <v>1.6950000000000001</v>
      </c>
      <c r="H164">
        <v>1.6950000000000001</v>
      </c>
      <c r="I164">
        <v>1.6950000000000001</v>
      </c>
      <c r="J164">
        <v>1.6950000000000001</v>
      </c>
      <c r="K164">
        <v>1.6950000000000001</v>
      </c>
      <c r="L164">
        <v>1.6950000000000001</v>
      </c>
      <c r="M164">
        <v>1.6950000000000001</v>
      </c>
      <c r="N164">
        <v>1.6950000000000001</v>
      </c>
    </row>
    <row r="165" spans="3:14" x14ac:dyDescent="0.25">
      <c r="C165" t="s">
        <v>9</v>
      </c>
      <c r="D165" t="s">
        <v>10</v>
      </c>
      <c r="E165" t="s">
        <v>63</v>
      </c>
      <c r="F165" t="s">
        <v>25</v>
      </c>
      <c r="G165">
        <v>1.3166</v>
      </c>
      <c r="H165">
        <v>1.3166</v>
      </c>
      <c r="I165">
        <v>1.3166</v>
      </c>
      <c r="J165">
        <v>1.3166</v>
      </c>
      <c r="K165">
        <v>1.3166</v>
      </c>
      <c r="L165">
        <v>1.3166</v>
      </c>
      <c r="M165">
        <v>1.3166</v>
      </c>
      <c r="N165">
        <v>1.3166</v>
      </c>
    </row>
    <row r="166" spans="3:14" x14ac:dyDescent="0.25">
      <c r="C166" t="s">
        <v>9</v>
      </c>
      <c r="D166" t="s">
        <v>10</v>
      </c>
      <c r="E166" t="s">
        <v>63</v>
      </c>
      <c r="F166" t="s">
        <v>26</v>
      </c>
      <c r="G166">
        <v>2.2822</v>
      </c>
      <c r="H166">
        <v>2.2822</v>
      </c>
      <c r="I166">
        <v>2.2822</v>
      </c>
      <c r="J166">
        <v>2.2822</v>
      </c>
      <c r="K166">
        <v>2.2822</v>
      </c>
      <c r="L166">
        <v>2.2822</v>
      </c>
      <c r="M166">
        <v>2.2822</v>
      </c>
      <c r="N166">
        <v>2.2822</v>
      </c>
    </row>
    <row r="167" spans="3:14" x14ac:dyDescent="0.25">
      <c r="C167" t="s">
        <v>9</v>
      </c>
      <c r="D167" t="s">
        <v>10</v>
      </c>
      <c r="E167" t="s">
        <v>63</v>
      </c>
      <c r="F167" t="s">
        <v>27</v>
      </c>
      <c r="G167">
        <v>2.8892000000000002</v>
      </c>
      <c r="H167">
        <v>2.8892000000000002</v>
      </c>
      <c r="I167">
        <v>2.8892000000000002</v>
      </c>
      <c r="J167">
        <v>2.8892000000000002</v>
      </c>
      <c r="K167">
        <v>2.8892000000000002</v>
      </c>
      <c r="L167">
        <v>2.8892000000000002</v>
      </c>
      <c r="M167">
        <v>2.8892000000000002</v>
      </c>
      <c r="N167">
        <v>2.8892000000000002</v>
      </c>
    </row>
    <row r="168" spans="3:14" x14ac:dyDescent="0.25">
      <c r="C168" t="s">
        <v>9</v>
      </c>
      <c r="D168" t="s">
        <v>10</v>
      </c>
      <c r="E168" t="s">
        <v>63</v>
      </c>
      <c r="F168" t="s">
        <v>28</v>
      </c>
      <c r="G168">
        <v>3.4365999999999999</v>
      </c>
      <c r="H168">
        <v>3.4365999999999999</v>
      </c>
      <c r="I168">
        <v>3.4365999999999999</v>
      </c>
      <c r="J168">
        <v>3.4365999999999999</v>
      </c>
      <c r="K168">
        <v>3.4365999999999999</v>
      </c>
      <c r="L168">
        <v>3.4365999999999999</v>
      </c>
      <c r="M168">
        <v>3.4365999999999999</v>
      </c>
      <c r="N168">
        <v>3.4365999999999999</v>
      </c>
    </row>
    <row r="169" spans="3:14" x14ac:dyDescent="0.25">
      <c r="C169" t="s">
        <v>9</v>
      </c>
      <c r="D169" t="s">
        <v>10</v>
      </c>
      <c r="E169" t="s">
        <v>63</v>
      </c>
      <c r="F169" t="s">
        <v>29</v>
      </c>
      <c r="G169">
        <v>6.9042000000000003</v>
      </c>
      <c r="H169">
        <v>6.9042000000000003</v>
      </c>
      <c r="I169">
        <v>6.9042000000000003</v>
      </c>
      <c r="J169">
        <v>6.9042000000000003</v>
      </c>
      <c r="K169">
        <v>6.9042000000000003</v>
      </c>
      <c r="L169">
        <v>6.9042000000000003</v>
      </c>
      <c r="M169">
        <v>6.9042000000000003</v>
      </c>
      <c r="N169">
        <v>6.9042000000000003</v>
      </c>
    </row>
    <row r="170" spans="3:14" x14ac:dyDescent="0.25">
      <c r="C170" t="s">
        <v>9</v>
      </c>
      <c r="D170" t="s">
        <v>10</v>
      </c>
      <c r="E170" t="s">
        <v>63</v>
      </c>
      <c r="F170" t="s">
        <v>30</v>
      </c>
      <c r="G170">
        <v>5.4231999999999996</v>
      </c>
      <c r="H170">
        <v>5.4231999999999996</v>
      </c>
      <c r="I170">
        <v>5.4231999999999996</v>
      </c>
      <c r="J170">
        <v>5.4231999999999996</v>
      </c>
      <c r="K170">
        <v>5.4231999999999996</v>
      </c>
      <c r="L170">
        <v>5.4231999999999996</v>
      </c>
      <c r="M170">
        <v>5.4231999999999996</v>
      </c>
      <c r="N170">
        <v>5.4231999999999996</v>
      </c>
    </row>
    <row r="171" spans="3:14" x14ac:dyDescent="0.25">
      <c r="C171" t="s">
        <v>9</v>
      </c>
      <c r="D171" t="s">
        <v>10</v>
      </c>
      <c r="E171" t="s">
        <v>63</v>
      </c>
      <c r="F171" t="s">
        <v>31</v>
      </c>
      <c r="G171">
        <v>9.2083999999999993</v>
      </c>
      <c r="H171">
        <v>9.2083999999999993</v>
      </c>
      <c r="I171">
        <v>9.2083999999999993</v>
      </c>
      <c r="J171">
        <v>9.2083999999999993</v>
      </c>
      <c r="K171">
        <v>9.2083999999999993</v>
      </c>
      <c r="L171">
        <v>9.2083999999999993</v>
      </c>
      <c r="M171">
        <v>9.2083999999999993</v>
      </c>
      <c r="N171">
        <v>9.2083999999999993</v>
      </c>
    </row>
    <row r="172" spans="3:14" x14ac:dyDescent="0.25">
      <c r="C172" t="s">
        <v>9</v>
      </c>
      <c r="D172" t="s">
        <v>10</v>
      </c>
      <c r="E172" t="s">
        <v>63</v>
      </c>
      <c r="F172" t="s">
        <v>37</v>
      </c>
      <c r="G172">
        <v>4.6239999999999997</v>
      </c>
      <c r="H172">
        <v>4.6239999999999997</v>
      </c>
      <c r="I172">
        <v>4.6239999999999997</v>
      </c>
      <c r="J172">
        <v>4.6239999999999997</v>
      </c>
      <c r="K172">
        <v>4.6239999999999997</v>
      </c>
      <c r="L172">
        <v>4.6239999999999997</v>
      </c>
      <c r="M172">
        <v>4.6239999999999997</v>
      </c>
      <c r="N172">
        <v>4.6239999999999997</v>
      </c>
    </row>
    <row r="173" spans="3:14" x14ac:dyDescent="0.25">
      <c r="C173" t="s">
        <v>9</v>
      </c>
      <c r="D173" t="s">
        <v>10</v>
      </c>
      <c r="E173" t="s">
        <v>63</v>
      </c>
      <c r="F173" t="s">
        <v>38</v>
      </c>
      <c r="G173">
        <v>3.347</v>
      </c>
      <c r="H173">
        <v>3.347</v>
      </c>
      <c r="I173">
        <v>3.347</v>
      </c>
      <c r="J173">
        <v>3.347</v>
      </c>
      <c r="K173">
        <v>3.347</v>
      </c>
      <c r="L173">
        <v>3.347</v>
      </c>
      <c r="M173">
        <v>3.347</v>
      </c>
      <c r="N173">
        <v>3.347</v>
      </c>
    </row>
    <row r="174" spans="3:14" x14ac:dyDescent="0.25">
      <c r="C174" t="s">
        <v>9</v>
      </c>
      <c r="D174" t="s">
        <v>10</v>
      </c>
      <c r="E174" t="s">
        <v>63</v>
      </c>
      <c r="F174" t="s">
        <v>39</v>
      </c>
      <c r="G174">
        <v>5.5712000000000002</v>
      </c>
      <c r="H174">
        <v>5.5712000000000002</v>
      </c>
      <c r="I174">
        <v>5.5712000000000002</v>
      </c>
      <c r="J174">
        <v>5.5712000000000002</v>
      </c>
      <c r="K174">
        <v>5.5712000000000002</v>
      </c>
      <c r="L174">
        <v>5.5712000000000002</v>
      </c>
      <c r="M174">
        <v>5.5712000000000002</v>
      </c>
      <c r="N174">
        <v>5.5712000000000002</v>
      </c>
    </row>
    <row r="175" spans="3:14" x14ac:dyDescent="0.25">
      <c r="C175" t="s">
        <v>9</v>
      </c>
      <c r="D175" t="s">
        <v>10</v>
      </c>
      <c r="E175" t="s">
        <v>63</v>
      </c>
      <c r="F175" t="s">
        <v>40</v>
      </c>
      <c r="G175">
        <v>4.4846000000000004</v>
      </c>
      <c r="H175">
        <v>4.4846000000000004</v>
      </c>
      <c r="I175">
        <v>4.4846000000000004</v>
      </c>
      <c r="J175">
        <v>4.4846000000000004</v>
      </c>
      <c r="K175">
        <v>4.4846000000000004</v>
      </c>
      <c r="L175">
        <v>4.4846000000000004</v>
      </c>
      <c r="M175">
        <v>4.4846000000000004</v>
      </c>
      <c r="N175">
        <v>4.4846000000000004</v>
      </c>
    </row>
    <row r="176" spans="3:14" x14ac:dyDescent="0.25">
      <c r="C176" t="s">
        <v>9</v>
      </c>
      <c r="D176" t="s">
        <v>10</v>
      </c>
      <c r="E176" t="s">
        <v>63</v>
      </c>
      <c r="F176" t="s">
        <v>41</v>
      </c>
      <c r="G176">
        <v>3.0996000000000001</v>
      </c>
      <c r="H176">
        <v>3.0996000000000001</v>
      </c>
      <c r="I176">
        <v>3.0996000000000001</v>
      </c>
      <c r="J176">
        <v>3.0996000000000001</v>
      </c>
      <c r="K176">
        <v>3.0996000000000001</v>
      </c>
      <c r="L176">
        <v>3.0996000000000001</v>
      </c>
      <c r="M176">
        <v>3.0996000000000001</v>
      </c>
      <c r="N176">
        <v>3.0996000000000001</v>
      </c>
    </row>
    <row r="177" spans="3:14" x14ac:dyDescent="0.25">
      <c r="C177" t="s">
        <v>9</v>
      </c>
      <c r="D177" t="s">
        <v>10</v>
      </c>
      <c r="E177" t="s">
        <v>63</v>
      </c>
      <c r="F177" t="s">
        <v>42</v>
      </c>
      <c r="G177">
        <v>10.648999999999999</v>
      </c>
      <c r="H177">
        <v>10.648999999999999</v>
      </c>
      <c r="I177">
        <v>10.648999999999999</v>
      </c>
      <c r="J177">
        <v>10.648999999999999</v>
      </c>
      <c r="K177">
        <v>10.648999999999999</v>
      </c>
      <c r="L177">
        <v>10.648999999999999</v>
      </c>
      <c r="M177">
        <v>10.648999999999999</v>
      </c>
      <c r="N177">
        <v>10.648999999999999</v>
      </c>
    </row>
    <row r="178" spans="3:14" x14ac:dyDescent="0.25">
      <c r="C178" t="s">
        <v>9</v>
      </c>
      <c r="D178" t="s">
        <v>10</v>
      </c>
      <c r="E178" t="s">
        <v>63</v>
      </c>
      <c r="F178" t="s">
        <v>43</v>
      </c>
      <c r="G178">
        <v>15.816599999999999</v>
      </c>
      <c r="H178">
        <v>15.816599999999999</v>
      </c>
      <c r="I178">
        <v>15.816599999999999</v>
      </c>
      <c r="J178">
        <v>15.816599999999999</v>
      </c>
      <c r="K178">
        <v>15.816599999999999</v>
      </c>
      <c r="L178">
        <v>15.816599999999999</v>
      </c>
      <c r="M178">
        <v>15.816599999999999</v>
      </c>
      <c r="N178">
        <v>15.816599999999999</v>
      </c>
    </row>
    <row r="179" spans="3:14" x14ac:dyDescent="0.25">
      <c r="C179" t="s">
        <v>9</v>
      </c>
      <c r="D179" t="s">
        <v>10</v>
      </c>
      <c r="E179" t="s">
        <v>63</v>
      </c>
      <c r="F179" t="s">
        <v>44</v>
      </c>
      <c r="G179">
        <v>12.500400000000001</v>
      </c>
      <c r="H179">
        <v>12.500400000000001</v>
      </c>
      <c r="I179">
        <v>12.500400000000001</v>
      </c>
      <c r="J179">
        <v>12.500400000000001</v>
      </c>
      <c r="K179">
        <v>12.500400000000001</v>
      </c>
      <c r="L179">
        <v>12.500400000000001</v>
      </c>
      <c r="M179">
        <v>12.500400000000001</v>
      </c>
      <c r="N179">
        <v>12.500400000000001</v>
      </c>
    </row>
    <row r="180" spans="3:14" x14ac:dyDescent="0.25">
      <c r="C180" t="s">
        <v>9</v>
      </c>
      <c r="D180" t="s">
        <v>10</v>
      </c>
      <c r="E180" t="s">
        <v>63</v>
      </c>
      <c r="F180" t="s">
        <v>45</v>
      </c>
      <c r="G180">
        <v>9.7904</v>
      </c>
      <c r="H180">
        <v>9.7904</v>
      </c>
      <c r="I180">
        <v>9.7904</v>
      </c>
      <c r="J180">
        <v>9.7904</v>
      </c>
      <c r="K180">
        <v>9.7904</v>
      </c>
      <c r="L180">
        <v>9.7904</v>
      </c>
      <c r="M180">
        <v>9.7904</v>
      </c>
      <c r="N180">
        <v>9.7904</v>
      </c>
    </row>
    <row r="181" spans="3:14" x14ac:dyDescent="0.25">
      <c r="C181" t="s">
        <v>9</v>
      </c>
      <c r="D181" t="s">
        <v>10</v>
      </c>
      <c r="E181" t="s">
        <v>63</v>
      </c>
      <c r="F181" t="s">
        <v>46</v>
      </c>
      <c r="G181">
        <v>8.5923999999999996</v>
      </c>
      <c r="H181">
        <v>8.5923999999999996</v>
      </c>
      <c r="I181">
        <v>8.5923999999999996</v>
      </c>
      <c r="J181">
        <v>8.5923999999999996</v>
      </c>
      <c r="K181">
        <v>8.5923999999999996</v>
      </c>
      <c r="L181">
        <v>8.5923999999999996</v>
      </c>
      <c r="M181">
        <v>8.5923999999999996</v>
      </c>
      <c r="N181">
        <v>8.5923999999999996</v>
      </c>
    </row>
    <row r="182" spans="3:14" x14ac:dyDescent="0.25">
      <c r="C182" t="s">
        <v>9</v>
      </c>
      <c r="D182" t="s">
        <v>10</v>
      </c>
      <c r="E182" t="s">
        <v>63</v>
      </c>
      <c r="F182" t="s">
        <v>47</v>
      </c>
      <c r="G182">
        <v>7.2792000000000003</v>
      </c>
      <c r="H182">
        <v>7.2792000000000003</v>
      </c>
      <c r="I182">
        <v>7.2792000000000003</v>
      </c>
      <c r="J182">
        <v>7.2792000000000003</v>
      </c>
      <c r="K182">
        <v>7.2792000000000003</v>
      </c>
      <c r="L182">
        <v>7.2792000000000003</v>
      </c>
      <c r="M182">
        <v>7.2792000000000003</v>
      </c>
      <c r="N182">
        <v>7.2792000000000003</v>
      </c>
    </row>
    <row r="183" spans="3:14" x14ac:dyDescent="0.25">
      <c r="C183" t="s">
        <v>9</v>
      </c>
      <c r="D183" t="s">
        <v>10</v>
      </c>
      <c r="E183" t="s">
        <v>63</v>
      </c>
      <c r="F183" t="s">
        <v>48</v>
      </c>
      <c r="G183">
        <v>6.3924000000000003</v>
      </c>
      <c r="H183">
        <v>6.3924000000000003</v>
      </c>
      <c r="I183">
        <v>6.3924000000000003</v>
      </c>
      <c r="J183">
        <v>6.3924000000000003</v>
      </c>
      <c r="K183">
        <v>6.3924000000000003</v>
      </c>
      <c r="L183">
        <v>6.3924000000000003</v>
      </c>
      <c r="M183">
        <v>6.3924000000000003</v>
      </c>
      <c r="N183">
        <v>6.3924000000000003</v>
      </c>
    </row>
    <row r="184" spans="3:14" x14ac:dyDescent="0.25">
      <c r="C184" t="s">
        <v>9</v>
      </c>
      <c r="D184" t="s">
        <v>10</v>
      </c>
      <c r="E184" t="s">
        <v>63</v>
      </c>
      <c r="F184" t="s">
        <v>49</v>
      </c>
      <c r="G184">
        <v>5.0317999999999996</v>
      </c>
      <c r="H184">
        <v>5.0317999999999996</v>
      </c>
      <c r="I184">
        <v>5.0317999999999996</v>
      </c>
      <c r="J184">
        <v>5.0317999999999996</v>
      </c>
      <c r="K184">
        <v>5.0317999999999996</v>
      </c>
      <c r="L184">
        <v>5.0317999999999996</v>
      </c>
      <c r="M184">
        <v>5.0317999999999996</v>
      </c>
      <c r="N184">
        <v>5.0317999999999996</v>
      </c>
    </row>
    <row r="185" spans="3:14" x14ac:dyDescent="0.25">
      <c r="C185" t="s">
        <v>9</v>
      </c>
      <c r="D185" t="s">
        <v>10</v>
      </c>
      <c r="E185" t="s">
        <v>63</v>
      </c>
      <c r="F185" t="s">
        <v>50</v>
      </c>
      <c r="G185">
        <v>4.4156000000000004</v>
      </c>
      <c r="H185">
        <v>4.4156000000000004</v>
      </c>
      <c r="I185">
        <v>4.4156000000000004</v>
      </c>
      <c r="J185">
        <v>4.4156000000000004</v>
      </c>
      <c r="K185">
        <v>4.4156000000000004</v>
      </c>
      <c r="L185">
        <v>4.4156000000000004</v>
      </c>
      <c r="M185">
        <v>4.4156000000000004</v>
      </c>
      <c r="N185">
        <v>4.4156000000000004</v>
      </c>
    </row>
    <row r="186" spans="3:14" x14ac:dyDescent="0.25">
      <c r="C186" t="s">
        <v>9</v>
      </c>
      <c r="D186" t="s">
        <v>10</v>
      </c>
      <c r="E186" t="s">
        <v>63</v>
      </c>
      <c r="F186" t="s">
        <v>51</v>
      </c>
      <c r="G186">
        <v>1.5795999999999999</v>
      </c>
      <c r="H186">
        <v>1.5795999999999999</v>
      </c>
      <c r="I186">
        <v>1.5795999999999999</v>
      </c>
      <c r="J186">
        <v>1.5795999999999999</v>
      </c>
      <c r="K186">
        <v>1.5795999999999999</v>
      </c>
      <c r="L186">
        <v>1.5795999999999999</v>
      </c>
      <c r="M186">
        <v>1.5795999999999999</v>
      </c>
      <c r="N186">
        <v>1.5795999999999999</v>
      </c>
    </row>
    <row r="187" spans="3:14" x14ac:dyDescent="0.25">
      <c r="C187" t="s">
        <v>9</v>
      </c>
      <c r="D187" t="s">
        <v>10</v>
      </c>
      <c r="E187" t="s">
        <v>63</v>
      </c>
      <c r="F187" t="s">
        <v>52</v>
      </c>
      <c r="G187">
        <v>0.55620000000000003</v>
      </c>
      <c r="H187">
        <v>0.55620000000000003</v>
      </c>
      <c r="I187">
        <v>0.55620000000000003</v>
      </c>
      <c r="J187">
        <v>0.55620000000000003</v>
      </c>
      <c r="K187">
        <v>0.55620000000000003</v>
      </c>
      <c r="L187">
        <v>0.55620000000000003</v>
      </c>
      <c r="M187">
        <v>0.55620000000000003</v>
      </c>
      <c r="N187">
        <v>0.55620000000000003</v>
      </c>
    </row>
    <row r="188" spans="3:14" x14ac:dyDescent="0.25">
      <c r="C188" t="s">
        <v>9</v>
      </c>
      <c r="D188" t="s">
        <v>10</v>
      </c>
      <c r="E188" t="s">
        <v>63</v>
      </c>
      <c r="F188" t="s">
        <v>53</v>
      </c>
      <c r="G188">
        <v>1.2534000000000001</v>
      </c>
      <c r="H188">
        <v>1.2534000000000001</v>
      </c>
      <c r="I188">
        <v>1.2534000000000001</v>
      </c>
      <c r="J188">
        <v>1.2534000000000001</v>
      </c>
      <c r="K188">
        <v>1.2534000000000001</v>
      </c>
      <c r="L188">
        <v>1.2534000000000001</v>
      </c>
      <c r="M188">
        <v>1.2534000000000001</v>
      </c>
      <c r="N188">
        <v>1.2534000000000001</v>
      </c>
    </row>
    <row r="189" spans="3:14" x14ac:dyDescent="0.25">
      <c r="C189" t="s">
        <v>9</v>
      </c>
      <c r="D189" t="s">
        <v>10</v>
      </c>
      <c r="E189" t="s">
        <v>63</v>
      </c>
      <c r="F189" t="s">
        <v>54</v>
      </c>
      <c r="G189">
        <v>0.39439999999999997</v>
      </c>
      <c r="H189">
        <v>0.39439999999999997</v>
      </c>
      <c r="I189">
        <v>0.39439999999999997</v>
      </c>
      <c r="J189">
        <v>0.39439999999999997</v>
      </c>
      <c r="K189">
        <v>0.39439999999999997</v>
      </c>
      <c r="L189">
        <v>0.39439999999999997</v>
      </c>
      <c r="M189">
        <v>0.39439999999999997</v>
      </c>
      <c r="N189">
        <v>0.39439999999999997</v>
      </c>
    </row>
    <row r="190" spans="3:14" x14ac:dyDescent="0.25">
      <c r="C190" t="s">
        <v>9</v>
      </c>
      <c r="D190" t="s">
        <v>10</v>
      </c>
      <c r="E190" t="s">
        <v>63</v>
      </c>
      <c r="F190" t="s">
        <v>55</v>
      </c>
      <c r="G190">
        <v>0.4456</v>
      </c>
      <c r="H190">
        <v>0.4456</v>
      </c>
      <c r="I190">
        <v>0.4456</v>
      </c>
      <c r="J190">
        <v>0.4456</v>
      </c>
      <c r="K190">
        <v>0.4456</v>
      </c>
      <c r="L190">
        <v>0.4456</v>
      </c>
      <c r="M190">
        <v>0.4456</v>
      </c>
      <c r="N190">
        <v>0.4456</v>
      </c>
    </row>
    <row r="191" spans="3:14" x14ac:dyDescent="0.25">
      <c r="C191" t="s">
        <v>9</v>
      </c>
      <c r="D191" t="s">
        <v>10</v>
      </c>
      <c r="E191" t="s">
        <v>63</v>
      </c>
      <c r="F191" t="s">
        <v>56</v>
      </c>
      <c r="G191">
        <v>0.14779999999999999</v>
      </c>
      <c r="H191">
        <v>0.14779999999999999</v>
      </c>
      <c r="I191">
        <v>0.14779999999999999</v>
      </c>
      <c r="J191">
        <v>0.14779999999999999</v>
      </c>
      <c r="K191">
        <v>0.14779999999999999</v>
      </c>
      <c r="L191">
        <v>0.14779999999999999</v>
      </c>
      <c r="M191">
        <v>0.14779999999999999</v>
      </c>
      <c r="N191">
        <v>0.14779999999999999</v>
      </c>
    </row>
    <row r="192" spans="3:14" x14ac:dyDescent="0.25">
      <c r="C192" t="s">
        <v>9</v>
      </c>
      <c r="D192" t="s">
        <v>10</v>
      </c>
      <c r="E192" t="s">
        <v>63</v>
      </c>
      <c r="F192" t="s">
        <v>57</v>
      </c>
      <c r="G192">
        <v>5.5800000000000002E-2</v>
      </c>
      <c r="H192">
        <v>5.5800000000000002E-2</v>
      </c>
      <c r="I192">
        <v>5.5800000000000002E-2</v>
      </c>
      <c r="J192">
        <v>5.5800000000000002E-2</v>
      </c>
      <c r="K192">
        <v>5.5800000000000002E-2</v>
      </c>
      <c r="L192">
        <v>5.5800000000000002E-2</v>
      </c>
      <c r="M192">
        <v>5.5800000000000002E-2</v>
      </c>
      <c r="N192">
        <v>5.5800000000000002E-2</v>
      </c>
    </row>
    <row r="193" spans="3:14" x14ac:dyDescent="0.25">
      <c r="C193" t="s">
        <v>9</v>
      </c>
      <c r="D193" t="s">
        <v>10</v>
      </c>
      <c r="E193" t="s">
        <v>63</v>
      </c>
      <c r="F193" t="s">
        <v>58</v>
      </c>
      <c r="G193">
        <v>0.10340000000000001</v>
      </c>
      <c r="H193">
        <v>0.10340000000000001</v>
      </c>
      <c r="I193">
        <v>0.10340000000000001</v>
      </c>
      <c r="J193">
        <v>0.10340000000000001</v>
      </c>
      <c r="K193">
        <v>0.10340000000000001</v>
      </c>
      <c r="L193">
        <v>0.10340000000000001</v>
      </c>
      <c r="M193">
        <v>0.10340000000000001</v>
      </c>
      <c r="N193">
        <v>0.10340000000000001</v>
      </c>
    </row>
    <row r="194" spans="3:14" x14ac:dyDescent="0.25">
      <c r="C194" t="s">
        <v>9</v>
      </c>
      <c r="D194" t="s">
        <v>10</v>
      </c>
      <c r="E194" t="s">
        <v>63</v>
      </c>
      <c r="F194" t="s">
        <v>59</v>
      </c>
      <c r="G194">
        <v>9.3200000000000005E-2</v>
      </c>
      <c r="H194">
        <v>9.3200000000000005E-2</v>
      </c>
      <c r="I194">
        <v>9.3200000000000005E-2</v>
      </c>
      <c r="J194">
        <v>9.3200000000000005E-2</v>
      </c>
      <c r="K194">
        <v>9.3200000000000005E-2</v>
      </c>
      <c r="L194">
        <v>9.3200000000000005E-2</v>
      </c>
      <c r="M194">
        <v>9.3200000000000005E-2</v>
      </c>
      <c r="N194">
        <v>9.3200000000000005E-2</v>
      </c>
    </row>
    <row r="195" spans="3:14" x14ac:dyDescent="0.25">
      <c r="C195" t="s">
        <v>9</v>
      </c>
      <c r="D195" t="s">
        <v>10</v>
      </c>
      <c r="E195" t="s">
        <v>63</v>
      </c>
      <c r="F195" t="s">
        <v>60</v>
      </c>
      <c r="G195">
        <v>0.104</v>
      </c>
      <c r="H195">
        <v>0.104</v>
      </c>
      <c r="I195">
        <v>0.104</v>
      </c>
      <c r="J195">
        <v>0.104</v>
      </c>
      <c r="K195">
        <v>0.104</v>
      </c>
      <c r="L195">
        <v>0.104</v>
      </c>
      <c r="M195">
        <v>0.104</v>
      </c>
      <c r="N195">
        <v>0.104</v>
      </c>
    </row>
    <row r="196" spans="3:14" x14ac:dyDescent="0.25">
      <c r="C196" t="s">
        <v>9</v>
      </c>
      <c r="D196" t="s">
        <v>10</v>
      </c>
      <c r="E196" t="s">
        <v>63</v>
      </c>
      <c r="F196" t="s">
        <v>61</v>
      </c>
      <c r="G196">
        <v>0.10539999999999999</v>
      </c>
      <c r="H196">
        <v>0.10539999999999999</v>
      </c>
      <c r="I196">
        <v>0.10539999999999999</v>
      </c>
      <c r="J196">
        <v>0.10539999999999999</v>
      </c>
      <c r="K196">
        <v>0.10539999999999999</v>
      </c>
      <c r="L196">
        <v>0.10539999999999999</v>
      </c>
      <c r="M196">
        <v>0.10539999999999999</v>
      </c>
      <c r="N196">
        <v>0.10539999999999999</v>
      </c>
    </row>
    <row r="197" spans="3:14" x14ac:dyDescent="0.25">
      <c r="C197" t="s">
        <v>9</v>
      </c>
      <c r="D197" t="s">
        <v>10</v>
      </c>
      <c r="E197" t="s">
        <v>64</v>
      </c>
      <c r="F197" t="s">
        <v>37</v>
      </c>
      <c r="G197">
        <v>0.16919999999999999</v>
      </c>
      <c r="H197">
        <v>0.16919999999999999</v>
      </c>
      <c r="I197">
        <v>0.16919999999999999</v>
      </c>
      <c r="J197">
        <v>0.16919999999999999</v>
      </c>
      <c r="K197">
        <v>0.16919999999999999</v>
      </c>
      <c r="L197">
        <v>0.16919999999999999</v>
      </c>
      <c r="M197">
        <v>0.16919999999999999</v>
      </c>
      <c r="N197">
        <v>0.16919999999999999</v>
      </c>
    </row>
    <row r="198" spans="3:14" x14ac:dyDescent="0.25">
      <c r="C198" t="s">
        <v>9</v>
      </c>
      <c r="D198" t="s">
        <v>10</v>
      </c>
      <c r="E198" t="s">
        <v>64</v>
      </c>
      <c r="F198" t="s">
        <v>38</v>
      </c>
      <c r="G198">
        <v>0.18820000000000001</v>
      </c>
      <c r="H198">
        <v>0.18820000000000001</v>
      </c>
      <c r="I198">
        <v>0.18820000000000001</v>
      </c>
      <c r="J198">
        <v>0.18820000000000001</v>
      </c>
      <c r="K198">
        <v>0.18820000000000001</v>
      </c>
      <c r="L198">
        <v>0.18820000000000001</v>
      </c>
      <c r="M198">
        <v>0.18820000000000001</v>
      </c>
      <c r="N198">
        <v>0.18820000000000001</v>
      </c>
    </row>
    <row r="199" spans="3:14" x14ac:dyDescent="0.25">
      <c r="C199" t="s">
        <v>9</v>
      </c>
      <c r="D199" t="s">
        <v>10</v>
      </c>
      <c r="E199" t="s">
        <v>64</v>
      </c>
      <c r="F199" t="s">
        <v>39</v>
      </c>
      <c r="G199">
        <v>0.17319999999999999</v>
      </c>
      <c r="H199">
        <v>0.17319999999999999</v>
      </c>
      <c r="I199">
        <v>0.17319999999999999</v>
      </c>
      <c r="J199">
        <v>0.17319999999999999</v>
      </c>
      <c r="K199">
        <v>0.17319999999999999</v>
      </c>
      <c r="L199">
        <v>0.17319999999999999</v>
      </c>
      <c r="M199">
        <v>0.17319999999999999</v>
      </c>
      <c r="N199">
        <v>0.17319999999999999</v>
      </c>
    </row>
    <row r="200" spans="3:14" x14ac:dyDescent="0.25">
      <c r="C200" t="s">
        <v>9</v>
      </c>
      <c r="D200" t="s">
        <v>10</v>
      </c>
      <c r="E200" t="s">
        <v>64</v>
      </c>
      <c r="F200" t="s">
        <v>40</v>
      </c>
      <c r="G200">
        <v>0.10680000000000001</v>
      </c>
      <c r="H200">
        <v>0.10680000000000001</v>
      </c>
      <c r="I200">
        <v>0.10680000000000001</v>
      </c>
      <c r="J200">
        <v>0.10680000000000001</v>
      </c>
      <c r="K200">
        <v>0.10680000000000001</v>
      </c>
      <c r="L200">
        <v>0.10680000000000001</v>
      </c>
      <c r="M200">
        <v>0.10680000000000001</v>
      </c>
      <c r="N200">
        <v>0.10680000000000001</v>
      </c>
    </row>
    <row r="201" spans="3:14" x14ac:dyDescent="0.25">
      <c r="C201" t="s">
        <v>9</v>
      </c>
      <c r="D201" t="s">
        <v>10</v>
      </c>
      <c r="E201" t="s">
        <v>64</v>
      </c>
      <c r="F201" t="s">
        <v>41</v>
      </c>
      <c r="G201">
        <v>3.0200000000000001E-2</v>
      </c>
      <c r="H201">
        <v>3.0200000000000001E-2</v>
      </c>
      <c r="I201">
        <v>3.0200000000000001E-2</v>
      </c>
      <c r="J201">
        <v>3.0200000000000001E-2</v>
      </c>
      <c r="K201">
        <v>3.0200000000000001E-2</v>
      </c>
      <c r="L201">
        <v>3.0200000000000001E-2</v>
      </c>
      <c r="M201">
        <v>3.0200000000000001E-2</v>
      </c>
      <c r="N201">
        <v>3.0200000000000001E-2</v>
      </c>
    </row>
    <row r="202" spans="3:14" x14ac:dyDescent="0.25">
      <c r="C202" t="s">
        <v>9</v>
      </c>
      <c r="D202" t="s">
        <v>10</v>
      </c>
      <c r="E202" t="s">
        <v>65</v>
      </c>
      <c r="F202" t="s">
        <v>12</v>
      </c>
      <c r="G202">
        <v>4.6311999999999998</v>
      </c>
      <c r="H202">
        <v>4.6311999999999998</v>
      </c>
      <c r="I202">
        <v>4.6311999999999998</v>
      </c>
      <c r="J202">
        <v>4.6311999999999998</v>
      </c>
      <c r="K202">
        <v>4.6311999999999998</v>
      </c>
      <c r="L202">
        <v>4.6311999999999998</v>
      </c>
      <c r="M202">
        <v>4.6311999999999998</v>
      </c>
      <c r="N202">
        <v>4.6311999999999998</v>
      </c>
    </row>
    <row r="203" spans="3:14" x14ac:dyDescent="0.25">
      <c r="C203" t="s">
        <v>9</v>
      </c>
      <c r="D203" t="s">
        <v>10</v>
      </c>
      <c r="E203" t="s">
        <v>65</v>
      </c>
      <c r="F203" t="s">
        <v>13</v>
      </c>
      <c r="G203">
        <v>11.0494</v>
      </c>
      <c r="H203">
        <v>11.0494</v>
      </c>
      <c r="I203">
        <v>11.0494</v>
      </c>
      <c r="J203">
        <v>11.0494</v>
      </c>
      <c r="K203">
        <v>11.0494</v>
      </c>
      <c r="L203">
        <v>11.0494</v>
      </c>
      <c r="M203">
        <v>11.0494</v>
      </c>
      <c r="N203">
        <v>11.0494</v>
      </c>
    </row>
    <row r="204" spans="3:14" x14ac:dyDescent="0.25">
      <c r="C204" t="s">
        <v>9</v>
      </c>
      <c r="D204" t="s">
        <v>10</v>
      </c>
      <c r="E204" t="s">
        <v>65</v>
      </c>
      <c r="F204" t="s">
        <v>14</v>
      </c>
      <c r="G204">
        <v>5.0674000000000001</v>
      </c>
      <c r="H204">
        <v>5.0674000000000001</v>
      </c>
      <c r="I204">
        <v>5.0674000000000001</v>
      </c>
      <c r="J204">
        <v>5.0674000000000001</v>
      </c>
      <c r="K204">
        <v>5.0674000000000001</v>
      </c>
      <c r="L204">
        <v>5.0674000000000001</v>
      </c>
      <c r="M204">
        <v>5.0674000000000001</v>
      </c>
      <c r="N204">
        <v>5.0674000000000001</v>
      </c>
    </row>
    <row r="205" spans="3:14" x14ac:dyDescent="0.25">
      <c r="C205" t="s">
        <v>9</v>
      </c>
      <c r="D205" t="s">
        <v>10</v>
      </c>
      <c r="E205" t="s">
        <v>65</v>
      </c>
      <c r="F205" t="s">
        <v>15</v>
      </c>
      <c r="G205">
        <v>8.4985999999999997</v>
      </c>
      <c r="H205">
        <v>8.4985999999999997</v>
      </c>
      <c r="I205">
        <v>8.4985999999999997</v>
      </c>
      <c r="J205">
        <v>8.4985999999999997</v>
      </c>
      <c r="K205">
        <v>8.4985999999999997</v>
      </c>
      <c r="L205">
        <v>8.4985999999999997</v>
      </c>
      <c r="M205">
        <v>8.4985999999999997</v>
      </c>
      <c r="N205">
        <v>8.4985999999999997</v>
      </c>
    </row>
    <row r="206" spans="3:14" x14ac:dyDescent="0.25">
      <c r="C206" t="s">
        <v>9</v>
      </c>
      <c r="D206" t="s">
        <v>10</v>
      </c>
      <c r="E206" t="s">
        <v>65</v>
      </c>
      <c r="F206" t="s">
        <v>16</v>
      </c>
      <c r="G206">
        <v>12.1708</v>
      </c>
      <c r="H206">
        <v>12.1708</v>
      </c>
      <c r="I206">
        <v>12.1708</v>
      </c>
      <c r="J206">
        <v>12.1708</v>
      </c>
      <c r="K206">
        <v>12.1708</v>
      </c>
      <c r="L206">
        <v>12.1708</v>
      </c>
      <c r="M206">
        <v>12.1708</v>
      </c>
      <c r="N206">
        <v>12.1708</v>
      </c>
    </row>
    <row r="207" spans="3:14" x14ac:dyDescent="0.25">
      <c r="C207" t="s">
        <v>9</v>
      </c>
      <c r="D207" t="s">
        <v>10</v>
      </c>
      <c r="E207" t="s">
        <v>65</v>
      </c>
      <c r="F207" t="s">
        <v>17</v>
      </c>
      <c r="G207">
        <v>4.6311999999999998</v>
      </c>
      <c r="H207">
        <v>4.6311999999999998</v>
      </c>
      <c r="I207">
        <v>4.6311999999999998</v>
      </c>
      <c r="J207">
        <v>4.6311999999999998</v>
      </c>
      <c r="K207">
        <v>4.6311999999999998</v>
      </c>
      <c r="L207">
        <v>4.6311999999999998</v>
      </c>
      <c r="M207">
        <v>4.6311999999999998</v>
      </c>
      <c r="N207">
        <v>4.6311999999999998</v>
      </c>
    </row>
    <row r="208" spans="3:14" x14ac:dyDescent="0.25">
      <c r="C208" t="s">
        <v>9</v>
      </c>
      <c r="D208" t="s">
        <v>10</v>
      </c>
      <c r="E208" t="s">
        <v>65</v>
      </c>
      <c r="F208" t="s">
        <v>18</v>
      </c>
      <c r="G208">
        <v>11.0494</v>
      </c>
      <c r="H208">
        <v>11.0494</v>
      </c>
      <c r="I208">
        <v>11.0494</v>
      </c>
      <c r="J208">
        <v>11.0494</v>
      </c>
      <c r="K208">
        <v>11.0494</v>
      </c>
      <c r="L208">
        <v>11.0494</v>
      </c>
      <c r="M208">
        <v>11.0494</v>
      </c>
      <c r="N208">
        <v>11.0494</v>
      </c>
    </row>
    <row r="209" spans="3:14" x14ac:dyDescent="0.25">
      <c r="C209" t="s">
        <v>9</v>
      </c>
      <c r="D209" t="s">
        <v>10</v>
      </c>
      <c r="E209" t="s">
        <v>65</v>
      </c>
      <c r="F209" t="s">
        <v>19</v>
      </c>
      <c r="G209">
        <v>5.0674000000000001</v>
      </c>
      <c r="H209">
        <v>5.0674000000000001</v>
      </c>
      <c r="I209">
        <v>5.0674000000000001</v>
      </c>
      <c r="J209">
        <v>5.0674000000000001</v>
      </c>
      <c r="K209">
        <v>5.0674000000000001</v>
      </c>
      <c r="L209">
        <v>5.0674000000000001</v>
      </c>
      <c r="M209">
        <v>5.0674000000000001</v>
      </c>
      <c r="N209">
        <v>5.0674000000000001</v>
      </c>
    </row>
    <row r="210" spans="3:14" x14ac:dyDescent="0.25">
      <c r="C210" t="s">
        <v>9</v>
      </c>
      <c r="D210" t="s">
        <v>10</v>
      </c>
      <c r="E210" t="s">
        <v>65</v>
      </c>
      <c r="F210" t="s">
        <v>20</v>
      </c>
      <c r="G210">
        <v>8.4985999999999997</v>
      </c>
      <c r="H210">
        <v>8.4985999999999997</v>
      </c>
      <c r="I210">
        <v>8.4985999999999997</v>
      </c>
      <c r="J210">
        <v>8.4985999999999997</v>
      </c>
      <c r="K210">
        <v>8.4985999999999997</v>
      </c>
      <c r="L210">
        <v>8.4985999999999997</v>
      </c>
      <c r="M210">
        <v>8.4985999999999997</v>
      </c>
      <c r="N210">
        <v>8.4985999999999997</v>
      </c>
    </row>
    <row r="211" spans="3:14" x14ac:dyDescent="0.25">
      <c r="C211" t="s">
        <v>9</v>
      </c>
      <c r="D211" t="s">
        <v>10</v>
      </c>
      <c r="E211" t="s">
        <v>65</v>
      </c>
      <c r="F211" t="s">
        <v>21</v>
      </c>
      <c r="G211">
        <v>12.1708</v>
      </c>
      <c r="H211">
        <v>12.1708</v>
      </c>
      <c r="I211">
        <v>12.1708</v>
      </c>
      <c r="J211">
        <v>12.1708</v>
      </c>
      <c r="K211">
        <v>12.1708</v>
      </c>
      <c r="L211">
        <v>12.1708</v>
      </c>
      <c r="M211">
        <v>12.1708</v>
      </c>
      <c r="N211">
        <v>12.1708</v>
      </c>
    </row>
    <row r="212" spans="3:14" x14ac:dyDescent="0.25">
      <c r="C212" t="s">
        <v>9</v>
      </c>
      <c r="D212" t="s">
        <v>10</v>
      </c>
      <c r="E212" t="s">
        <v>65</v>
      </c>
      <c r="F212" t="s">
        <v>22</v>
      </c>
      <c r="G212">
        <v>0.1694</v>
      </c>
      <c r="H212">
        <v>0.1694</v>
      </c>
      <c r="I212">
        <v>0.1694</v>
      </c>
      <c r="J212">
        <v>0.1694</v>
      </c>
      <c r="K212">
        <v>0.1694</v>
      </c>
      <c r="L212">
        <v>0.1694</v>
      </c>
      <c r="M212">
        <v>0.1694</v>
      </c>
      <c r="N212">
        <v>0.1694</v>
      </c>
    </row>
    <row r="213" spans="3:14" x14ac:dyDescent="0.25">
      <c r="C213" t="s">
        <v>9</v>
      </c>
      <c r="D213" t="s">
        <v>10</v>
      </c>
      <c r="E213" t="s">
        <v>65</v>
      </c>
      <c r="F213" t="s">
        <v>23</v>
      </c>
      <c r="G213">
        <v>0.64219999999999999</v>
      </c>
      <c r="H213">
        <v>0.64219999999999999</v>
      </c>
      <c r="I213">
        <v>0.64219999999999999</v>
      </c>
      <c r="J213">
        <v>0.64219999999999999</v>
      </c>
      <c r="K213">
        <v>0.64219999999999999</v>
      </c>
      <c r="L213">
        <v>0.64219999999999999</v>
      </c>
      <c r="M213">
        <v>0.64219999999999999</v>
      </c>
      <c r="N213">
        <v>0.64219999999999999</v>
      </c>
    </row>
    <row r="214" spans="3:14" x14ac:dyDescent="0.25">
      <c r="C214" t="s">
        <v>9</v>
      </c>
      <c r="D214" t="s">
        <v>10</v>
      </c>
      <c r="E214" t="s">
        <v>65</v>
      </c>
      <c r="F214" t="s">
        <v>24</v>
      </c>
      <c r="G214">
        <v>0.65039999999999998</v>
      </c>
      <c r="H214">
        <v>0.65039999999999998</v>
      </c>
      <c r="I214">
        <v>0.65039999999999998</v>
      </c>
      <c r="J214">
        <v>0.65039999999999998</v>
      </c>
      <c r="K214">
        <v>0.65039999999999998</v>
      </c>
      <c r="L214">
        <v>0.65039999999999998</v>
      </c>
      <c r="M214">
        <v>0.65039999999999998</v>
      </c>
      <c r="N214">
        <v>0.65039999999999998</v>
      </c>
    </row>
    <row r="215" spans="3:14" x14ac:dyDescent="0.25">
      <c r="C215" t="s">
        <v>9</v>
      </c>
      <c r="D215" t="s">
        <v>10</v>
      </c>
      <c r="E215" t="s">
        <v>65</v>
      </c>
      <c r="F215" t="s">
        <v>25</v>
      </c>
      <c r="G215">
        <v>0.80840000000000001</v>
      </c>
      <c r="H215">
        <v>0.80840000000000001</v>
      </c>
      <c r="I215">
        <v>0.80840000000000001</v>
      </c>
      <c r="J215">
        <v>0.80840000000000001</v>
      </c>
      <c r="K215">
        <v>0.80840000000000001</v>
      </c>
      <c r="L215">
        <v>0.80840000000000001</v>
      </c>
      <c r="M215">
        <v>0.80840000000000001</v>
      </c>
      <c r="N215">
        <v>0.80840000000000001</v>
      </c>
    </row>
    <row r="216" spans="3:14" x14ac:dyDescent="0.25">
      <c r="C216" t="s">
        <v>9</v>
      </c>
      <c r="D216" t="s">
        <v>10</v>
      </c>
      <c r="E216" t="s">
        <v>65</v>
      </c>
      <c r="F216" t="s">
        <v>26</v>
      </c>
      <c r="G216">
        <v>0.67159999999999997</v>
      </c>
      <c r="H216">
        <v>0.67159999999999997</v>
      </c>
      <c r="I216">
        <v>0.67159999999999997</v>
      </c>
      <c r="J216">
        <v>0.67159999999999997</v>
      </c>
      <c r="K216">
        <v>0.67159999999999997</v>
      </c>
      <c r="L216">
        <v>0.67159999999999997</v>
      </c>
      <c r="M216">
        <v>0.67159999999999997</v>
      </c>
      <c r="N216">
        <v>0.67159999999999997</v>
      </c>
    </row>
    <row r="217" spans="3:14" x14ac:dyDescent="0.25">
      <c r="C217" t="s">
        <v>9</v>
      </c>
      <c r="D217" t="s">
        <v>10</v>
      </c>
      <c r="E217" t="s">
        <v>65</v>
      </c>
      <c r="F217" t="s">
        <v>37</v>
      </c>
      <c r="G217">
        <v>13.123799999999999</v>
      </c>
      <c r="H217">
        <v>13.123799999999999</v>
      </c>
      <c r="I217">
        <v>13.123799999999999</v>
      </c>
      <c r="J217">
        <v>13.123799999999999</v>
      </c>
      <c r="K217">
        <v>13.123799999999999</v>
      </c>
      <c r="L217">
        <v>13.123799999999999</v>
      </c>
      <c r="M217">
        <v>13.123799999999999</v>
      </c>
      <c r="N217">
        <v>13.123799999999999</v>
      </c>
    </row>
    <row r="218" spans="3:14" x14ac:dyDescent="0.25">
      <c r="C218" t="s">
        <v>9</v>
      </c>
      <c r="D218" t="s">
        <v>10</v>
      </c>
      <c r="E218" t="s">
        <v>65</v>
      </c>
      <c r="F218" t="s">
        <v>38</v>
      </c>
      <c r="G218">
        <v>5.1036000000000001</v>
      </c>
      <c r="H218">
        <v>5.1036000000000001</v>
      </c>
      <c r="I218">
        <v>5.1036000000000001</v>
      </c>
      <c r="J218">
        <v>5.1036000000000001</v>
      </c>
      <c r="K218">
        <v>5.1036000000000001</v>
      </c>
      <c r="L218">
        <v>5.1036000000000001</v>
      </c>
      <c r="M218">
        <v>5.1036000000000001</v>
      </c>
      <c r="N218">
        <v>5.1036000000000001</v>
      </c>
    </row>
    <row r="219" spans="3:14" x14ac:dyDescent="0.25">
      <c r="C219" t="s">
        <v>9</v>
      </c>
      <c r="D219" t="s">
        <v>10</v>
      </c>
      <c r="E219" t="s">
        <v>65</v>
      </c>
      <c r="F219" t="s">
        <v>39</v>
      </c>
      <c r="G219">
        <v>5.3281999999999998</v>
      </c>
      <c r="H219">
        <v>5.3281999999999998</v>
      </c>
      <c r="I219">
        <v>5.3281999999999998</v>
      </c>
      <c r="J219">
        <v>5.3281999999999998</v>
      </c>
      <c r="K219">
        <v>5.3281999999999998</v>
      </c>
      <c r="L219">
        <v>5.3281999999999998</v>
      </c>
      <c r="M219">
        <v>5.3281999999999998</v>
      </c>
      <c r="N219">
        <v>5.3281999999999998</v>
      </c>
    </row>
    <row r="220" spans="3:14" x14ac:dyDescent="0.25">
      <c r="C220" t="s">
        <v>9</v>
      </c>
      <c r="D220" t="s">
        <v>10</v>
      </c>
      <c r="E220" t="s">
        <v>65</v>
      </c>
      <c r="F220" t="s">
        <v>40</v>
      </c>
      <c r="G220">
        <v>4.7535999999999996</v>
      </c>
      <c r="H220">
        <v>4.7535999999999996</v>
      </c>
      <c r="I220">
        <v>4.7535999999999996</v>
      </c>
      <c r="J220">
        <v>4.7535999999999996</v>
      </c>
      <c r="K220">
        <v>4.7535999999999996</v>
      </c>
      <c r="L220">
        <v>4.7535999999999996</v>
      </c>
      <c r="M220">
        <v>4.7535999999999996</v>
      </c>
      <c r="N220">
        <v>4.7535999999999996</v>
      </c>
    </row>
    <row r="221" spans="3:14" x14ac:dyDescent="0.25">
      <c r="C221" t="s">
        <v>9</v>
      </c>
      <c r="D221" t="s">
        <v>10</v>
      </c>
      <c r="E221" t="s">
        <v>65</v>
      </c>
      <c r="F221" t="s">
        <v>41</v>
      </c>
      <c r="G221">
        <v>4.2262000000000004</v>
      </c>
      <c r="H221">
        <v>4.2262000000000004</v>
      </c>
      <c r="I221">
        <v>4.2262000000000004</v>
      </c>
      <c r="J221">
        <v>4.2262000000000004</v>
      </c>
      <c r="K221">
        <v>4.2262000000000004</v>
      </c>
      <c r="L221">
        <v>4.2262000000000004</v>
      </c>
      <c r="M221">
        <v>4.2262000000000004</v>
      </c>
      <c r="N221">
        <v>4.2262000000000004</v>
      </c>
    </row>
    <row r="222" spans="3:14" x14ac:dyDescent="0.25">
      <c r="C222" t="s">
        <v>9</v>
      </c>
      <c r="D222" t="s">
        <v>10</v>
      </c>
      <c r="E222" t="s">
        <v>65</v>
      </c>
      <c r="F222" t="s">
        <v>42</v>
      </c>
      <c r="G222">
        <v>6.3360000000000003</v>
      </c>
      <c r="H222">
        <v>6.3360000000000003</v>
      </c>
      <c r="I222">
        <v>6.3360000000000003</v>
      </c>
      <c r="J222">
        <v>6.3360000000000003</v>
      </c>
      <c r="K222">
        <v>6.3360000000000003</v>
      </c>
      <c r="L222">
        <v>6.3360000000000003</v>
      </c>
      <c r="M222">
        <v>6.3360000000000003</v>
      </c>
      <c r="N222">
        <v>6.3360000000000003</v>
      </c>
    </row>
    <row r="223" spans="3:14" x14ac:dyDescent="0.25">
      <c r="C223" t="s">
        <v>9</v>
      </c>
      <c r="D223" t="s">
        <v>10</v>
      </c>
      <c r="E223" t="s">
        <v>65</v>
      </c>
      <c r="F223" t="s">
        <v>43</v>
      </c>
      <c r="G223">
        <v>3.1656</v>
      </c>
      <c r="H223">
        <v>3.1656</v>
      </c>
      <c r="I223">
        <v>3.1656</v>
      </c>
      <c r="J223">
        <v>3.1656</v>
      </c>
      <c r="K223">
        <v>3.1656</v>
      </c>
      <c r="L223">
        <v>3.1656</v>
      </c>
      <c r="M223">
        <v>3.1656</v>
      </c>
      <c r="N223">
        <v>3.1656</v>
      </c>
    </row>
    <row r="224" spans="3:14" x14ac:dyDescent="0.25">
      <c r="C224" t="s">
        <v>9</v>
      </c>
      <c r="D224" t="s">
        <v>10</v>
      </c>
      <c r="E224" t="s">
        <v>65</v>
      </c>
      <c r="F224" t="s">
        <v>44</v>
      </c>
      <c r="G224">
        <v>7.5232000000000001</v>
      </c>
      <c r="H224">
        <v>7.5232000000000001</v>
      </c>
      <c r="I224">
        <v>7.5232000000000001</v>
      </c>
      <c r="J224">
        <v>7.5232000000000001</v>
      </c>
      <c r="K224">
        <v>7.5232000000000001</v>
      </c>
      <c r="L224">
        <v>7.5232000000000001</v>
      </c>
      <c r="M224">
        <v>7.5232000000000001</v>
      </c>
      <c r="N224">
        <v>7.5232000000000001</v>
      </c>
    </row>
    <row r="225" spans="3:14" x14ac:dyDescent="0.25">
      <c r="C225" t="s">
        <v>9</v>
      </c>
      <c r="D225" t="s">
        <v>10</v>
      </c>
      <c r="E225" t="s">
        <v>65</v>
      </c>
      <c r="F225" t="s">
        <v>45</v>
      </c>
      <c r="G225">
        <v>9.9491999999999994</v>
      </c>
      <c r="H225">
        <v>9.9491999999999994</v>
      </c>
      <c r="I225">
        <v>9.9491999999999994</v>
      </c>
      <c r="J225">
        <v>9.9491999999999994</v>
      </c>
      <c r="K225">
        <v>9.9491999999999994</v>
      </c>
      <c r="L225">
        <v>9.9491999999999994</v>
      </c>
      <c r="M225">
        <v>9.9491999999999994</v>
      </c>
      <c r="N225">
        <v>9.9491999999999994</v>
      </c>
    </row>
    <row r="226" spans="3:14" x14ac:dyDescent="0.25">
      <c r="C226" t="s">
        <v>9</v>
      </c>
      <c r="D226" t="s">
        <v>10</v>
      </c>
      <c r="E226" t="s">
        <v>65</v>
      </c>
      <c r="F226" t="s">
        <v>46</v>
      </c>
      <c r="G226">
        <v>12.367000000000001</v>
      </c>
      <c r="H226">
        <v>12.367000000000001</v>
      </c>
      <c r="I226">
        <v>12.367000000000001</v>
      </c>
      <c r="J226">
        <v>12.367000000000001</v>
      </c>
      <c r="K226">
        <v>12.367000000000001</v>
      </c>
      <c r="L226">
        <v>12.367000000000001</v>
      </c>
      <c r="M226">
        <v>12.367000000000001</v>
      </c>
      <c r="N226">
        <v>12.367000000000001</v>
      </c>
    </row>
    <row r="227" spans="3:14" x14ac:dyDescent="0.25">
      <c r="C227" t="s">
        <v>9</v>
      </c>
      <c r="D227" t="s">
        <v>10</v>
      </c>
      <c r="E227" t="s">
        <v>65</v>
      </c>
      <c r="F227" t="s">
        <v>47</v>
      </c>
      <c r="G227">
        <v>11.8812</v>
      </c>
      <c r="H227">
        <v>11.8812</v>
      </c>
      <c r="I227">
        <v>11.8812</v>
      </c>
      <c r="J227">
        <v>11.8812</v>
      </c>
      <c r="K227">
        <v>11.8812</v>
      </c>
      <c r="L227">
        <v>11.8812</v>
      </c>
      <c r="M227">
        <v>11.8812</v>
      </c>
      <c r="N227">
        <v>11.8812</v>
      </c>
    </row>
    <row r="228" spans="3:14" x14ac:dyDescent="0.25">
      <c r="C228" t="s">
        <v>9</v>
      </c>
      <c r="D228" t="s">
        <v>10</v>
      </c>
      <c r="E228" t="s">
        <v>65</v>
      </c>
      <c r="F228" t="s">
        <v>48</v>
      </c>
      <c r="G228">
        <v>16.036799999999999</v>
      </c>
      <c r="H228">
        <v>16.036799999999999</v>
      </c>
      <c r="I228">
        <v>16.036799999999999</v>
      </c>
      <c r="J228">
        <v>16.036799999999999</v>
      </c>
      <c r="K228">
        <v>16.036799999999999</v>
      </c>
      <c r="L228">
        <v>16.036799999999999</v>
      </c>
      <c r="M228">
        <v>16.036799999999999</v>
      </c>
      <c r="N228">
        <v>16.036799999999999</v>
      </c>
    </row>
    <row r="229" spans="3:14" x14ac:dyDescent="0.25">
      <c r="C229" t="s">
        <v>9</v>
      </c>
      <c r="D229" t="s">
        <v>10</v>
      </c>
      <c r="E229" t="s">
        <v>65</v>
      </c>
      <c r="F229" t="s">
        <v>49</v>
      </c>
      <c r="G229">
        <v>17.152799999999999</v>
      </c>
      <c r="H229">
        <v>17.152799999999999</v>
      </c>
      <c r="I229">
        <v>17.152799999999999</v>
      </c>
      <c r="J229">
        <v>17.152799999999999</v>
      </c>
      <c r="K229">
        <v>17.152799999999999</v>
      </c>
      <c r="L229">
        <v>17.152799999999999</v>
      </c>
      <c r="M229">
        <v>17.152799999999999</v>
      </c>
      <c r="N229">
        <v>17.152799999999999</v>
      </c>
    </row>
    <row r="230" spans="3:14" x14ac:dyDescent="0.25">
      <c r="C230" t="s">
        <v>9</v>
      </c>
      <c r="D230" t="s">
        <v>10</v>
      </c>
      <c r="E230" t="s">
        <v>65</v>
      </c>
      <c r="F230" t="s">
        <v>50</v>
      </c>
      <c r="G230">
        <v>9.3002000000000002</v>
      </c>
      <c r="H230">
        <v>9.3002000000000002</v>
      </c>
      <c r="I230">
        <v>9.3002000000000002</v>
      </c>
      <c r="J230">
        <v>9.3002000000000002</v>
      </c>
      <c r="K230">
        <v>9.3002000000000002</v>
      </c>
      <c r="L230">
        <v>9.3002000000000002</v>
      </c>
      <c r="M230">
        <v>9.3002000000000002</v>
      </c>
      <c r="N230">
        <v>9.3002000000000002</v>
      </c>
    </row>
    <row r="231" spans="3:14" x14ac:dyDescent="0.25">
      <c r="C231" t="s">
        <v>9</v>
      </c>
      <c r="D231" t="s">
        <v>10</v>
      </c>
      <c r="E231" t="s">
        <v>65</v>
      </c>
      <c r="F231" t="s">
        <v>51</v>
      </c>
      <c r="G231">
        <v>6.6791999999999998</v>
      </c>
      <c r="H231">
        <v>6.6791999999999998</v>
      </c>
      <c r="I231">
        <v>6.6791999999999998</v>
      </c>
      <c r="J231">
        <v>6.6791999999999998</v>
      </c>
      <c r="K231">
        <v>6.6791999999999998</v>
      </c>
      <c r="L231">
        <v>6.6791999999999998</v>
      </c>
      <c r="M231">
        <v>6.6791999999999998</v>
      </c>
      <c r="N231">
        <v>6.6791999999999998</v>
      </c>
    </row>
    <row r="232" spans="3:14" x14ac:dyDescent="0.25">
      <c r="C232" t="s">
        <v>9</v>
      </c>
      <c r="D232" t="s">
        <v>10</v>
      </c>
      <c r="E232" t="s">
        <v>65</v>
      </c>
      <c r="F232" t="s">
        <v>52</v>
      </c>
      <c r="G232">
        <v>0.46860000000000002</v>
      </c>
      <c r="H232">
        <v>0.46860000000000002</v>
      </c>
      <c r="I232">
        <v>0.46860000000000002</v>
      </c>
      <c r="J232">
        <v>0.46860000000000002</v>
      </c>
      <c r="K232">
        <v>0.46860000000000002</v>
      </c>
      <c r="L232">
        <v>0.46860000000000002</v>
      </c>
      <c r="M232">
        <v>0.46860000000000002</v>
      </c>
      <c r="N232">
        <v>0.46860000000000002</v>
      </c>
    </row>
    <row r="233" spans="3:14" x14ac:dyDescent="0.25">
      <c r="C233" t="s">
        <v>9</v>
      </c>
      <c r="D233" t="s">
        <v>10</v>
      </c>
      <c r="E233" t="s">
        <v>65</v>
      </c>
      <c r="F233" t="s">
        <v>53</v>
      </c>
      <c r="G233">
        <v>0.64859999999999995</v>
      </c>
      <c r="H233">
        <v>0.64859999999999995</v>
      </c>
      <c r="I233">
        <v>0.64859999999999995</v>
      </c>
      <c r="J233">
        <v>0.64859999999999995</v>
      </c>
      <c r="K233">
        <v>0.64859999999999995</v>
      </c>
      <c r="L233">
        <v>0.64859999999999995</v>
      </c>
      <c r="M233">
        <v>0.64859999999999995</v>
      </c>
      <c r="N233">
        <v>0.64859999999999995</v>
      </c>
    </row>
    <row r="234" spans="3:14" x14ac:dyDescent="0.25">
      <c r="C234" t="s">
        <v>9</v>
      </c>
      <c r="D234" t="s">
        <v>10</v>
      </c>
      <c r="E234" t="s">
        <v>65</v>
      </c>
      <c r="F234" t="s">
        <v>54</v>
      </c>
      <c r="G234">
        <v>0.36280000000000001</v>
      </c>
      <c r="H234">
        <v>0.36280000000000001</v>
      </c>
      <c r="I234">
        <v>0.36280000000000001</v>
      </c>
      <c r="J234">
        <v>0.36280000000000001</v>
      </c>
      <c r="K234">
        <v>0.36280000000000001</v>
      </c>
      <c r="L234">
        <v>0.36280000000000001</v>
      </c>
      <c r="M234">
        <v>0.36280000000000001</v>
      </c>
      <c r="N234">
        <v>0.36280000000000001</v>
      </c>
    </row>
    <row r="235" spans="3:14" x14ac:dyDescent="0.25">
      <c r="C235" t="s">
        <v>9</v>
      </c>
      <c r="D235" t="s">
        <v>10</v>
      </c>
      <c r="E235" t="s">
        <v>65</v>
      </c>
      <c r="F235" t="s">
        <v>55</v>
      </c>
      <c r="G235">
        <v>1.3098000000000001</v>
      </c>
      <c r="H235">
        <v>1.3098000000000001</v>
      </c>
      <c r="I235">
        <v>1.3098000000000001</v>
      </c>
      <c r="J235">
        <v>1.3098000000000001</v>
      </c>
      <c r="K235">
        <v>1.3098000000000001</v>
      </c>
      <c r="L235">
        <v>1.3098000000000001</v>
      </c>
      <c r="M235">
        <v>1.3098000000000001</v>
      </c>
      <c r="N235">
        <v>1.3098000000000001</v>
      </c>
    </row>
    <row r="236" spans="3:14" x14ac:dyDescent="0.25">
      <c r="C236" t="s">
        <v>9</v>
      </c>
      <c r="D236" t="s">
        <v>10</v>
      </c>
      <c r="E236" t="s">
        <v>65</v>
      </c>
      <c r="F236" t="s">
        <v>56</v>
      </c>
      <c r="G236">
        <v>0.44900000000000001</v>
      </c>
      <c r="H236">
        <v>0.44900000000000001</v>
      </c>
      <c r="I236">
        <v>0.44900000000000001</v>
      </c>
      <c r="J236">
        <v>0.44900000000000001</v>
      </c>
      <c r="K236">
        <v>0.44900000000000001</v>
      </c>
      <c r="L236">
        <v>0.44900000000000001</v>
      </c>
      <c r="M236">
        <v>0.44900000000000001</v>
      </c>
      <c r="N236">
        <v>0.44900000000000001</v>
      </c>
    </row>
    <row r="237" spans="3:14" x14ac:dyDescent="0.25">
      <c r="C237" t="s">
        <v>9</v>
      </c>
      <c r="D237" t="s">
        <v>10</v>
      </c>
      <c r="E237" t="s">
        <v>66</v>
      </c>
      <c r="F237" t="s">
        <v>37</v>
      </c>
      <c r="G237">
        <v>2.3408000000000002</v>
      </c>
      <c r="H237">
        <v>2.3408000000000002</v>
      </c>
      <c r="I237">
        <v>2.3408000000000002</v>
      </c>
      <c r="J237">
        <v>2.3408000000000002</v>
      </c>
      <c r="K237">
        <v>2.3408000000000002</v>
      </c>
      <c r="L237">
        <v>2.3408000000000002</v>
      </c>
      <c r="M237">
        <v>2.3408000000000002</v>
      </c>
      <c r="N237">
        <v>2.3408000000000002</v>
      </c>
    </row>
    <row r="238" spans="3:14" x14ac:dyDescent="0.25">
      <c r="C238" t="s">
        <v>9</v>
      </c>
      <c r="D238" t="s">
        <v>10</v>
      </c>
      <c r="E238" t="s">
        <v>66</v>
      </c>
      <c r="F238" t="s">
        <v>38</v>
      </c>
      <c r="G238">
        <v>1.3146</v>
      </c>
      <c r="H238">
        <v>1.3146</v>
      </c>
      <c r="I238">
        <v>1.3146</v>
      </c>
      <c r="J238">
        <v>1.3146</v>
      </c>
      <c r="K238">
        <v>1.3146</v>
      </c>
      <c r="L238">
        <v>1.3146</v>
      </c>
      <c r="M238">
        <v>1.3146</v>
      </c>
      <c r="N238">
        <v>1.3146</v>
      </c>
    </row>
    <row r="239" spans="3:14" x14ac:dyDescent="0.25">
      <c r="C239" t="s">
        <v>9</v>
      </c>
      <c r="D239" t="s">
        <v>10</v>
      </c>
      <c r="E239" t="s">
        <v>66</v>
      </c>
      <c r="F239" t="s">
        <v>39</v>
      </c>
      <c r="G239">
        <v>1.3273999999999999</v>
      </c>
      <c r="H239">
        <v>1.3273999999999999</v>
      </c>
      <c r="I239">
        <v>1.3273999999999999</v>
      </c>
      <c r="J239">
        <v>1.3273999999999999</v>
      </c>
      <c r="K239">
        <v>1.3273999999999999</v>
      </c>
      <c r="L239">
        <v>1.3273999999999999</v>
      </c>
      <c r="M239">
        <v>1.3273999999999999</v>
      </c>
      <c r="N239">
        <v>1.3273999999999999</v>
      </c>
    </row>
    <row r="240" spans="3:14" x14ac:dyDescent="0.25">
      <c r="C240" t="s">
        <v>9</v>
      </c>
      <c r="D240" t="s">
        <v>10</v>
      </c>
      <c r="E240" t="s">
        <v>66</v>
      </c>
      <c r="F240" t="s">
        <v>40</v>
      </c>
      <c r="G240">
        <v>3.0613999999999999</v>
      </c>
      <c r="H240">
        <v>3.0613999999999999</v>
      </c>
      <c r="I240">
        <v>3.0613999999999999</v>
      </c>
      <c r="J240">
        <v>3.0613999999999999</v>
      </c>
      <c r="K240">
        <v>3.0613999999999999</v>
      </c>
      <c r="L240">
        <v>3.0613999999999999</v>
      </c>
      <c r="M240">
        <v>3.0613999999999999</v>
      </c>
      <c r="N240">
        <v>3.0613999999999999</v>
      </c>
    </row>
    <row r="241" spans="3:14" x14ac:dyDescent="0.25">
      <c r="C241" t="s">
        <v>9</v>
      </c>
      <c r="D241" t="s">
        <v>10</v>
      </c>
      <c r="E241" t="s">
        <v>66</v>
      </c>
      <c r="F241" t="s">
        <v>41</v>
      </c>
      <c r="G241">
        <v>1.5165999999999999</v>
      </c>
      <c r="H241">
        <v>1.5165999999999999</v>
      </c>
      <c r="I241">
        <v>1.5165999999999999</v>
      </c>
      <c r="J241">
        <v>1.5165999999999999</v>
      </c>
      <c r="K241">
        <v>1.5165999999999999</v>
      </c>
      <c r="L241">
        <v>1.5165999999999999</v>
      </c>
      <c r="M241">
        <v>1.5165999999999999</v>
      </c>
      <c r="N241">
        <v>1.5165999999999999</v>
      </c>
    </row>
    <row r="242" spans="3:14" x14ac:dyDescent="0.25">
      <c r="C242" t="s">
        <v>9</v>
      </c>
      <c r="D242" t="s">
        <v>10</v>
      </c>
      <c r="E242" t="s">
        <v>67</v>
      </c>
      <c r="F242" t="s">
        <v>12</v>
      </c>
      <c r="G242">
        <v>2.1829999999999998</v>
      </c>
      <c r="H242">
        <v>2.1829999999999998</v>
      </c>
      <c r="I242">
        <v>2.1829999999999998</v>
      </c>
      <c r="J242">
        <v>2.1829999999999998</v>
      </c>
      <c r="K242">
        <v>2.1829999999999998</v>
      </c>
      <c r="L242">
        <v>2.1829999999999998</v>
      </c>
      <c r="M242">
        <v>2.1829999999999998</v>
      </c>
      <c r="N242">
        <v>2.1829999999999998</v>
      </c>
    </row>
    <row r="243" spans="3:14" x14ac:dyDescent="0.25">
      <c r="C243" t="s">
        <v>9</v>
      </c>
      <c r="D243" t="s">
        <v>10</v>
      </c>
      <c r="E243" t="s">
        <v>67</v>
      </c>
      <c r="F243" t="s">
        <v>13</v>
      </c>
      <c r="G243">
        <v>6.3579999999999997</v>
      </c>
      <c r="H243">
        <v>6.3579999999999997</v>
      </c>
      <c r="I243">
        <v>6.3579999999999997</v>
      </c>
      <c r="J243">
        <v>6.3579999999999997</v>
      </c>
      <c r="K243">
        <v>6.3579999999999997</v>
      </c>
      <c r="L243">
        <v>6.3579999999999997</v>
      </c>
      <c r="M243">
        <v>6.3579999999999997</v>
      </c>
      <c r="N243">
        <v>6.3579999999999997</v>
      </c>
    </row>
    <row r="244" spans="3:14" x14ac:dyDescent="0.25">
      <c r="C244" t="s">
        <v>9</v>
      </c>
      <c r="D244" t="s">
        <v>10</v>
      </c>
      <c r="E244" t="s">
        <v>67</v>
      </c>
      <c r="F244" t="s">
        <v>14</v>
      </c>
      <c r="G244">
        <v>5.0149999999999997</v>
      </c>
      <c r="H244">
        <v>5.0149999999999997</v>
      </c>
      <c r="I244">
        <v>5.0149999999999997</v>
      </c>
      <c r="J244">
        <v>5.0149999999999997</v>
      </c>
      <c r="K244">
        <v>5.0149999999999997</v>
      </c>
      <c r="L244">
        <v>5.0149999999999997</v>
      </c>
      <c r="M244">
        <v>5.0149999999999997</v>
      </c>
      <c r="N244">
        <v>5.0149999999999997</v>
      </c>
    </row>
    <row r="245" spans="3:14" x14ac:dyDescent="0.25">
      <c r="C245" t="s">
        <v>9</v>
      </c>
      <c r="D245" t="s">
        <v>10</v>
      </c>
      <c r="E245" t="s">
        <v>67</v>
      </c>
      <c r="F245" t="s">
        <v>15</v>
      </c>
      <c r="G245">
        <v>4.1452</v>
      </c>
      <c r="H245">
        <v>4.1452</v>
      </c>
      <c r="I245">
        <v>4.1452</v>
      </c>
      <c r="J245">
        <v>4.1452</v>
      </c>
      <c r="K245">
        <v>4.1452</v>
      </c>
      <c r="L245">
        <v>4.1452</v>
      </c>
      <c r="M245">
        <v>4.1452</v>
      </c>
      <c r="N245">
        <v>4.1452</v>
      </c>
    </row>
    <row r="246" spans="3:14" x14ac:dyDescent="0.25">
      <c r="C246" t="s">
        <v>9</v>
      </c>
      <c r="D246" t="s">
        <v>10</v>
      </c>
      <c r="E246" t="s">
        <v>67</v>
      </c>
      <c r="F246" t="s">
        <v>16</v>
      </c>
      <c r="G246">
        <v>8.4911999999999992</v>
      </c>
      <c r="H246">
        <v>8.4911999999999992</v>
      </c>
      <c r="I246">
        <v>8.4911999999999992</v>
      </c>
      <c r="J246">
        <v>8.4911999999999992</v>
      </c>
      <c r="K246">
        <v>8.4911999999999992</v>
      </c>
      <c r="L246">
        <v>8.4911999999999992</v>
      </c>
      <c r="M246">
        <v>8.4911999999999992</v>
      </c>
      <c r="N246">
        <v>8.4911999999999992</v>
      </c>
    </row>
    <row r="247" spans="3:14" x14ac:dyDescent="0.25">
      <c r="C247" t="s">
        <v>9</v>
      </c>
      <c r="D247" t="s">
        <v>10</v>
      </c>
      <c r="E247" t="s">
        <v>67</v>
      </c>
      <c r="F247" t="s">
        <v>17</v>
      </c>
      <c r="G247">
        <v>2.1829999999999998</v>
      </c>
      <c r="H247">
        <v>2.1829999999999998</v>
      </c>
      <c r="I247">
        <v>2.1829999999999998</v>
      </c>
      <c r="J247">
        <v>2.1829999999999998</v>
      </c>
      <c r="K247">
        <v>2.1829999999999998</v>
      </c>
      <c r="L247">
        <v>2.1829999999999998</v>
      </c>
      <c r="M247">
        <v>2.1829999999999998</v>
      </c>
      <c r="N247">
        <v>2.1829999999999998</v>
      </c>
    </row>
    <row r="248" spans="3:14" x14ac:dyDescent="0.25">
      <c r="C248" t="s">
        <v>9</v>
      </c>
      <c r="D248" t="s">
        <v>10</v>
      </c>
      <c r="E248" t="s">
        <v>67</v>
      </c>
      <c r="F248" t="s">
        <v>18</v>
      </c>
      <c r="G248">
        <v>6.3579999999999997</v>
      </c>
      <c r="H248">
        <v>6.3579999999999997</v>
      </c>
      <c r="I248">
        <v>6.3579999999999997</v>
      </c>
      <c r="J248">
        <v>6.3579999999999997</v>
      </c>
      <c r="K248">
        <v>6.3579999999999997</v>
      </c>
      <c r="L248">
        <v>6.3579999999999997</v>
      </c>
      <c r="M248">
        <v>6.3579999999999997</v>
      </c>
      <c r="N248">
        <v>6.3579999999999997</v>
      </c>
    </row>
    <row r="249" spans="3:14" x14ac:dyDescent="0.25">
      <c r="C249" t="s">
        <v>9</v>
      </c>
      <c r="D249" t="s">
        <v>10</v>
      </c>
      <c r="E249" t="s">
        <v>67</v>
      </c>
      <c r="F249" t="s">
        <v>19</v>
      </c>
      <c r="G249">
        <v>5.0149999999999997</v>
      </c>
      <c r="H249">
        <v>5.0149999999999997</v>
      </c>
      <c r="I249">
        <v>5.0149999999999997</v>
      </c>
      <c r="J249">
        <v>5.0149999999999997</v>
      </c>
      <c r="K249">
        <v>5.0149999999999997</v>
      </c>
      <c r="L249">
        <v>5.0149999999999997</v>
      </c>
      <c r="M249">
        <v>5.0149999999999997</v>
      </c>
      <c r="N249">
        <v>5.0149999999999997</v>
      </c>
    </row>
    <row r="250" spans="3:14" x14ac:dyDescent="0.25">
      <c r="C250" t="s">
        <v>9</v>
      </c>
      <c r="D250" t="s">
        <v>10</v>
      </c>
      <c r="E250" t="s">
        <v>67</v>
      </c>
      <c r="F250" t="s">
        <v>20</v>
      </c>
      <c r="G250">
        <v>4.1452</v>
      </c>
      <c r="H250">
        <v>4.1452</v>
      </c>
      <c r="I250">
        <v>4.1452</v>
      </c>
      <c r="J250">
        <v>4.1452</v>
      </c>
      <c r="K250">
        <v>4.1452</v>
      </c>
      <c r="L250">
        <v>4.1452</v>
      </c>
      <c r="M250">
        <v>4.1452</v>
      </c>
      <c r="N250">
        <v>4.1452</v>
      </c>
    </row>
    <row r="251" spans="3:14" x14ac:dyDescent="0.25">
      <c r="C251" t="s">
        <v>9</v>
      </c>
      <c r="D251" t="s">
        <v>10</v>
      </c>
      <c r="E251" t="s">
        <v>67</v>
      </c>
      <c r="F251" t="s">
        <v>21</v>
      </c>
      <c r="G251">
        <v>8.4911999999999992</v>
      </c>
      <c r="H251">
        <v>8.4911999999999992</v>
      </c>
      <c r="I251">
        <v>8.4911999999999992</v>
      </c>
      <c r="J251">
        <v>8.4911999999999992</v>
      </c>
      <c r="K251">
        <v>8.4911999999999992</v>
      </c>
      <c r="L251">
        <v>8.4911999999999992</v>
      </c>
      <c r="M251">
        <v>8.4911999999999992</v>
      </c>
      <c r="N251">
        <v>8.4911999999999992</v>
      </c>
    </row>
    <row r="252" spans="3:14" x14ac:dyDescent="0.25">
      <c r="C252" t="s">
        <v>9</v>
      </c>
      <c r="D252" t="s">
        <v>10</v>
      </c>
      <c r="E252" t="s">
        <v>67</v>
      </c>
      <c r="F252" t="s">
        <v>22</v>
      </c>
      <c r="G252">
        <v>5.8599999999999999E-2</v>
      </c>
      <c r="H252">
        <v>5.8599999999999999E-2</v>
      </c>
      <c r="I252">
        <v>5.8599999999999999E-2</v>
      </c>
      <c r="J252">
        <v>5.8599999999999999E-2</v>
      </c>
      <c r="K252">
        <v>5.8599999999999999E-2</v>
      </c>
      <c r="L252">
        <v>5.8599999999999999E-2</v>
      </c>
      <c r="M252">
        <v>5.8599999999999999E-2</v>
      </c>
      <c r="N252">
        <v>5.8599999999999999E-2</v>
      </c>
    </row>
    <row r="253" spans="3:14" x14ac:dyDescent="0.25">
      <c r="C253" t="s">
        <v>9</v>
      </c>
      <c r="D253" t="s">
        <v>10</v>
      </c>
      <c r="E253" t="s">
        <v>67</v>
      </c>
      <c r="F253" t="s">
        <v>23</v>
      </c>
      <c r="G253">
        <v>0.1976</v>
      </c>
      <c r="H253">
        <v>0.1976</v>
      </c>
      <c r="I253">
        <v>0.1976</v>
      </c>
      <c r="J253">
        <v>0.1976</v>
      </c>
      <c r="K253">
        <v>0.1976</v>
      </c>
      <c r="L253">
        <v>0.1976</v>
      </c>
      <c r="M253">
        <v>0.1976</v>
      </c>
      <c r="N253">
        <v>0.1976</v>
      </c>
    </row>
    <row r="254" spans="3:14" x14ac:dyDescent="0.25">
      <c r="C254" t="s">
        <v>9</v>
      </c>
      <c r="D254" t="s">
        <v>10</v>
      </c>
      <c r="E254" t="s">
        <v>67</v>
      </c>
      <c r="F254" t="s">
        <v>24</v>
      </c>
      <c r="G254">
        <v>0.1062</v>
      </c>
      <c r="H254">
        <v>0.1062</v>
      </c>
      <c r="I254">
        <v>0.1062</v>
      </c>
      <c r="J254">
        <v>0.1062</v>
      </c>
      <c r="K254">
        <v>0.1062</v>
      </c>
      <c r="L254">
        <v>0.1062</v>
      </c>
      <c r="M254">
        <v>0.1062</v>
      </c>
      <c r="N254">
        <v>0.1062</v>
      </c>
    </row>
    <row r="255" spans="3:14" x14ac:dyDescent="0.25">
      <c r="C255" t="s">
        <v>9</v>
      </c>
      <c r="D255" t="s">
        <v>10</v>
      </c>
      <c r="E255" t="s">
        <v>67</v>
      </c>
      <c r="F255" t="s">
        <v>25</v>
      </c>
      <c r="G255">
        <v>7.7600000000000002E-2</v>
      </c>
      <c r="H255">
        <v>7.7600000000000002E-2</v>
      </c>
      <c r="I255">
        <v>7.7600000000000002E-2</v>
      </c>
      <c r="J255">
        <v>7.7600000000000002E-2</v>
      </c>
      <c r="K255">
        <v>7.7600000000000002E-2</v>
      </c>
      <c r="L255">
        <v>7.7600000000000002E-2</v>
      </c>
      <c r="M255">
        <v>7.7600000000000002E-2</v>
      </c>
      <c r="N255">
        <v>7.7600000000000002E-2</v>
      </c>
    </row>
    <row r="256" spans="3:14" x14ac:dyDescent="0.25">
      <c r="C256" t="s">
        <v>9</v>
      </c>
      <c r="D256" t="s">
        <v>10</v>
      </c>
      <c r="E256" t="s">
        <v>67</v>
      </c>
      <c r="F256" t="s">
        <v>26</v>
      </c>
      <c r="G256">
        <v>4.4999999999999998E-2</v>
      </c>
      <c r="H256">
        <v>4.4999999999999998E-2</v>
      </c>
      <c r="I256">
        <v>4.4999999999999998E-2</v>
      </c>
      <c r="J256">
        <v>4.4999999999999998E-2</v>
      </c>
      <c r="K256">
        <v>4.4999999999999998E-2</v>
      </c>
      <c r="L256">
        <v>4.4999999999999998E-2</v>
      </c>
      <c r="M256">
        <v>4.4999999999999998E-2</v>
      </c>
      <c r="N256">
        <v>4.4999999999999998E-2</v>
      </c>
    </row>
    <row r="257" spans="3:14" x14ac:dyDescent="0.25">
      <c r="C257" t="s">
        <v>9</v>
      </c>
      <c r="D257" t="s">
        <v>10</v>
      </c>
      <c r="E257" t="s">
        <v>67</v>
      </c>
      <c r="F257" t="s">
        <v>37</v>
      </c>
      <c r="G257">
        <v>1.5992</v>
      </c>
      <c r="H257">
        <v>1.5992</v>
      </c>
      <c r="I257">
        <v>1.5992</v>
      </c>
      <c r="J257">
        <v>1.5992</v>
      </c>
      <c r="K257">
        <v>1.5992</v>
      </c>
      <c r="L257">
        <v>1.5992</v>
      </c>
      <c r="M257">
        <v>1.5992</v>
      </c>
      <c r="N257">
        <v>1.5992</v>
      </c>
    </row>
    <row r="258" spans="3:14" x14ac:dyDescent="0.25">
      <c r="C258" t="s">
        <v>9</v>
      </c>
      <c r="D258" t="s">
        <v>10</v>
      </c>
      <c r="E258" t="s">
        <v>67</v>
      </c>
      <c r="F258" t="s">
        <v>38</v>
      </c>
      <c r="G258">
        <v>3.7416</v>
      </c>
      <c r="H258">
        <v>3.7416</v>
      </c>
      <c r="I258">
        <v>3.7416</v>
      </c>
      <c r="J258">
        <v>3.7416</v>
      </c>
      <c r="K258">
        <v>3.7416</v>
      </c>
      <c r="L258">
        <v>3.7416</v>
      </c>
      <c r="M258">
        <v>3.7416</v>
      </c>
      <c r="N258">
        <v>3.7416</v>
      </c>
    </row>
    <row r="259" spans="3:14" x14ac:dyDescent="0.25">
      <c r="C259" t="s">
        <v>9</v>
      </c>
      <c r="D259" t="s">
        <v>10</v>
      </c>
      <c r="E259" t="s">
        <v>67</v>
      </c>
      <c r="F259" t="s">
        <v>39</v>
      </c>
      <c r="G259">
        <v>3.2648000000000001</v>
      </c>
      <c r="H259">
        <v>3.2648000000000001</v>
      </c>
      <c r="I259">
        <v>3.2648000000000001</v>
      </c>
      <c r="J259">
        <v>3.2648000000000001</v>
      </c>
      <c r="K259">
        <v>3.2648000000000001</v>
      </c>
      <c r="L259">
        <v>3.2648000000000001</v>
      </c>
      <c r="M259">
        <v>3.2648000000000001</v>
      </c>
      <c r="N259">
        <v>3.2648000000000001</v>
      </c>
    </row>
    <row r="260" spans="3:14" x14ac:dyDescent="0.25">
      <c r="C260" t="s">
        <v>9</v>
      </c>
      <c r="D260" t="s">
        <v>10</v>
      </c>
      <c r="E260" t="s">
        <v>67</v>
      </c>
      <c r="F260" t="s">
        <v>40</v>
      </c>
      <c r="G260">
        <v>3.3361999999999998</v>
      </c>
      <c r="H260">
        <v>3.3361999999999998</v>
      </c>
      <c r="I260">
        <v>3.3361999999999998</v>
      </c>
      <c r="J260">
        <v>3.3361999999999998</v>
      </c>
      <c r="K260">
        <v>3.3361999999999998</v>
      </c>
      <c r="L260">
        <v>3.3361999999999998</v>
      </c>
      <c r="M260">
        <v>3.3361999999999998</v>
      </c>
      <c r="N260">
        <v>3.3361999999999998</v>
      </c>
    </row>
    <row r="261" spans="3:14" x14ac:dyDescent="0.25">
      <c r="C261" t="s">
        <v>9</v>
      </c>
      <c r="D261" t="s">
        <v>10</v>
      </c>
      <c r="E261" t="s">
        <v>67</v>
      </c>
      <c r="F261" t="s">
        <v>41</v>
      </c>
      <c r="G261">
        <v>6.1214000000000004</v>
      </c>
      <c r="H261">
        <v>6.1214000000000004</v>
      </c>
      <c r="I261">
        <v>6.1214000000000004</v>
      </c>
      <c r="J261">
        <v>6.1214000000000004</v>
      </c>
      <c r="K261">
        <v>6.1214000000000004</v>
      </c>
      <c r="L261">
        <v>6.1214000000000004</v>
      </c>
      <c r="M261">
        <v>6.1214000000000004</v>
      </c>
      <c r="N261">
        <v>6.1214000000000004</v>
      </c>
    </row>
    <row r="262" spans="3:14" x14ac:dyDescent="0.25">
      <c r="C262" t="s">
        <v>9</v>
      </c>
      <c r="D262" t="s">
        <v>10</v>
      </c>
      <c r="E262" t="s">
        <v>67</v>
      </c>
      <c r="F262" t="s">
        <v>42</v>
      </c>
      <c r="G262">
        <v>6.1306000000000003</v>
      </c>
      <c r="H262">
        <v>6.1306000000000003</v>
      </c>
      <c r="I262">
        <v>6.1306000000000003</v>
      </c>
      <c r="J262">
        <v>6.1306000000000003</v>
      </c>
      <c r="K262">
        <v>6.1306000000000003</v>
      </c>
      <c r="L262">
        <v>6.1306000000000003</v>
      </c>
      <c r="M262">
        <v>6.1306000000000003</v>
      </c>
      <c r="N262">
        <v>6.1306000000000003</v>
      </c>
    </row>
    <row r="263" spans="3:14" x14ac:dyDescent="0.25">
      <c r="C263" t="s">
        <v>9</v>
      </c>
      <c r="D263" t="s">
        <v>10</v>
      </c>
      <c r="E263" t="s">
        <v>67</v>
      </c>
      <c r="F263" t="s">
        <v>43</v>
      </c>
      <c r="G263">
        <v>3.8126000000000002</v>
      </c>
      <c r="H263">
        <v>3.8126000000000002</v>
      </c>
      <c r="I263">
        <v>3.8126000000000002</v>
      </c>
      <c r="J263">
        <v>3.8126000000000002</v>
      </c>
      <c r="K263">
        <v>3.8126000000000002</v>
      </c>
      <c r="L263">
        <v>3.8126000000000002</v>
      </c>
      <c r="M263">
        <v>3.8126000000000002</v>
      </c>
      <c r="N263">
        <v>3.8126000000000002</v>
      </c>
    </row>
    <row r="264" spans="3:14" x14ac:dyDescent="0.25">
      <c r="C264" t="s">
        <v>9</v>
      </c>
      <c r="D264" t="s">
        <v>10</v>
      </c>
      <c r="E264" t="s">
        <v>67</v>
      </c>
      <c r="F264" t="s">
        <v>44</v>
      </c>
      <c r="G264">
        <v>6.8388</v>
      </c>
      <c r="H264">
        <v>6.8388</v>
      </c>
      <c r="I264">
        <v>6.8388</v>
      </c>
      <c r="J264">
        <v>6.8388</v>
      </c>
      <c r="K264">
        <v>6.8388</v>
      </c>
      <c r="L264">
        <v>6.8388</v>
      </c>
      <c r="M264">
        <v>6.8388</v>
      </c>
      <c r="N264">
        <v>6.8388</v>
      </c>
    </row>
    <row r="265" spans="3:14" x14ac:dyDescent="0.25">
      <c r="C265" t="s">
        <v>9</v>
      </c>
      <c r="D265" t="s">
        <v>10</v>
      </c>
      <c r="E265" t="s">
        <v>67</v>
      </c>
      <c r="F265" t="s">
        <v>45</v>
      </c>
      <c r="G265">
        <v>12.2136</v>
      </c>
      <c r="H265">
        <v>12.2136</v>
      </c>
      <c r="I265">
        <v>12.2136</v>
      </c>
      <c r="J265">
        <v>12.2136</v>
      </c>
      <c r="K265">
        <v>12.2136</v>
      </c>
      <c r="L265">
        <v>12.2136</v>
      </c>
      <c r="M265">
        <v>12.2136</v>
      </c>
      <c r="N265">
        <v>12.2136</v>
      </c>
    </row>
    <row r="266" spans="3:14" x14ac:dyDescent="0.25">
      <c r="C266" t="s">
        <v>9</v>
      </c>
      <c r="D266" t="s">
        <v>10</v>
      </c>
      <c r="E266" t="s">
        <v>67</v>
      </c>
      <c r="F266" t="s">
        <v>46</v>
      </c>
      <c r="G266">
        <v>4.0334000000000003</v>
      </c>
      <c r="H266">
        <v>4.0334000000000003</v>
      </c>
      <c r="I266">
        <v>4.0334000000000003</v>
      </c>
      <c r="J266">
        <v>4.0334000000000003</v>
      </c>
      <c r="K266">
        <v>4.0334000000000003</v>
      </c>
      <c r="L266">
        <v>4.0334000000000003</v>
      </c>
      <c r="M266">
        <v>4.0334000000000003</v>
      </c>
      <c r="N266">
        <v>4.0334000000000003</v>
      </c>
    </row>
    <row r="267" spans="3:14" x14ac:dyDescent="0.25">
      <c r="C267" t="s">
        <v>9</v>
      </c>
      <c r="D267" t="s">
        <v>10</v>
      </c>
      <c r="E267" t="s">
        <v>67</v>
      </c>
      <c r="F267" t="s">
        <v>47</v>
      </c>
      <c r="G267">
        <v>0.75660000000000005</v>
      </c>
      <c r="H267">
        <v>0.75660000000000005</v>
      </c>
      <c r="I267">
        <v>0.75660000000000005</v>
      </c>
      <c r="J267">
        <v>0.75660000000000005</v>
      </c>
      <c r="K267">
        <v>0.75660000000000005</v>
      </c>
      <c r="L267">
        <v>0.75660000000000005</v>
      </c>
      <c r="M267">
        <v>0.75660000000000005</v>
      </c>
      <c r="N267">
        <v>0.75660000000000005</v>
      </c>
    </row>
    <row r="268" spans="3:14" x14ac:dyDescent="0.25">
      <c r="C268" t="s">
        <v>9</v>
      </c>
      <c r="D268" t="s">
        <v>10</v>
      </c>
      <c r="E268" t="s">
        <v>67</v>
      </c>
      <c r="F268" t="s">
        <v>48</v>
      </c>
      <c r="G268">
        <v>0.61339999999999995</v>
      </c>
      <c r="H268">
        <v>0.61339999999999995</v>
      </c>
      <c r="I268">
        <v>0.61339999999999995</v>
      </c>
      <c r="J268">
        <v>0.61339999999999995</v>
      </c>
      <c r="K268">
        <v>0.61339999999999995</v>
      </c>
      <c r="L268">
        <v>0.61339999999999995</v>
      </c>
      <c r="M268">
        <v>0.61339999999999995</v>
      </c>
      <c r="N268">
        <v>0.61339999999999995</v>
      </c>
    </row>
    <row r="269" spans="3:14" x14ac:dyDescent="0.25">
      <c r="C269" t="s">
        <v>9</v>
      </c>
      <c r="D269" t="s">
        <v>10</v>
      </c>
      <c r="E269" t="s">
        <v>67</v>
      </c>
      <c r="F269" t="s">
        <v>49</v>
      </c>
      <c r="G269">
        <v>1.8475999999999999</v>
      </c>
      <c r="H269">
        <v>1.8475999999999999</v>
      </c>
      <c r="I269">
        <v>1.8475999999999999</v>
      </c>
      <c r="J269">
        <v>1.8475999999999999</v>
      </c>
      <c r="K269">
        <v>1.8475999999999999</v>
      </c>
      <c r="L269">
        <v>1.8475999999999999</v>
      </c>
      <c r="M269">
        <v>1.8475999999999999</v>
      </c>
      <c r="N269">
        <v>1.8475999999999999</v>
      </c>
    </row>
    <row r="270" spans="3:14" x14ac:dyDescent="0.25">
      <c r="C270" t="s">
        <v>9</v>
      </c>
      <c r="D270" t="s">
        <v>10</v>
      </c>
      <c r="E270" t="s">
        <v>67</v>
      </c>
      <c r="F270" t="s">
        <v>50</v>
      </c>
      <c r="G270">
        <v>1.1768000000000001</v>
      </c>
      <c r="H270">
        <v>1.1768000000000001</v>
      </c>
      <c r="I270">
        <v>1.1768000000000001</v>
      </c>
      <c r="J270">
        <v>1.1768000000000001</v>
      </c>
      <c r="K270">
        <v>1.1768000000000001</v>
      </c>
      <c r="L270">
        <v>1.1768000000000001</v>
      </c>
      <c r="M270">
        <v>1.1768000000000001</v>
      </c>
      <c r="N270">
        <v>1.1768000000000001</v>
      </c>
    </row>
    <row r="271" spans="3:14" x14ac:dyDescent="0.25">
      <c r="C271" t="s">
        <v>9</v>
      </c>
      <c r="D271" t="s">
        <v>10</v>
      </c>
      <c r="E271" t="s">
        <v>67</v>
      </c>
      <c r="F271" t="s">
        <v>51</v>
      </c>
      <c r="G271">
        <v>0.65339999999999998</v>
      </c>
      <c r="H271">
        <v>0.65339999999999998</v>
      </c>
      <c r="I271">
        <v>0.65339999999999998</v>
      </c>
      <c r="J271">
        <v>0.65339999999999998</v>
      </c>
      <c r="K271">
        <v>0.65339999999999998</v>
      </c>
      <c r="L271">
        <v>0.65339999999999998</v>
      </c>
      <c r="M271">
        <v>0.65339999999999998</v>
      </c>
      <c r="N271">
        <v>0.65339999999999998</v>
      </c>
    </row>
    <row r="272" spans="3:14" x14ac:dyDescent="0.25">
      <c r="C272" t="s">
        <v>9</v>
      </c>
      <c r="D272" t="s">
        <v>10</v>
      </c>
      <c r="E272" t="s">
        <v>67</v>
      </c>
      <c r="F272" t="s">
        <v>52</v>
      </c>
      <c r="G272">
        <v>1.6073999999999999</v>
      </c>
      <c r="H272">
        <v>1.6073999999999999</v>
      </c>
      <c r="I272">
        <v>1.6073999999999999</v>
      </c>
      <c r="J272">
        <v>1.6073999999999999</v>
      </c>
      <c r="K272">
        <v>1.6073999999999999</v>
      </c>
      <c r="L272">
        <v>1.6073999999999999</v>
      </c>
      <c r="M272">
        <v>1.6073999999999999</v>
      </c>
      <c r="N272">
        <v>1.6073999999999999</v>
      </c>
    </row>
    <row r="273" spans="3:14" x14ac:dyDescent="0.25">
      <c r="C273" t="s">
        <v>9</v>
      </c>
      <c r="D273" t="s">
        <v>10</v>
      </c>
      <c r="E273" t="s">
        <v>67</v>
      </c>
      <c r="F273" t="s">
        <v>53</v>
      </c>
      <c r="G273">
        <v>3.2534000000000001</v>
      </c>
      <c r="H273">
        <v>3.2534000000000001</v>
      </c>
      <c r="I273">
        <v>3.2534000000000001</v>
      </c>
      <c r="J273">
        <v>3.2534000000000001</v>
      </c>
      <c r="K273">
        <v>3.2534000000000001</v>
      </c>
      <c r="L273">
        <v>3.2534000000000001</v>
      </c>
      <c r="M273">
        <v>3.2534000000000001</v>
      </c>
      <c r="N273">
        <v>3.2534000000000001</v>
      </c>
    </row>
    <row r="274" spans="3:14" x14ac:dyDescent="0.25">
      <c r="C274" t="s">
        <v>9</v>
      </c>
      <c r="D274" t="s">
        <v>10</v>
      </c>
      <c r="E274" t="s">
        <v>67</v>
      </c>
      <c r="F274" t="s">
        <v>54</v>
      </c>
      <c r="G274">
        <v>2.6831999999999998</v>
      </c>
      <c r="H274">
        <v>2.6831999999999998</v>
      </c>
      <c r="I274">
        <v>2.6831999999999998</v>
      </c>
      <c r="J274">
        <v>2.6831999999999998</v>
      </c>
      <c r="K274">
        <v>2.6831999999999998</v>
      </c>
      <c r="L274">
        <v>2.6831999999999998</v>
      </c>
      <c r="M274">
        <v>2.6831999999999998</v>
      </c>
      <c r="N274">
        <v>2.6831999999999998</v>
      </c>
    </row>
    <row r="275" spans="3:14" x14ac:dyDescent="0.25">
      <c r="C275" t="s">
        <v>9</v>
      </c>
      <c r="D275" t="s">
        <v>10</v>
      </c>
      <c r="E275" t="s">
        <v>67</v>
      </c>
      <c r="F275" t="s">
        <v>55</v>
      </c>
      <c r="G275">
        <v>4.1571999999999996</v>
      </c>
      <c r="H275">
        <v>4.1571999999999996</v>
      </c>
      <c r="I275">
        <v>4.1571999999999996</v>
      </c>
      <c r="J275">
        <v>4.1571999999999996</v>
      </c>
      <c r="K275">
        <v>4.1571999999999996</v>
      </c>
      <c r="L275">
        <v>4.1571999999999996</v>
      </c>
      <c r="M275">
        <v>4.1571999999999996</v>
      </c>
      <c r="N275">
        <v>4.1571999999999996</v>
      </c>
    </row>
    <row r="276" spans="3:14" x14ac:dyDescent="0.25">
      <c r="C276" t="s">
        <v>9</v>
      </c>
      <c r="D276" t="s">
        <v>10</v>
      </c>
      <c r="E276" t="s">
        <v>67</v>
      </c>
      <c r="F276" t="s">
        <v>56</v>
      </c>
      <c r="G276">
        <v>1.4254</v>
      </c>
      <c r="H276">
        <v>1.4254</v>
      </c>
      <c r="I276">
        <v>1.4254</v>
      </c>
      <c r="J276">
        <v>1.4254</v>
      </c>
      <c r="K276">
        <v>1.4254</v>
      </c>
      <c r="L276">
        <v>1.4254</v>
      </c>
      <c r="M276">
        <v>1.4254</v>
      </c>
      <c r="N276">
        <v>1.4254</v>
      </c>
    </row>
    <row r="277" spans="3:14" x14ac:dyDescent="0.25">
      <c r="C277" t="s">
        <v>9</v>
      </c>
      <c r="D277" t="s">
        <v>10</v>
      </c>
      <c r="E277" t="s">
        <v>68</v>
      </c>
      <c r="F277" t="s">
        <v>12</v>
      </c>
      <c r="G277">
        <v>3.0785999999999998</v>
      </c>
      <c r="H277">
        <v>3.0785999999999998</v>
      </c>
      <c r="I277">
        <v>3.0785999999999998</v>
      </c>
      <c r="J277">
        <v>3.0785999999999998</v>
      </c>
      <c r="K277">
        <v>3.0785999999999998</v>
      </c>
      <c r="L277">
        <v>3.0785999999999998</v>
      </c>
      <c r="M277">
        <v>3.0785999999999998</v>
      </c>
      <c r="N277">
        <v>3.0785999999999998</v>
      </c>
    </row>
    <row r="278" spans="3:14" x14ac:dyDescent="0.25">
      <c r="C278" t="s">
        <v>9</v>
      </c>
      <c r="D278" t="s">
        <v>10</v>
      </c>
      <c r="E278" t="s">
        <v>68</v>
      </c>
      <c r="F278" t="s">
        <v>13</v>
      </c>
      <c r="G278">
        <v>4.6616</v>
      </c>
      <c r="H278">
        <v>4.6616</v>
      </c>
      <c r="I278">
        <v>4.6616</v>
      </c>
      <c r="J278">
        <v>4.6616</v>
      </c>
      <c r="K278">
        <v>4.6616</v>
      </c>
      <c r="L278">
        <v>4.6616</v>
      </c>
      <c r="M278">
        <v>4.6616</v>
      </c>
      <c r="N278">
        <v>4.6616</v>
      </c>
    </row>
    <row r="279" spans="3:14" x14ac:dyDescent="0.25">
      <c r="C279" t="s">
        <v>9</v>
      </c>
      <c r="D279" t="s">
        <v>10</v>
      </c>
      <c r="E279" t="s">
        <v>68</v>
      </c>
      <c r="F279" t="s">
        <v>14</v>
      </c>
      <c r="G279">
        <v>3.1827999999999999</v>
      </c>
      <c r="H279">
        <v>3.1827999999999999</v>
      </c>
      <c r="I279">
        <v>3.1827999999999999</v>
      </c>
      <c r="J279">
        <v>3.1827999999999999</v>
      </c>
      <c r="K279">
        <v>3.1827999999999999</v>
      </c>
      <c r="L279">
        <v>3.1827999999999999</v>
      </c>
      <c r="M279">
        <v>3.1827999999999999</v>
      </c>
      <c r="N279">
        <v>3.1827999999999999</v>
      </c>
    </row>
    <row r="280" spans="3:14" x14ac:dyDescent="0.25">
      <c r="C280" t="s">
        <v>9</v>
      </c>
      <c r="D280" t="s">
        <v>10</v>
      </c>
      <c r="E280" t="s">
        <v>68</v>
      </c>
      <c r="F280" t="s">
        <v>15</v>
      </c>
      <c r="G280">
        <v>1.2665999999999999</v>
      </c>
      <c r="H280">
        <v>1.2665999999999999</v>
      </c>
      <c r="I280">
        <v>1.2665999999999999</v>
      </c>
      <c r="J280">
        <v>1.2665999999999999</v>
      </c>
      <c r="K280">
        <v>1.2665999999999999</v>
      </c>
      <c r="L280">
        <v>1.2665999999999999</v>
      </c>
      <c r="M280">
        <v>1.2665999999999999</v>
      </c>
      <c r="N280">
        <v>1.2665999999999999</v>
      </c>
    </row>
    <row r="281" spans="3:14" x14ac:dyDescent="0.25">
      <c r="C281" t="s">
        <v>9</v>
      </c>
      <c r="D281" t="s">
        <v>10</v>
      </c>
      <c r="E281" t="s">
        <v>68</v>
      </c>
      <c r="F281" t="s">
        <v>16</v>
      </c>
      <c r="G281">
        <v>4.3704000000000001</v>
      </c>
      <c r="H281">
        <v>4.3704000000000001</v>
      </c>
      <c r="I281">
        <v>4.3704000000000001</v>
      </c>
      <c r="J281">
        <v>4.3704000000000001</v>
      </c>
      <c r="K281">
        <v>4.3704000000000001</v>
      </c>
      <c r="L281">
        <v>4.3704000000000001</v>
      </c>
      <c r="M281">
        <v>4.3704000000000001</v>
      </c>
      <c r="N281">
        <v>4.3704000000000001</v>
      </c>
    </row>
    <row r="282" spans="3:14" x14ac:dyDescent="0.25">
      <c r="C282" t="s">
        <v>9</v>
      </c>
      <c r="D282" t="s">
        <v>10</v>
      </c>
      <c r="E282" t="s">
        <v>68</v>
      </c>
      <c r="F282" t="s">
        <v>17</v>
      </c>
      <c r="G282">
        <v>3.0785999999999998</v>
      </c>
      <c r="H282">
        <v>3.0785999999999998</v>
      </c>
      <c r="I282">
        <v>3.0785999999999998</v>
      </c>
      <c r="J282">
        <v>3.0785999999999998</v>
      </c>
      <c r="K282">
        <v>3.0785999999999998</v>
      </c>
      <c r="L282">
        <v>3.0785999999999998</v>
      </c>
      <c r="M282">
        <v>3.0785999999999998</v>
      </c>
      <c r="N282">
        <v>3.0785999999999998</v>
      </c>
    </row>
    <row r="283" spans="3:14" x14ac:dyDescent="0.25">
      <c r="C283" t="s">
        <v>9</v>
      </c>
      <c r="D283" t="s">
        <v>10</v>
      </c>
      <c r="E283" t="s">
        <v>68</v>
      </c>
      <c r="F283" t="s">
        <v>18</v>
      </c>
      <c r="G283">
        <v>4.6616</v>
      </c>
      <c r="H283">
        <v>4.6616</v>
      </c>
      <c r="I283">
        <v>4.6616</v>
      </c>
      <c r="J283">
        <v>4.6616</v>
      </c>
      <c r="K283">
        <v>4.6616</v>
      </c>
      <c r="L283">
        <v>4.6616</v>
      </c>
      <c r="M283">
        <v>4.6616</v>
      </c>
      <c r="N283">
        <v>4.6616</v>
      </c>
    </row>
    <row r="284" spans="3:14" x14ac:dyDescent="0.25">
      <c r="C284" t="s">
        <v>9</v>
      </c>
      <c r="D284" t="s">
        <v>10</v>
      </c>
      <c r="E284" t="s">
        <v>68</v>
      </c>
      <c r="F284" t="s">
        <v>19</v>
      </c>
      <c r="G284">
        <v>3.1827999999999999</v>
      </c>
      <c r="H284">
        <v>3.1827999999999999</v>
      </c>
      <c r="I284">
        <v>3.1827999999999999</v>
      </c>
      <c r="J284">
        <v>3.1827999999999999</v>
      </c>
      <c r="K284">
        <v>3.1827999999999999</v>
      </c>
      <c r="L284">
        <v>3.1827999999999999</v>
      </c>
      <c r="M284">
        <v>3.1827999999999999</v>
      </c>
      <c r="N284">
        <v>3.1827999999999999</v>
      </c>
    </row>
    <row r="285" spans="3:14" x14ac:dyDescent="0.25">
      <c r="C285" t="s">
        <v>9</v>
      </c>
      <c r="D285" t="s">
        <v>10</v>
      </c>
      <c r="E285" t="s">
        <v>68</v>
      </c>
      <c r="F285" t="s">
        <v>20</v>
      </c>
      <c r="G285">
        <v>1.2665999999999999</v>
      </c>
      <c r="H285">
        <v>1.2665999999999999</v>
      </c>
      <c r="I285">
        <v>1.2665999999999999</v>
      </c>
      <c r="J285">
        <v>1.2665999999999999</v>
      </c>
      <c r="K285">
        <v>1.2665999999999999</v>
      </c>
      <c r="L285">
        <v>1.2665999999999999</v>
      </c>
      <c r="M285">
        <v>1.2665999999999999</v>
      </c>
      <c r="N285">
        <v>1.2665999999999999</v>
      </c>
    </row>
    <row r="286" spans="3:14" x14ac:dyDescent="0.25">
      <c r="C286" t="s">
        <v>9</v>
      </c>
      <c r="D286" t="s">
        <v>10</v>
      </c>
      <c r="E286" t="s">
        <v>68</v>
      </c>
      <c r="F286" t="s">
        <v>21</v>
      </c>
      <c r="G286">
        <v>4.3704000000000001</v>
      </c>
      <c r="H286">
        <v>4.3704000000000001</v>
      </c>
      <c r="I286">
        <v>4.3704000000000001</v>
      </c>
      <c r="J286">
        <v>4.3704000000000001</v>
      </c>
      <c r="K286">
        <v>4.3704000000000001</v>
      </c>
      <c r="L286">
        <v>4.3704000000000001</v>
      </c>
      <c r="M286">
        <v>4.3704000000000001</v>
      </c>
      <c r="N286">
        <v>4.3704000000000001</v>
      </c>
    </row>
    <row r="287" spans="3:14" x14ac:dyDescent="0.25">
      <c r="C287" t="s">
        <v>9</v>
      </c>
      <c r="D287" t="s">
        <v>10</v>
      </c>
      <c r="E287" t="s">
        <v>68</v>
      </c>
      <c r="F287" t="s">
        <v>22</v>
      </c>
      <c r="G287">
        <v>5.3028000000000004</v>
      </c>
      <c r="H287">
        <v>5.3028000000000004</v>
      </c>
      <c r="I287">
        <v>5.3028000000000004</v>
      </c>
      <c r="J287">
        <v>5.3028000000000004</v>
      </c>
      <c r="K287">
        <v>5.3028000000000004</v>
      </c>
      <c r="L287">
        <v>5.3028000000000004</v>
      </c>
      <c r="M287">
        <v>5.3028000000000004</v>
      </c>
      <c r="N287">
        <v>5.3028000000000004</v>
      </c>
    </row>
    <row r="288" spans="3:14" x14ac:dyDescent="0.25">
      <c r="C288" t="s">
        <v>9</v>
      </c>
      <c r="D288" t="s">
        <v>10</v>
      </c>
      <c r="E288" t="s">
        <v>68</v>
      </c>
      <c r="F288" t="s">
        <v>23</v>
      </c>
      <c r="G288">
        <v>4.3163999999999998</v>
      </c>
      <c r="H288">
        <v>4.3163999999999998</v>
      </c>
      <c r="I288">
        <v>4.3163999999999998</v>
      </c>
      <c r="J288">
        <v>4.3163999999999998</v>
      </c>
      <c r="K288">
        <v>4.3163999999999998</v>
      </c>
      <c r="L288">
        <v>4.3163999999999998</v>
      </c>
      <c r="M288">
        <v>4.3163999999999998</v>
      </c>
      <c r="N288">
        <v>4.3163999999999998</v>
      </c>
    </row>
    <row r="289" spans="3:14" x14ac:dyDescent="0.25">
      <c r="C289" t="s">
        <v>9</v>
      </c>
      <c r="D289" t="s">
        <v>10</v>
      </c>
      <c r="E289" t="s">
        <v>68</v>
      </c>
      <c r="F289" t="s">
        <v>24</v>
      </c>
      <c r="G289">
        <v>2.6061999999999999</v>
      </c>
      <c r="H289">
        <v>2.6061999999999999</v>
      </c>
      <c r="I289">
        <v>2.6061999999999999</v>
      </c>
      <c r="J289">
        <v>2.6061999999999999</v>
      </c>
      <c r="K289">
        <v>2.6061999999999999</v>
      </c>
      <c r="L289">
        <v>2.6061999999999999</v>
      </c>
      <c r="M289">
        <v>2.6061999999999999</v>
      </c>
      <c r="N289">
        <v>2.6061999999999999</v>
      </c>
    </row>
    <row r="290" spans="3:14" x14ac:dyDescent="0.25">
      <c r="C290" t="s">
        <v>9</v>
      </c>
      <c r="D290" t="s">
        <v>10</v>
      </c>
      <c r="E290" t="s">
        <v>68</v>
      </c>
      <c r="F290" t="s">
        <v>25</v>
      </c>
      <c r="G290">
        <v>3.1383999999999999</v>
      </c>
      <c r="H290">
        <v>3.1383999999999999</v>
      </c>
      <c r="I290">
        <v>3.1383999999999999</v>
      </c>
      <c r="J290">
        <v>3.1383999999999999</v>
      </c>
      <c r="K290">
        <v>3.1383999999999999</v>
      </c>
      <c r="L290">
        <v>3.1383999999999999</v>
      </c>
      <c r="M290">
        <v>3.1383999999999999</v>
      </c>
      <c r="N290">
        <v>3.1383999999999999</v>
      </c>
    </row>
    <row r="291" spans="3:14" x14ac:dyDescent="0.25">
      <c r="C291" t="s">
        <v>9</v>
      </c>
      <c r="D291" t="s">
        <v>10</v>
      </c>
      <c r="E291" t="s">
        <v>68</v>
      </c>
      <c r="F291" t="s">
        <v>26</v>
      </c>
      <c r="G291">
        <v>5.7582000000000004</v>
      </c>
      <c r="H291">
        <v>5.7582000000000004</v>
      </c>
      <c r="I291">
        <v>5.7582000000000004</v>
      </c>
      <c r="J291">
        <v>5.7582000000000004</v>
      </c>
      <c r="K291">
        <v>5.7582000000000004</v>
      </c>
      <c r="L291">
        <v>5.7582000000000004</v>
      </c>
      <c r="M291">
        <v>5.7582000000000004</v>
      </c>
      <c r="N291">
        <v>5.7582000000000004</v>
      </c>
    </row>
    <row r="292" spans="3:14" x14ac:dyDescent="0.25">
      <c r="C292" t="s">
        <v>9</v>
      </c>
      <c r="D292" t="s">
        <v>10</v>
      </c>
      <c r="E292" t="s">
        <v>68</v>
      </c>
      <c r="F292" t="s">
        <v>27</v>
      </c>
      <c r="G292">
        <v>3.4622000000000002</v>
      </c>
      <c r="H292">
        <v>3.4622000000000002</v>
      </c>
      <c r="I292">
        <v>3.4622000000000002</v>
      </c>
      <c r="J292">
        <v>3.4622000000000002</v>
      </c>
      <c r="K292">
        <v>3.4622000000000002</v>
      </c>
      <c r="L292">
        <v>3.4622000000000002</v>
      </c>
      <c r="M292">
        <v>3.4622000000000002</v>
      </c>
      <c r="N292">
        <v>3.4622000000000002</v>
      </c>
    </row>
    <row r="293" spans="3:14" x14ac:dyDescent="0.25">
      <c r="C293" t="s">
        <v>9</v>
      </c>
      <c r="D293" t="s">
        <v>10</v>
      </c>
      <c r="E293" t="s">
        <v>68</v>
      </c>
      <c r="F293" t="s">
        <v>28</v>
      </c>
      <c r="G293">
        <v>5.1288</v>
      </c>
      <c r="H293">
        <v>5.1288</v>
      </c>
      <c r="I293">
        <v>5.1288</v>
      </c>
      <c r="J293">
        <v>5.1288</v>
      </c>
      <c r="K293">
        <v>5.1288</v>
      </c>
      <c r="L293">
        <v>5.1288</v>
      </c>
      <c r="M293">
        <v>5.1288</v>
      </c>
      <c r="N293">
        <v>5.1288</v>
      </c>
    </row>
    <row r="294" spans="3:14" x14ac:dyDescent="0.25">
      <c r="C294" t="s">
        <v>9</v>
      </c>
      <c r="D294" t="s">
        <v>10</v>
      </c>
      <c r="E294" t="s">
        <v>68</v>
      </c>
      <c r="F294" t="s">
        <v>29</v>
      </c>
      <c r="G294">
        <v>2.0488</v>
      </c>
      <c r="H294">
        <v>2.0488</v>
      </c>
      <c r="I294">
        <v>2.0488</v>
      </c>
      <c r="J294">
        <v>2.0488</v>
      </c>
      <c r="K294">
        <v>2.0488</v>
      </c>
      <c r="L294">
        <v>2.0488</v>
      </c>
      <c r="M294">
        <v>2.0488</v>
      </c>
      <c r="N294">
        <v>2.0488</v>
      </c>
    </row>
    <row r="295" spans="3:14" x14ac:dyDescent="0.25">
      <c r="C295" t="s">
        <v>9</v>
      </c>
      <c r="D295" t="s">
        <v>10</v>
      </c>
      <c r="E295" t="s">
        <v>68</v>
      </c>
      <c r="F295" t="s">
        <v>30</v>
      </c>
      <c r="G295">
        <v>5.4916</v>
      </c>
      <c r="H295">
        <v>5.4916</v>
      </c>
      <c r="I295">
        <v>5.4916</v>
      </c>
      <c r="J295">
        <v>5.4916</v>
      </c>
      <c r="K295">
        <v>5.4916</v>
      </c>
      <c r="L295">
        <v>5.4916</v>
      </c>
      <c r="M295">
        <v>5.4916</v>
      </c>
      <c r="N295">
        <v>5.4916</v>
      </c>
    </row>
    <row r="296" spans="3:14" x14ac:dyDescent="0.25">
      <c r="C296" t="s">
        <v>9</v>
      </c>
      <c r="D296" t="s">
        <v>10</v>
      </c>
      <c r="E296" t="s">
        <v>68</v>
      </c>
      <c r="F296" t="s">
        <v>31</v>
      </c>
      <c r="G296">
        <v>8.0917999999999992</v>
      </c>
      <c r="H296">
        <v>8.0917999999999992</v>
      </c>
      <c r="I296">
        <v>8.0917999999999992</v>
      </c>
      <c r="J296">
        <v>8.0917999999999992</v>
      </c>
      <c r="K296">
        <v>8.0917999999999992</v>
      </c>
      <c r="L296">
        <v>8.0917999999999992</v>
      </c>
      <c r="M296">
        <v>8.0917999999999992</v>
      </c>
      <c r="N296">
        <v>8.0917999999999992</v>
      </c>
    </row>
    <row r="297" spans="3:14" x14ac:dyDescent="0.25">
      <c r="C297" t="s">
        <v>9</v>
      </c>
      <c r="D297" t="s">
        <v>10</v>
      </c>
      <c r="E297" t="s">
        <v>68</v>
      </c>
      <c r="F297" t="s">
        <v>32</v>
      </c>
      <c r="G297">
        <v>5.0932000000000004</v>
      </c>
      <c r="H297">
        <v>5.0932000000000004</v>
      </c>
      <c r="I297">
        <v>5.0932000000000004</v>
      </c>
      <c r="J297">
        <v>5.0932000000000004</v>
      </c>
      <c r="K297">
        <v>5.0932000000000004</v>
      </c>
      <c r="L297">
        <v>5.0932000000000004</v>
      </c>
      <c r="M297">
        <v>5.0932000000000004</v>
      </c>
      <c r="N297">
        <v>5.0932000000000004</v>
      </c>
    </row>
    <row r="298" spans="3:14" x14ac:dyDescent="0.25">
      <c r="C298" t="s">
        <v>9</v>
      </c>
      <c r="D298" t="s">
        <v>10</v>
      </c>
      <c r="E298" t="s">
        <v>68</v>
      </c>
      <c r="F298" t="s">
        <v>33</v>
      </c>
      <c r="G298">
        <v>8.4412000000000003</v>
      </c>
      <c r="H298">
        <v>8.4412000000000003</v>
      </c>
      <c r="I298">
        <v>8.4412000000000003</v>
      </c>
      <c r="J298">
        <v>8.4412000000000003</v>
      </c>
      <c r="K298">
        <v>8.4412000000000003</v>
      </c>
      <c r="L298">
        <v>8.4412000000000003</v>
      </c>
      <c r="M298">
        <v>8.4412000000000003</v>
      </c>
      <c r="N298">
        <v>8.4412000000000003</v>
      </c>
    </row>
    <row r="299" spans="3:14" x14ac:dyDescent="0.25">
      <c r="C299" t="s">
        <v>9</v>
      </c>
      <c r="D299" t="s">
        <v>10</v>
      </c>
      <c r="E299" t="s">
        <v>68</v>
      </c>
      <c r="F299" t="s">
        <v>34</v>
      </c>
      <c r="G299">
        <v>11.501799999999999</v>
      </c>
      <c r="H299">
        <v>11.501799999999999</v>
      </c>
      <c r="I299">
        <v>11.501799999999999</v>
      </c>
      <c r="J299">
        <v>11.501799999999999</v>
      </c>
      <c r="K299">
        <v>11.501799999999999</v>
      </c>
      <c r="L299">
        <v>11.501799999999999</v>
      </c>
      <c r="M299">
        <v>11.501799999999999</v>
      </c>
      <c r="N299">
        <v>11.501799999999999</v>
      </c>
    </row>
    <row r="300" spans="3:14" x14ac:dyDescent="0.25">
      <c r="C300" t="s">
        <v>9</v>
      </c>
      <c r="D300" t="s">
        <v>10</v>
      </c>
      <c r="E300" t="s">
        <v>68</v>
      </c>
      <c r="F300" t="s">
        <v>35</v>
      </c>
      <c r="G300">
        <v>5.2388000000000003</v>
      </c>
      <c r="H300">
        <v>5.2388000000000003</v>
      </c>
      <c r="I300">
        <v>5.2388000000000003</v>
      </c>
      <c r="J300">
        <v>5.2388000000000003</v>
      </c>
      <c r="K300">
        <v>5.2388000000000003</v>
      </c>
      <c r="L300">
        <v>5.2388000000000003</v>
      </c>
      <c r="M300">
        <v>5.2388000000000003</v>
      </c>
      <c r="N300">
        <v>5.2388000000000003</v>
      </c>
    </row>
    <row r="301" spans="3:14" x14ac:dyDescent="0.25">
      <c r="C301" t="s">
        <v>9</v>
      </c>
      <c r="D301" t="s">
        <v>10</v>
      </c>
      <c r="E301" t="s">
        <v>68</v>
      </c>
      <c r="F301" t="s">
        <v>36</v>
      </c>
      <c r="G301">
        <v>4.5818000000000003</v>
      </c>
      <c r="H301">
        <v>4.5818000000000003</v>
      </c>
      <c r="I301">
        <v>4.5818000000000003</v>
      </c>
      <c r="J301">
        <v>4.5818000000000003</v>
      </c>
      <c r="K301">
        <v>4.5818000000000003</v>
      </c>
      <c r="L301">
        <v>4.5818000000000003</v>
      </c>
      <c r="M301">
        <v>4.5818000000000003</v>
      </c>
      <c r="N301">
        <v>4.5818000000000003</v>
      </c>
    </row>
    <row r="302" spans="3:14" x14ac:dyDescent="0.25">
      <c r="C302" t="s">
        <v>9</v>
      </c>
      <c r="D302" t="s">
        <v>10</v>
      </c>
      <c r="E302" t="s">
        <v>68</v>
      </c>
      <c r="F302" t="s">
        <v>37</v>
      </c>
      <c r="G302">
        <v>1.4596</v>
      </c>
      <c r="H302">
        <v>1.4596</v>
      </c>
      <c r="I302">
        <v>1.4596</v>
      </c>
      <c r="J302">
        <v>1.4596</v>
      </c>
      <c r="K302">
        <v>1.4596</v>
      </c>
      <c r="L302">
        <v>1.4596</v>
      </c>
      <c r="M302">
        <v>1.4596</v>
      </c>
      <c r="N302">
        <v>1.4596</v>
      </c>
    </row>
    <row r="303" spans="3:14" x14ac:dyDescent="0.25">
      <c r="C303" t="s">
        <v>9</v>
      </c>
      <c r="D303" t="s">
        <v>10</v>
      </c>
      <c r="E303" t="s">
        <v>68</v>
      </c>
      <c r="F303" t="s">
        <v>38</v>
      </c>
      <c r="G303">
        <v>2.1301999999999999</v>
      </c>
      <c r="H303">
        <v>2.1301999999999999</v>
      </c>
      <c r="I303">
        <v>2.1301999999999999</v>
      </c>
      <c r="J303">
        <v>2.1301999999999999</v>
      </c>
      <c r="K303">
        <v>2.1301999999999999</v>
      </c>
      <c r="L303">
        <v>2.1301999999999999</v>
      </c>
      <c r="M303">
        <v>2.1301999999999999</v>
      </c>
      <c r="N303">
        <v>2.1301999999999999</v>
      </c>
    </row>
    <row r="304" spans="3:14" x14ac:dyDescent="0.25">
      <c r="C304" t="s">
        <v>9</v>
      </c>
      <c r="D304" t="s">
        <v>10</v>
      </c>
      <c r="E304" t="s">
        <v>68</v>
      </c>
      <c r="F304" t="s">
        <v>39</v>
      </c>
      <c r="G304">
        <v>3.8052000000000001</v>
      </c>
      <c r="H304">
        <v>3.8052000000000001</v>
      </c>
      <c r="I304">
        <v>3.8052000000000001</v>
      </c>
      <c r="J304">
        <v>3.8052000000000001</v>
      </c>
      <c r="K304">
        <v>3.8052000000000001</v>
      </c>
      <c r="L304">
        <v>3.8052000000000001</v>
      </c>
      <c r="M304">
        <v>3.8052000000000001</v>
      </c>
      <c r="N304">
        <v>3.8052000000000001</v>
      </c>
    </row>
    <row r="305" spans="3:14" x14ac:dyDescent="0.25">
      <c r="C305" t="s">
        <v>9</v>
      </c>
      <c r="D305" t="s">
        <v>10</v>
      </c>
      <c r="E305" t="s">
        <v>68</v>
      </c>
      <c r="F305" t="s">
        <v>40</v>
      </c>
      <c r="G305">
        <v>2.2722000000000002</v>
      </c>
      <c r="H305">
        <v>2.2722000000000002</v>
      </c>
      <c r="I305">
        <v>2.2722000000000002</v>
      </c>
      <c r="J305">
        <v>2.2722000000000002</v>
      </c>
      <c r="K305">
        <v>2.2722000000000002</v>
      </c>
      <c r="L305">
        <v>2.2722000000000002</v>
      </c>
      <c r="M305">
        <v>2.2722000000000002</v>
      </c>
      <c r="N305">
        <v>2.2722000000000002</v>
      </c>
    </row>
    <row r="306" spans="3:14" x14ac:dyDescent="0.25">
      <c r="C306" t="s">
        <v>9</v>
      </c>
      <c r="D306" t="s">
        <v>10</v>
      </c>
      <c r="E306" t="s">
        <v>68</v>
      </c>
      <c r="F306" t="s">
        <v>41</v>
      </c>
      <c r="G306">
        <v>1.8822000000000001</v>
      </c>
      <c r="H306">
        <v>1.8822000000000001</v>
      </c>
      <c r="I306">
        <v>1.8822000000000001</v>
      </c>
      <c r="J306">
        <v>1.8822000000000001</v>
      </c>
      <c r="K306">
        <v>1.8822000000000001</v>
      </c>
      <c r="L306">
        <v>1.8822000000000001</v>
      </c>
      <c r="M306">
        <v>1.8822000000000001</v>
      </c>
      <c r="N306">
        <v>1.8822000000000001</v>
      </c>
    </row>
    <row r="307" spans="3:14" x14ac:dyDescent="0.25">
      <c r="C307" t="s">
        <v>9</v>
      </c>
      <c r="D307" t="s">
        <v>10</v>
      </c>
      <c r="E307" t="s">
        <v>68</v>
      </c>
      <c r="F307" t="s">
        <v>42</v>
      </c>
      <c r="G307">
        <v>0.44679999999999997</v>
      </c>
      <c r="H307">
        <v>0.44679999999999997</v>
      </c>
      <c r="I307">
        <v>0.44679999999999997</v>
      </c>
      <c r="J307">
        <v>0.44679999999999997</v>
      </c>
      <c r="K307">
        <v>0.44679999999999997</v>
      </c>
      <c r="L307">
        <v>0.44679999999999997</v>
      </c>
      <c r="M307">
        <v>0.44679999999999997</v>
      </c>
      <c r="N307">
        <v>0.44679999999999997</v>
      </c>
    </row>
    <row r="308" spans="3:14" x14ac:dyDescent="0.25">
      <c r="C308" t="s">
        <v>9</v>
      </c>
      <c r="D308" t="s">
        <v>10</v>
      </c>
      <c r="E308" t="s">
        <v>68</v>
      </c>
      <c r="F308" t="s">
        <v>43</v>
      </c>
      <c r="G308">
        <v>0.63880000000000003</v>
      </c>
      <c r="H308">
        <v>0.63880000000000003</v>
      </c>
      <c r="I308">
        <v>0.63880000000000003</v>
      </c>
      <c r="J308">
        <v>0.63880000000000003</v>
      </c>
      <c r="K308">
        <v>0.63880000000000003</v>
      </c>
      <c r="L308">
        <v>0.63880000000000003</v>
      </c>
      <c r="M308">
        <v>0.63880000000000003</v>
      </c>
      <c r="N308">
        <v>0.63880000000000003</v>
      </c>
    </row>
    <row r="309" spans="3:14" x14ac:dyDescent="0.25">
      <c r="C309" t="s">
        <v>9</v>
      </c>
      <c r="D309" t="s">
        <v>10</v>
      </c>
      <c r="E309" t="s">
        <v>68</v>
      </c>
      <c r="F309" t="s">
        <v>44</v>
      </c>
      <c r="G309">
        <v>1.0631999999999999</v>
      </c>
      <c r="H309">
        <v>1.0631999999999999</v>
      </c>
      <c r="I309">
        <v>1.0631999999999999</v>
      </c>
      <c r="J309">
        <v>1.0631999999999999</v>
      </c>
      <c r="K309">
        <v>1.0631999999999999</v>
      </c>
      <c r="L309">
        <v>1.0631999999999999</v>
      </c>
      <c r="M309">
        <v>1.0631999999999999</v>
      </c>
      <c r="N309">
        <v>1.0631999999999999</v>
      </c>
    </row>
    <row r="310" spans="3:14" x14ac:dyDescent="0.25">
      <c r="C310" t="s">
        <v>9</v>
      </c>
      <c r="D310" t="s">
        <v>10</v>
      </c>
      <c r="E310" t="s">
        <v>68</v>
      </c>
      <c r="F310" t="s">
        <v>45</v>
      </c>
      <c r="G310">
        <v>0.86499999999999999</v>
      </c>
      <c r="H310">
        <v>0.86499999999999999</v>
      </c>
      <c r="I310">
        <v>0.86499999999999999</v>
      </c>
      <c r="J310">
        <v>0.86499999999999999</v>
      </c>
      <c r="K310">
        <v>0.86499999999999999</v>
      </c>
      <c r="L310">
        <v>0.86499999999999999</v>
      </c>
      <c r="M310">
        <v>0.86499999999999999</v>
      </c>
      <c r="N310">
        <v>0.86499999999999999</v>
      </c>
    </row>
    <row r="311" spans="3:14" x14ac:dyDescent="0.25">
      <c r="C311" t="s">
        <v>9</v>
      </c>
      <c r="D311" t="s">
        <v>10</v>
      </c>
      <c r="E311" t="s">
        <v>68</v>
      </c>
      <c r="F311" t="s">
        <v>46</v>
      </c>
      <c r="G311">
        <v>0.43580000000000002</v>
      </c>
      <c r="H311">
        <v>0.43580000000000002</v>
      </c>
      <c r="I311">
        <v>0.43580000000000002</v>
      </c>
      <c r="J311">
        <v>0.43580000000000002</v>
      </c>
      <c r="K311">
        <v>0.43580000000000002</v>
      </c>
      <c r="L311">
        <v>0.43580000000000002</v>
      </c>
      <c r="M311">
        <v>0.43580000000000002</v>
      </c>
      <c r="N311">
        <v>0.43580000000000002</v>
      </c>
    </row>
    <row r="312" spans="3:14" x14ac:dyDescent="0.25">
      <c r="C312" t="s">
        <v>9</v>
      </c>
      <c r="D312" t="s">
        <v>10</v>
      </c>
      <c r="E312" t="s">
        <v>68</v>
      </c>
      <c r="F312" t="s">
        <v>47</v>
      </c>
      <c r="G312">
        <v>9.9400000000000002E-2</v>
      </c>
      <c r="H312">
        <v>9.9400000000000002E-2</v>
      </c>
      <c r="I312">
        <v>9.9400000000000002E-2</v>
      </c>
      <c r="J312">
        <v>9.9400000000000002E-2</v>
      </c>
      <c r="K312">
        <v>9.9400000000000002E-2</v>
      </c>
      <c r="L312">
        <v>9.9400000000000002E-2</v>
      </c>
      <c r="M312">
        <v>9.9400000000000002E-2</v>
      </c>
      <c r="N312">
        <v>9.9400000000000002E-2</v>
      </c>
    </row>
    <row r="313" spans="3:14" x14ac:dyDescent="0.25">
      <c r="C313" t="s">
        <v>9</v>
      </c>
      <c r="D313" t="s">
        <v>10</v>
      </c>
      <c r="E313" t="s">
        <v>68</v>
      </c>
      <c r="F313" t="s">
        <v>48</v>
      </c>
      <c r="G313">
        <v>6.2600000000000003E-2</v>
      </c>
      <c r="H313">
        <v>6.2600000000000003E-2</v>
      </c>
      <c r="I313">
        <v>6.2600000000000003E-2</v>
      </c>
      <c r="J313">
        <v>6.2600000000000003E-2</v>
      </c>
      <c r="K313">
        <v>6.2600000000000003E-2</v>
      </c>
      <c r="L313">
        <v>6.2600000000000003E-2</v>
      </c>
      <c r="M313">
        <v>6.2600000000000003E-2</v>
      </c>
      <c r="N313">
        <v>6.2600000000000003E-2</v>
      </c>
    </row>
    <row r="314" spans="3:14" x14ac:dyDescent="0.25">
      <c r="C314" t="s">
        <v>9</v>
      </c>
      <c r="D314" t="s">
        <v>10</v>
      </c>
      <c r="E314" t="s">
        <v>68</v>
      </c>
      <c r="F314" t="s">
        <v>49</v>
      </c>
      <c r="G314">
        <v>9.06E-2</v>
      </c>
      <c r="H314">
        <v>9.06E-2</v>
      </c>
      <c r="I314">
        <v>9.06E-2</v>
      </c>
      <c r="J314">
        <v>9.06E-2</v>
      </c>
      <c r="K314">
        <v>9.06E-2</v>
      </c>
      <c r="L314">
        <v>9.06E-2</v>
      </c>
      <c r="M314">
        <v>9.06E-2</v>
      </c>
      <c r="N314">
        <v>9.06E-2</v>
      </c>
    </row>
    <row r="315" spans="3:14" x14ac:dyDescent="0.25">
      <c r="C315" t="s">
        <v>9</v>
      </c>
      <c r="D315" t="s">
        <v>10</v>
      </c>
      <c r="E315" t="s">
        <v>68</v>
      </c>
      <c r="F315" t="s">
        <v>50</v>
      </c>
      <c r="G315">
        <v>6.8199999999999997E-2</v>
      </c>
      <c r="H315">
        <v>6.8199999999999997E-2</v>
      </c>
      <c r="I315">
        <v>6.8199999999999997E-2</v>
      </c>
      <c r="J315">
        <v>6.8199999999999997E-2</v>
      </c>
      <c r="K315">
        <v>6.8199999999999997E-2</v>
      </c>
      <c r="L315">
        <v>6.8199999999999997E-2</v>
      </c>
      <c r="M315">
        <v>6.8199999999999997E-2</v>
      </c>
      <c r="N315">
        <v>6.8199999999999997E-2</v>
      </c>
    </row>
    <row r="316" spans="3:14" x14ac:dyDescent="0.25">
      <c r="C316" t="s">
        <v>9</v>
      </c>
      <c r="D316" t="s">
        <v>10</v>
      </c>
      <c r="E316" t="s">
        <v>68</v>
      </c>
      <c r="F316" t="s">
        <v>51</v>
      </c>
      <c r="G316">
        <v>0.127</v>
      </c>
      <c r="H316">
        <v>0.127</v>
      </c>
      <c r="I316">
        <v>0.127</v>
      </c>
      <c r="J316">
        <v>0.127</v>
      </c>
      <c r="K316">
        <v>0.127</v>
      </c>
      <c r="L316">
        <v>0.127</v>
      </c>
      <c r="M316">
        <v>0.127</v>
      </c>
      <c r="N316">
        <v>0.127</v>
      </c>
    </row>
    <row r="317" spans="3:14" x14ac:dyDescent="0.25">
      <c r="C317" t="s">
        <v>9</v>
      </c>
      <c r="D317" t="s">
        <v>10</v>
      </c>
      <c r="E317" t="s">
        <v>68</v>
      </c>
      <c r="F317" t="s">
        <v>52</v>
      </c>
      <c r="G317">
        <v>4.8399999999999999E-2</v>
      </c>
      <c r="H317">
        <v>4.8399999999999999E-2</v>
      </c>
      <c r="I317">
        <v>4.8399999999999999E-2</v>
      </c>
      <c r="J317">
        <v>4.8399999999999999E-2</v>
      </c>
      <c r="K317">
        <v>4.8399999999999999E-2</v>
      </c>
      <c r="L317">
        <v>4.8399999999999999E-2</v>
      </c>
      <c r="M317">
        <v>4.8399999999999999E-2</v>
      </c>
      <c r="N317">
        <v>4.8399999999999999E-2</v>
      </c>
    </row>
    <row r="318" spans="3:14" x14ac:dyDescent="0.25">
      <c r="C318" t="s">
        <v>9</v>
      </c>
      <c r="D318" t="s">
        <v>10</v>
      </c>
      <c r="E318" t="s">
        <v>68</v>
      </c>
      <c r="F318" t="s">
        <v>53</v>
      </c>
      <c r="G318">
        <v>9.7199999999999995E-2</v>
      </c>
      <c r="H318">
        <v>9.7199999999999995E-2</v>
      </c>
      <c r="I318">
        <v>9.7199999999999995E-2</v>
      </c>
      <c r="J318">
        <v>9.7199999999999995E-2</v>
      </c>
      <c r="K318">
        <v>9.7199999999999995E-2</v>
      </c>
      <c r="L318">
        <v>9.7199999999999995E-2</v>
      </c>
      <c r="M318">
        <v>9.7199999999999995E-2</v>
      </c>
      <c r="N318">
        <v>9.7199999999999995E-2</v>
      </c>
    </row>
    <row r="319" spans="3:14" x14ac:dyDescent="0.25">
      <c r="C319" t="s">
        <v>9</v>
      </c>
      <c r="D319" t="s">
        <v>10</v>
      </c>
      <c r="E319" t="s">
        <v>68</v>
      </c>
      <c r="F319" t="s">
        <v>54</v>
      </c>
      <c r="G319">
        <v>7.0599999999999996E-2</v>
      </c>
      <c r="H319">
        <v>7.0599999999999996E-2</v>
      </c>
      <c r="I319">
        <v>7.0599999999999996E-2</v>
      </c>
      <c r="J319">
        <v>7.0599999999999996E-2</v>
      </c>
      <c r="K319">
        <v>7.0599999999999996E-2</v>
      </c>
      <c r="L319">
        <v>7.0599999999999996E-2</v>
      </c>
      <c r="M319">
        <v>7.0599999999999996E-2</v>
      </c>
      <c r="N319">
        <v>7.0599999999999996E-2</v>
      </c>
    </row>
    <row r="320" spans="3:14" x14ac:dyDescent="0.25">
      <c r="C320" t="s">
        <v>9</v>
      </c>
      <c r="D320" t="s">
        <v>10</v>
      </c>
      <c r="E320" t="s">
        <v>68</v>
      </c>
      <c r="F320" t="s">
        <v>55</v>
      </c>
      <c r="G320">
        <v>7.0999999999999994E-2</v>
      </c>
      <c r="H320">
        <v>7.0999999999999994E-2</v>
      </c>
      <c r="I320">
        <v>7.0999999999999994E-2</v>
      </c>
      <c r="J320">
        <v>7.0999999999999994E-2</v>
      </c>
      <c r="K320">
        <v>7.0999999999999994E-2</v>
      </c>
      <c r="L320">
        <v>7.0999999999999994E-2</v>
      </c>
      <c r="M320">
        <v>7.0999999999999994E-2</v>
      </c>
      <c r="N320">
        <v>7.0999999999999994E-2</v>
      </c>
    </row>
    <row r="321" spans="3:14" x14ac:dyDescent="0.25">
      <c r="C321" t="s">
        <v>9</v>
      </c>
      <c r="D321" t="s">
        <v>10</v>
      </c>
      <c r="E321" t="s">
        <v>68</v>
      </c>
      <c r="F321" t="s">
        <v>56</v>
      </c>
      <c r="G321">
        <v>6.5199999999999994E-2</v>
      </c>
      <c r="H321">
        <v>6.5199999999999994E-2</v>
      </c>
      <c r="I321">
        <v>6.5199999999999994E-2</v>
      </c>
      <c r="J321">
        <v>6.5199999999999994E-2</v>
      </c>
      <c r="K321">
        <v>6.5199999999999994E-2</v>
      </c>
      <c r="L321">
        <v>6.5199999999999994E-2</v>
      </c>
      <c r="M321">
        <v>6.5199999999999994E-2</v>
      </c>
      <c r="N321">
        <v>6.5199999999999994E-2</v>
      </c>
    </row>
    <row r="322" spans="3:14" x14ac:dyDescent="0.25">
      <c r="C322" t="s">
        <v>9</v>
      </c>
      <c r="D322" t="s">
        <v>10</v>
      </c>
      <c r="E322" t="s">
        <v>68</v>
      </c>
      <c r="F322" t="s">
        <v>57</v>
      </c>
      <c r="G322">
        <v>3.2000000000000002E-3</v>
      </c>
      <c r="H322">
        <v>3.2000000000000002E-3</v>
      </c>
      <c r="I322">
        <v>3.2000000000000002E-3</v>
      </c>
      <c r="J322">
        <v>3.2000000000000002E-3</v>
      </c>
      <c r="K322">
        <v>3.2000000000000002E-3</v>
      </c>
      <c r="L322">
        <v>3.2000000000000002E-3</v>
      </c>
      <c r="M322">
        <v>3.2000000000000002E-3</v>
      </c>
      <c r="N322">
        <v>3.2000000000000002E-3</v>
      </c>
    </row>
    <row r="323" spans="3:14" x14ac:dyDescent="0.25">
      <c r="C323" t="s">
        <v>9</v>
      </c>
      <c r="D323" t="s">
        <v>10</v>
      </c>
      <c r="E323" t="s">
        <v>68</v>
      </c>
      <c r="F323" t="s">
        <v>58</v>
      </c>
      <c r="G323">
        <v>4.1999999999999997E-3</v>
      </c>
      <c r="H323">
        <v>4.1999999999999997E-3</v>
      </c>
      <c r="I323">
        <v>4.1999999999999997E-3</v>
      </c>
      <c r="J323">
        <v>4.1999999999999997E-3</v>
      </c>
      <c r="K323">
        <v>4.1999999999999997E-3</v>
      </c>
      <c r="L323">
        <v>4.1999999999999997E-3</v>
      </c>
      <c r="M323">
        <v>4.1999999999999997E-3</v>
      </c>
      <c r="N323">
        <v>4.1999999999999997E-3</v>
      </c>
    </row>
    <row r="324" spans="3:14" x14ac:dyDescent="0.25">
      <c r="C324" t="s">
        <v>9</v>
      </c>
      <c r="D324" t="s">
        <v>10</v>
      </c>
      <c r="E324" t="s">
        <v>68</v>
      </c>
      <c r="F324" t="s">
        <v>59</v>
      </c>
      <c r="G324">
        <v>3.2000000000000002E-3</v>
      </c>
      <c r="H324">
        <v>3.2000000000000002E-3</v>
      </c>
      <c r="I324">
        <v>3.2000000000000002E-3</v>
      </c>
      <c r="J324">
        <v>3.2000000000000002E-3</v>
      </c>
      <c r="K324">
        <v>3.2000000000000002E-3</v>
      </c>
      <c r="L324">
        <v>3.2000000000000002E-3</v>
      </c>
      <c r="M324">
        <v>3.2000000000000002E-3</v>
      </c>
      <c r="N324">
        <v>3.2000000000000002E-3</v>
      </c>
    </row>
    <row r="325" spans="3:14" x14ac:dyDescent="0.25">
      <c r="C325" t="s">
        <v>9</v>
      </c>
      <c r="D325" t="s">
        <v>10</v>
      </c>
      <c r="E325" t="s">
        <v>68</v>
      </c>
      <c r="F325" t="s">
        <v>60</v>
      </c>
      <c r="G325">
        <v>3.2000000000000002E-3</v>
      </c>
      <c r="H325">
        <v>3.2000000000000002E-3</v>
      </c>
      <c r="I325">
        <v>3.2000000000000002E-3</v>
      </c>
      <c r="J325">
        <v>3.2000000000000002E-3</v>
      </c>
      <c r="K325">
        <v>3.2000000000000002E-3</v>
      </c>
      <c r="L325">
        <v>3.2000000000000002E-3</v>
      </c>
      <c r="M325">
        <v>3.2000000000000002E-3</v>
      </c>
      <c r="N325">
        <v>3.2000000000000002E-3</v>
      </c>
    </row>
    <row r="326" spans="3:14" x14ac:dyDescent="0.25">
      <c r="C326" t="s">
        <v>9</v>
      </c>
      <c r="D326" t="s">
        <v>10</v>
      </c>
      <c r="E326" t="s">
        <v>68</v>
      </c>
      <c r="F326" t="s">
        <v>61</v>
      </c>
      <c r="G326">
        <v>3.0200000000000001E-2</v>
      </c>
      <c r="H326">
        <v>3.0200000000000001E-2</v>
      </c>
      <c r="I326">
        <v>3.0200000000000001E-2</v>
      </c>
      <c r="J326">
        <v>3.0200000000000001E-2</v>
      </c>
      <c r="K326">
        <v>3.0200000000000001E-2</v>
      </c>
      <c r="L326">
        <v>3.0200000000000001E-2</v>
      </c>
      <c r="M326">
        <v>3.0200000000000001E-2</v>
      </c>
      <c r="N326">
        <v>3.0200000000000001E-2</v>
      </c>
    </row>
  </sheetData>
  <mergeCells count="14">
    <mergeCell ref="D2:L2"/>
    <mergeCell ref="M2:N2"/>
    <mergeCell ref="P2:W2"/>
    <mergeCell ref="P3:W3"/>
    <mergeCell ref="B55:C55"/>
    <mergeCell ref="L55:N55"/>
    <mergeCell ref="D3:K3"/>
    <mergeCell ref="L3:N3"/>
    <mergeCell ref="B4:C4"/>
    <mergeCell ref="B5:B29"/>
    <mergeCell ref="B30:B54"/>
    <mergeCell ref="M5:M29"/>
    <mergeCell ref="M30:M54"/>
    <mergeCell ref="N5:N54"/>
  </mergeCells>
  <conditionalFormatting sqref="D55:K55">
    <cfRule type="colorScale" priority="37">
      <colorScale>
        <cfvo type="min"/>
        <cfvo type="max"/>
        <color theme="9" tint="0.79998168889431442"/>
        <color theme="9"/>
      </colorScale>
    </cfRule>
    <cfRule type="colorScale" priority="41">
      <colorScale>
        <cfvo type="min"/>
        <cfvo type="max"/>
        <color rgb="FFFCFCFF"/>
        <color rgb="FF63BE7B"/>
      </colorScale>
    </cfRule>
  </conditionalFormatting>
  <conditionalFormatting sqref="L5:L54">
    <cfRule type="colorScale" priority="38">
      <colorScale>
        <cfvo type="min"/>
        <cfvo type="max"/>
        <color theme="9" tint="0.79998168889431442"/>
        <color theme="9"/>
      </colorScale>
    </cfRule>
    <cfRule type="colorScale" priority="40">
      <colorScale>
        <cfvo type="min"/>
        <cfvo type="max"/>
        <color rgb="FFFCFCFF"/>
        <color rgb="FF63BE7B"/>
      </colorScale>
    </cfRule>
  </conditionalFormatting>
  <conditionalFormatting sqref="D5:D54">
    <cfRule type="colorScale" priority="36">
      <colorScale>
        <cfvo type="min"/>
        <cfvo type="max"/>
        <color theme="7" tint="0.79998168889431442"/>
        <color theme="7"/>
      </colorScale>
    </cfRule>
    <cfRule type="colorScale" priority="39">
      <colorScale>
        <cfvo type="min"/>
        <cfvo type="max"/>
        <color theme="8" tint="0.79998168889431442"/>
        <color theme="8"/>
      </colorScale>
    </cfRule>
  </conditionalFormatting>
  <conditionalFormatting sqref="E5:E54">
    <cfRule type="colorScale" priority="34">
      <colorScale>
        <cfvo type="min"/>
        <cfvo type="max"/>
        <color theme="7" tint="0.79998168889431442"/>
        <color theme="7"/>
      </colorScale>
    </cfRule>
    <cfRule type="colorScale" priority="35">
      <colorScale>
        <cfvo type="min"/>
        <cfvo type="max"/>
        <color theme="8" tint="0.79998168889431442"/>
        <color theme="8"/>
      </colorScale>
    </cfRule>
  </conditionalFormatting>
  <conditionalFormatting sqref="F5:F54">
    <cfRule type="colorScale" priority="32">
      <colorScale>
        <cfvo type="min"/>
        <cfvo type="max"/>
        <color theme="7" tint="0.79998168889431442"/>
        <color theme="7"/>
      </colorScale>
    </cfRule>
    <cfRule type="colorScale" priority="33">
      <colorScale>
        <cfvo type="min"/>
        <cfvo type="max"/>
        <color theme="8" tint="0.79998168889431442"/>
        <color theme="8"/>
      </colorScale>
    </cfRule>
  </conditionalFormatting>
  <conditionalFormatting sqref="G5:G54">
    <cfRule type="colorScale" priority="30">
      <colorScale>
        <cfvo type="min"/>
        <cfvo type="max"/>
        <color theme="7" tint="0.79998168889431442"/>
        <color theme="7"/>
      </colorScale>
    </cfRule>
    <cfRule type="colorScale" priority="31">
      <colorScale>
        <cfvo type="min"/>
        <cfvo type="max"/>
        <color theme="8" tint="0.79998168889431442"/>
        <color theme="8"/>
      </colorScale>
    </cfRule>
  </conditionalFormatting>
  <conditionalFormatting sqref="H5:H54">
    <cfRule type="colorScale" priority="28">
      <colorScale>
        <cfvo type="min"/>
        <cfvo type="max"/>
        <color theme="7" tint="0.79998168889431442"/>
        <color theme="7"/>
      </colorScale>
    </cfRule>
    <cfRule type="colorScale" priority="29">
      <colorScale>
        <cfvo type="min"/>
        <cfvo type="max"/>
        <color theme="8" tint="0.79998168889431442"/>
        <color theme="8"/>
      </colorScale>
    </cfRule>
  </conditionalFormatting>
  <conditionalFormatting sqref="I5:I54">
    <cfRule type="colorScale" priority="26">
      <colorScale>
        <cfvo type="min"/>
        <cfvo type="max"/>
        <color theme="7" tint="0.79998168889431442"/>
        <color theme="7"/>
      </colorScale>
    </cfRule>
    <cfRule type="colorScale" priority="27">
      <colorScale>
        <cfvo type="min"/>
        <cfvo type="max"/>
        <color theme="8" tint="0.79998168889431442"/>
        <color theme="8"/>
      </colorScale>
    </cfRule>
  </conditionalFormatting>
  <conditionalFormatting sqref="J5:J54">
    <cfRule type="colorScale" priority="24">
      <colorScale>
        <cfvo type="min"/>
        <cfvo type="max"/>
        <color theme="7" tint="0.79998168889431442"/>
        <color theme="7"/>
      </colorScale>
    </cfRule>
    <cfRule type="colorScale" priority="25">
      <colorScale>
        <cfvo type="min"/>
        <cfvo type="max"/>
        <color theme="8" tint="0.79998168889431442"/>
        <color theme="8"/>
      </colorScale>
    </cfRule>
  </conditionalFormatting>
  <conditionalFormatting sqref="K5:K54">
    <cfRule type="colorScale" priority="22">
      <colorScale>
        <cfvo type="min"/>
        <cfvo type="max"/>
        <color theme="7" tint="0.79998168889431442"/>
        <color theme="7"/>
      </colorScale>
    </cfRule>
    <cfRule type="colorScale" priority="23">
      <colorScale>
        <cfvo type="min"/>
        <cfvo type="max"/>
        <color theme="8" tint="0.79998168889431442"/>
        <color theme="8"/>
      </colorScale>
    </cfRule>
  </conditionalFormatting>
  <conditionalFormatting sqref="P55:W55">
    <cfRule type="colorScale" priority="17">
      <colorScale>
        <cfvo type="min"/>
        <cfvo type="max"/>
        <color theme="9" tint="0.79998168889431442"/>
        <color theme="9"/>
      </colorScale>
    </cfRule>
    <cfRule type="colorScale" priority="21">
      <colorScale>
        <cfvo type="min"/>
        <cfvo type="max"/>
        <color rgb="FFFCFCFF"/>
        <color rgb="FF63BE7B"/>
      </colorScale>
    </cfRule>
  </conditionalFormatting>
  <conditionalFormatting sqref="P5:P54">
    <cfRule type="colorScale" priority="16">
      <colorScale>
        <cfvo type="min"/>
        <cfvo type="max"/>
        <color theme="7" tint="0.79998168889431442"/>
        <color theme="7"/>
      </colorScale>
    </cfRule>
    <cfRule type="colorScale" priority="19">
      <colorScale>
        <cfvo type="min"/>
        <cfvo type="max"/>
        <color theme="8" tint="0.79998168889431442"/>
        <color theme="8"/>
      </colorScale>
    </cfRule>
  </conditionalFormatting>
  <conditionalFormatting sqref="Q5:Q54">
    <cfRule type="colorScale" priority="14">
      <colorScale>
        <cfvo type="min"/>
        <cfvo type="max"/>
        <color theme="7" tint="0.79998168889431442"/>
        <color theme="7"/>
      </colorScale>
    </cfRule>
    <cfRule type="colorScale" priority="15">
      <colorScale>
        <cfvo type="min"/>
        <cfvo type="max"/>
        <color theme="8" tint="0.79998168889431442"/>
        <color theme="8"/>
      </colorScale>
    </cfRule>
  </conditionalFormatting>
  <conditionalFormatting sqref="R5:R54">
    <cfRule type="colorScale" priority="12">
      <colorScale>
        <cfvo type="min"/>
        <cfvo type="max"/>
        <color theme="7" tint="0.79998168889431442"/>
        <color theme="7"/>
      </colorScale>
    </cfRule>
    <cfRule type="colorScale" priority="13">
      <colorScale>
        <cfvo type="min"/>
        <cfvo type="max"/>
        <color theme="8" tint="0.79998168889431442"/>
        <color theme="8"/>
      </colorScale>
    </cfRule>
  </conditionalFormatting>
  <conditionalFormatting sqref="S5:S54">
    <cfRule type="colorScale" priority="10">
      <colorScale>
        <cfvo type="min"/>
        <cfvo type="max"/>
        <color theme="7" tint="0.79998168889431442"/>
        <color theme="7"/>
      </colorScale>
    </cfRule>
    <cfRule type="colorScale" priority="11">
      <colorScale>
        <cfvo type="min"/>
        <cfvo type="max"/>
        <color theme="8" tint="0.79998168889431442"/>
        <color theme="8"/>
      </colorScale>
    </cfRule>
  </conditionalFormatting>
  <conditionalFormatting sqref="T5:T54">
    <cfRule type="colorScale" priority="8">
      <colorScale>
        <cfvo type="min"/>
        <cfvo type="max"/>
        <color theme="7" tint="0.79998168889431442"/>
        <color theme="7"/>
      </colorScale>
    </cfRule>
    <cfRule type="colorScale" priority="9">
      <colorScale>
        <cfvo type="min"/>
        <cfvo type="max"/>
        <color theme="8" tint="0.79998168889431442"/>
        <color theme="8"/>
      </colorScale>
    </cfRule>
  </conditionalFormatting>
  <conditionalFormatting sqref="U5:U54">
    <cfRule type="colorScale" priority="6">
      <colorScale>
        <cfvo type="min"/>
        <cfvo type="max"/>
        <color theme="7" tint="0.79998168889431442"/>
        <color theme="7"/>
      </colorScale>
    </cfRule>
    <cfRule type="colorScale" priority="7">
      <colorScale>
        <cfvo type="min"/>
        <cfvo type="max"/>
        <color theme="8" tint="0.79998168889431442"/>
        <color theme="8"/>
      </colorScale>
    </cfRule>
  </conditionalFormatting>
  <conditionalFormatting sqref="V5:V54">
    <cfRule type="colorScale" priority="4">
      <colorScale>
        <cfvo type="min"/>
        <cfvo type="max"/>
        <color theme="7" tint="0.79998168889431442"/>
        <color theme="7"/>
      </colorScale>
    </cfRule>
    <cfRule type="colorScale" priority="5">
      <colorScale>
        <cfvo type="min"/>
        <cfvo type="max"/>
        <color theme="8" tint="0.79998168889431442"/>
        <color theme="8"/>
      </colorScale>
    </cfRule>
  </conditionalFormatting>
  <conditionalFormatting sqref="W5:W54">
    <cfRule type="colorScale" priority="2">
      <colorScale>
        <cfvo type="min"/>
        <cfvo type="max"/>
        <color theme="7" tint="0.79998168889431442"/>
        <color theme="7"/>
      </colorScale>
    </cfRule>
    <cfRule type="colorScale" priority="3">
      <colorScale>
        <cfvo type="min"/>
        <cfvo type="max"/>
        <color theme="8" tint="0.79998168889431442"/>
        <color theme="8"/>
      </colorScale>
    </cfRule>
  </conditionalFormatting>
  <conditionalFormatting sqref="P5:W54">
    <cfRule type="colorScale" priority="1">
      <colorScale>
        <cfvo type="min"/>
        <cfvo type="max"/>
        <color theme="7" tint="0.79998168889431442"/>
        <color theme="7"/>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A682B-7661-4D88-A946-13DAAB1CF5D7}">
  <dimension ref="B2:N17"/>
  <sheetViews>
    <sheetView workbookViewId="0">
      <selection activeCell="F17" sqref="F17"/>
    </sheetView>
  </sheetViews>
  <sheetFormatPr defaultRowHeight="15" x14ac:dyDescent="0.25"/>
  <cols>
    <col min="1" max="1" width="2" customWidth="1"/>
    <col min="2" max="2" width="10.5703125" customWidth="1"/>
    <col min="3" max="3" width="11.7109375" customWidth="1"/>
    <col min="4" max="4" width="10.28515625" customWidth="1"/>
    <col min="5" max="12" width="9.28515625" bestFit="1" customWidth="1"/>
    <col min="13" max="14" width="9.5703125" bestFit="1" customWidth="1"/>
    <col min="15" max="15" width="2.7109375" customWidth="1"/>
  </cols>
  <sheetData>
    <row r="2" spans="2:14" x14ac:dyDescent="0.25">
      <c r="B2" s="216" t="s">
        <v>83</v>
      </c>
      <c r="C2" s="216"/>
      <c r="D2" s="216"/>
      <c r="E2" s="216"/>
      <c r="F2" s="216"/>
      <c r="G2" s="216"/>
      <c r="H2" s="216"/>
      <c r="I2" s="216"/>
      <c r="J2" s="216"/>
      <c r="K2" s="216"/>
      <c r="L2" s="216"/>
      <c r="M2" s="216"/>
      <c r="N2" s="216"/>
    </row>
    <row r="3" spans="2:14" x14ac:dyDescent="0.25">
      <c r="B3" s="217" t="s">
        <v>5</v>
      </c>
      <c r="C3" s="217"/>
      <c r="D3" s="217" t="s">
        <v>6</v>
      </c>
      <c r="E3" s="217" t="s">
        <v>3</v>
      </c>
      <c r="F3" s="217"/>
      <c r="G3" s="217"/>
      <c r="H3" s="217"/>
      <c r="I3" s="217"/>
      <c r="J3" s="217"/>
      <c r="K3" s="217"/>
      <c r="L3" s="217"/>
      <c r="M3" s="217"/>
      <c r="N3" s="217"/>
    </row>
    <row r="4" spans="2:14" x14ac:dyDescent="0.25">
      <c r="B4" s="47" t="s">
        <v>93</v>
      </c>
      <c r="C4" s="47" t="s">
        <v>94</v>
      </c>
      <c r="D4" s="217"/>
      <c r="E4" s="47">
        <v>2010</v>
      </c>
      <c r="F4" s="47">
        <v>2011</v>
      </c>
      <c r="G4" s="47">
        <v>2015</v>
      </c>
      <c r="H4" s="47">
        <v>2020</v>
      </c>
      <c r="I4" s="47">
        <v>2025</v>
      </c>
      <c r="J4" s="47">
        <v>2030</v>
      </c>
      <c r="K4" s="47">
        <v>2035</v>
      </c>
      <c r="L4" s="47">
        <v>2040</v>
      </c>
      <c r="M4" s="47">
        <v>2045</v>
      </c>
      <c r="N4" s="47">
        <v>2050</v>
      </c>
    </row>
    <row r="5" spans="2:14" x14ac:dyDescent="0.25">
      <c r="B5" s="131" t="s">
        <v>1</v>
      </c>
      <c r="C5" s="129" t="s">
        <v>1</v>
      </c>
      <c r="D5" s="46" t="s">
        <v>69</v>
      </c>
      <c r="E5" s="48"/>
      <c r="F5" s="48"/>
      <c r="G5" s="48"/>
      <c r="H5" s="48"/>
      <c r="I5" s="48"/>
      <c r="J5" s="48"/>
      <c r="K5" s="48"/>
      <c r="L5" s="48"/>
      <c r="M5" s="48"/>
      <c r="N5" s="48"/>
    </row>
    <row r="6" spans="2:14" x14ac:dyDescent="0.25">
      <c r="B6" s="131"/>
      <c r="C6" s="129">
        <v>0</v>
      </c>
      <c r="D6" s="46" t="s">
        <v>70</v>
      </c>
      <c r="E6" s="48"/>
      <c r="F6" s="48"/>
      <c r="G6" s="48"/>
      <c r="H6" s="48"/>
      <c r="I6" s="48"/>
      <c r="J6" s="48"/>
      <c r="K6" s="48"/>
      <c r="L6" s="48"/>
      <c r="M6" s="48"/>
      <c r="N6" s="48"/>
    </row>
    <row r="7" spans="2:14" x14ac:dyDescent="0.25">
      <c r="B7" s="128"/>
      <c r="C7" s="129">
        <v>10</v>
      </c>
      <c r="D7" s="46" t="s">
        <v>84</v>
      </c>
      <c r="E7" s="48"/>
      <c r="F7" s="48"/>
      <c r="G7" s="48"/>
      <c r="H7" s="48"/>
      <c r="I7" s="48"/>
      <c r="J7" s="48"/>
      <c r="K7" s="48"/>
      <c r="L7" s="48"/>
      <c r="M7" s="48"/>
      <c r="N7" s="48"/>
    </row>
    <row r="8" spans="2:14" x14ac:dyDescent="0.25">
      <c r="B8" s="128"/>
      <c r="C8" s="129">
        <v>20</v>
      </c>
      <c r="D8" s="46" t="s">
        <v>73</v>
      </c>
      <c r="E8" s="48"/>
      <c r="F8" s="48"/>
      <c r="G8" s="48"/>
      <c r="H8" s="48"/>
      <c r="I8" s="48"/>
      <c r="J8" s="48"/>
      <c r="K8" s="48"/>
      <c r="L8" s="48"/>
      <c r="M8" s="48"/>
      <c r="N8" s="48"/>
    </row>
    <row r="9" spans="2:14" x14ac:dyDescent="0.25">
      <c r="B9" s="128"/>
      <c r="C9" s="129">
        <v>30</v>
      </c>
      <c r="D9" s="46" t="s">
        <v>74</v>
      </c>
      <c r="E9" s="48"/>
      <c r="F9" s="48"/>
      <c r="G9" s="48"/>
      <c r="H9" s="48"/>
      <c r="I9" s="48"/>
      <c r="J9" s="48"/>
      <c r="K9" s="48"/>
      <c r="L9" s="48"/>
      <c r="M9" s="48"/>
      <c r="N9" s="48"/>
    </row>
    <row r="10" spans="2:14" x14ac:dyDescent="0.25">
      <c r="B10" s="128"/>
      <c r="C10" s="129">
        <v>40</v>
      </c>
      <c r="D10" s="46" t="s">
        <v>71</v>
      </c>
      <c r="E10" s="48"/>
      <c r="F10" s="48"/>
      <c r="G10" s="48"/>
      <c r="H10" s="48"/>
      <c r="I10" s="48"/>
      <c r="J10" s="48"/>
      <c r="K10" s="48"/>
      <c r="L10" s="48"/>
      <c r="M10" s="48"/>
      <c r="N10" s="48"/>
    </row>
    <row r="11" spans="2:14" x14ac:dyDescent="0.25">
      <c r="B11" s="128"/>
      <c r="C11" s="129">
        <v>50</v>
      </c>
      <c r="D11" s="46" t="s">
        <v>72</v>
      </c>
      <c r="E11" s="48"/>
      <c r="F11" s="48"/>
      <c r="G11" s="48"/>
      <c r="H11" s="48"/>
      <c r="I11" s="48"/>
      <c r="J11" s="48"/>
      <c r="K11" s="48"/>
      <c r="L11" s="48"/>
      <c r="M11" s="48"/>
      <c r="N11" s="48"/>
    </row>
    <row r="12" spans="2:14" x14ac:dyDescent="0.25">
      <c r="B12" s="130"/>
      <c r="C12" s="132">
        <v>60</v>
      </c>
      <c r="D12" s="45"/>
      <c r="E12" s="45"/>
      <c r="F12" s="45"/>
      <c r="G12" s="45"/>
      <c r="H12" s="45"/>
      <c r="I12" s="45"/>
      <c r="J12" s="45"/>
      <c r="K12" s="45"/>
      <c r="L12" s="45"/>
      <c r="M12" s="45"/>
      <c r="N12" s="45"/>
    </row>
    <row r="13" spans="2:14" x14ac:dyDescent="0.25">
      <c r="B13" s="130"/>
      <c r="C13" s="132">
        <v>70</v>
      </c>
    </row>
    <row r="14" spans="2:14" x14ac:dyDescent="0.25">
      <c r="B14" s="130"/>
      <c r="C14" s="132">
        <v>80</v>
      </c>
    </row>
    <row r="15" spans="2:14" x14ac:dyDescent="0.25">
      <c r="B15" s="130"/>
      <c r="C15" s="130"/>
    </row>
    <row r="16" spans="2:14" x14ac:dyDescent="0.25">
      <c r="B16" s="130"/>
      <c r="C16" s="130"/>
    </row>
    <row r="17" spans="2:3" x14ac:dyDescent="0.25">
      <c r="B17" s="130"/>
      <c r="C17" s="130"/>
    </row>
  </sheetData>
  <mergeCells count="4">
    <mergeCell ref="B2:N2"/>
    <mergeCell ref="B3:C3"/>
    <mergeCell ref="D3:D4"/>
    <mergeCell ref="E3:N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53EE2-1E7C-46BC-BAA7-CB4DA8FAFDBB}">
  <dimension ref="B2:C9"/>
  <sheetViews>
    <sheetView workbookViewId="0">
      <selection activeCell="O28" sqref="O28"/>
    </sheetView>
  </sheetViews>
  <sheetFormatPr defaultRowHeight="15" x14ac:dyDescent="0.25"/>
  <cols>
    <col min="1" max="1" width="3.28515625" customWidth="1"/>
    <col min="2" max="2" width="10.140625" bestFit="1" customWidth="1"/>
    <col min="3" max="3" width="11.140625" bestFit="1" customWidth="1"/>
  </cols>
  <sheetData>
    <row r="2" spans="2:3" x14ac:dyDescent="0.25">
      <c r="B2" s="44" t="s">
        <v>6</v>
      </c>
      <c r="C2" s="44" t="s">
        <v>85</v>
      </c>
    </row>
    <row r="3" spans="2:3" x14ac:dyDescent="0.25">
      <c r="B3" s="41" t="s">
        <v>69</v>
      </c>
      <c r="C3" t="s">
        <v>92</v>
      </c>
    </row>
    <row r="4" spans="2:3" x14ac:dyDescent="0.25">
      <c r="B4" s="41" t="s">
        <v>70</v>
      </c>
      <c r="C4" t="s">
        <v>91</v>
      </c>
    </row>
    <row r="5" spans="2:3" x14ac:dyDescent="0.25">
      <c r="B5" s="41" t="s">
        <v>75</v>
      </c>
      <c r="C5" t="s">
        <v>87</v>
      </c>
    </row>
    <row r="6" spans="2:3" x14ac:dyDescent="0.25">
      <c r="B6" s="41" t="s">
        <v>71</v>
      </c>
      <c r="C6" t="s">
        <v>86</v>
      </c>
    </row>
    <row r="7" spans="2:3" x14ac:dyDescent="0.25">
      <c r="B7" s="41" t="s">
        <v>73</v>
      </c>
      <c r="C7" t="s">
        <v>88</v>
      </c>
    </row>
    <row r="8" spans="2:3" x14ac:dyDescent="0.25">
      <c r="B8" s="41" t="s">
        <v>72</v>
      </c>
      <c r="C8" t="s">
        <v>89</v>
      </c>
    </row>
    <row r="9" spans="2:3" x14ac:dyDescent="0.25">
      <c r="B9" s="41" t="s">
        <v>74</v>
      </c>
      <c r="C9" t="s">
        <v>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9D345-D20E-406E-8B2D-701322DECDD9}">
  <dimension ref="B2:Q67"/>
  <sheetViews>
    <sheetView showGridLines="0" workbookViewId="0">
      <selection activeCell="Q22" sqref="Q22"/>
    </sheetView>
  </sheetViews>
  <sheetFormatPr defaultRowHeight="15" x14ac:dyDescent="0.25"/>
  <cols>
    <col min="1" max="1" width="2.85546875" customWidth="1"/>
    <col min="2" max="2" width="9.7109375" bestFit="1" customWidth="1"/>
    <col min="17" max="17" width="9.5703125" bestFit="1" customWidth="1"/>
  </cols>
  <sheetData>
    <row r="2" spans="2:17" ht="19.5" thickBot="1" x14ac:dyDescent="0.35">
      <c r="B2" s="221" t="s">
        <v>123</v>
      </c>
      <c r="C2" s="221"/>
      <c r="D2" s="221"/>
      <c r="E2" s="221"/>
      <c r="F2" s="221"/>
      <c r="G2" s="221"/>
      <c r="H2" s="221"/>
      <c r="I2" s="221"/>
      <c r="J2" s="221"/>
      <c r="K2" s="221"/>
      <c r="L2" s="221"/>
      <c r="M2" s="113"/>
      <c r="O2" s="222" t="s">
        <v>122</v>
      </c>
      <c r="P2" s="222"/>
      <c r="Q2" s="222"/>
    </row>
    <row r="3" spans="2:17" ht="15.75" thickBot="1" x14ac:dyDescent="0.3">
      <c r="B3" s="223" t="s">
        <v>5</v>
      </c>
      <c r="C3" s="224"/>
      <c r="D3" s="225" t="s">
        <v>7</v>
      </c>
      <c r="E3" s="226"/>
      <c r="F3" s="226"/>
      <c r="G3" s="226"/>
      <c r="H3" s="226"/>
      <c r="I3" s="226"/>
      <c r="J3" s="226"/>
      <c r="K3" s="226"/>
      <c r="L3" s="224"/>
      <c r="M3" s="141" t="s">
        <v>79</v>
      </c>
      <c r="O3" s="117" t="s">
        <v>7</v>
      </c>
      <c r="P3" s="115" t="s">
        <v>120</v>
      </c>
      <c r="Q3" s="114" t="s">
        <v>121</v>
      </c>
    </row>
    <row r="4" spans="2:17" ht="15.75" thickBot="1" x14ac:dyDescent="0.3">
      <c r="B4" s="111" t="s">
        <v>94</v>
      </c>
      <c r="C4" s="112" t="s">
        <v>93</v>
      </c>
      <c r="D4" s="137">
        <v>1</v>
      </c>
      <c r="E4" s="138">
        <v>2</v>
      </c>
      <c r="F4" s="138">
        <v>3</v>
      </c>
      <c r="G4" s="138">
        <v>4</v>
      </c>
      <c r="H4" s="138">
        <v>5</v>
      </c>
      <c r="I4" s="138">
        <v>6</v>
      </c>
      <c r="J4" s="138">
        <v>7</v>
      </c>
      <c r="K4" s="138">
        <v>8</v>
      </c>
      <c r="L4" s="139">
        <v>9</v>
      </c>
      <c r="M4" s="142"/>
      <c r="O4" s="118">
        <v>1</v>
      </c>
      <c r="P4" s="116">
        <f>COUNTIF(D5:D67, "&gt; 0")</f>
        <v>9</v>
      </c>
      <c r="Q4" s="127">
        <f>SUM(D5:D67)</f>
        <v>293.43495414205518</v>
      </c>
    </row>
    <row r="5" spans="2:17" x14ac:dyDescent="0.25">
      <c r="B5" s="218" t="s">
        <v>1</v>
      </c>
      <c r="C5" s="135" t="s">
        <v>1</v>
      </c>
      <c r="D5" s="34"/>
      <c r="E5" s="121"/>
      <c r="F5" s="121"/>
      <c r="G5" s="121"/>
      <c r="H5" s="121"/>
      <c r="I5" s="121"/>
      <c r="J5" s="121"/>
      <c r="K5" s="121"/>
      <c r="L5" s="122"/>
      <c r="M5" s="48">
        <f>SUM(D5:L5)</f>
        <v>0</v>
      </c>
      <c r="O5" s="119">
        <v>2</v>
      </c>
      <c r="P5" s="106">
        <f>COUNTIF(E5:E67, "&gt; 0")</f>
        <v>8</v>
      </c>
      <c r="Q5" s="124">
        <f>SUM(E5:E67)</f>
        <v>623.10308305913907</v>
      </c>
    </row>
    <row r="6" spans="2:17" x14ac:dyDescent="0.25">
      <c r="B6" s="219"/>
      <c r="C6" s="133">
        <v>30</v>
      </c>
      <c r="D6" s="36"/>
      <c r="E6" s="123"/>
      <c r="F6" s="123"/>
      <c r="G6" s="123"/>
      <c r="H6" s="123"/>
      <c r="I6" s="123"/>
      <c r="J6" s="123"/>
      <c r="K6" s="123"/>
      <c r="L6" s="124"/>
      <c r="M6" s="48">
        <f t="shared" ref="M6:M67" si="0">SUM(D6:L6)</f>
        <v>0</v>
      </c>
      <c r="O6" s="119">
        <v>3</v>
      </c>
      <c r="P6" s="106">
        <f>COUNTIF(F5:F67, "&gt; 0")</f>
        <v>8</v>
      </c>
      <c r="Q6" s="124">
        <f>SUM(F5:F67)</f>
        <v>821.90735660667929</v>
      </c>
    </row>
    <row r="7" spans="2:17" x14ac:dyDescent="0.25">
      <c r="B7" s="219"/>
      <c r="C7" s="133">
        <v>40</v>
      </c>
      <c r="D7" s="36">
        <f>'[1]Offshore Wind'!$L$8</f>
        <v>2.3405994787725901</v>
      </c>
      <c r="E7" s="123"/>
      <c r="F7" s="123"/>
      <c r="G7" s="123"/>
      <c r="H7" s="123"/>
      <c r="I7" s="123"/>
      <c r="J7" s="123"/>
      <c r="K7" s="123"/>
      <c r="L7" s="124"/>
      <c r="M7" s="48">
        <f t="shared" si="0"/>
        <v>2.3405994787725901</v>
      </c>
      <c r="O7" s="119">
        <v>4</v>
      </c>
      <c r="P7" s="106">
        <f>COUNTIF(G5:G67, "&gt; 0")</f>
        <v>6</v>
      </c>
      <c r="Q7" s="124">
        <f>SUM(G5:G67)</f>
        <v>4.0056000000000003</v>
      </c>
    </row>
    <row r="8" spans="2:17" x14ac:dyDescent="0.25">
      <c r="B8" s="219"/>
      <c r="C8" s="133">
        <v>50</v>
      </c>
      <c r="D8" s="36">
        <f>'[1]Offshore Wind'!$L$25</f>
        <v>29.368540793040331</v>
      </c>
      <c r="E8" s="123">
        <f>'[1]Offshore Wind'!$L$26</f>
        <v>51.963332556393205</v>
      </c>
      <c r="F8" s="123">
        <f>'[1]Offshore Wind'!$L$27</f>
        <v>43.668669279479744</v>
      </c>
      <c r="G8" s="123"/>
      <c r="H8" s="123">
        <f>'[1]Offshore Wind'!$L$28</f>
        <v>55.046645110265388</v>
      </c>
      <c r="I8" s="123"/>
      <c r="J8" s="123">
        <f>'[1]Offshore Wind'!$L$29</f>
        <v>0.48499999999999999</v>
      </c>
      <c r="K8" s="123"/>
      <c r="L8" s="124">
        <f>'[1]Offshore Wind'!$L$30</f>
        <v>55.305399999999992</v>
      </c>
      <c r="M8" s="48">
        <f t="shared" si="0"/>
        <v>235.83758773917867</v>
      </c>
      <c r="O8" s="119">
        <v>5</v>
      </c>
      <c r="P8" s="106">
        <f>COUNTIF(H5:H67, "&gt; 0")</f>
        <v>8</v>
      </c>
      <c r="Q8" s="124">
        <f>SUM(H5:H67)</f>
        <v>1284.4331931887332</v>
      </c>
    </row>
    <row r="9" spans="2:17" x14ac:dyDescent="0.25">
      <c r="B9" s="219"/>
      <c r="C9" s="133">
        <v>60</v>
      </c>
      <c r="D9" s="36">
        <f>'[1]Offshore Wind'!$L$137</f>
        <v>36.731519845080925</v>
      </c>
      <c r="E9" s="123">
        <f>'[1]Offshore Wind'!$L$138</f>
        <v>76.977360647004005</v>
      </c>
      <c r="F9" s="123">
        <f>'[1]Offshore Wind'!$L$139</f>
        <v>109.17925289869144</v>
      </c>
      <c r="G9" s="123">
        <f>'[1]Offshore Wind'!$L$140</f>
        <v>0.66759999999999997</v>
      </c>
      <c r="H9" s="123">
        <f>'[1]Offshore Wind'!$L$141</f>
        <v>179.97613542786095</v>
      </c>
      <c r="I9" s="123">
        <f>'[1]Offshore Wind'!$L$142</f>
        <v>9.5608000000000004</v>
      </c>
      <c r="J9" s="123">
        <f>'[1]Offshore Wind'!$L$143</f>
        <v>122.13640000000001</v>
      </c>
      <c r="K9" s="123"/>
      <c r="L9" s="124">
        <f>'[1]Offshore Wind'!$L$144</f>
        <v>100.04106888073093</v>
      </c>
      <c r="M9" s="48">
        <f t="shared" si="0"/>
        <v>635.27013769936821</v>
      </c>
      <c r="O9" s="119">
        <v>6</v>
      </c>
      <c r="P9" s="106">
        <f>COUNTIF(I5:I67, "&gt; 0")</f>
        <v>6</v>
      </c>
      <c r="Q9" s="124">
        <f>SUM(I5:I67)</f>
        <v>57.364800000000002</v>
      </c>
    </row>
    <row r="10" spans="2:17" x14ac:dyDescent="0.25">
      <c r="B10" s="219"/>
      <c r="C10" s="133">
        <v>70</v>
      </c>
      <c r="D10" s="36">
        <f>'[1]Offshore Wind'!$L$302</f>
        <v>40.744027790510977</v>
      </c>
      <c r="E10" s="123">
        <f>'[1]Offshore Wind'!$L$303</f>
        <v>96.277799999999971</v>
      </c>
      <c r="F10" s="123">
        <f>'[1]Offshore Wind'!$L$304</f>
        <v>124.5038</v>
      </c>
      <c r="G10" s="123">
        <f>'[1]Offshore Wind'!$L$305</f>
        <v>0.66759999999999997</v>
      </c>
      <c r="H10" s="123">
        <f>'[1]Offshore Wind'!$L$306</f>
        <v>196.23707493004125</v>
      </c>
      <c r="I10" s="123">
        <f>'[1]Offshore Wind'!$L$307</f>
        <v>9.5608000000000004</v>
      </c>
      <c r="J10" s="123">
        <f>'[1]Offshore Wind'!$L$308</f>
        <v>122.13640000000001</v>
      </c>
      <c r="K10" s="123"/>
      <c r="L10" s="124">
        <f>'[1]Offshore Wind'!$L$309</f>
        <v>117.61580000000001</v>
      </c>
      <c r="M10" s="48">
        <f t="shared" si="0"/>
        <v>707.74330272055215</v>
      </c>
      <c r="O10" s="119">
        <v>7</v>
      </c>
      <c r="P10" s="106">
        <f>COUNTIF(J5:J67, "&gt; 0")</f>
        <v>8</v>
      </c>
      <c r="Q10" s="124">
        <f>SUM(J5:J67)</f>
        <v>738.58455595534735</v>
      </c>
    </row>
    <row r="11" spans="2:17" ht="15.75" thickBot="1" x14ac:dyDescent="0.3">
      <c r="B11" s="220"/>
      <c r="C11" s="136">
        <v>80</v>
      </c>
      <c r="D11" s="38"/>
      <c r="E11" s="125"/>
      <c r="F11" s="125"/>
      <c r="G11" s="125"/>
      <c r="H11" s="125"/>
      <c r="I11" s="125"/>
      <c r="J11" s="125"/>
      <c r="K11" s="125"/>
      <c r="L11" s="126"/>
      <c r="M11" s="48">
        <f t="shared" si="0"/>
        <v>0</v>
      </c>
      <c r="O11" s="119">
        <v>8</v>
      </c>
      <c r="P11" s="106">
        <f>COUNTIF(K5:K67, "&gt; 0")</f>
        <v>0</v>
      </c>
      <c r="Q11" s="124">
        <f>SUM(K5:K67)</f>
        <v>0</v>
      </c>
    </row>
    <row r="12" spans="2:17" ht="15.75" thickBot="1" x14ac:dyDescent="0.3">
      <c r="B12" s="218">
        <v>10</v>
      </c>
      <c r="C12" s="107" t="s">
        <v>1</v>
      </c>
      <c r="D12" s="134"/>
      <c r="E12" s="140"/>
      <c r="F12" s="140"/>
      <c r="G12" s="140"/>
      <c r="H12" s="140"/>
      <c r="I12" s="140"/>
      <c r="J12" s="140"/>
      <c r="K12" s="140"/>
      <c r="L12" s="127"/>
      <c r="M12" s="48">
        <f t="shared" si="0"/>
        <v>0</v>
      </c>
      <c r="O12" s="120">
        <v>9</v>
      </c>
      <c r="P12" s="110">
        <f>COUNTIF(L5:L67, "&gt; 0")</f>
        <v>8</v>
      </c>
      <c r="Q12" s="126">
        <f>SUM(L5:L67)</f>
        <v>784.38713400386905</v>
      </c>
    </row>
    <row r="13" spans="2:17" x14ac:dyDescent="0.25">
      <c r="B13" s="219"/>
      <c r="C13" s="108">
        <v>30</v>
      </c>
      <c r="D13" s="36"/>
      <c r="E13" s="123"/>
      <c r="F13" s="123"/>
      <c r="G13" s="123"/>
      <c r="H13" s="123"/>
      <c r="I13" s="123"/>
      <c r="J13" s="123"/>
      <c r="K13" s="123"/>
      <c r="L13" s="124"/>
      <c r="M13" s="48">
        <f t="shared" si="0"/>
        <v>0</v>
      </c>
    </row>
    <row r="14" spans="2:17" x14ac:dyDescent="0.25">
      <c r="B14" s="219"/>
      <c r="C14" s="108">
        <v>40</v>
      </c>
      <c r="D14" s="36"/>
      <c r="E14" s="123"/>
      <c r="F14" s="123"/>
      <c r="G14" s="123"/>
      <c r="H14" s="123"/>
      <c r="I14" s="123"/>
      <c r="J14" s="123"/>
      <c r="K14" s="123"/>
      <c r="L14" s="124"/>
      <c r="M14" s="48">
        <f t="shared" si="0"/>
        <v>0</v>
      </c>
    </row>
    <row r="15" spans="2:17" x14ac:dyDescent="0.25">
      <c r="B15" s="219"/>
      <c r="C15" s="108">
        <v>50</v>
      </c>
      <c r="D15" s="36"/>
      <c r="E15" s="123"/>
      <c r="F15" s="123"/>
      <c r="G15" s="123"/>
      <c r="H15" s="123"/>
      <c r="I15" s="123"/>
      <c r="J15" s="123"/>
      <c r="K15" s="123"/>
      <c r="L15" s="124"/>
      <c r="M15" s="48">
        <f t="shared" si="0"/>
        <v>0</v>
      </c>
    </row>
    <row r="16" spans="2:17" x14ac:dyDescent="0.25">
      <c r="B16" s="219"/>
      <c r="C16" s="108">
        <v>60</v>
      </c>
      <c r="D16" s="36"/>
      <c r="E16" s="123"/>
      <c r="F16" s="123"/>
      <c r="G16" s="123"/>
      <c r="H16" s="123"/>
      <c r="I16" s="123"/>
      <c r="J16" s="123"/>
      <c r="K16" s="123"/>
      <c r="L16" s="124"/>
      <c r="M16" s="48">
        <f t="shared" si="0"/>
        <v>0</v>
      </c>
    </row>
    <row r="17" spans="2:13" x14ac:dyDescent="0.25">
      <c r="B17" s="219"/>
      <c r="C17" s="108">
        <v>70</v>
      </c>
      <c r="D17" s="36"/>
      <c r="E17" s="123"/>
      <c r="F17" s="123"/>
      <c r="G17" s="123"/>
      <c r="H17" s="123"/>
      <c r="I17" s="123"/>
      <c r="J17" s="123"/>
      <c r="K17" s="123"/>
      <c r="L17" s="124"/>
      <c r="M17" s="48">
        <f t="shared" si="0"/>
        <v>0</v>
      </c>
    </row>
    <row r="18" spans="2:13" ht="15.75" thickBot="1" x14ac:dyDescent="0.3">
      <c r="B18" s="220"/>
      <c r="C18" s="109">
        <v>80</v>
      </c>
      <c r="D18" s="38"/>
      <c r="E18" s="125"/>
      <c r="F18" s="125"/>
      <c r="G18" s="125"/>
      <c r="H18" s="125"/>
      <c r="I18" s="125"/>
      <c r="J18" s="125"/>
      <c r="K18" s="125"/>
      <c r="L18" s="126"/>
      <c r="M18" s="48">
        <f t="shared" si="0"/>
        <v>0</v>
      </c>
    </row>
    <row r="19" spans="2:13" x14ac:dyDescent="0.25">
      <c r="B19" s="218">
        <v>20</v>
      </c>
      <c r="C19" s="107" t="s">
        <v>1</v>
      </c>
      <c r="D19" s="34"/>
      <c r="E19" s="121"/>
      <c r="F19" s="121"/>
      <c r="G19" s="121"/>
      <c r="H19" s="121"/>
      <c r="I19" s="121"/>
      <c r="J19" s="121"/>
      <c r="K19" s="121"/>
      <c r="L19" s="122"/>
      <c r="M19" s="48">
        <f t="shared" si="0"/>
        <v>0</v>
      </c>
    </row>
    <row r="20" spans="2:13" x14ac:dyDescent="0.25">
      <c r="B20" s="219"/>
      <c r="C20" s="108">
        <v>30</v>
      </c>
      <c r="D20" s="36"/>
      <c r="E20" s="123"/>
      <c r="F20" s="123"/>
      <c r="G20" s="123"/>
      <c r="H20" s="123"/>
      <c r="I20" s="123"/>
      <c r="J20" s="123"/>
      <c r="K20" s="123"/>
      <c r="L20" s="124"/>
      <c r="M20" s="48">
        <f t="shared" si="0"/>
        <v>0</v>
      </c>
    </row>
    <row r="21" spans="2:13" x14ac:dyDescent="0.25">
      <c r="B21" s="219"/>
      <c r="C21" s="108">
        <v>40</v>
      </c>
      <c r="D21" s="36"/>
      <c r="E21" s="123"/>
      <c r="F21" s="123"/>
      <c r="G21" s="123"/>
      <c r="H21" s="123"/>
      <c r="I21" s="123"/>
      <c r="J21" s="123"/>
      <c r="K21" s="123"/>
      <c r="L21" s="124"/>
      <c r="M21" s="48">
        <f t="shared" si="0"/>
        <v>0</v>
      </c>
    </row>
    <row r="22" spans="2:13" x14ac:dyDescent="0.25">
      <c r="B22" s="219"/>
      <c r="C22" s="108">
        <v>50</v>
      </c>
      <c r="D22" s="36"/>
      <c r="E22" s="123"/>
      <c r="F22" s="123"/>
      <c r="G22" s="123"/>
      <c r="H22" s="123"/>
      <c r="I22" s="123"/>
      <c r="J22" s="123"/>
      <c r="K22" s="123"/>
      <c r="L22" s="124"/>
      <c r="M22" s="48">
        <f t="shared" si="0"/>
        <v>0</v>
      </c>
    </row>
    <row r="23" spans="2:13" x14ac:dyDescent="0.25">
      <c r="B23" s="219"/>
      <c r="C23" s="108">
        <v>60</v>
      </c>
      <c r="D23" s="36"/>
      <c r="E23" s="123"/>
      <c r="F23" s="123"/>
      <c r="G23" s="123"/>
      <c r="H23" s="123"/>
      <c r="I23" s="123"/>
      <c r="J23" s="123"/>
      <c r="K23" s="123"/>
      <c r="L23" s="124"/>
      <c r="M23" s="48">
        <f t="shared" si="0"/>
        <v>0</v>
      </c>
    </row>
    <row r="24" spans="2:13" x14ac:dyDescent="0.25">
      <c r="B24" s="219"/>
      <c r="C24" s="108">
        <v>70</v>
      </c>
      <c r="D24" s="36"/>
      <c r="E24" s="123"/>
      <c r="F24" s="123"/>
      <c r="G24" s="123"/>
      <c r="H24" s="123"/>
      <c r="I24" s="123"/>
      <c r="J24" s="123"/>
      <c r="K24" s="123"/>
      <c r="L24" s="124"/>
      <c r="M24" s="48">
        <f t="shared" si="0"/>
        <v>0</v>
      </c>
    </row>
    <row r="25" spans="2:13" ht="15.75" thickBot="1" x14ac:dyDescent="0.3">
      <c r="B25" s="220"/>
      <c r="C25" s="109">
        <v>80</v>
      </c>
      <c r="D25" s="38"/>
      <c r="E25" s="125"/>
      <c r="F25" s="125"/>
      <c r="G25" s="125"/>
      <c r="H25" s="125"/>
      <c r="I25" s="125"/>
      <c r="J25" s="125"/>
      <c r="K25" s="125"/>
      <c r="L25" s="126"/>
      <c r="M25" s="48">
        <f t="shared" si="0"/>
        <v>0</v>
      </c>
    </row>
    <row r="26" spans="2:13" x14ac:dyDescent="0.25">
      <c r="B26" s="218">
        <v>30</v>
      </c>
      <c r="C26" s="107" t="s">
        <v>1</v>
      </c>
      <c r="D26" s="34"/>
      <c r="E26" s="121"/>
      <c r="F26" s="121"/>
      <c r="G26" s="121"/>
      <c r="H26" s="121"/>
      <c r="I26" s="121"/>
      <c r="J26" s="121"/>
      <c r="K26" s="121"/>
      <c r="L26" s="122"/>
      <c r="M26" s="48">
        <f t="shared" si="0"/>
        <v>0</v>
      </c>
    </row>
    <row r="27" spans="2:13" x14ac:dyDescent="0.25">
      <c r="B27" s="219"/>
      <c r="C27" s="108">
        <v>30</v>
      </c>
      <c r="D27" s="36"/>
      <c r="E27" s="123"/>
      <c r="F27" s="123"/>
      <c r="G27" s="123"/>
      <c r="H27" s="123"/>
      <c r="I27" s="123"/>
      <c r="J27" s="123"/>
      <c r="K27" s="123"/>
      <c r="L27" s="124"/>
      <c r="M27" s="48">
        <f t="shared" si="0"/>
        <v>0</v>
      </c>
    </row>
    <row r="28" spans="2:13" x14ac:dyDescent="0.25">
      <c r="B28" s="219"/>
      <c r="C28" s="108">
        <v>40</v>
      </c>
      <c r="D28" s="36"/>
      <c r="E28" s="123"/>
      <c r="F28" s="123"/>
      <c r="G28" s="123"/>
      <c r="H28" s="123"/>
      <c r="I28" s="123"/>
      <c r="J28" s="123"/>
      <c r="K28" s="123"/>
      <c r="L28" s="124"/>
      <c r="M28" s="48">
        <f t="shared" si="0"/>
        <v>0</v>
      </c>
    </row>
    <row r="29" spans="2:13" x14ac:dyDescent="0.25">
      <c r="B29" s="219"/>
      <c r="C29" s="108">
        <v>50</v>
      </c>
      <c r="D29" s="36"/>
      <c r="E29" s="123"/>
      <c r="F29" s="123"/>
      <c r="G29" s="123"/>
      <c r="H29" s="123"/>
      <c r="I29" s="123"/>
      <c r="J29" s="123"/>
      <c r="K29" s="123"/>
      <c r="L29" s="124"/>
      <c r="M29" s="48">
        <f t="shared" si="0"/>
        <v>0</v>
      </c>
    </row>
    <row r="30" spans="2:13" x14ac:dyDescent="0.25">
      <c r="B30" s="219"/>
      <c r="C30" s="108">
        <v>60</v>
      </c>
      <c r="D30" s="36"/>
      <c r="E30" s="123"/>
      <c r="F30" s="123"/>
      <c r="G30" s="123"/>
      <c r="H30" s="123"/>
      <c r="I30" s="123"/>
      <c r="J30" s="123"/>
      <c r="K30" s="123"/>
      <c r="L30" s="124"/>
      <c r="M30" s="48">
        <f t="shared" si="0"/>
        <v>0</v>
      </c>
    </row>
    <row r="31" spans="2:13" x14ac:dyDescent="0.25">
      <c r="B31" s="219"/>
      <c r="C31" s="108">
        <v>70</v>
      </c>
      <c r="D31" s="36"/>
      <c r="E31" s="123"/>
      <c r="F31" s="123"/>
      <c r="G31" s="123"/>
      <c r="H31" s="123"/>
      <c r="I31" s="123"/>
      <c r="J31" s="123"/>
      <c r="K31" s="123"/>
      <c r="L31" s="124"/>
      <c r="M31" s="48">
        <f t="shared" si="0"/>
        <v>0</v>
      </c>
    </row>
    <row r="32" spans="2:13" ht="15.75" thickBot="1" x14ac:dyDescent="0.3">
      <c r="B32" s="220"/>
      <c r="C32" s="109">
        <v>80</v>
      </c>
      <c r="D32" s="38"/>
      <c r="E32" s="125"/>
      <c r="F32" s="125"/>
      <c r="G32" s="125"/>
      <c r="H32" s="125"/>
      <c r="I32" s="125"/>
      <c r="J32" s="125"/>
      <c r="K32" s="125"/>
      <c r="L32" s="126"/>
      <c r="M32" s="48">
        <f t="shared" si="0"/>
        <v>0</v>
      </c>
    </row>
    <row r="33" spans="2:13" x14ac:dyDescent="0.25">
      <c r="B33" s="218">
        <v>40</v>
      </c>
      <c r="C33" s="107" t="s">
        <v>1</v>
      </c>
      <c r="E33" s="121"/>
      <c r="F33" s="121"/>
      <c r="G33" s="121"/>
      <c r="H33" s="121"/>
      <c r="I33" s="121"/>
      <c r="J33" s="121"/>
      <c r="K33" s="121"/>
      <c r="L33" s="122"/>
      <c r="M33" s="48">
        <f t="shared" si="0"/>
        <v>0</v>
      </c>
    </row>
    <row r="34" spans="2:13" x14ac:dyDescent="0.25">
      <c r="B34" s="219"/>
      <c r="C34" s="108">
        <v>30</v>
      </c>
      <c r="D34" s="36"/>
      <c r="E34" s="123"/>
      <c r="F34" s="123"/>
      <c r="G34" s="123"/>
      <c r="H34" s="123"/>
      <c r="I34" s="123"/>
      <c r="J34" s="123"/>
      <c r="K34" s="123"/>
      <c r="L34" s="124"/>
      <c r="M34" s="48">
        <f t="shared" si="0"/>
        <v>0</v>
      </c>
    </row>
    <row r="35" spans="2:13" x14ac:dyDescent="0.25">
      <c r="B35" s="219"/>
      <c r="C35" s="108">
        <v>40</v>
      </c>
      <c r="D35" s="36"/>
      <c r="E35" s="123"/>
      <c r="F35" s="123"/>
      <c r="G35" s="123"/>
      <c r="H35" s="123"/>
      <c r="I35" s="123"/>
      <c r="J35" s="123"/>
      <c r="K35" s="123"/>
      <c r="L35" s="124"/>
      <c r="M35" s="48">
        <f t="shared" si="0"/>
        <v>0</v>
      </c>
    </row>
    <row r="36" spans="2:13" x14ac:dyDescent="0.25">
      <c r="B36" s="219"/>
      <c r="C36" s="108">
        <v>50</v>
      </c>
      <c r="D36" s="36"/>
      <c r="E36" s="123"/>
      <c r="F36" s="123"/>
      <c r="G36" s="123"/>
      <c r="H36" s="123"/>
      <c r="I36" s="123"/>
      <c r="J36" s="123"/>
      <c r="K36" s="123"/>
      <c r="L36" s="124"/>
      <c r="M36" s="48">
        <f t="shared" si="0"/>
        <v>0</v>
      </c>
    </row>
    <row r="37" spans="2:13" x14ac:dyDescent="0.25">
      <c r="B37" s="219"/>
      <c r="C37" s="108">
        <v>60</v>
      </c>
      <c r="D37" s="36"/>
      <c r="E37" s="123"/>
      <c r="F37" s="123"/>
      <c r="G37" s="123"/>
      <c r="H37" s="123"/>
      <c r="I37" s="123"/>
      <c r="J37" s="123"/>
      <c r="K37" s="123"/>
      <c r="L37" s="124"/>
      <c r="M37" s="48">
        <f t="shared" si="0"/>
        <v>0</v>
      </c>
    </row>
    <row r="38" spans="2:13" x14ac:dyDescent="0.25">
      <c r="B38" s="219"/>
      <c r="C38" s="108">
        <v>70</v>
      </c>
      <c r="D38" s="36"/>
      <c r="E38" s="123"/>
      <c r="F38" s="123"/>
      <c r="G38" s="123"/>
      <c r="H38" s="123"/>
      <c r="I38" s="123"/>
      <c r="J38" s="123"/>
      <c r="K38" s="123"/>
      <c r="L38" s="124"/>
      <c r="M38" s="48">
        <f t="shared" si="0"/>
        <v>0</v>
      </c>
    </row>
    <row r="39" spans="2:13" ht="15.75" thickBot="1" x14ac:dyDescent="0.3">
      <c r="B39" s="220"/>
      <c r="C39" s="109">
        <v>80</v>
      </c>
      <c r="D39" s="38"/>
      <c r="E39" s="125"/>
      <c r="F39" s="125"/>
      <c r="G39" s="125"/>
      <c r="H39" s="125"/>
      <c r="I39" s="125"/>
      <c r="J39" s="125"/>
      <c r="K39" s="125"/>
      <c r="L39" s="126"/>
      <c r="M39" s="48">
        <f t="shared" si="0"/>
        <v>0</v>
      </c>
    </row>
    <row r="40" spans="2:13" x14ac:dyDescent="0.25">
      <c r="B40" s="218">
        <v>50</v>
      </c>
      <c r="C40" s="107" t="s">
        <v>1</v>
      </c>
      <c r="D40" s="34"/>
      <c r="E40" s="121"/>
      <c r="F40" s="121"/>
      <c r="G40" s="121"/>
      <c r="H40" s="121"/>
      <c r="I40" s="121"/>
      <c r="J40" s="121"/>
      <c r="K40" s="121"/>
      <c r="L40" s="122"/>
      <c r="M40" s="48">
        <f t="shared" si="0"/>
        <v>0</v>
      </c>
    </row>
    <row r="41" spans="2:13" x14ac:dyDescent="0.25">
      <c r="B41" s="219"/>
      <c r="C41" s="108">
        <v>30</v>
      </c>
      <c r="D41" s="36"/>
      <c r="E41" s="123"/>
      <c r="F41" s="123"/>
      <c r="G41" s="123"/>
      <c r="H41" s="123"/>
      <c r="I41" s="123"/>
      <c r="J41" s="123"/>
      <c r="K41" s="123"/>
      <c r="L41" s="124"/>
      <c r="M41" s="48">
        <f t="shared" si="0"/>
        <v>0</v>
      </c>
    </row>
    <row r="42" spans="2:13" x14ac:dyDescent="0.25">
      <c r="B42" s="219"/>
      <c r="C42" s="108">
        <v>40</v>
      </c>
      <c r="D42" s="36"/>
      <c r="E42" s="123"/>
      <c r="F42" s="123"/>
      <c r="G42" s="123"/>
      <c r="H42" s="123"/>
      <c r="I42" s="123"/>
      <c r="J42" s="123"/>
      <c r="K42" s="123"/>
      <c r="L42" s="124"/>
      <c r="M42" s="48">
        <f t="shared" si="0"/>
        <v>0</v>
      </c>
    </row>
    <row r="43" spans="2:13" x14ac:dyDescent="0.25">
      <c r="B43" s="219"/>
      <c r="C43" s="108">
        <v>50</v>
      </c>
      <c r="D43" s="36">
        <v>29.35959667119182</v>
      </c>
      <c r="E43" s="123">
        <v>52.273422145021705</v>
      </c>
      <c r="F43" s="123">
        <v>62.025399999999991</v>
      </c>
      <c r="G43" s="123"/>
      <c r="H43" s="123">
        <v>92.668999999999997</v>
      </c>
      <c r="I43" s="123"/>
      <c r="J43" s="123">
        <v>5.2811559553473293</v>
      </c>
      <c r="K43" s="123"/>
      <c r="L43" s="124">
        <v>62.532265123138203</v>
      </c>
      <c r="M43" s="48">
        <f t="shared" si="0"/>
        <v>304.14083989469901</v>
      </c>
    </row>
    <row r="44" spans="2:13" x14ac:dyDescent="0.25">
      <c r="B44" s="219"/>
      <c r="C44" s="108">
        <v>60</v>
      </c>
      <c r="D44" s="36">
        <v>36.596525557627885</v>
      </c>
      <c r="E44" s="123">
        <v>74.222998066572345</v>
      </c>
      <c r="F44" s="123">
        <v>109.44202944904177</v>
      </c>
      <c r="G44" s="123">
        <v>0.66759999999999997</v>
      </c>
      <c r="H44" s="123">
        <v>181.21318675027575</v>
      </c>
      <c r="I44" s="123">
        <v>9.5608000000000004</v>
      </c>
      <c r="J44" s="123">
        <v>122.13640000000001</v>
      </c>
      <c r="K44" s="123"/>
      <c r="L44" s="124">
        <v>101.0558</v>
      </c>
      <c r="M44" s="48">
        <f t="shared" si="0"/>
        <v>634.8953398235177</v>
      </c>
    </row>
    <row r="45" spans="2:13" x14ac:dyDescent="0.25">
      <c r="B45" s="219"/>
      <c r="C45" s="108">
        <v>70</v>
      </c>
      <c r="D45" s="36">
        <v>40.744027790510998</v>
      </c>
      <c r="E45" s="123">
        <v>96.277799999999971</v>
      </c>
      <c r="F45" s="123">
        <v>124.5038</v>
      </c>
      <c r="G45" s="123">
        <v>0.66759999999999997</v>
      </c>
      <c r="H45" s="123">
        <v>196.23364343392788</v>
      </c>
      <c r="I45" s="123">
        <v>9.5608000000000004</v>
      </c>
      <c r="J45" s="123">
        <v>122.13640000000001</v>
      </c>
      <c r="K45" s="123"/>
      <c r="L45" s="124">
        <v>117.61580000000001</v>
      </c>
      <c r="M45" s="48">
        <f t="shared" si="0"/>
        <v>707.73987122443884</v>
      </c>
    </row>
    <row r="46" spans="2:13" ht="15.75" thickBot="1" x14ac:dyDescent="0.3">
      <c r="B46" s="220"/>
      <c r="C46" s="109">
        <v>80</v>
      </c>
      <c r="D46" s="38">
        <v>40.828970703999616</v>
      </c>
      <c r="E46" s="125">
        <v>101.09376280666629</v>
      </c>
      <c r="F46" s="125">
        <v>138.45322243389657</v>
      </c>
      <c r="G46" s="125">
        <v>0.66759999999999997</v>
      </c>
      <c r="H46" s="125">
        <v>200.48910057855059</v>
      </c>
      <c r="I46" s="125">
        <v>9.5608000000000004</v>
      </c>
      <c r="J46" s="125">
        <v>122.13640000000001</v>
      </c>
      <c r="K46" s="125"/>
      <c r="L46" s="126">
        <v>129.16519999999994</v>
      </c>
      <c r="M46" s="48">
        <f t="shared" si="0"/>
        <v>742.395056523113</v>
      </c>
    </row>
    <row r="47" spans="2:13" x14ac:dyDescent="0.25">
      <c r="B47" s="218">
        <v>60</v>
      </c>
      <c r="C47" s="107" t="s">
        <v>1</v>
      </c>
      <c r="D47" s="34"/>
      <c r="E47" s="121"/>
      <c r="F47" s="121"/>
      <c r="G47" s="121"/>
      <c r="H47" s="121"/>
      <c r="I47" s="121"/>
      <c r="J47" s="121"/>
      <c r="K47" s="121"/>
      <c r="L47" s="122"/>
      <c r="M47" s="48">
        <f t="shared" si="0"/>
        <v>0</v>
      </c>
    </row>
    <row r="48" spans="2:13" x14ac:dyDescent="0.25">
      <c r="B48" s="219"/>
      <c r="C48" s="108">
        <v>30</v>
      </c>
      <c r="D48" s="36"/>
      <c r="E48" s="123"/>
      <c r="F48" s="123"/>
      <c r="G48" s="123"/>
      <c r="H48" s="123"/>
      <c r="I48" s="123"/>
      <c r="J48" s="123"/>
      <c r="K48" s="123"/>
      <c r="L48" s="124"/>
      <c r="M48" s="48">
        <f t="shared" si="0"/>
        <v>0</v>
      </c>
    </row>
    <row r="49" spans="2:13" x14ac:dyDescent="0.25">
      <c r="B49" s="219"/>
      <c r="C49" s="108">
        <v>40</v>
      </c>
      <c r="D49" s="36"/>
      <c r="E49" s="123"/>
      <c r="F49" s="123"/>
      <c r="G49" s="123"/>
      <c r="H49" s="123"/>
      <c r="I49" s="123"/>
      <c r="J49" s="123"/>
      <c r="K49" s="123"/>
      <c r="L49" s="124"/>
      <c r="M49" s="48">
        <f t="shared" si="0"/>
        <v>0</v>
      </c>
    </row>
    <row r="50" spans="2:13" x14ac:dyDescent="0.25">
      <c r="B50" s="219"/>
      <c r="C50" s="108">
        <v>50</v>
      </c>
      <c r="D50" s="36"/>
      <c r="E50" s="123"/>
      <c r="F50" s="123"/>
      <c r="G50" s="123"/>
      <c r="H50" s="123"/>
      <c r="I50" s="123"/>
      <c r="J50" s="123"/>
      <c r="K50" s="123"/>
      <c r="L50" s="124"/>
      <c r="M50" s="48">
        <f t="shared" si="0"/>
        <v>0</v>
      </c>
    </row>
    <row r="51" spans="2:13" x14ac:dyDescent="0.25">
      <c r="B51" s="219"/>
      <c r="C51" s="108">
        <v>60</v>
      </c>
      <c r="D51" s="36">
        <v>36.721145511320046</v>
      </c>
      <c r="E51" s="123">
        <v>74.016606837481575</v>
      </c>
      <c r="F51" s="123">
        <v>110.13118254556976</v>
      </c>
      <c r="G51" s="123">
        <v>0.66759999999999997</v>
      </c>
      <c r="H51" s="123">
        <v>182.56840695781122</v>
      </c>
      <c r="I51" s="123">
        <v>9.5608000000000004</v>
      </c>
      <c r="J51" s="123">
        <v>122.13640000000001</v>
      </c>
      <c r="K51" s="123"/>
      <c r="L51" s="124">
        <v>101.0558</v>
      </c>
      <c r="M51" s="48">
        <f t="shared" si="0"/>
        <v>636.85794185218253</v>
      </c>
    </row>
    <row r="52" spans="2:13" x14ac:dyDescent="0.25">
      <c r="B52" s="219"/>
      <c r="C52" s="108">
        <v>70</v>
      </c>
      <c r="D52" s="36"/>
      <c r="E52" s="123"/>
      <c r="F52" s="123"/>
      <c r="G52" s="123"/>
      <c r="H52" s="123"/>
      <c r="I52" s="123"/>
      <c r="J52" s="123"/>
      <c r="K52" s="123"/>
      <c r="L52" s="124"/>
      <c r="M52" s="48">
        <f t="shared" si="0"/>
        <v>0</v>
      </c>
    </row>
    <row r="53" spans="2:13" ht="15.75" thickBot="1" x14ac:dyDescent="0.3">
      <c r="B53" s="220"/>
      <c r="C53" s="109">
        <v>80</v>
      </c>
      <c r="D53" s="38"/>
      <c r="E53" s="125"/>
      <c r="F53" s="125"/>
      <c r="G53" s="125"/>
      <c r="H53" s="125"/>
      <c r="I53" s="125"/>
      <c r="J53" s="125"/>
      <c r="K53" s="125"/>
      <c r="L53" s="126"/>
      <c r="M53" s="48">
        <f t="shared" si="0"/>
        <v>0</v>
      </c>
    </row>
    <row r="54" spans="2:13" x14ac:dyDescent="0.25">
      <c r="B54" s="218">
        <v>70</v>
      </c>
      <c r="C54" s="107" t="s">
        <v>1</v>
      </c>
      <c r="D54" s="34"/>
      <c r="E54" s="121"/>
      <c r="F54" s="121"/>
      <c r="G54" s="121"/>
      <c r="H54" s="121"/>
      <c r="I54" s="121"/>
      <c r="J54" s="121"/>
      <c r="K54" s="121"/>
      <c r="L54" s="122"/>
      <c r="M54" s="48">
        <f t="shared" si="0"/>
        <v>0</v>
      </c>
    </row>
    <row r="55" spans="2:13" x14ac:dyDescent="0.25">
      <c r="B55" s="219"/>
      <c r="C55" s="108">
        <v>30</v>
      </c>
      <c r="D55" s="36"/>
      <c r="E55" s="123"/>
      <c r="F55" s="123"/>
      <c r="G55" s="123"/>
      <c r="H55" s="123"/>
      <c r="I55" s="123"/>
      <c r="J55" s="123"/>
      <c r="K55" s="123"/>
      <c r="L55" s="124"/>
      <c r="M55" s="48">
        <f t="shared" si="0"/>
        <v>0</v>
      </c>
    </row>
    <row r="56" spans="2:13" x14ac:dyDescent="0.25">
      <c r="B56" s="219"/>
      <c r="C56" s="108">
        <v>40</v>
      </c>
      <c r="D56" s="36"/>
      <c r="E56" s="123"/>
      <c r="F56" s="123"/>
      <c r="G56" s="123"/>
      <c r="H56" s="123"/>
      <c r="I56" s="123"/>
      <c r="J56" s="123"/>
      <c r="K56" s="123"/>
      <c r="L56" s="124"/>
      <c r="M56" s="48">
        <f t="shared" si="0"/>
        <v>0</v>
      </c>
    </row>
    <row r="57" spans="2:13" x14ac:dyDescent="0.25">
      <c r="B57" s="219"/>
      <c r="C57" s="108">
        <v>50</v>
      </c>
      <c r="D57" s="36"/>
      <c r="E57" s="123"/>
      <c r="F57" s="123"/>
      <c r="G57" s="123"/>
      <c r="H57" s="123"/>
      <c r="I57" s="123"/>
      <c r="J57" s="123"/>
      <c r="K57" s="123"/>
      <c r="L57" s="124"/>
      <c r="M57" s="48">
        <f t="shared" si="0"/>
        <v>0</v>
      </c>
    </row>
    <row r="58" spans="2:13" x14ac:dyDescent="0.25">
      <c r="B58" s="219"/>
      <c r="C58" s="108">
        <v>60</v>
      </c>
      <c r="D58" s="36"/>
      <c r="E58" s="123"/>
      <c r="F58" s="123"/>
      <c r="G58" s="123"/>
      <c r="H58" s="123"/>
      <c r="I58" s="123"/>
      <c r="J58" s="123"/>
      <c r="K58" s="123"/>
      <c r="L58" s="124"/>
      <c r="M58" s="48">
        <f t="shared" si="0"/>
        <v>0</v>
      </c>
    </row>
    <row r="59" spans="2:13" x14ac:dyDescent="0.25">
      <c r="B59" s="219"/>
      <c r="C59" s="108">
        <v>70</v>
      </c>
      <c r="D59" s="36"/>
      <c r="E59" s="123"/>
      <c r="F59" s="123"/>
      <c r="G59" s="123"/>
      <c r="H59" s="123"/>
      <c r="I59" s="123"/>
      <c r="J59" s="123"/>
      <c r="K59" s="123"/>
      <c r="L59" s="124"/>
      <c r="M59" s="48">
        <f t="shared" si="0"/>
        <v>0</v>
      </c>
    </row>
    <row r="60" spans="2:13" ht="15.75" thickBot="1" x14ac:dyDescent="0.3">
      <c r="B60" s="220"/>
      <c r="C60" s="109">
        <v>80</v>
      </c>
      <c r="D60" s="38"/>
      <c r="E60" s="125"/>
      <c r="F60" s="125"/>
      <c r="G60" s="125"/>
      <c r="H60" s="125"/>
      <c r="I60" s="125"/>
      <c r="J60" s="125"/>
      <c r="K60" s="125"/>
      <c r="L60" s="126"/>
      <c r="M60" s="48">
        <f t="shared" si="0"/>
        <v>0</v>
      </c>
    </row>
    <row r="61" spans="2:13" x14ac:dyDescent="0.25">
      <c r="B61" s="218">
        <v>80</v>
      </c>
      <c r="C61" s="107" t="s">
        <v>1</v>
      </c>
      <c r="D61" s="34"/>
      <c r="E61" s="121"/>
      <c r="F61" s="121"/>
      <c r="G61" s="121"/>
      <c r="H61" s="121"/>
      <c r="I61" s="121"/>
      <c r="J61" s="121"/>
      <c r="K61" s="121"/>
      <c r="L61" s="122"/>
      <c r="M61" s="48">
        <f t="shared" si="0"/>
        <v>0</v>
      </c>
    </row>
    <row r="62" spans="2:13" x14ac:dyDescent="0.25">
      <c r="B62" s="219"/>
      <c r="C62" s="108">
        <v>30</v>
      </c>
      <c r="D62" s="36"/>
      <c r="E62" s="123"/>
      <c r="F62" s="123"/>
      <c r="G62" s="123"/>
      <c r="H62" s="123"/>
      <c r="I62" s="123"/>
      <c r="J62" s="123"/>
      <c r="K62" s="123"/>
      <c r="L62" s="124"/>
      <c r="M62" s="48">
        <f t="shared" si="0"/>
        <v>0</v>
      </c>
    </row>
    <row r="63" spans="2:13" x14ac:dyDescent="0.25">
      <c r="B63" s="219"/>
      <c r="C63" s="108">
        <v>40</v>
      </c>
      <c r="D63" s="36"/>
      <c r="E63" s="123"/>
      <c r="F63" s="123"/>
      <c r="G63" s="123"/>
      <c r="H63" s="123"/>
      <c r="I63" s="123"/>
      <c r="J63" s="123"/>
      <c r="K63" s="123"/>
      <c r="L63" s="124"/>
      <c r="M63" s="48">
        <f t="shared" si="0"/>
        <v>0</v>
      </c>
    </row>
    <row r="64" spans="2:13" x14ac:dyDescent="0.25">
      <c r="B64" s="219"/>
      <c r="C64" s="108">
        <v>50</v>
      </c>
      <c r="D64" s="36"/>
      <c r="E64" s="123"/>
      <c r="F64" s="123"/>
      <c r="G64" s="123"/>
      <c r="H64" s="123"/>
      <c r="I64" s="123"/>
      <c r="J64" s="123"/>
      <c r="K64" s="123"/>
      <c r="L64" s="124"/>
      <c r="M64" s="48">
        <f t="shared" si="0"/>
        <v>0</v>
      </c>
    </row>
    <row r="65" spans="2:13" x14ac:dyDescent="0.25">
      <c r="B65" s="219"/>
      <c r="C65" s="108">
        <v>60</v>
      </c>
      <c r="D65" s="36"/>
      <c r="E65" s="123"/>
      <c r="F65" s="123"/>
      <c r="G65" s="123"/>
      <c r="H65" s="123"/>
      <c r="I65" s="123"/>
      <c r="J65" s="123"/>
      <c r="K65" s="123"/>
      <c r="L65" s="124"/>
      <c r="M65" s="48">
        <f t="shared" si="0"/>
        <v>0</v>
      </c>
    </row>
    <row r="66" spans="2:13" x14ac:dyDescent="0.25">
      <c r="B66" s="219"/>
      <c r="C66" s="108">
        <v>70</v>
      </c>
      <c r="D66" s="36"/>
      <c r="E66" s="123"/>
      <c r="F66" s="123"/>
      <c r="G66" s="123"/>
      <c r="H66" s="123"/>
      <c r="I66" s="123"/>
      <c r="J66" s="123"/>
      <c r="K66" s="123"/>
      <c r="L66" s="124"/>
      <c r="M66" s="48">
        <f t="shared" si="0"/>
        <v>0</v>
      </c>
    </row>
    <row r="67" spans="2:13" ht="15.75" thickBot="1" x14ac:dyDescent="0.3">
      <c r="B67" s="220"/>
      <c r="C67" s="109">
        <v>80</v>
      </c>
      <c r="D67" s="38"/>
      <c r="E67" s="125"/>
      <c r="F67" s="125"/>
      <c r="G67" s="125"/>
      <c r="H67" s="125"/>
      <c r="I67" s="125"/>
      <c r="J67" s="125"/>
      <c r="K67" s="125"/>
      <c r="L67" s="126"/>
      <c r="M67" s="48">
        <f t="shared" si="0"/>
        <v>0</v>
      </c>
    </row>
  </sheetData>
  <mergeCells count="13">
    <mergeCell ref="B61:B67"/>
    <mergeCell ref="B2:L2"/>
    <mergeCell ref="O2:Q2"/>
    <mergeCell ref="B19:B25"/>
    <mergeCell ref="B26:B32"/>
    <mergeCell ref="B33:B39"/>
    <mergeCell ref="B40:B46"/>
    <mergeCell ref="B47:B53"/>
    <mergeCell ref="B54:B60"/>
    <mergeCell ref="B3:C3"/>
    <mergeCell ref="D3:L3"/>
    <mergeCell ref="B5:B11"/>
    <mergeCell ref="B12:B18"/>
  </mergeCells>
  <pageMargins left="0.7" right="0.7" top="0.75" bottom="0.75" header="0.3" footer="0.3"/>
  <pageSetup orientation="portrait" r:id="rId1"/>
  <ignoredErrors>
    <ignoredError sqref="P11:Q11 P9:Q9 P7:Q7 P4:P6 P8:Q8 P10:Q10 P12:Q12 Q4:Q6"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Scenarios</vt:lpstr>
      <vt:lpstr>2050 Totals</vt:lpstr>
      <vt:lpstr>2050 Differentials</vt:lpstr>
      <vt:lpstr>ELC Graphs</vt:lpstr>
      <vt:lpstr>Tech Potential</vt:lpstr>
      <vt:lpstr>Timelines</vt:lpstr>
      <vt:lpstr>Attributes</vt:lpstr>
      <vt:lpstr>Regions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Browning, Morgan</dc:creator>
  <cp:lastModifiedBy>Browning, Morgan</cp:lastModifiedBy>
  <dcterms:created xsi:type="dcterms:W3CDTF">2019-06-03T14:37:02Z</dcterms:created>
  <dcterms:modified xsi:type="dcterms:W3CDTF">2019-07-08T21:22:12Z</dcterms:modified>
</cp:coreProperties>
</file>