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usby\Nextcloud\projects\tphMonitor\"/>
    </mc:Choice>
  </mc:AlternateContent>
  <bookViews>
    <workbookView xWindow="0" yWindow="0" windowWidth="12000" windowHeight="7987"/>
  </bookViews>
  <sheets>
    <sheet name="Sheet6" sheetId="6" r:id="rId1"/>
    <sheet name="Controller" sheetId="1" r:id="rId2"/>
    <sheet name="HMI" sheetId="5" r:id="rId3"/>
    <sheet name="Sensors" sheetId="2" r:id="rId4"/>
    <sheet name="RTC" sheetId="3" r:id="rId5"/>
    <sheet name="Power Suppl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2" i="6"/>
  <c r="H3" i="5"/>
  <c r="G3" i="5"/>
  <c r="I2" i="5"/>
  <c r="I3" i="5" s="1"/>
  <c r="B13" i="4"/>
  <c r="B8" i="4"/>
  <c r="B2" i="4"/>
  <c r="B11" i="1"/>
  <c r="B19" i="2"/>
  <c r="B13" i="2"/>
  <c r="G13" i="2"/>
  <c r="F13" i="2"/>
  <c r="E13" i="2"/>
  <c r="G19" i="2"/>
  <c r="F19" i="2"/>
  <c r="E19" i="2"/>
  <c r="E6" i="1"/>
</calcChain>
</file>

<file path=xl/sharedStrings.xml><?xml version="1.0" encoding="utf-8"?>
<sst xmlns="http://schemas.openxmlformats.org/spreadsheetml/2006/main" count="200" uniqueCount="111">
  <si>
    <t>TPH Logger Project</t>
  </si>
  <si>
    <t>Feather Header Kit - 12-pin and 16-pin Female Header Set</t>
  </si>
  <si>
    <t>Adafruit BME280 I2C or SPI Temperature Humidity Pressure Sensor</t>
  </si>
  <si>
    <t>CR1220 12mm Diameter - 3V Lithium Coin Cell Battery - CR1220</t>
  </si>
  <si>
    <t>Total</t>
  </si>
  <si>
    <t>Raspberry Pi Zero - Version 1.3</t>
  </si>
  <si>
    <t>Pi Supply PaPiRus Zero ePaper/eInk pHAT v1.2</t>
  </si>
  <si>
    <t>Pimoroni Zero LiPo</t>
  </si>
  <si>
    <t>Pimoroni Enviro pHAT for Raspberry Pi Zero</t>
  </si>
  <si>
    <t>Adafruit DS3231 Precision RTC Breakout</t>
  </si>
  <si>
    <t>power-off time keeping</t>
  </si>
  <si>
    <t>MCP9808 High Accuracy I2C Temperature Sensor Breakout Board</t>
  </si>
  <si>
    <t>Temp Sensor</t>
  </si>
  <si>
    <t>Adafruit HTU21D-F Temperature &amp; Humidity Sensor Breakout Board</t>
  </si>
  <si>
    <t>Temp + Humidity Sensor</t>
  </si>
  <si>
    <t>Adafruit Si7021 Temperature &amp; Humidity Sensor Breakout Board</t>
  </si>
  <si>
    <t>BMP180 Barometric Pressure/Temperature/Altitude Sensor- 5V ready</t>
  </si>
  <si>
    <t>Pressure</t>
  </si>
  <si>
    <t>Temp + Pressure Sensor</t>
  </si>
  <si>
    <t>Adafruit Sensiron SHT31-D Temperature &amp; Humidity Sensor Breakout</t>
  </si>
  <si>
    <t>Temp + Humidity + Pressure Sensor</t>
  </si>
  <si>
    <t>Adafruit BMP280 I2C or SPI Barometric Pressure &amp; Altitude Sensor</t>
  </si>
  <si>
    <t>Humidity</t>
  </si>
  <si>
    <t>Adafruit BMP183 SPI Barometric Pressure &amp; Altitude Sensor</t>
  </si>
  <si>
    <t>Price</t>
  </si>
  <si>
    <t>Function</t>
  </si>
  <si>
    <t>MPL3115A2 - I2C Barometric Pressure/Altitude/Temperature Sensor</t>
  </si>
  <si>
    <t>Temp + Pressure + Light + Color + Accel + Magnetic Field Sensor</t>
  </si>
  <si>
    <t>Display</t>
  </si>
  <si>
    <t>Soldering Kit</t>
  </si>
  <si>
    <t>Atten 50-Watt Soldering Iron - SA-50</t>
  </si>
  <si>
    <t>Soldering iron stand</t>
  </si>
  <si>
    <t>Solder Wire - 60/40 Rosin Core - 0.5mm/0.02" diameter - 50 grams</t>
  </si>
  <si>
    <t>Power Supply Options</t>
  </si>
  <si>
    <t>Buttons</t>
  </si>
  <si>
    <t>Adafruit PCF8523 Real Time Clock Assembled Breakout Board</t>
  </si>
  <si>
    <t xml:space="preserve">Adafruit DS1307 Real Time Clock Assembled Breakout Board </t>
  </si>
  <si>
    <t>Arduino (Feather) Option</t>
  </si>
  <si>
    <t>Arduino (Trinket) Option</t>
  </si>
  <si>
    <t xml:space="preserve">Adafruit Micro Lipo - USB LiIon/LiPoly charger - v1 </t>
  </si>
  <si>
    <t xml:space="preserve">Adafruit Pro Trinket - 3V 12MHz </t>
  </si>
  <si>
    <t>MicroSD card breakout board+</t>
  </si>
  <si>
    <t>Monochrome 128x32 SPI OLED graphic display</t>
  </si>
  <si>
    <t>Roll my own lithium battery solution</t>
  </si>
  <si>
    <t>Charger, will output 4.1-4.5 V while charging</t>
  </si>
  <si>
    <t>Charger, will output 4.1-4.5 V while charging, should be enough to power pi, for my purposes</t>
  </si>
  <si>
    <t>Should be enough to power Pi, for my purposes</t>
  </si>
  <si>
    <t>Pi Zero Options</t>
  </si>
  <si>
    <t>Temperature</t>
  </si>
  <si>
    <t>Time (RTC) Options</t>
  </si>
  <si>
    <t>Environment Sensor Options</t>
  </si>
  <si>
    <t>Highest Accuracy Combination</t>
  </si>
  <si>
    <t>Lowest Cost Combination</t>
  </si>
  <si>
    <t>Voltage Range</t>
  </si>
  <si>
    <t>2.7-5.5</t>
  </si>
  <si>
    <t>2.4-5.5</t>
  </si>
  <si>
    <t>2.3-16</t>
  </si>
  <si>
    <t>Temp + Pressure Sensor (includes voltage regulator)</t>
  </si>
  <si>
    <t>I2C (40) Temp + Humidity Sensor (includes voltage regulator)</t>
  </si>
  <si>
    <t>2.3-5.5</t>
  </si>
  <si>
    <t>I2C (68) Temp-Compensated power-off time keeping</t>
  </si>
  <si>
    <t>I2C (68) power-off time keeping</t>
  </si>
  <si>
    <t>4.5-5.5</t>
  </si>
  <si>
    <t>1.8-5.5</t>
  </si>
  <si>
    <t>Roll my own lithium battery solution (2200mAh battery)</t>
  </si>
  <si>
    <t>Lithium Ion Cylindrical Battery - 3.7v 2200mAh</t>
  </si>
  <si>
    <t>Roll my own lithium battery solution (500mAh battery)</t>
  </si>
  <si>
    <t xml:space="preserve">Lithium Ion Polymer Battery - 3.7v 500mAh </t>
  </si>
  <si>
    <t>3.0-3.9</t>
  </si>
  <si>
    <t>Regulates power to pi @ 5V, uses &lt;http://www.ti.com/product/TPS61232&gt;, requires 2.3-5.5V in</t>
  </si>
  <si>
    <t>DC in (5V) --&gt; Micro Lipo (4.1-4.5V) / Battery (3.7V) --&gt; Pimoroni (5V) --&gt; Pi</t>
  </si>
  <si>
    <t>DC in --&gt; Micro Lip / Battery --&gt; Pi (Pimoroni not really needed)</t>
  </si>
  <si>
    <t>All options Require this battery</t>
  </si>
  <si>
    <t>Roll my own button pannel</t>
  </si>
  <si>
    <t xml:space="preserve">Tactile Button switch (6mm) x 20 pack </t>
  </si>
  <si>
    <t xml:space="preserve">Membrane 1x4 Keypad + Extras </t>
  </si>
  <si>
    <t xml:space="preserve">Colorful Square Tactile Button Switch Assortment - 15 pack </t>
  </si>
  <si>
    <t>Rugged Metal Pushbutton with LED Ring - 16mm</t>
  </si>
  <si>
    <t>Tactile Switch Buttons (12mm square, 6mm tall) x 10 pack</t>
  </si>
  <si>
    <t>16mm Panel Mount Momentary Pushbutton - Black</t>
  </si>
  <si>
    <t>4 button, sticky backed pannel.</t>
  </si>
  <si>
    <t>2.8" TFT LCD with Touchscreen Breakout Board w/MicroSD Socket - ILI9341</t>
  </si>
  <si>
    <t>Adafruit 2.4" TFT LCD with Touchscreen Breakout w/MicroSD Socket - ILI9341</t>
  </si>
  <si>
    <t>Graphic ST7565 Positive LCD (128x64) with RGB backlight + extras - ST7565</t>
  </si>
  <si>
    <t>Length</t>
  </si>
  <si>
    <t>Width</t>
  </si>
  <si>
    <t>Diagonal</t>
  </si>
  <si>
    <t>mm</t>
  </si>
  <si>
    <t>in</t>
  </si>
  <si>
    <t>Graphic LCD 128x64 STN LED Backlight</t>
  </si>
  <si>
    <t>2.7-3.3</t>
  </si>
  <si>
    <t>sparkfun Graphic LCD 84x48 - Nokia 5110</t>
  </si>
  <si>
    <t>2.4-3.3</t>
  </si>
  <si>
    <t xml:space="preserve">digikey.com - Graphic LCD Display Module Reflective Black, Red TFT - Electronic Paper Display (EPD) SPI 2.87" (72.89mm) 296 x 128 </t>
  </si>
  <si>
    <t>2.3-3.6</t>
  </si>
  <si>
    <t>Display only, needs controller or use SPI (nearly all GPIO on Pi)</t>
  </si>
  <si>
    <t>digikey.com - Graphic LCD Display Module Reflective Black TFT - Electronic Paper Display (EPD) SPI 2.7" (68.58mm) 264 x 176</t>
  </si>
  <si>
    <t>2" Display without power! Has Python library!</t>
  </si>
  <si>
    <t>Item</t>
  </si>
  <si>
    <t>Controller</t>
  </si>
  <si>
    <t>HMI</t>
  </si>
  <si>
    <t>sensor</t>
  </si>
  <si>
    <t>clock</t>
  </si>
  <si>
    <t>clock battery</t>
  </si>
  <si>
    <t>header</t>
  </si>
  <si>
    <t>2x20 pin male-male header</t>
  </si>
  <si>
    <t>part of 2x36 x10 for 7.5</t>
  </si>
  <si>
    <t>Version 0.1-Pi</t>
  </si>
  <si>
    <t>Version 0.1-Arduino</t>
  </si>
  <si>
    <t>Adafruit Feather M0 Adalogger</t>
  </si>
  <si>
    <t>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</si>
</sst>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5" sqref="C15"/>
    </sheetView>
  </sheetViews>
  <sheetFormatPr defaultRowHeight="14.35" x14ac:dyDescent="0.5"/>
  <cols>
    <col min="1" max="1" width="53.46875" bestFit="1" customWidth="1"/>
    <col min="2" max="2" width="5.76171875" bestFit="1" customWidth="1"/>
    <col min="3" max="3" width="47.05859375" bestFit="1" customWidth="1"/>
    <col min="4" max="4" width="12.46875" bestFit="1" customWidth="1"/>
    <col min="5" max="5" width="11.41015625" bestFit="1" customWidth="1"/>
    <col min="6" max="6" width="8.234375" bestFit="1" customWidth="1"/>
    <col min="7" max="7" width="7.8203125" bestFit="1" customWidth="1"/>
  </cols>
  <sheetData>
    <row r="1" spans="1:7" s="1" customFormat="1" x14ac:dyDescent="0.5">
      <c r="A1" s="1" t="s">
        <v>98</v>
      </c>
      <c r="B1" s="1" t="s">
        <v>24</v>
      </c>
      <c r="C1" s="1" t="s">
        <v>25</v>
      </c>
      <c r="D1" s="1" t="s">
        <v>53</v>
      </c>
      <c r="E1" s="1" t="s">
        <v>48</v>
      </c>
      <c r="F1" s="1" t="s">
        <v>22</v>
      </c>
      <c r="G1" s="1" t="s">
        <v>17</v>
      </c>
    </row>
    <row r="2" spans="1:7" s="1" customFormat="1" x14ac:dyDescent="0.5">
      <c r="A2" s="1" t="s">
        <v>107</v>
      </c>
      <c r="B2" s="1">
        <f>SUM(B3:B11)</f>
        <v>80.15000000000002</v>
      </c>
    </row>
    <row r="3" spans="1:7" x14ac:dyDescent="0.5">
      <c r="A3" s="4" t="s">
        <v>5</v>
      </c>
      <c r="B3" s="4">
        <v>5</v>
      </c>
      <c r="C3" t="s">
        <v>99</v>
      </c>
    </row>
    <row r="4" spans="1:7" x14ac:dyDescent="0.5">
      <c r="A4" s="4" t="s">
        <v>105</v>
      </c>
      <c r="B4" s="4">
        <v>0.5</v>
      </c>
      <c r="C4" t="s">
        <v>106</v>
      </c>
    </row>
    <row r="5" spans="1:7" x14ac:dyDescent="0.5">
      <c r="A5" t="s">
        <v>6</v>
      </c>
      <c r="B5">
        <v>34.950000000000003</v>
      </c>
      <c r="C5" t="s">
        <v>100</v>
      </c>
      <c r="D5" t="s">
        <v>90</v>
      </c>
    </row>
    <row r="6" spans="1:7" x14ac:dyDescent="0.5">
      <c r="A6" s="4" t="s">
        <v>15</v>
      </c>
      <c r="B6" s="4">
        <v>6.95</v>
      </c>
      <c r="C6" s="4" t="s">
        <v>101</v>
      </c>
      <c r="D6" s="4" t="s">
        <v>56</v>
      </c>
      <c r="E6" s="4">
        <v>0.4</v>
      </c>
      <c r="F6" s="4">
        <v>3</v>
      </c>
      <c r="G6" s="4"/>
    </row>
    <row r="7" spans="1:7" x14ac:dyDescent="0.5">
      <c r="A7" s="4" t="s">
        <v>21</v>
      </c>
      <c r="B7" s="4">
        <v>9.9499999999999993</v>
      </c>
      <c r="C7" s="4" t="s">
        <v>101</v>
      </c>
      <c r="D7" s="4" t="s">
        <v>56</v>
      </c>
      <c r="E7" s="4">
        <v>1</v>
      </c>
      <c r="F7" s="4"/>
      <c r="G7" s="4">
        <v>0.12</v>
      </c>
    </row>
    <row r="8" spans="1:7" x14ac:dyDescent="0.5">
      <c r="A8" t="s">
        <v>35</v>
      </c>
      <c r="B8">
        <v>4.95</v>
      </c>
      <c r="C8" t="s">
        <v>102</v>
      </c>
      <c r="D8" t="s">
        <v>63</v>
      </c>
    </row>
    <row r="9" spans="1:7" x14ac:dyDescent="0.5">
      <c r="A9" t="s">
        <v>3</v>
      </c>
      <c r="B9">
        <v>0.95</v>
      </c>
      <c r="C9" t="s">
        <v>103</v>
      </c>
    </row>
    <row r="10" spans="1:7" x14ac:dyDescent="0.5">
      <c r="A10" t="s">
        <v>39</v>
      </c>
      <c r="B10">
        <v>6.95</v>
      </c>
      <c r="C10" t="s">
        <v>45</v>
      </c>
      <c r="D10" t="s">
        <v>110</v>
      </c>
    </row>
    <row r="11" spans="1:7" x14ac:dyDescent="0.5">
      <c r="A11" t="s">
        <v>65</v>
      </c>
      <c r="B11">
        <v>9.9499999999999993</v>
      </c>
      <c r="C11" t="s">
        <v>46</v>
      </c>
      <c r="D11" t="s">
        <v>68</v>
      </c>
    </row>
    <row r="13" spans="1:7" x14ac:dyDescent="0.5">
      <c r="A13" s="1" t="s">
        <v>108</v>
      </c>
      <c r="B13">
        <f>SUM(B14:B21)</f>
        <v>55.650000000000006</v>
      </c>
    </row>
    <row r="14" spans="1:7" x14ac:dyDescent="0.5">
      <c r="A14" t="s">
        <v>109</v>
      </c>
      <c r="B14">
        <v>21.95</v>
      </c>
    </row>
    <row r="15" spans="1:7" x14ac:dyDescent="0.5">
      <c r="A15" t="s">
        <v>1</v>
      </c>
      <c r="B15">
        <v>0.95</v>
      </c>
      <c r="D15" s="6"/>
    </row>
    <row r="17" spans="1:7" x14ac:dyDescent="0.5">
      <c r="A17" s="4" t="s">
        <v>15</v>
      </c>
      <c r="B17" s="4">
        <v>6.95</v>
      </c>
      <c r="C17" s="4" t="s">
        <v>101</v>
      </c>
      <c r="D17" s="4" t="s">
        <v>56</v>
      </c>
      <c r="E17" s="4">
        <v>0.4</v>
      </c>
      <c r="F17" s="4">
        <v>3</v>
      </c>
      <c r="G17" s="4"/>
    </row>
    <row r="18" spans="1:7" x14ac:dyDescent="0.5">
      <c r="A18" s="4" t="s">
        <v>21</v>
      </c>
      <c r="B18" s="4">
        <v>9.9499999999999993</v>
      </c>
      <c r="C18" s="4" t="s">
        <v>101</v>
      </c>
      <c r="D18" s="4" t="s">
        <v>56</v>
      </c>
      <c r="E18" s="4">
        <v>1</v>
      </c>
      <c r="F18" s="4"/>
      <c r="G18" s="4">
        <v>0.12</v>
      </c>
    </row>
    <row r="19" spans="1:7" x14ac:dyDescent="0.5">
      <c r="A19" t="s">
        <v>35</v>
      </c>
      <c r="B19">
        <v>4.95</v>
      </c>
      <c r="C19" t="s">
        <v>102</v>
      </c>
      <c r="D19" t="s">
        <v>63</v>
      </c>
    </row>
    <row r="20" spans="1:7" x14ac:dyDescent="0.5">
      <c r="A20" t="s">
        <v>3</v>
      </c>
      <c r="B20">
        <v>0.95</v>
      </c>
      <c r="C20" t="s">
        <v>103</v>
      </c>
    </row>
    <row r="21" spans="1:7" x14ac:dyDescent="0.5">
      <c r="A21" t="s">
        <v>65</v>
      </c>
      <c r="B21">
        <v>9.9499999999999993</v>
      </c>
      <c r="C21" t="s">
        <v>46</v>
      </c>
      <c r="D21" t="s">
        <v>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2" sqref="A12:XFD13"/>
    </sheetView>
  </sheetViews>
  <sheetFormatPr defaultRowHeight="14.35" x14ac:dyDescent="0.5"/>
  <cols>
    <col min="1" max="1" width="54.05859375" bestFit="1" customWidth="1"/>
    <col min="4" max="4" width="56.41015625" bestFit="1" customWidth="1"/>
    <col min="6" max="6" width="23" customWidth="1"/>
  </cols>
  <sheetData>
    <row r="1" spans="1:7" s="1" customFormat="1" x14ac:dyDescent="0.5">
      <c r="A1" s="1" t="s">
        <v>0</v>
      </c>
      <c r="B1" s="1" t="s">
        <v>24</v>
      </c>
      <c r="C1" s="1" t="s">
        <v>25</v>
      </c>
      <c r="E1" s="1" t="s">
        <v>24</v>
      </c>
      <c r="F1" s="1" t="s">
        <v>25</v>
      </c>
    </row>
    <row r="2" spans="1:7" x14ac:dyDescent="0.5">
      <c r="A2" s="1" t="s">
        <v>47</v>
      </c>
      <c r="D2" s="1" t="s">
        <v>29</v>
      </c>
    </row>
    <row r="3" spans="1:7" x14ac:dyDescent="0.5">
      <c r="A3" s="4" t="s">
        <v>5</v>
      </c>
      <c r="B3" s="4">
        <v>5</v>
      </c>
      <c r="D3" t="s">
        <v>30</v>
      </c>
      <c r="E3">
        <v>29.95</v>
      </c>
      <c r="F3" s="5"/>
    </row>
    <row r="4" spans="1:7" x14ac:dyDescent="0.5">
      <c r="A4" t="s">
        <v>104</v>
      </c>
      <c r="B4">
        <v>1</v>
      </c>
      <c r="D4" t="s">
        <v>32</v>
      </c>
      <c r="E4">
        <v>5.95</v>
      </c>
      <c r="F4" s="3"/>
    </row>
    <row r="5" spans="1:7" x14ac:dyDescent="0.5">
      <c r="D5" t="s">
        <v>31</v>
      </c>
      <c r="E5">
        <v>6</v>
      </c>
      <c r="F5" s="2"/>
    </row>
    <row r="6" spans="1:7" x14ac:dyDescent="0.5">
      <c r="D6" s="1" t="s">
        <v>4</v>
      </c>
      <c r="E6" s="1">
        <f>SUM(E3:E5)</f>
        <v>41.9</v>
      </c>
      <c r="F6" s="1"/>
    </row>
    <row r="7" spans="1:7" x14ac:dyDescent="0.5">
      <c r="D7" s="2"/>
      <c r="E7" s="2"/>
      <c r="F7" s="2"/>
      <c r="G7" s="2"/>
    </row>
    <row r="9" spans="1:7" x14ac:dyDescent="0.5">
      <c r="D9" s="3"/>
      <c r="E9" s="3"/>
      <c r="F9" s="3"/>
      <c r="G9" s="3"/>
    </row>
    <row r="10" spans="1:7" x14ac:dyDescent="0.5">
      <c r="D10" s="4"/>
      <c r="E10" s="4"/>
      <c r="F10" s="4"/>
      <c r="G10" s="4"/>
    </row>
    <row r="11" spans="1:7" x14ac:dyDescent="0.5">
      <c r="A11" s="1" t="s">
        <v>37</v>
      </c>
      <c r="B11">
        <f>SUM(B12:B18)</f>
        <v>22.9</v>
      </c>
      <c r="D11" s="4"/>
      <c r="E11" s="4"/>
    </row>
    <row r="12" spans="1:7" x14ac:dyDescent="0.5">
      <c r="A12" t="s">
        <v>109</v>
      </c>
      <c r="B12">
        <v>21.95</v>
      </c>
    </row>
    <row r="13" spans="1:7" x14ac:dyDescent="0.5">
      <c r="A13" t="s">
        <v>1</v>
      </c>
      <c r="B13">
        <v>0.95</v>
      </c>
      <c r="D13" s="6"/>
    </row>
    <row r="14" spans="1:7" x14ac:dyDescent="0.5">
      <c r="D14" s="4"/>
      <c r="E14" s="4"/>
      <c r="F14" s="4"/>
    </row>
    <row r="15" spans="1:7" x14ac:dyDescent="0.5">
      <c r="D15" s="7"/>
    </row>
    <row r="17" spans="1:5" x14ac:dyDescent="0.5">
      <c r="D17" s="7"/>
    </row>
    <row r="19" spans="1:5" x14ac:dyDescent="0.5">
      <c r="A19" s="1" t="s">
        <v>38</v>
      </c>
    </row>
    <row r="20" spans="1:5" x14ac:dyDescent="0.5">
      <c r="A20" t="s">
        <v>40</v>
      </c>
      <c r="B20">
        <v>9.9499999999999993</v>
      </c>
      <c r="D20" s="6"/>
    </row>
    <row r="21" spans="1:5" x14ac:dyDescent="0.5">
      <c r="A21" t="s">
        <v>41</v>
      </c>
      <c r="B21">
        <v>7.5</v>
      </c>
    </row>
    <row r="22" spans="1:5" x14ac:dyDescent="0.5">
      <c r="A22" t="s">
        <v>42</v>
      </c>
      <c r="B22">
        <v>17.5</v>
      </c>
    </row>
    <row r="26" spans="1:5" x14ac:dyDescent="0.5">
      <c r="D26" s="3"/>
      <c r="E26" s="3"/>
    </row>
    <row r="27" spans="1:5" x14ac:dyDescent="0.5">
      <c r="D27" s="3"/>
      <c r="E27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4" sqref="A4:XFD4"/>
    </sheetView>
  </sheetViews>
  <sheetFormatPr defaultRowHeight="14.35" x14ac:dyDescent="0.5"/>
  <cols>
    <col min="1" max="1" width="60.41015625" bestFit="1" customWidth="1"/>
    <col min="3" max="3" width="50.05859375" bestFit="1" customWidth="1"/>
    <col min="4" max="4" width="12.46875" bestFit="1" customWidth="1"/>
  </cols>
  <sheetData>
    <row r="1" spans="1:9" s="1" customFormat="1" x14ac:dyDescent="0.5">
      <c r="A1" s="1" t="s">
        <v>28</v>
      </c>
      <c r="B1" s="1" t="s">
        <v>24</v>
      </c>
      <c r="C1" s="1" t="s">
        <v>25</v>
      </c>
      <c r="D1" s="1" t="s">
        <v>53</v>
      </c>
      <c r="G1" s="1" t="s">
        <v>84</v>
      </c>
      <c r="H1" s="1" t="s">
        <v>85</v>
      </c>
      <c r="I1" s="1" t="s">
        <v>86</v>
      </c>
    </row>
    <row r="2" spans="1:9" x14ac:dyDescent="0.5">
      <c r="A2" t="s">
        <v>81</v>
      </c>
      <c r="B2">
        <v>29.95</v>
      </c>
      <c r="F2" t="s">
        <v>87</v>
      </c>
      <c r="G2">
        <v>55.01</v>
      </c>
      <c r="H2">
        <v>27.49</v>
      </c>
      <c r="I2">
        <f>SQRT(POWER(G2,2) + POWER(H2,2))</f>
        <v>61.496342980700888</v>
      </c>
    </row>
    <row r="3" spans="1:9" x14ac:dyDescent="0.5">
      <c r="A3" t="s">
        <v>82</v>
      </c>
      <c r="B3">
        <v>27.5</v>
      </c>
      <c r="F3" t="s">
        <v>88</v>
      </c>
      <c r="G3">
        <f>G2/25.4</f>
        <v>2.1657480314960629</v>
      </c>
      <c r="H3">
        <f>H2/25.4</f>
        <v>1.082283464566929</v>
      </c>
      <c r="I3">
        <f>I2/25.4</f>
        <v>2.4211158653819247</v>
      </c>
    </row>
    <row r="4" spans="1:9" x14ac:dyDescent="0.5">
      <c r="A4" t="s">
        <v>83</v>
      </c>
      <c r="B4">
        <v>17.95</v>
      </c>
      <c r="D4" t="s">
        <v>92</v>
      </c>
    </row>
    <row r="5" spans="1:9" x14ac:dyDescent="0.5">
      <c r="A5" t="s">
        <v>89</v>
      </c>
      <c r="B5">
        <v>19.95</v>
      </c>
      <c r="D5" t="s">
        <v>62</v>
      </c>
    </row>
    <row r="7" spans="1:9" x14ac:dyDescent="0.5">
      <c r="A7" t="s">
        <v>91</v>
      </c>
      <c r="B7">
        <v>9.9499999999999993</v>
      </c>
      <c r="D7" t="s">
        <v>90</v>
      </c>
    </row>
    <row r="8" spans="1:9" x14ac:dyDescent="0.5">
      <c r="A8" t="s">
        <v>6</v>
      </c>
      <c r="B8">
        <v>34.950000000000003</v>
      </c>
      <c r="C8" t="s">
        <v>97</v>
      </c>
      <c r="D8" t="s">
        <v>90</v>
      </c>
    </row>
    <row r="10" spans="1:9" x14ac:dyDescent="0.5">
      <c r="A10" t="s">
        <v>93</v>
      </c>
      <c r="B10">
        <v>38.700000000000003</v>
      </c>
      <c r="C10" t="s">
        <v>95</v>
      </c>
      <c r="D10" t="s">
        <v>94</v>
      </c>
    </row>
    <row r="11" spans="1:9" x14ac:dyDescent="0.5">
      <c r="A11" t="s">
        <v>96</v>
      </c>
      <c r="B11">
        <v>25</v>
      </c>
      <c r="C11" t="s">
        <v>95</v>
      </c>
      <c r="D11" t="s">
        <v>94</v>
      </c>
    </row>
    <row r="17" spans="1:3" s="1" customFormat="1" x14ac:dyDescent="0.5">
      <c r="A17" s="1" t="s">
        <v>34</v>
      </c>
      <c r="B17" s="1" t="s">
        <v>24</v>
      </c>
      <c r="C17" s="1" t="s">
        <v>25</v>
      </c>
    </row>
    <row r="18" spans="1:3" x14ac:dyDescent="0.5">
      <c r="A18" s="3" t="s">
        <v>73</v>
      </c>
    </row>
    <row r="19" spans="1:3" x14ac:dyDescent="0.5">
      <c r="A19" t="s">
        <v>74</v>
      </c>
      <c r="B19">
        <v>2.5</v>
      </c>
    </row>
    <row r="20" spans="1:3" x14ac:dyDescent="0.5">
      <c r="A20" t="s">
        <v>78</v>
      </c>
      <c r="B20">
        <v>2.5</v>
      </c>
    </row>
    <row r="21" spans="1:3" x14ac:dyDescent="0.5">
      <c r="A21" t="s">
        <v>77</v>
      </c>
      <c r="B21">
        <v>4.95</v>
      </c>
    </row>
    <row r="22" spans="1:3" x14ac:dyDescent="0.5">
      <c r="A22" t="s">
        <v>75</v>
      </c>
      <c r="B22">
        <v>2.95</v>
      </c>
      <c r="C22" t="s">
        <v>80</v>
      </c>
    </row>
    <row r="23" spans="1:3" x14ac:dyDescent="0.5">
      <c r="A23" t="s">
        <v>76</v>
      </c>
      <c r="B23">
        <v>5.95</v>
      </c>
    </row>
    <row r="24" spans="1:3" x14ac:dyDescent="0.5">
      <c r="A24" t="s">
        <v>79</v>
      </c>
      <c r="B24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4" sqref="C4"/>
    </sheetView>
  </sheetViews>
  <sheetFormatPr defaultRowHeight="14.35" x14ac:dyDescent="0.5"/>
  <cols>
    <col min="1" max="1" width="56.8203125" bestFit="1" customWidth="1"/>
    <col min="3" max="3" width="51" bestFit="1" customWidth="1"/>
    <col min="4" max="4" width="12.46875" bestFit="1" customWidth="1"/>
    <col min="5" max="5" width="11.41015625" bestFit="1" customWidth="1"/>
    <col min="6" max="6" width="8.234375" bestFit="1" customWidth="1"/>
    <col min="7" max="7" width="7.8203125" bestFit="1" customWidth="1"/>
  </cols>
  <sheetData>
    <row r="1" spans="1:7" x14ac:dyDescent="0.5">
      <c r="A1" s="1" t="s">
        <v>50</v>
      </c>
      <c r="B1" s="1" t="s">
        <v>24</v>
      </c>
      <c r="C1" s="1" t="s">
        <v>25</v>
      </c>
      <c r="D1" s="1" t="s">
        <v>53</v>
      </c>
      <c r="E1" s="1" t="s">
        <v>48</v>
      </c>
      <c r="F1" s="1" t="s">
        <v>22</v>
      </c>
      <c r="G1" s="1" t="s">
        <v>17</v>
      </c>
    </row>
    <row r="2" spans="1:7" x14ac:dyDescent="0.5">
      <c r="A2" s="4" t="s">
        <v>11</v>
      </c>
      <c r="B2" s="4">
        <v>4.95</v>
      </c>
      <c r="C2" s="4" t="s">
        <v>12</v>
      </c>
      <c r="D2" s="4" t="s">
        <v>54</v>
      </c>
      <c r="E2" s="4">
        <v>0.25</v>
      </c>
      <c r="F2" s="4"/>
      <c r="G2" s="4"/>
    </row>
    <row r="3" spans="1:7" x14ac:dyDescent="0.5">
      <c r="A3" s="4" t="s">
        <v>13</v>
      </c>
      <c r="B3" s="4">
        <v>14.95</v>
      </c>
      <c r="C3" s="4" t="s">
        <v>14</v>
      </c>
      <c r="D3" s="4"/>
      <c r="E3" s="4">
        <v>1</v>
      </c>
      <c r="F3" s="4">
        <v>2</v>
      </c>
      <c r="G3" s="4"/>
    </row>
    <row r="4" spans="1:7" s="1" customFormat="1" x14ac:dyDescent="0.5">
      <c r="A4" s="1" t="s">
        <v>15</v>
      </c>
      <c r="B4" s="1">
        <v>6.95</v>
      </c>
      <c r="C4" s="1" t="s">
        <v>14</v>
      </c>
      <c r="E4" s="1">
        <v>0.4</v>
      </c>
      <c r="F4" s="1">
        <v>3</v>
      </c>
    </row>
    <row r="5" spans="1:7" x14ac:dyDescent="0.5">
      <c r="A5" s="4" t="s">
        <v>16</v>
      </c>
      <c r="B5" s="4">
        <v>9.9499999999999993</v>
      </c>
      <c r="C5" s="4" t="s">
        <v>18</v>
      </c>
      <c r="D5" s="4"/>
      <c r="E5" s="4">
        <v>2</v>
      </c>
      <c r="F5" s="4"/>
      <c r="G5" s="4">
        <v>0.12</v>
      </c>
    </row>
    <row r="6" spans="1:7" x14ac:dyDescent="0.5">
      <c r="A6" s="4" t="s">
        <v>19</v>
      </c>
      <c r="B6" s="4">
        <v>13.95</v>
      </c>
      <c r="C6" s="4" t="s">
        <v>14</v>
      </c>
      <c r="D6" s="4" t="s">
        <v>55</v>
      </c>
      <c r="E6" s="4">
        <v>0.3</v>
      </c>
      <c r="F6" s="4">
        <v>2</v>
      </c>
      <c r="G6" s="4"/>
    </row>
    <row r="7" spans="1:7" x14ac:dyDescent="0.5">
      <c r="A7" s="4" t="s">
        <v>2</v>
      </c>
      <c r="B7" s="4">
        <v>19.95</v>
      </c>
      <c r="C7" s="4" t="s">
        <v>20</v>
      </c>
      <c r="D7" s="4"/>
      <c r="E7" s="4">
        <v>1</v>
      </c>
      <c r="F7" s="4">
        <v>3</v>
      </c>
      <c r="G7" s="4">
        <v>0.12</v>
      </c>
    </row>
    <row r="8" spans="1:7" s="1" customFormat="1" x14ac:dyDescent="0.5">
      <c r="A8" s="1" t="s">
        <v>21</v>
      </c>
      <c r="B8" s="1">
        <v>9.9499999999999993</v>
      </c>
      <c r="C8" s="1" t="s">
        <v>18</v>
      </c>
      <c r="E8" s="1">
        <v>1</v>
      </c>
      <c r="G8" s="1">
        <v>0.12</v>
      </c>
    </row>
    <row r="9" spans="1:7" x14ac:dyDescent="0.5">
      <c r="A9" s="4" t="s">
        <v>23</v>
      </c>
      <c r="B9" s="4">
        <v>9.9499999999999993</v>
      </c>
      <c r="C9" s="4" t="s">
        <v>17</v>
      </c>
      <c r="D9" s="4"/>
      <c r="E9" s="4"/>
      <c r="F9" s="4"/>
      <c r="G9" s="4">
        <v>1</v>
      </c>
    </row>
    <row r="10" spans="1:7" x14ac:dyDescent="0.5">
      <c r="A10" s="4" t="s">
        <v>26</v>
      </c>
      <c r="B10" s="4">
        <v>9.9499999999999993</v>
      </c>
      <c r="C10" s="4" t="s">
        <v>18</v>
      </c>
      <c r="D10" s="4"/>
      <c r="E10" s="4">
        <v>3</v>
      </c>
      <c r="F10" s="4"/>
      <c r="G10" s="4">
        <v>0.1</v>
      </c>
    </row>
    <row r="11" spans="1:7" x14ac:dyDescent="0.5">
      <c r="A11" s="4" t="s">
        <v>8</v>
      </c>
      <c r="B11" s="4">
        <v>19.95</v>
      </c>
      <c r="C11" s="4" t="s">
        <v>27</v>
      </c>
      <c r="D11" s="4"/>
      <c r="E11" s="4">
        <v>1</v>
      </c>
      <c r="F11" s="4"/>
      <c r="G11" s="4">
        <v>0.12</v>
      </c>
    </row>
    <row r="13" spans="1:7" s="5" customFormat="1" x14ac:dyDescent="0.5">
      <c r="A13" s="5" t="s">
        <v>51</v>
      </c>
      <c r="B13" s="5">
        <f>SUM(B14:B18)</f>
        <v>42.8</v>
      </c>
      <c r="E13" s="5">
        <f>MIN(E14:E16)</f>
        <v>0.25</v>
      </c>
      <c r="F13" s="5">
        <f>MIN(F14:F16)</f>
        <v>2</v>
      </c>
      <c r="G13" s="5">
        <f>MIN(G14:G16)</f>
        <v>0.12</v>
      </c>
    </row>
    <row r="14" spans="1:7" x14ac:dyDescent="0.5">
      <c r="A14" s="4" t="s">
        <v>11</v>
      </c>
      <c r="B14" s="4">
        <v>4.95</v>
      </c>
      <c r="C14" s="4" t="s">
        <v>12</v>
      </c>
      <c r="D14" s="4" t="s">
        <v>54</v>
      </c>
      <c r="E14" s="4">
        <v>0.25</v>
      </c>
      <c r="F14" s="4"/>
      <c r="G14" s="4"/>
    </row>
    <row r="15" spans="1:7" x14ac:dyDescent="0.5">
      <c r="A15" s="4" t="s">
        <v>19</v>
      </c>
      <c r="B15" s="4">
        <v>13.95</v>
      </c>
      <c r="C15" s="4" t="s">
        <v>14</v>
      </c>
      <c r="D15" s="4" t="s">
        <v>55</v>
      </c>
      <c r="E15" s="4">
        <v>0.3</v>
      </c>
      <c r="F15" s="4">
        <v>2</v>
      </c>
      <c r="G15" s="4"/>
    </row>
    <row r="16" spans="1:7" x14ac:dyDescent="0.5">
      <c r="A16" s="4" t="s">
        <v>21</v>
      </c>
      <c r="B16" s="4">
        <v>9.9499999999999993</v>
      </c>
      <c r="C16" s="4" t="s">
        <v>57</v>
      </c>
      <c r="D16" s="4" t="s">
        <v>56</v>
      </c>
      <c r="E16" s="4">
        <v>1</v>
      </c>
      <c r="F16" s="4"/>
      <c r="G16" s="4">
        <v>0.12</v>
      </c>
    </row>
    <row r="17" spans="1:7" x14ac:dyDescent="0.5">
      <c r="A17" s="4" t="s">
        <v>9</v>
      </c>
      <c r="B17" s="4">
        <v>13.95</v>
      </c>
      <c r="C17" s="4" t="s">
        <v>60</v>
      </c>
      <c r="D17" t="s">
        <v>59</v>
      </c>
    </row>
    <row r="19" spans="1:7" s="5" customFormat="1" x14ac:dyDescent="0.5">
      <c r="A19" s="5" t="s">
        <v>52</v>
      </c>
      <c r="B19" s="5">
        <f>SUM(B20:B23)</f>
        <v>21.849999999999998</v>
      </c>
      <c r="E19" s="5">
        <f>MIN(E20:E21)</f>
        <v>0.4</v>
      </c>
      <c r="F19" s="5">
        <f>MIN(F20:F21)</f>
        <v>3</v>
      </c>
      <c r="G19" s="5">
        <f>MIN(G20:G21)</f>
        <v>0.12</v>
      </c>
    </row>
    <row r="20" spans="1:7" x14ac:dyDescent="0.5">
      <c r="A20" s="4" t="s">
        <v>15</v>
      </c>
      <c r="B20" s="4">
        <v>6.95</v>
      </c>
      <c r="C20" s="4" t="s">
        <v>58</v>
      </c>
      <c r="D20" s="4" t="s">
        <v>56</v>
      </c>
      <c r="E20" s="4">
        <v>0.4</v>
      </c>
      <c r="F20" s="4">
        <v>3</v>
      </c>
      <c r="G20" s="4"/>
    </row>
    <row r="21" spans="1:7" x14ac:dyDescent="0.5">
      <c r="A21" s="4" t="s">
        <v>21</v>
      </c>
      <c r="B21" s="4">
        <v>9.9499999999999993</v>
      </c>
      <c r="C21" s="4" t="s">
        <v>57</v>
      </c>
      <c r="D21" s="4" t="s">
        <v>56</v>
      </c>
      <c r="E21" s="4">
        <v>1</v>
      </c>
      <c r="F21" s="4"/>
      <c r="G21" s="4">
        <v>0.12</v>
      </c>
    </row>
    <row r="22" spans="1:7" x14ac:dyDescent="0.5">
      <c r="A22" t="s">
        <v>35</v>
      </c>
      <c r="B22">
        <v>4.95</v>
      </c>
      <c r="C22" t="s">
        <v>61</v>
      </c>
      <c r="D22" t="s">
        <v>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2"/>
    </sheetView>
  </sheetViews>
  <sheetFormatPr defaultRowHeight="14.35" x14ac:dyDescent="0.5"/>
  <cols>
    <col min="1" max="1" width="51.64453125" bestFit="1" customWidth="1"/>
    <col min="3" max="3" width="42.41015625" bestFit="1" customWidth="1"/>
    <col min="4" max="4" width="12.46875" bestFit="1" customWidth="1"/>
  </cols>
  <sheetData>
    <row r="1" spans="1:4" x14ac:dyDescent="0.5">
      <c r="A1" s="1" t="s">
        <v>49</v>
      </c>
      <c r="B1" s="1" t="s">
        <v>24</v>
      </c>
      <c r="C1" s="1" t="s">
        <v>25</v>
      </c>
      <c r="D1" s="1" t="s">
        <v>53</v>
      </c>
    </row>
    <row r="2" spans="1:4" x14ac:dyDescent="0.5">
      <c r="A2" s="1" t="s">
        <v>35</v>
      </c>
      <c r="B2" s="1">
        <v>4.95</v>
      </c>
      <c r="C2" s="1" t="s">
        <v>61</v>
      </c>
      <c r="D2" s="1" t="s">
        <v>63</v>
      </c>
    </row>
    <row r="3" spans="1:4" x14ac:dyDescent="0.5">
      <c r="A3" s="2" t="s">
        <v>36</v>
      </c>
      <c r="B3" s="2">
        <v>7.5</v>
      </c>
      <c r="C3" s="2" t="s">
        <v>10</v>
      </c>
      <c r="D3" s="2" t="s">
        <v>62</v>
      </c>
    </row>
    <row r="4" spans="1:4" x14ac:dyDescent="0.5">
      <c r="A4" s="4" t="s">
        <v>9</v>
      </c>
      <c r="B4" s="4">
        <v>13.95</v>
      </c>
      <c r="C4" s="4" t="s">
        <v>60</v>
      </c>
      <c r="D4" t="s">
        <v>59</v>
      </c>
    </row>
    <row r="5" spans="1:4" x14ac:dyDescent="0.5">
      <c r="A5" t="s">
        <v>3</v>
      </c>
      <c r="B5">
        <v>0.95</v>
      </c>
      <c r="C5" s="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9" sqref="A9:D10"/>
    </sheetView>
  </sheetViews>
  <sheetFormatPr defaultRowHeight="14.35" x14ac:dyDescent="0.5"/>
  <cols>
    <col min="1" max="1" width="61" bestFit="1" customWidth="1"/>
    <col min="2" max="2" width="6.46875" bestFit="1" customWidth="1"/>
    <col min="3" max="3" width="76.1171875" bestFit="1" customWidth="1"/>
    <col min="4" max="4" width="12.46875" bestFit="1" customWidth="1"/>
  </cols>
  <sheetData>
    <row r="1" spans="1:4" x14ac:dyDescent="0.5">
      <c r="A1" s="1" t="s">
        <v>33</v>
      </c>
      <c r="B1" s="1" t="s">
        <v>24</v>
      </c>
      <c r="C1" s="1" t="s">
        <v>25</v>
      </c>
      <c r="D1" s="1" t="s">
        <v>53</v>
      </c>
    </row>
    <row r="2" spans="1:4" s="1" customFormat="1" x14ac:dyDescent="0.5">
      <c r="A2" s="5" t="s">
        <v>43</v>
      </c>
      <c r="B2" s="5">
        <f>SUM(B3:B5)</f>
        <v>26.849999999999998</v>
      </c>
    </row>
    <row r="3" spans="1:4" x14ac:dyDescent="0.5">
      <c r="A3" t="s">
        <v>39</v>
      </c>
      <c r="B3">
        <v>6.95</v>
      </c>
      <c r="C3" t="s">
        <v>44</v>
      </c>
    </row>
    <row r="4" spans="1:4" x14ac:dyDescent="0.5">
      <c r="A4" t="s">
        <v>65</v>
      </c>
      <c r="B4">
        <v>9.9499999999999993</v>
      </c>
      <c r="C4" t="s">
        <v>46</v>
      </c>
      <c r="D4" t="s">
        <v>68</v>
      </c>
    </row>
    <row r="5" spans="1:4" x14ac:dyDescent="0.5">
      <c r="A5" t="s">
        <v>7</v>
      </c>
      <c r="B5">
        <v>9.9499999999999993</v>
      </c>
      <c r="C5" t="s">
        <v>69</v>
      </c>
    </row>
    <row r="6" spans="1:4" x14ac:dyDescent="0.5">
      <c r="A6" t="s">
        <v>70</v>
      </c>
    </row>
    <row r="7" spans="1:4" x14ac:dyDescent="0.5">
      <c r="A7" s="3"/>
      <c r="B7" s="3"/>
    </row>
    <row r="8" spans="1:4" s="1" customFormat="1" x14ac:dyDescent="0.5">
      <c r="A8" s="5" t="s">
        <v>64</v>
      </c>
      <c r="B8" s="5">
        <f>SUM(B9:B11)</f>
        <v>16.899999999999999</v>
      </c>
    </row>
    <row r="9" spans="1:4" x14ac:dyDescent="0.5">
      <c r="A9" t="s">
        <v>39</v>
      </c>
      <c r="B9">
        <v>6.95</v>
      </c>
      <c r="C9" t="s">
        <v>45</v>
      </c>
    </row>
    <row r="10" spans="1:4" x14ac:dyDescent="0.5">
      <c r="A10" t="s">
        <v>65</v>
      </c>
      <c r="B10">
        <v>9.9499999999999993</v>
      </c>
      <c r="C10" t="s">
        <v>46</v>
      </c>
      <c r="D10" t="s">
        <v>68</v>
      </c>
    </row>
    <row r="11" spans="1:4" x14ac:dyDescent="0.5">
      <c r="A11" t="s">
        <v>71</v>
      </c>
    </row>
    <row r="13" spans="1:4" x14ac:dyDescent="0.5">
      <c r="A13" s="5" t="s">
        <v>66</v>
      </c>
      <c r="B13" s="5">
        <f>SUM(B14:B16)</f>
        <v>14.9</v>
      </c>
      <c r="C13" s="1"/>
    </row>
    <row r="14" spans="1:4" x14ac:dyDescent="0.5">
      <c r="A14" t="s">
        <v>39</v>
      </c>
      <c r="B14">
        <v>6.95</v>
      </c>
      <c r="C14" t="s">
        <v>45</v>
      </c>
    </row>
    <row r="15" spans="1:4" x14ac:dyDescent="0.5">
      <c r="A15" t="s">
        <v>67</v>
      </c>
      <c r="B15">
        <v>7.95</v>
      </c>
      <c r="C15" t="s">
        <v>46</v>
      </c>
      <c r="D15" t="s">
        <v>68</v>
      </c>
    </row>
    <row r="16" spans="1:4" x14ac:dyDescent="0.5">
      <c r="A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Controller</vt:lpstr>
      <vt:lpstr>HMI</vt:lpstr>
      <vt:lpstr>Sensors</vt:lpstr>
      <vt:lpstr>RTC</vt:lpstr>
      <vt:lpstr>Power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mobusby</dc:creator>
  <cp:lastModifiedBy>mobusby</cp:lastModifiedBy>
  <dcterms:created xsi:type="dcterms:W3CDTF">2016-12-31T18:27:25Z</dcterms:created>
  <dcterms:modified xsi:type="dcterms:W3CDTF">2017-01-21T03:41:52Z</dcterms:modified>
</cp:coreProperties>
</file>