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esp32/ESP32_UART_Bluetooth_Converter/docs/"/>
    </mc:Choice>
  </mc:AlternateContent>
  <xr:revisionPtr revIDLastSave="3" documentId="8_{562A25FD-0734-41A3-B3D7-B088D50330A2}" xr6:coauthVersionLast="46" xr6:coauthVersionMax="46" xr10:uidLastSave="{419F6763-8B5A-4C80-8218-761967DF5478}"/>
  <bookViews>
    <workbookView xWindow="-103" yWindow="-103" windowWidth="22149" windowHeight="12103" xr2:uid="{130BEF6D-8CAF-4E5A-A0BC-2C487CDD98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20" i="1"/>
  <c r="I4" i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G14" i="1"/>
  <c r="H14" i="1" s="1"/>
  <c r="I14" i="1" s="1"/>
  <c r="G13" i="1"/>
  <c r="H13" i="1" s="1"/>
  <c r="I13" i="1" s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G7" i="1"/>
  <c r="H7" i="1" s="1"/>
  <c r="I7" i="1" s="1"/>
  <c r="G6" i="1"/>
  <c r="H6" i="1" s="1"/>
  <c r="I6" i="1" s="1"/>
  <c r="H5" i="1"/>
  <c r="H20" i="1"/>
  <c r="G4" i="1"/>
  <c r="H4" i="1" s="1"/>
  <c r="H22" i="1" l="1"/>
  <c r="I22" i="1" s="1"/>
  <c r="H23" i="1"/>
  <c r="I23" i="1" s="1"/>
</calcChain>
</file>

<file path=xl/sharedStrings.xml><?xml version="1.0" encoding="utf-8"?>
<sst xmlns="http://schemas.openxmlformats.org/spreadsheetml/2006/main" count="74" uniqueCount="47">
  <si>
    <t>U1</t>
    <phoneticPr fontId="2"/>
  </si>
  <si>
    <t>IC1</t>
    <phoneticPr fontId="2"/>
  </si>
  <si>
    <t>NJM12888F33</t>
    <phoneticPr fontId="2"/>
  </si>
  <si>
    <t>C1</t>
    <phoneticPr fontId="2"/>
  </si>
  <si>
    <t>基板</t>
    <rPh sb="0" eb="2">
      <t>キバン</t>
    </rPh>
    <phoneticPr fontId="2"/>
  </si>
  <si>
    <t>GRM188F11H104ZA01</t>
  </si>
  <si>
    <t>C2</t>
    <phoneticPr fontId="2"/>
  </si>
  <si>
    <t>チップ積層セラミックコンデンサー　０．１μＦ５０Ｖ　Ｆ　１６０８</t>
  </si>
  <si>
    <t>チップ積層セラミックコンデンサー　１μＦ２５Ｖ　Ｘ７Ｒ　１６０８</t>
    <phoneticPr fontId="2"/>
  </si>
  <si>
    <t>GRM188R71E105KA12</t>
  </si>
  <si>
    <t>C3</t>
    <phoneticPr fontId="2"/>
  </si>
  <si>
    <t>C4</t>
    <phoneticPr fontId="2"/>
  </si>
  <si>
    <t>R1</t>
    <phoneticPr fontId="2"/>
  </si>
  <si>
    <t>R2</t>
    <phoneticPr fontId="2"/>
  </si>
  <si>
    <t>超精密級　金属皮膜チップ抵抗器　１６０８　１／１０Ｗ１０ｋΩ０．１％</t>
  </si>
  <si>
    <t>RG1608N-103-B-T5</t>
  </si>
  <si>
    <t>R3</t>
    <phoneticPr fontId="2"/>
  </si>
  <si>
    <t>R4</t>
    <phoneticPr fontId="2"/>
  </si>
  <si>
    <t>D1</t>
    <phoneticPr fontId="2"/>
  </si>
  <si>
    <t>赤色チップＬＥＤ　１６０８　ＯＳＲ５０６０３Ｃ１Ｅ</t>
  </si>
  <si>
    <t>OSR50603C1E</t>
    <phoneticPr fontId="2"/>
  </si>
  <si>
    <t>SW1</t>
    <phoneticPr fontId="2"/>
  </si>
  <si>
    <t>表面実装用スライドスイッチ　ＳＳＳＳ２１３２０２</t>
  </si>
  <si>
    <t>SSSS213202</t>
  </si>
  <si>
    <t>SW2</t>
    <phoneticPr fontId="2"/>
  </si>
  <si>
    <t>SKRPACE010</t>
  </si>
  <si>
    <t>FusionPCB</t>
    <phoneticPr fontId="2"/>
  </si>
  <si>
    <t>秋月電子</t>
    <rPh sb="0" eb="4">
      <t>アキヅキデンシ</t>
    </rPh>
    <phoneticPr fontId="2"/>
  </si>
  <si>
    <t>SW3</t>
    <phoneticPr fontId="2"/>
  </si>
  <si>
    <t>表面実装用タクトスイッチ　２．５５Ｎ　ＳＫＲＰＡＣＥ０１０</t>
    <phoneticPr fontId="2"/>
  </si>
  <si>
    <t>送料(OCS)</t>
    <rPh sb="0" eb="2">
      <t>ソウリョウ</t>
    </rPh>
    <phoneticPr fontId="2"/>
  </si>
  <si>
    <t>送料(佐川)</t>
    <rPh sb="0" eb="2">
      <t>ソウリョウ</t>
    </rPh>
    <rPh sb="3" eb="5">
      <t>サガワ</t>
    </rPh>
    <phoneticPr fontId="2"/>
  </si>
  <si>
    <t>Ｗｉ－Ｆｉモジュール　ＥＳＰ－ＷＲＯＯＭ－３２</t>
    <phoneticPr fontId="2"/>
  </si>
  <si>
    <t>ESP-WROOM-32(ESP32-WROOM-32)</t>
  </si>
  <si>
    <t>低飽和レギュレーター　３．３Ｖ３００ｍＡ　ＮＪＭ１２８８８Ｆ３３</t>
  </si>
  <si>
    <t xml:space="preserve">合計(送料別) </t>
    <rPh sb="0" eb="2">
      <t>ゴウケイ</t>
    </rPh>
    <rPh sb="3" eb="5">
      <t>ソウリョウ</t>
    </rPh>
    <rPh sb="5" eb="6">
      <t>ベツ</t>
    </rPh>
    <phoneticPr fontId="2"/>
  </si>
  <si>
    <t xml:space="preserve">合計(送料込み) </t>
    <rPh sb="0" eb="2">
      <t>ゴウケイ</t>
    </rPh>
    <rPh sb="3" eb="5">
      <t>ソウリョウ</t>
    </rPh>
    <rPh sb="5" eb="6">
      <t>コ</t>
    </rPh>
    <phoneticPr fontId="2"/>
  </si>
  <si>
    <t>商品名</t>
    <rPh sb="0" eb="3">
      <t>ショウヒンメイ</t>
    </rPh>
    <phoneticPr fontId="2"/>
  </si>
  <si>
    <t>型番</t>
    <phoneticPr fontId="2"/>
  </si>
  <si>
    <t>入数</t>
    <rPh sb="0" eb="1">
      <t>イ</t>
    </rPh>
    <rPh sb="1" eb="2">
      <t>スウ</t>
    </rPh>
    <phoneticPr fontId="2"/>
  </si>
  <si>
    <t>価格</t>
    <rPh sb="0" eb="2">
      <t>カカク</t>
    </rPh>
    <phoneticPr fontId="2"/>
  </si>
  <si>
    <t>発注数</t>
    <rPh sb="0" eb="2">
      <t>ハッチュウ</t>
    </rPh>
    <rPh sb="2" eb="3">
      <t>スウ</t>
    </rPh>
    <phoneticPr fontId="2"/>
  </si>
  <si>
    <t>支払</t>
    <rPh sb="0" eb="2">
      <t>シハラ</t>
    </rPh>
    <phoneticPr fontId="2"/>
  </si>
  <si>
    <t>1個当たり</t>
    <rPh sb="1" eb="2">
      <t>コ</t>
    </rPh>
    <rPh sb="2" eb="3">
      <t>ア</t>
    </rPh>
    <phoneticPr fontId="2"/>
  </si>
  <si>
    <t>発注先</t>
    <rPh sb="0" eb="2">
      <t>ハッチュウ</t>
    </rPh>
    <rPh sb="2" eb="3">
      <t>サキ</t>
    </rPh>
    <phoneticPr fontId="2"/>
  </si>
  <si>
    <t>No</t>
    <phoneticPr fontId="2"/>
  </si>
  <si>
    <t>作成数</t>
    <rPh sb="0" eb="2">
      <t>サクセイ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</si>
</sst>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222222"/>
      <name val="Inherit"/>
      <family val="2"/>
    </font>
    <font>
      <b/>
      <sz val="12"/>
      <color rgb="FF222222"/>
      <name val="ＭＳ ゴシック"/>
      <family val="3"/>
      <charset val="128"/>
    </font>
    <font>
      <b/>
      <sz val="12"/>
      <color rgb="FF22222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Invisible" pivot="0" table="0" count="0" xr9:uid="{387EA121-200A-4F8C-88BF-C6698AF9C7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4732-EEB1-4906-BB9D-31A9A0B55FC8}">
  <dimension ref="B3:N23"/>
  <sheetViews>
    <sheetView tabSelected="1" workbookViewId="0">
      <selection activeCell="D13" sqref="D13"/>
    </sheetView>
  </sheetViews>
  <sheetFormatPr defaultRowHeight="18.45"/>
  <cols>
    <col min="3" max="3" width="52.85546875" customWidth="1"/>
    <col min="4" max="4" width="28.0703125" customWidth="1"/>
    <col min="5" max="5" width="10.42578125" customWidth="1"/>
    <col min="7" max="8" width="10.42578125" customWidth="1"/>
    <col min="9" max="9" width="12.140625" customWidth="1"/>
    <col min="10" max="10" width="11.35546875" customWidth="1"/>
  </cols>
  <sheetData>
    <row r="3" spans="2:14">
      <c r="B3" s="2" t="s">
        <v>45</v>
      </c>
      <c r="C3" s="2" t="s">
        <v>37</v>
      </c>
      <c r="D3" s="4" t="s">
        <v>38</v>
      </c>
      <c r="E3" s="2" t="s">
        <v>39</v>
      </c>
      <c r="F3" s="2" t="s">
        <v>40</v>
      </c>
      <c r="G3" s="1" t="s">
        <v>41</v>
      </c>
      <c r="H3" s="5" t="s">
        <v>42</v>
      </c>
      <c r="I3" s="2" t="s">
        <v>43</v>
      </c>
      <c r="J3" s="2" t="s">
        <v>44</v>
      </c>
    </row>
    <row r="4" spans="2:14">
      <c r="B4" s="3"/>
      <c r="C4" s="3" t="s">
        <v>4</v>
      </c>
      <c r="D4" s="3"/>
      <c r="E4" s="3">
        <v>80</v>
      </c>
      <c r="F4" s="3">
        <v>523</v>
      </c>
      <c r="G4" s="3">
        <f>ROUNDUP($N$4/E4,0)</f>
        <v>1</v>
      </c>
      <c r="H4" s="3">
        <f>F4*G4</f>
        <v>523</v>
      </c>
      <c r="I4" s="3">
        <f>ROUNDUP(H4/$N$4,0)</f>
        <v>53</v>
      </c>
      <c r="J4" s="3" t="s">
        <v>26</v>
      </c>
      <c r="M4" t="s">
        <v>46</v>
      </c>
      <c r="N4">
        <v>10</v>
      </c>
    </row>
    <row r="5" spans="2:14">
      <c r="B5" s="3"/>
      <c r="C5" s="3" t="s">
        <v>30</v>
      </c>
      <c r="D5" s="3"/>
      <c r="E5" s="3">
        <v>1</v>
      </c>
      <c r="F5" s="3">
        <v>1767</v>
      </c>
      <c r="G5" s="3">
        <v>1</v>
      </c>
      <c r="H5" s="3">
        <f t="shared" ref="H5:H20" si="0">F5*G5</f>
        <v>1767</v>
      </c>
      <c r="I5" s="3">
        <f t="shared" ref="I5:I23" si="1">ROUNDUP(H5/$N$4,0)</f>
        <v>177</v>
      </c>
      <c r="J5" s="3" t="s">
        <v>26</v>
      </c>
    </row>
    <row r="6" spans="2:14">
      <c r="B6" s="3" t="s">
        <v>0</v>
      </c>
      <c r="C6" s="3" t="s">
        <v>32</v>
      </c>
      <c r="D6" s="3" t="s">
        <v>33</v>
      </c>
      <c r="E6" s="3">
        <v>1</v>
      </c>
      <c r="F6" s="3">
        <v>550</v>
      </c>
      <c r="G6" s="3">
        <f t="shared" ref="G6:G19" si="2">ROUNDUP($N$4/E6,0)</f>
        <v>10</v>
      </c>
      <c r="H6" s="3">
        <f t="shared" si="0"/>
        <v>5500</v>
      </c>
      <c r="I6" s="3">
        <f t="shared" si="1"/>
        <v>550</v>
      </c>
      <c r="J6" s="3" t="s">
        <v>27</v>
      </c>
    </row>
    <row r="7" spans="2:14">
      <c r="B7" s="3" t="s">
        <v>1</v>
      </c>
      <c r="C7" s="3" t="s">
        <v>34</v>
      </c>
      <c r="D7" s="3" t="s">
        <v>2</v>
      </c>
      <c r="E7" s="3">
        <v>5</v>
      </c>
      <c r="F7" s="3">
        <v>100</v>
      </c>
      <c r="G7" s="3">
        <f t="shared" si="2"/>
        <v>2</v>
      </c>
      <c r="H7" s="3">
        <f t="shared" si="0"/>
        <v>200</v>
      </c>
      <c r="I7" s="3">
        <f t="shared" si="1"/>
        <v>20</v>
      </c>
      <c r="J7" s="3" t="s">
        <v>27</v>
      </c>
    </row>
    <row r="8" spans="2:14">
      <c r="B8" s="3" t="s">
        <v>3</v>
      </c>
      <c r="C8" s="3" t="s">
        <v>7</v>
      </c>
      <c r="D8" s="3" t="s">
        <v>5</v>
      </c>
      <c r="E8" s="3">
        <v>40</v>
      </c>
      <c r="F8" s="3">
        <v>100</v>
      </c>
      <c r="G8" s="3">
        <f t="shared" si="2"/>
        <v>1</v>
      </c>
      <c r="H8" s="3">
        <f t="shared" si="0"/>
        <v>100</v>
      </c>
      <c r="I8" s="3">
        <f t="shared" si="1"/>
        <v>10</v>
      </c>
      <c r="J8" s="3" t="s">
        <v>27</v>
      </c>
    </row>
    <row r="9" spans="2:14">
      <c r="B9" s="3" t="s">
        <v>6</v>
      </c>
      <c r="C9" s="3" t="s">
        <v>8</v>
      </c>
      <c r="D9" s="3" t="s">
        <v>9</v>
      </c>
      <c r="E9" s="3">
        <v>20</v>
      </c>
      <c r="F9" s="3">
        <v>100</v>
      </c>
      <c r="G9" s="3">
        <f t="shared" si="2"/>
        <v>1</v>
      </c>
      <c r="H9" s="3">
        <f t="shared" si="0"/>
        <v>100</v>
      </c>
      <c r="I9" s="3">
        <f t="shared" si="1"/>
        <v>10</v>
      </c>
      <c r="J9" s="3" t="s">
        <v>27</v>
      </c>
    </row>
    <row r="10" spans="2:14">
      <c r="B10" s="3" t="s">
        <v>10</v>
      </c>
      <c r="C10" s="3" t="s">
        <v>7</v>
      </c>
      <c r="D10" s="3" t="s">
        <v>5</v>
      </c>
      <c r="E10" s="3">
        <v>40</v>
      </c>
      <c r="F10" s="3">
        <v>100</v>
      </c>
      <c r="G10" s="3">
        <f t="shared" si="2"/>
        <v>1</v>
      </c>
      <c r="H10" s="3">
        <f t="shared" si="0"/>
        <v>100</v>
      </c>
      <c r="I10" s="3">
        <f t="shared" si="1"/>
        <v>10</v>
      </c>
      <c r="J10" s="3" t="s">
        <v>27</v>
      </c>
    </row>
    <row r="11" spans="2:14">
      <c r="B11" s="3" t="s">
        <v>11</v>
      </c>
      <c r="C11" s="3" t="s">
        <v>7</v>
      </c>
      <c r="D11" s="3" t="s">
        <v>5</v>
      </c>
      <c r="E11" s="3">
        <v>40</v>
      </c>
      <c r="F11" s="3">
        <v>100</v>
      </c>
      <c r="G11" s="3">
        <f t="shared" si="2"/>
        <v>1</v>
      </c>
      <c r="H11" s="3">
        <f t="shared" si="0"/>
        <v>100</v>
      </c>
      <c r="I11" s="3">
        <f t="shared" si="1"/>
        <v>10</v>
      </c>
      <c r="J11" s="3" t="s">
        <v>27</v>
      </c>
    </row>
    <row r="12" spans="2:14">
      <c r="B12" s="3" t="s">
        <v>12</v>
      </c>
      <c r="C12" s="3" t="s">
        <v>14</v>
      </c>
      <c r="D12" s="3" t="s">
        <v>15</v>
      </c>
      <c r="E12" s="3">
        <v>5</v>
      </c>
      <c r="F12" s="3">
        <v>100</v>
      </c>
      <c r="G12" s="3">
        <f t="shared" si="2"/>
        <v>2</v>
      </c>
      <c r="H12" s="3">
        <f t="shared" si="0"/>
        <v>200</v>
      </c>
      <c r="I12" s="3">
        <f t="shared" si="1"/>
        <v>20</v>
      </c>
      <c r="J12" s="3" t="s">
        <v>27</v>
      </c>
    </row>
    <row r="13" spans="2:14">
      <c r="B13" s="3" t="s">
        <v>13</v>
      </c>
      <c r="C13" s="3" t="s">
        <v>14</v>
      </c>
      <c r="D13" s="3" t="s">
        <v>15</v>
      </c>
      <c r="E13" s="3">
        <v>5</v>
      </c>
      <c r="F13" s="3">
        <v>100</v>
      </c>
      <c r="G13" s="3">
        <f t="shared" si="2"/>
        <v>2</v>
      </c>
      <c r="H13" s="3">
        <f t="shared" si="0"/>
        <v>200</v>
      </c>
      <c r="I13" s="3">
        <f t="shared" si="1"/>
        <v>20</v>
      </c>
      <c r="J13" s="3" t="s">
        <v>27</v>
      </c>
    </row>
    <row r="14" spans="2:14">
      <c r="B14" s="3" t="s">
        <v>16</v>
      </c>
      <c r="C14" s="3" t="s">
        <v>14</v>
      </c>
      <c r="D14" s="3" t="s">
        <v>15</v>
      </c>
      <c r="E14" s="3">
        <v>5</v>
      </c>
      <c r="F14" s="3">
        <v>100</v>
      </c>
      <c r="G14" s="3">
        <f t="shared" si="2"/>
        <v>2</v>
      </c>
      <c r="H14" s="3">
        <f t="shared" si="0"/>
        <v>200</v>
      </c>
      <c r="I14" s="3">
        <f t="shared" si="1"/>
        <v>20</v>
      </c>
      <c r="J14" s="3" t="s">
        <v>27</v>
      </c>
    </row>
    <row r="15" spans="2:14">
      <c r="B15" s="3" t="s">
        <v>17</v>
      </c>
      <c r="C15" s="3" t="s">
        <v>14</v>
      </c>
      <c r="D15" s="3" t="s">
        <v>15</v>
      </c>
      <c r="E15" s="3">
        <v>5</v>
      </c>
      <c r="F15" s="3">
        <v>100</v>
      </c>
      <c r="G15" s="3">
        <f t="shared" si="2"/>
        <v>2</v>
      </c>
      <c r="H15" s="3">
        <f t="shared" si="0"/>
        <v>200</v>
      </c>
      <c r="I15" s="3">
        <f t="shared" si="1"/>
        <v>20</v>
      </c>
      <c r="J15" s="3" t="s">
        <v>27</v>
      </c>
    </row>
    <row r="16" spans="2:14">
      <c r="B16" s="3" t="s">
        <v>18</v>
      </c>
      <c r="C16" s="3" t="s">
        <v>19</v>
      </c>
      <c r="D16" s="3" t="s">
        <v>20</v>
      </c>
      <c r="E16" s="3">
        <v>10</v>
      </c>
      <c r="F16" s="3">
        <v>100</v>
      </c>
      <c r="G16" s="3">
        <f t="shared" si="2"/>
        <v>1</v>
      </c>
      <c r="H16" s="3">
        <f t="shared" si="0"/>
        <v>100</v>
      </c>
      <c r="I16" s="3">
        <f t="shared" si="1"/>
        <v>10</v>
      </c>
      <c r="J16" s="3" t="s">
        <v>27</v>
      </c>
    </row>
    <row r="17" spans="2:10">
      <c r="B17" s="3" t="s">
        <v>21</v>
      </c>
      <c r="C17" s="3" t="s">
        <v>22</v>
      </c>
      <c r="D17" s="3" t="s">
        <v>23</v>
      </c>
      <c r="E17" s="3">
        <v>10</v>
      </c>
      <c r="F17" s="3">
        <v>300</v>
      </c>
      <c r="G17" s="3">
        <f t="shared" si="2"/>
        <v>1</v>
      </c>
      <c r="H17" s="3">
        <f t="shared" si="0"/>
        <v>300</v>
      </c>
      <c r="I17" s="3">
        <f t="shared" si="1"/>
        <v>30</v>
      </c>
      <c r="J17" s="3" t="s">
        <v>27</v>
      </c>
    </row>
    <row r="18" spans="2:10">
      <c r="B18" s="3" t="s">
        <v>24</v>
      </c>
      <c r="C18" s="3" t="s">
        <v>29</v>
      </c>
      <c r="D18" s="3" t="s">
        <v>25</v>
      </c>
      <c r="E18" s="3">
        <v>5</v>
      </c>
      <c r="F18" s="3">
        <v>100</v>
      </c>
      <c r="G18" s="3">
        <f t="shared" si="2"/>
        <v>2</v>
      </c>
      <c r="H18" s="3">
        <f t="shared" si="0"/>
        <v>200</v>
      </c>
      <c r="I18" s="3">
        <f t="shared" si="1"/>
        <v>20</v>
      </c>
      <c r="J18" s="3" t="s">
        <v>27</v>
      </c>
    </row>
    <row r="19" spans="2:10">
      <c r="B19" s="3" t="s">
        <v>28</v>
      </c>
      <c r="C19" s="3" t="s">
        <v>29</v>
      </c>
      <c r="D19" s="3" t="s">
        <v>25</v>
      </c>
      <c r="E19" s="3">
        <v>5</v>
      </c>
      <c r="F19" s="3">
        <v>100</v>
      </c>
      <c r="G19" s="3">
        <f t="shared" si="2"/>
        <v>2</v>
      </c>
      <c r="H19" s="3">
        <f t="shared" si="0"/>
        <v>200</v>
      </c>
      <c r="I19" s="3">
        <f t="shared" si="1"/>
        <v>20</v>
      </c>
      <c r="J19" s="3" t="s">
        <v>27</v>
      </c>
    </row>
    <row r="20" spans="2:10">
      <c r="B20" s="3"/>
      <c r="C20" s="3" t="s">
        <v>31</v>
      </c>
      <c r="D20" s="3"/>
      <c r="E20" s="3">
        <v>1</v>
      </c>
      <c r="F20" s="3">
        <v>500</v>
      </c>
      <c r="G20" s="3">
        <v>1</v>
      </c>
      <c r="H20" s="3">
        <f t="shared" si="0"/>
        <v>500</v>
      </c>
      <c r="I20" s="3">
        <f t="shared" si="1"/>
        <v>50</v>
      </c>
      <c r="J20" s="3" t="s">
        <v>27</v>
      </c>
    </row>
    <row r="21" spans="2:10">
      <c r="I21" s="3"/>
    </row>
    <row r="22" spans="2:10">
      <c r="C22" s="3" t="s">
        <v>35</v>
      </c>
      <c r="H22" s="3">
        <f>SUM(H4,H6:H19)</f>
        <v>8223</v>
      </c>
      <c r="I22" s="3">
        <f t="shared" si="1"/>
        <v>823</v>
      </c>
    </row>
    <row r="23" spans="2:10">
      <c r="C23" s="3" t="s">
        <v>36</v>
      </c>
      <c r="H23">
        <f>SUM(H4:H20)</f>
        <v>10490</v>
      </c>
      <c r="I23" s="3">
        <f t="shared" si="1"/>
        <v>1049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正元淳也</dc:creator>
  <cp:lastModifiedBy>正元 淳也</cp:lastModifiedBy>
  <dcterms:created xsi:type="dcterms:W3CDTF">2020-10-27T05:19:20Z</dcterms:created>
  <dcterms:modified xsi:type="dcterms:W3CDTF">2020-12-22T02:58:41Z</dcterms:modified>
</cp:coreProperties>
</file>