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mause/lapis/docs/"/>
    </mc:Choice>
  </mc:AlternateContent>
  <xr:revisionPtr revIDLastSave="8" documentId="8_{74168B82-E8CC-4B0D-9695-A74470778A86}" xr6:coauthVersionLast="45" xr6:coauthVersionMax="45" xr10:uidLastSave="{619FD09B-B64C-4E94-B693-AD4B01AE771B}"/>
  <bookViews>
    <workbookView minimized="1" xWindow="-1260" yWindow="3795" windowWidth="28800" windowHeight="15435" xr2:uid="{0BFB407E-5214-4D35-95A0-A0D162D1F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3" i="1" s="1"/>
  <c r="C11" i="1"/>
  <c r="C12" i="1" l="1"/>
  <c r="C14" i="1" s="1"/>
</calcChain>
</file>

<file path=xl/sharedStrings.xml><?xml version="1.0" encoding="utf-8"?>
<sst xmlns="http://schemas.openxmlformats.org/spreadsheetml/2006/main" count="39" uniqueCount="36">
  <si>
    <t>R</t>
    <phoneticPr fontId="1"/>
  </si>
  <si>
    <t>KT</t>
  </si>
  <si>
    <t>トルク定数</t>
    <rPh sb="3" eb="5">
      <t>テイスウ</t>
    </rPh>
    <phoneticPr fontId="1"/>
  </si>
  <si>
    <t>巻線抵抗</t>
    <rPh sb="0" eb="4">
      <t>マキセンテイコウ</t>
    </rPh>
    <phoneticPr fontId="1"/>
  </si>
  <si>
    <t>逆起電圧定数</t>
    <rPh sb="0" eb="2">
      <t>ギャッキ</t>
    </rPh>
    <rPh sb="2" eb="4">
      <t>デンアツ</t>
    </rPh>
    <rPh sb="4" eb="6">
      <t>テイスウ</t>
    </rPh>
    <phoneticPr fontId="1"/>
  </si>
  <si>
    <t>KE</t>
    <phoneticPr fontId="1"/>
  </si>
  <si>
    <t>電源電圧</t>
    <rPh sb="0" eb="2">
      <t>デンゲン</t>
    </rPh>
    <rPh sb="2" eb="4">
      <t>デンアツ</t>
    </rPh>
    <phoneticPr fontId="1"/>
  </si>
  <si>
    <t>VBAT</t>
    <phoneticPr fontId="1"/>
  </si>
  <si>
    <t>タイヤ半径</t>
    <rPh sb="3" eb="5">
      <t>ハンケイ</t>
    </rPh>
    <phoneticPr fontId="1"/>
  </si>
  <si>
    <t>r</t>
    <phoneticPr fontId="1"/>
  </si>
  <si>
    <t>Ω</t>
    <phoneticPr fontId="1"/>
  </si>
  <si>
    <t>Nm/A</t>
  </si>
  <si>
    <t>V/rpm</t>
  </si>
  <si>
    <t>V</t>
    <phoneticPr fontId="1"/>
  </si>
  <si>
    <t>m</t>
    <phoneticPr fontId="1"/>
  </si>
  <si>
    <t>車体の質量</t>
    <rPh sb="0" eb="2">
      <t>シャタイ</t>
    </rPh>
    <rPh sb="3" eb="5">
      <t>シツリョウ</t>
    </rPh>
    <phoneticPr fontId="1"/>
  </si>
  <si>
    <t>kg</t>
    <phoneticPr fontId="1"/>
  </si>
  <si>
    <t>速度</t>
    <rPh sb="0" eb="2">
      <t>ソクド</t>
    </rPh>
    <phoneticPr fontId="1"/>
  </si>
  <si>
    <t>v</t>
    <phoneticPr fontId="1"/>
  </si>
  <si>
    <t>m/s</t>
    <phoneticPr fontId="1"/>
  </si>
  <si>
    <t>加速度</t>
    <rPh sb="0" eb="3">
      <t>カソクド</t>
    </rPh>
    <phoneticPr fontId="1"/>
  </si>
  <si>
    <t>a</t>
    <phoneticPr fontId="1"/>
  </si>
  <si>
    <t>m/s/s</t>
    <phoneticPr fontId="1"/>
  </si>
  <si>
    <t>回転速度</t>
    <rPh sb="0" eb="2">
      <t>カイテン</t>
    </rPh>
    <rPh sb="2" eb="4">
      <t>ソクド</t>
    </rPh>
    <phoneticPr fontId="1"/>
  </si>
  <si>
    <t>ω</t>
    <phoneticPr fontId="1"/>
  </si>
  <si>
    <t>tv</t>
    <phoneticPr fontId="1"/>
  </si>
  <si>
    <t>rpm</t>
    <phoneticPr fontId="1"/>
  </si>
  <si>
    <t>減速比</t>
    <rPh sb="0" eb="2">
      <t>ゲンソク</t>
    </rPh>
    <rPh sb="2" eb="3">
      <t>ヒ</t>
    </rPh>
    <phoneticPr fontId="1"/>
  </si>
  <si>
    <t>n</t>
    <phoneticPr fontId="1"/>
  </si>
  <si>
    <t>デューティー比</t>
    <rPh sb="6" eb="7">
      <t>ヒ</t>
    </rPh>
    <phoneticPr fontId="1"/>
  </si>
  <si>
    <t>Duty</t>
    <phoneticPr fontId="1"/>
  </si>
  <si>
    <t>トルク</t>
    <phoneticPr fontId="1"/>
  </si>
  <si>
    <t>t</t>
    <phoneticPr fontId="1"/>
  </si>
  <si>
    <t>ピニオンギア</t>
    <phoneticPr fontId="1"/>
  </si>
  <si>
    <t>枚歯</t>
    <rPh sb="0" eb="1">
      <t>マイ</t>
    </rPh>
    <rPh sb="1" eb="2">
      <t>バ</t>
    </rPh>
    <phoneticPr fontId="1"/>
  </si>
  <si>
    <t>ホイールギア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</si>
</sst>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_);[Red]\(0.000000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B474-B446-446B-B60A-E48F765BE63F}">
  <dimension ref="A2:I14"/>
  <sheetViews>
    <sheetView tabSelected="1" workbookViewId="0">
      <selection activeCell="H4" sqref="H4"/>
    </sheetView>
  </sheetViews>
  <sheetFormatPr defaultRowHeight="18.75" x14ac:dyDescent="0.4"/>
  <cols>
    <col min="3" max="3" width="25.25" bestFit="1" customWidth="1"/>
  </cols>
  <sheetData>
    <row r="2" spans="1:9" x14ac:dyDescent="0.4">
      <c r="A2" t="s">
        <v>3</v>
      </c>
      <c r="B2" t="s">
        <v>0</v>
      </c>
      <c r="C2" s="1">
        <v>4.5</v>
      </c>
      <c r="D2" t="s">
        <v>10</v>
      </c>
      <c r="G2" t="s">
        <v>33</v>
      </c>
      <c r="H2">
        <v>9</v>
      </c>
      <c r="I2" t="s">
        <v>34</v>
      </c>
    </row>
    <row r="3" spans="1:9" x14ac:dyDescent="0.4">
      <c r="A3" t="s">
        <v>2</v>
      </c>
      <c r="B3" t="s">
        <v>1</v>
      </c>
      <c r="C3" s="2">
        <v>5.9400000000000002E-4</v>
      </c>
      <c r="D3" t="s">
        <v>11</v>
      </c>
      <c r="G3" t="s">
        <v>35</v>
      </c>
      <c r="H3">
        <v>36</v>
      </c>
      <c r="I3" t="s">
        <v>34</v>
      </c>
    </row>
    <row r="4" spans="1:9" x14ac:dyDescent="0.4">
      <c r="A4" t="s">
        <v>4</v>
      </c>
      <c r="B4" t="s">
        <v>5</v>
      </c>
      <c r="C4" s="2">
        <v>6.2000000000000003E-5</v>
      </c>
      <c r="D4" t="s">
        <v>12</v>
      </c>
    </row>
    <row r="5" spans="1:9" x14ac:dyDescent="0.4">
      <c r="A5" t="s">
        <v>6</v>
      </c>
      <c r="B5" t="s">
        <v>7</v>
      </c>
      <c r="C5" s="1">
        <v>3.7</v>
      </c>
      <c r="D5" t="s">
        <v>13</v>
      </c>
    </row>
    <row r="6" spans="1:9" x14ac:dyDescent="0.4">
      <c r="A6" t="s">
        <v>8</v>
      </c>
      <c r="B6" t="s">
        <v>9</v>
      </c>
      <c r="C6" s="1">
        <v>6.1000000000000004E-3</v>
      </c>
      <c r="D6" t="s">
        <v>14</v>
      </c>
    </row>
    <row r="7" spans="1:9" x14ac:dyDescent="0.4">
      <c r="A7" t="s">
        <v>15</v>
      </c>
      <c r="B7" t="s">
        <v>14</v>
      </c>
      <c r="C7" s="1">
        <v>0.01</v>
      </c>
      <c r="D7" t="s">
        <v>16</v>
      </c>
    </row>
    <row r="8" spans="1:9" x14ac:dyDescent="0.4">
      <c r="A8" t="s">
        <v>17</v>
      </c>
      <c r="B8" t="s">
        <v>18</v>
      </c>
      <c r="C8" s="1">
        <v>5</v>
      </c>
      <c r="D8" t="s">
        <v>19</v>
      </c>
    </row>
    <row r="9" spans="1:9" x14ac:dyDescent="0.4">
      <c r="A9" t="s">
        <v>20</v>
      </c>
      <c r="B9" t="s">
        <v>21</v>
      </c>
      <c r="C9" s="1">
        <v>20</v>
      </c>
      <c r="D9" t="s">
        <v>22</v>
      </c>
    </row>
    <row r="10" spans="1:9" x14ac:dyDescent="0.4">
      <c r="A10" t="s">
        <v>27</v>
      </c>
      <c r="B10" t="s">
        <v>28</v>
      </c>
      <c r="C10" s="1">
        <f>H3/H2</f>
        <v>4</v>
      </c>
    </row>
    <row r="11" spans="1:9" x14ac:dyDescent="0.4">
      <c r="A11" t="s">
        <v>23</v>
      </c>
      <c r="B11" t="s">
        <v>25</v>
      </c>
      <c r="C11" s="1">
        <f>60*C8/(2*PI()*C6)</f>
        <v>7827.2922832079676</v>
      </c>
      <c r="D11" t="s">
        <v>26</v>
      </c>
    </row>
    <row r="12" spans="1:9" x14ac:dyDescent="0.4">
      <c r="B12" t="s">
        <v>24</v>
      </c>
      <c r="C12" s="1">
        <f>60*C10*C8/(2*PI()*C6)</f>
        <v>31309.16913283187</v>
      </c>
      <c r="D12" t="s">
        <v>26</v>
      </c>
    </row>
    <row r="13" spans="1:9" x14ac:dyDescent="0.4">
      <c r="A13" t="s">
        <v>31</v>
      </c>
      <c r="B13" t="s">
        <v>32</v>
      </c>
      <c r="C13" s="1">
        <f>(C6*C7*C9)/(2*C10)</f>
        <v>1.5250000000000002E-4</v>
      </c>
    </row>
    <row r="14" spans="1:9" x14ac:dyDescent="0.4">
      <c r="A14" t="s">
        <v>29</v>
      </c>
      <c r="B14" t="s">
        <v>30</v>
      </c>
      <c r="C14" s="1">
        <f>(C2*(C13/C3)+C4*C12)/C5</f>
        <v>0.83688419365908284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461D271685004885C52389A49E20ED" ma:contentTypeVersion="8" ma:contentTypeDescription="新しいドキュメントを作成します。" ma:contentTypeScope="" ma:versionID="854f20c4a9684605c9b3ca4619eb413d">
  <xsd:schema xmlns:xsd="http://www.w3.org/2001/XMLSchema" xmlns:xs="http://www.w3.org/2001/XMLSchema" xmlns:p="http://schemas.microsoft.com/office/2006/metadata/properties" xmlns:ns3="a525e278-d6b3-4a74-a382-1bfa10b10144" targetNamespace="http://schemas.microsoft.com/office/2006/metadata/properties" ma:root="true" ma:fieldsID="35309da89b9bf9501d64260e8e11940c" ns3:_="">
    <xsd:import namespace="a525e278-d6b3-4a74-a382-1bfa10b10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5e278-d6b3-4a74-a382-1bfa10b10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04F9E5-B42C-4B98-91E4-40BED75472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5e278-d6b3-4a74-a382-1bfa10b10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6A5FF7-F73D-4C12-9939-760F960DCDC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a525e278-d6b3-4a74-a382-1bfa10b1014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2A50915-C519-4320-AEFF-3D60185ABB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正元淳也</dc:creator>
  <cp:lastModifiedBy>正元 淳也</cp:lastModifiedBy>
  <dcterms:created xsi:type="dcterms:W3CDTF">2020-11-03T14:31:20Z</dcterms:created>
  <dcterms:modified xsi:type="dcterms:W3CDTF">2020-11-08T17:30:50Z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0x0101002F461D271685004885C52389A49E20ED</vt:lpwstr>
  </property>
</Properties>
</file>