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이수현\Desktop\최종\"/>
    </mc:Choice>
  </mc:AlternateContent>
  <xr:revisionPtr revIDLastSave="0" documentId="13_ncr:1_{F3DAD0DE-7C38-47A1-88A5-738602757FC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Cv3RoslXMYEmvMCfb6gwJ9K+AmEps6K2/+MnDAawLE="/>
    </ext>
  </extLst>
</workbook>
</file>

<file path=xl/calcChain.xml><?xml version="1.0" encoding="utf-8"?>
<calcChain xmlns="http://schemas.openxmlformats.org/spreadsheetml/2006/main">
  <c r="U126" i="1" l="1"/>
  <c r="F126" i="1"/>
  <c r="U125" i="1"/>
  <c r="F125" i="1"/>
  <c r="U124" i="1"/>
  <c r="F124" i="1"/>
  <c r="U123" i="1"/>
  <c r="F123" i="1"/>
  <c r="U122" i="1"/>
  <c r="F122" i="1"/>
  <c r="U121" i="1"/>
  <c r="F121" i="1"/>
  <c r="U120" i="1"/>
  <c r="F120" i="1"/>
  <c r="U119" i="1"/>
  <c r="F119" i="1"/>
  <c r="U118" i="1"/>
  <c r="F118" i="1"/>
  <c r="U117" i="1"/>
  <c r="F117" i="1"/>
  <c r="U116" i="1"/>
  <c r="F116" i="1"/>
  <c r="U115" i="1"/>
  <c r="F115" i="1"/>
  <c r="U114" i="1"/>
  <c r="F114" i="1"/>
  <c r="U113" i="1"/>
  <c r="F113" i="1"/>
  <c r="U112" i="1"/>
  <c r="F112" i="1"/>
  <c r="U111" i="1"/>
  <c r="F111" i="1"/>
  <c r="U110" i="1"/>
  <c r="F110" i="1"/>
  <c r="U109" i="1"/>
  <c r="F109" i="1"/>
  <c r="U108" i="1"/>
  <c r="F108" i="1"/>
  <c r="U107" i="1"/>
  <c r="F107" i="1"/>
  <c r="U106" i="1"/>
  <c r="F106" i="1"/>
  <c r="U105" i="1"/>
  <c r="F105" i="1"/>
  <c r="U104" i="1"/>
  <c r="F104" i="1"/>
  <c r="U103" i="1"/>
  <c r="F103" i="1"/>
  <c r="U102" i="1"/>
  <c r="F102" i="1"/>
  <c r="U101" i="1"/>
  <c r="F101" i="1"/>
  <c r="U100" i="1"/>
  <c r="F100" i="1"/>
  <c r="U99" i="1"/>
  <c r="F99" i="1"/>
  <c r="U98" i="1"/>
  <c r="F98" i="1"/>
  <c r="U97" i="1"/>
  <c r="F97" i="1"/>
  <c r="U96" i="1"/>
  <c r="F96" i="1"/>
  <c r="U95" i="1"/>
  <c r="F95" i="1"/>
  <c r="U94" i="1"/>
  <c r="F94" i="1"/>
  <c r="U93" i="1"/>
  <c r="F93" i="1"/>
  <c r="U92" i="1"/>
  <c r="F92" i="1"/>
  <c r="U91" i="1"/>
  <c r="F91" i="1"/>
  <c r="U90" i="1"/>
  <c r="F90" i="1"/>
  <c r="U89" i="1"/>
  <c r="F89" i="1"/>
  <c r="U88" i="1"/>
  <c r="F88" i="1"/>
  <c r="U87" i="1"/>
  <c r="F87" i="1"/>
  <c r="U86" i="1"/>
  <c r="F86" i="1"/>
  <c r="U85" i="1"/>
  <c r="F85" i="1"/>
  <c r="U84" i="1"/>
  <c r="F84" i="1"/>
  <c r="U83" i="1"/>
  <c r="F83" i="1"/>
  <c r="U82" i="1"/>
  <c r="F82" i="1"/>
  <c r="U81" i="1"/>
  <c r="F81" i="1"/>
  <c r="U80" i="1"/>
  <c r="F80" i="1"/>
  <c r="U79" i="1"/>
  <c r="F79" i="1"/>
  <c r="U78" i="1"/>
  <c r="F78" i="1"/>
  <c r="U77" i="1"/>
  <c r="F77" i="1"/>
  <c r="U76" i="1"/>
  <c r="F76" i="1"/>
  <c r="U75" i="1"/>
  <c r="F75" i="1"/>
  <c r="U74" i="1"/>
  <c r="F74" i="1"/>
  <c r="U73" i="1"/>
  <c r="F73" i="1"/>
  <c r="U72" i="1"/>
  <c r="F72" i="1"/>
  <c r="U71" i="1"/>
  <c r="F71" i="1"/>
  <c r="U70" i="1"/>
  <c r="F70" i="1"/>
  <c r="U69" i="1"/>
  <c r="F69" i="1"/>
  <c r="U68" i="1"/>
  <c r="F68" i="1"/>
  <c r="U67" i="1"/>
  <c r="F67" i="1"/>
  <c r="U66" i="1"/>
  <c r="F66" i="1"/>
  <c r="U65" i="1"/>
  <c r="F65" i="1"/>
  <c r="U64" i="1"/>
  <c r="F64" i="1"/>
  <c r="U63" i="1"/>
  <c r="F63" i="1"/>
  <c r="U62" i="1"/>
  <c r="F62" i="1"/>
  <c r="U61" i="1"/>
  <c r="F61" i="1"/>
  <c r="U60" i="1"/>
  <c r="F60" i="1"/>
  <c r="U59" i="1"/>
  <c r="F59" i="1"/>
  <c r="U58" i="1"/>
  <c r="F58" i="1"/>
  <c r="U57" i="1"/>
  <c r="F57" i="1"/>
  <c r="U56" i="1"/>
  <c r="F56" i="1"/>
  <c r="U55" i="1"/>
  <c r="F55" i="1"/>
  <c r="U54" i="1"/>
  <c r="F54" i="1"/>
  <c r="U53" i="1"/>
  <c r="F53" i="1"/>
  <c r="U52" i="1"/>
  <c r="F52" i="1"/>
  <c r="U51" i="1"/>
  <c r="F51" i="1"/>
  <c r="U50" i="1"/>
  <c r="F50" i="1"/>
  <c r="U49" i="1"/>
  <c r="F49" i="1"/>
  <c r="U48" i="1"/>
  <c r="F48" i="1"/>
  <c r="U47" i="1"/>
  <c r="F47" i="1"/>
  <c r="U46" i="1"/>
  <c r="F46" i="1"/>
  <c r="U45" i="1"/>
  <c r="F45" i="1"/>
  <c r="U44" i="1"/>
  <c r="F44" i="1"/>
  <c r="U43" i="1"/>
  <c r="F43" i="1"/>
  <c r="U42" i="1"/>
  <c r="F42" i="1"/>
  <c r="U41" i="1"/>
  <c r="F41" i="1"/>
  <c r="U40" i="1"/>
  <c r="F40" i="1"/>
  <c r="U39" i="1"/>
  <c r="F39" i="1"/>
  <c r="U38" i="1"/>
  <c r="F38" i="1"/>
  <c r="U37" i="1"/>
  <c r="F37" i="1"/>
  <c r="U36" i="1"/>
  <c r="F36" i="1"/>
  <c r="U35" i="1"/>
  <c r="F35" i="1"/>
  <c r="U34" i="1"/>
  <c r="F34" i="1"/>
  <c r="U33" i="1"/>
  <c r="F33" i="1"/>
  <c r="U32" i="1"/>
  <c r="F32" i="1"/>
  <c r="U31" i="1"/>
  <c r="F31" i="1"/>
  <c r="U30" i="1"/>
  <c r="F30" i="1"/>
  <c r="U29" i="1"/>
  <c r="F29" i="1"/>
  <c r="U28" i="1"/>
  <c r="F28" i="1"/>
  <c r="U27" i="1"/>
  <c r="F27" i="1"/>
  <c r="U26" i="1"/>
  <c r="F26" i="1"/>
  <c r="U25" i="1"/>
  <c r="F25" i="1"/>
  <c r="U24" i="1"/>
  <c r="F24" i="1"/>
  <c r="U23" i="1"/>
  <c r="F23" i="1"/>
  <c r="U22" i="1"/>
  <c r="F22" i="1"/>
  <c r="U21" i="1"/>
  <c r="F21" i="1"/>
  <c r="U20" i="1"/>
  <c r="F20" i="1"/>
  <c r="U19" i="1"/>
  <c r="F19" i="1"/>
  <c r="U18" i="1"/>
  <c r="F18" i="1"/>
  <c r="U17" i="1"/>
  <c r="F17" i="1"/>
  <c r="U16" i="1"/>
  <c r="F16" i="1"/>
  <c r="U15" i="1"/>
  <c r="F15" i="1"/>
  <c r="U14" i="1"/>
  <c r="D14" i="1"/>
  <c r="F14" i="1" s="1"/>
  <c r="D13" i="1"/>
  <c r="U13" i="1" s="1"/>
  <c r="D12" i="1"/>
  <c r="F12" i="1" s="1"/>
  <c r="U11" i="1"/>
  <c r="F11" i="1"/>
  <c r="U10" i="1"/>
  <c r="F10" i="1"/>
  <c r="U9" i="1"/>
  <c r="F9" i="1"/>
  <c r="U8" i="1"/>
  <c r="F8" i="1"/>
  <c r="U7" i="1"/>
  <c r="F7" i="1"/>
  <c r="U6" i="1"/>
  <c r="F6" i="1"/>
  <c r="U5" i="1"/>
  <c r="F5" i="1"/>
  <c r="U4" i="1"/>
  <c r="F4" i="1"/>
  <c r="U3" i="1"/>
  <c r="F3" i="1"/>
  <c r="U2" i="1"/>
  <c r="F2" i="1"/>
  <c r="U12" i="1" l="1"/>
  <c r="F13" i="1"/>
</calcChain>
</file>

<file path=xl/sharedStrings.xml><?xml version="1.0" encoding="utf-8"?>
<sst xmlns="http://schemas.openxmlformats.org/spreadsheetml/2006/main" count="276" uniqueCount="268">
  <si>
    <t>아파트명(사기O)</t>
  </si>
  <si>
    <t>전용면적
(m^2)</t>
  </si>
  <si>
    <t>첫 전세계약
 시점</t>
  </si>
  <si>
    <t>매매가_new</t>
  </si>
  <si>
    <t>전세가_new</t>
  </si>
  <si>
    <t>전세가율_new
(=전세/매매)</t>
  </si>
  <si>
    <t>임의경매
개시결정</t>
  </si>
  <si>
    <t>강제경매
개시결정</t>
  </si>
  <si>
    <t>시공일자</t>
  </si>
  <si>
    <t>가압류</t>
  </si>
  <si>
    <t>가처분</t>
  </si>
  <si>
    <t>가등기</t>
  </si>
  <si>
    <t>압류</t>
  </si>
  <si>
    <t>소유권이전 
담보가등기</t>
  </si>
  <si>
    <t>소유권
 이전등기</t>
  </si>
  <si>
    <t>신탁</t>
  </si>
  <si>
    <t>소유권
 이전</t>
  </si>
  <si>
    <t>임차권등기명령</t>
  </si>
  <si>
    <t>공동소유자</t>
  </si>
  <si>
    <t>근저당
 (기간내)</t>
  </si>
  <si>
    <t>근저당(정규화)
 new</t>
  </si>
  <si>
    <t>지역</t>
  </si>
  <si>
    <t>삼성쉐르빌</t>
  </si>
  <si>
    <t>Sep-20</t>
  </si>
  <si>
    <t>서울 강서구 화곡동 379-42</t>
  </si>
  <si>
    <t>혜성팰리스</t>
  </si>
  <si>
    <t>Oct-20</t>
  </si>
  <si>
    <t>서울 강서구 화곡동 930-1</t>
  </si>
  <si>
    <t>밀리언하우스</t>
  </si>
  <si>
    <t>서울 중랑구 묵동 248-32</t>
  </si>
  <si>
    <t>HB엘림캐슬</t>
  </si>
  <si>
    <t>인천 부평구 부평동 222-3</t>
  </si>
  <si>
    <t>신영베르디움A동 (402호)</t>
  </si>
  <si>
    <t>서울 강서구 화곡동 372-18</t>
  </si>
  <si>
    <t>그린아트빌</t>
  </si>
  <si>
    <t>인천 미추홀구 주안동 233-7</t>
  </si>
  <si>
    <t>주영팰리스</t>
  </si>
  <si>
    <t>인천 미추홀구 도화동 389-13</t>
  </si>
  <si>
    <t>삼성맨션</t>
  </si>
  <si>
    <t>Mar-11</t>
  </si>
  <si>
    <t>인천 미추홀구 주안동 1580-16</t>
  </si>
  <si>
    <t>한아름 아파트</t>
  </si>
  <si>
    <t>인천 미추홀구 숭의동 121-46</t>
  </si>
  <si>
    <t>청솔빌라(우이동)</t>
  </si>
  <si>
    <t>서울특별시 강북구 우이동</t>
  </si>
  <si>
    <t>한집시티빌</t>
  </si>
  <si>
    <t>부산 수영구 광안동 88-22</t>
  </si>
  <si>
    <t>세움아파트</t>
  </si>
  <si>
    <t>인천 미추홀구 숭의동 187-50</t>
  </si>
  <si>
    <t>행복타운</t>
  </si>
  <si>
    <t>인천 미추홀구 도화동 642-6</t>
  </si>
  <si>
    <t>행복캐슬</t>
  </si>
  <si>
    <t>인천 미추홀구 숭의동 122-3</t>
  </si>
  <si>
    <t>한마음 아파트</t>
  </si>
  <si>
    <t>인천광역시 미추홀구 숭의동 353-21</t>
  </si>
  <si>
    <t>새힘아파트</t>
  </si>
  <si>
    <t>인천광역시 미추홀구 숭의동 1-87</t>
  </si>
  <si>
    <t>권선하우스(202호)</t>
  </si>
  <si>
    <t>수원 권선구 권선동 988-3</t>
  </si>
  <si>
    <t>미리내오피스텔(402호)</t>
  </si>
  <si>
    <t>서울 강서구 화곡동 937-12</t>
  </si>
  <si>
    <t>올레오아파트(303호)</t>
  </si>
  <si>
    <t>인천 미추홀구 주안동 94-3</t>
  </si>
  <si>
    <t>토브하우스(304호)</t>
  </si>
  <si>
    <t>서울 구로구 개봉동 318-12</t>
  </si>
  <si>
    <t>주은스카이빌(1002호)</t>
  </si>
  <si>
    <t>인천 미추홀구 주안동 230-6</t>
  </si>
  <si>
    <t>성우아파트(1201호)</t>
  </si>
  <si>
    <t>인천 미추홀구 주안동 229-7</t>
  </si>
  <si>
    <t>세움캐슬(1301호)</t>
  </si>
  <si>
    <t>인천 미추홀구 숭의동 164-17</t>
  </si>
  <si>
    <t>새빛타운(102동,1303호)</t>
  </si>
  <si>
    <t>인천 미추홀구 숭의동 388-6</t>
  </si>
  <si>
    <t>새빛타운(101동,1402호)</t>
  </si>
  <si>
    <t>인천 미추홀구 숭의동 388-2</t>
  </si>
  <si>
    <t>에쓰갤러리(701호)</t>
  </si>
  <si>
    <t>인천 미추홀구 숭의동 159-26</t>
  </si>
  <si>
    <t>주은캐슬(402호)</t>
  </si>
  <si>
    <t>인천 미추홀구 주안동 69-25</t>
  </si>
  <si>
    <t>더존아파트(1004호)</t>
  </si>
  <si>
    <t>인천 미추홀구 숭의동 346-35</t>
  </si>
  <si>
    <t>대영아파트(904호)</t>
  </si>
  <si>
    <t>인천 미추홀구 도화동 440-1</t>
  </si>
  <si>
    <t>토브하우스(502호)</t>
  </si>
  <si>
    <t>미리내오피스텔(502호)</t>
  </si>
  <si>
    <t>주은스카이빌(801호)</t>
  </si>
  <si>
    <t>에쓰갤러리(501호)</t>
  </si>
  <si>
    <t>새빛타운(102동,1401호)</t>
  </si>
  <si>
    <t>대명아파트(1405호)</t>
  </si>
  <si>
    <t>인천 미추홀구 주안동 622-1</t>
  </si>
  <si>
    <t>새힘아파트(802)</t>
  </si>
  <si>
    <t>미추홀구 숭의동 1-87</t>
  </si>
  <si>
    <t>신화파크빌(202호)</t>
  </si>
  <si>
    <t>인천광역시 서구 석남동 203-9</t>
  </si>
  <si>
    <t>원주단관8차청솔아파트</t>
  </si>
  <si>
    <t>강원 원주시 관설동 1713-2</t>
  </si>
  <si>
    <t>동산힐(201호)</t>
  </si>
  <si>
    <t>서울특별시 중랑구 용마산로 102길 27-11</t>
  </si>
  <si>
    <t>라뜰리에</t>
  </si>
  <si>
    <t>서울 강서구 화곡동 98-81</t>
  </si>
  <si>
    <t>우성</t>
  </si>
  <si>
    <t>서울 강서구 화곡동 408-86</t>
  </si>
  <si>
    <t>덕용팰리체</t>
  </si>
  <si>
    <t>서울 강서구 화곡동 360-2</t>
  </si>
  <si>
    <t>더누림</t>
  </si>
  <si>
    <t>서울 강서구 화곡동 1041-16</t>
  </si>
  <si>
    <t>수림하우스(연제구 거제동)</t>
  </si>
  <si>
    <t>부산광역시 연제구 거제대로124번길 40</t>
  </si>
  <si>
    <t>LK드림빌</t>
  </si>
  <si>
    <t>서울 강서구 화곡동 458-25</t>
  </si>
  <si>
    <t>남광아파트</t>
  </si>
  <si>
    <t>서울 강서구 화곡동 920-15</t>
  </si>
  <si>
    <t>하나아이파크빌</t>
  </si>
  <si>
    <t>서울 강서구 화곡동 162-7</t>
  </si>
  <si>
    <t>아줄리움</t>
  </si>
  <si>
    <t>서울 강서구 화곡동 1038-13</t>
  </si>
  <si>
    <t xml:space="preserve">대성아트빌 </t>
  </si>
  <si>
    <t>서울 강서구 화곡동 392-17</t>
  </si>
  <si>
    <t>까사지오</t>
  </si>
  <si>
    <t>서울 강서구 방화동 249-313</t>
  </si>
  <si>
    <t>이도트라움2</t>
  </si>
  <si>
    <t>서울 강서구 화곡동 366-32</t>
  </si>
  <si>
    <t>미성하르딘</t>
  </si>
  <si>
    <t>서울 강서구 화곡동 1102-5</t>
  </si>
  <si>
    <t>아줄리움(등촌동)</t>
  </si>
  <si>
    <t>서울 강서구 등촌동 637-16</t>
  </si>
  <si>
    <t>와이앤비</t>
  </si>
  <si>
    <t>서울 강서구 화곡동 61-111</t>
  </si>
  <si>
    <t>청송평화헬스하우스</t>
  </si>
  <si>
    <t>서울 강서구 화곡동 341-50</t>
  </si>
  <si>
    <t>남성아트빌</t>
  </si>
  <si>
    <t>서울 강서구 화곡동 166-35</t>
  </si>
  <si>
    <t>보람홈타운</t>
  </si>
  <si>
    <t>서울 강서구 방화동 482-4</t>
  </si>
  <si>
    <t>블루힐</t>
  </si>
  <si>
    <t>서울 강서구 화곡동 841-5</t>
  </si>
  <si>
    <t>대아빌라</t>
  </si>
  <si>
    <t>서울 강서구 화곡동 820-1</t>
  </si>
  <si>
    <t>한울뜨란채</t>
  </si>
  <si>
    <t>서울 강서구 화곡동 852-2</t>
  </si>
  <si>
    <t>경민아트빌</t>
  </si>
  <si>
    <t>서울 강서구 화곡동 368-23</t>
  </si>
  <si>
    <t>다안빌라트</t>
  </si>
  <si>
    <t>서울 강서구 화곡동 870-60</t>
  </si>
  <si>
    <t>성우리치빌</t>
  </si>
  <si>
    <t>서울 강서구 화곡동 56-667</t>
  </si>
  <si>
    <t>미루하우스2차</t>
  </si>
  <si>
    <t>서울 강서구 화곡동 1015-7</t>
  </si>
  <si>
    <t>감성빌</t>
  </si>
  <si>
    <t>서울 강서구 화곡동 424-69</t>
  </si>
  <si>
    <t>도무스힐르</t>
  </si>
  <si>
    <t>서울 강서구 화곡동 56-93</t>
  </si>
  <si>
    <t>남광아트빌</t>
  </si>
  <si>
    <t>서울 강서구 화곡동 1047-33</t>
  </si>
  <si>
    <t>도양라비앙빌</t>
  </si>
  <si>
    <t>서울 강서구 화곡동 29-65</t>
  </si>
  <si>
    <t>폴라비엘</t>
  </si>
  <si>
    <t>서울 강서구 화곡동 1038-4</t>
  </si>
  <si>
    <t>로즈빌</t>
  </si>
  <si>
    <t>서울 강서구 화곡동 24-113</t>
  </si>
  <si>
    <t>엔에스타운</t>
  </si>
  <si>
    <t>서울 강서구 화곡동 105-128</t>
  </si>
  <si>
    <t>성운빌라</t>
  </si>
  <si>
    <t>서울 강서구 화곡동 152-9</t>
  </si>
  <si>
    <t>수정맨션</t>
  </si>
  <si>
    <t>서울 강서구 화곡동 455-19</t>
  </si>
  <si>
    <t>에비앙하우스</t>
  </si>
  <si>
    <t>서울 강서구 화곡동 393-9</t>
  </si>
  <si>
    <t>대림캐슬</t>
  </si>
  <si>
    <t>서울 강서구 화곡동 80-50</t>
  </si>
  <si>
    <t>아데나팰리스</t>
  </si>
  <si>
    <t>서울 강서구 화곡동 362-153</t>
  </si>
  <si>
    <t>드림시드아파트1차</t>
  </si>
  <si>
    <t>서울 강서구 화곡동 899-13</t>
  </si>
  <si>
    <t>다솜</t>
  </si>
  <si>
    <t>서울 강서구 화곡동 381-2</t>
  </si>
  <si>
    <t>프리즘파스텔</t>
  </si>
  <si>
    <t>서울 강서구 화곡동 402-4</t>
  </si>
  <si>
    <t>스페이스빌</t>
  </si>
  <si>
    <t>서울 강서구 내발산동 709-10</t>
  </si>
  <si>
    <t>더뿌리건축</t>
  </si>
  <si>
    <t>광주 북구 일곡동 872-1</t>
  </si>
  <si>
    <t>광주광역시 북구 일곡로49번길 86-5</t>
  </si>
  <si>
    <t>고야드빌라</t>
  </si>
  <si>
    <t>서울 강서구 공항동 659-5</t>
  </si>
  <si>
    <t>타운빌라</t>
  </si>
  <si>
    <t>서울 강서구 화곡동 971-10</t>
  </si>
  <si>
    <t>라움</t>
  </si>
  <si>
    <t>서울 강서구 화곡동 46-31</t>
  </si>
  <si>
    <t>은탑빌라2차</t>
  </si>
  <si>
    <t>서울 관악구 신림동 481-13</t>
  </si>
  <si>
    <t>동방빌라</t>
  </si>
  <si>
    <t>서울 강서구 화곡동 102-169</t>
  </si>
  <si>
    <t>삼흥하이츠빌라</t>
  </si>
  <si>
    <t>서울 강서구 화곡동 410-20</t>
  </si>
  <si>
    <t>신의쉐르빌</t>
  </si>
  <si>
    <t>서울 은평구 갈현동 268-48</t>
  </si>
  <si>
    <t>유성아이비</t>
  </si>
  <si>
    <t>서울 은평구 신사동 270-53</t>
  </si>
  <si>
    <t>그린모닝빌</t>
  </si>
  <si>
    <t>서울특별시 강서구 까치산로17길 22</t>
  </si>
  <si>
    <t>다인홈타운</t>
  </si>
  <si>
    <t>서울 강서구 화곡동 29-22</t>
  </si>
  <si>
    <t>에스엠피렌체</t>
  </si>
  <si>
    <t>서울 강서구 등촌동 636-5</t>
  </si>
  <si>
    <t>세명클래스</t>
  </si>
  <si>
    <t>서울 강서구 등촌동 365-59</t>
  </si>
  <si>
    <t>서인뷰그라스</t>
  </si>
  <si>
    <t>서울특별시 강서구 등촌로51길 86</t>
  </si>
  <si>
    <t>프레미오725</t>
  </si>
  <si>
    <t>서울 관악구 신림동 725-27</t>
  </si>
  <si>
    <t>프라임빌</t>
  </si>
  <si>
    <t>서울 강서구 화곡동 42-65</t>
  </si>
  <si>
    <t>포시즌빌</t>
  </si>
  <si>
    <t>서울 관악구 봉천동 660-10</t>
  </si>
  <si>
    <t>한신위너스</t>
  </si>
  <si>
    <t>서울 관악구 신림동 1678-46</t>
  </si>
  <si>
    <t>우림아트빌</t>
  </si>
  <si>
    <t>서울 관악구 신림동 610-243</t>
  </si>
  <si>
    <t>대우아트빌</t>
  </si>
  <si>
    <t>서울 관악구 신림동 610-12</t>
  </si>
  <si>
    <t>라임카운티</t>
  </si>
  <si>
    <t>서울 관악구 신림동 652-10</t>
  </si>
  <si>
    <t>더빌</t>
  </si>
  <si>
    <t>서울 관악구 봉천동 41-383</t>
  </si>
  <si>
    <t>영화캐슬</t>
  </si>
  <si>
    <t>서울시 은평구 응암로13길 11-2</t>
  </si>
  <si>
    <t>진주리츠빌</t>
  </si>
  <si>
    <t>서울 관악구 신림동 1490-21</t>
  </si>
  <si>
    <t>성은빌리지</t>
  </si>
  <si>
    <t>서울 강서구 화곡동 55-90</t>
  </si>
  <si>
    <t>예그린</t>
  </si>
  <si>
    <t>서울 관악구 신림동 610-179</t>
  </si>
  <si>
    <t>신원센스빌</t>
  </si>
  <si>
    <t>서울 강서구 화곡동 823-23</t>
  </si>
  <si>
    <t>영타운빌라</t>
  </si>
  <si>
    <t>서울 강서구 화곡동 105-495</t>
  </si>
  <si>
    <t>궁전아트빌라2차</t>
  </si>
  <si>
    <t>서울 강서구 화곡동 455-15</t>
  </si>
  <si>
    <t>더클래식</t>
  </si>
  <si>
    <t>서울 강서구 화곡동 1033-2</t>
  </si>
  <si>
    <t>화곡갤럭시오피스텔</t>
  </si>
  <si>
    <t>서울 강서구 화곡동 105-357</t>
  </si>
  <si>
    <t>마루</t>
  </si>
  <si>
    <t>서울 강서구 화곡동 105-102</t>
  </si>
  <si>
    <t>마루하우스2차</t>
  </si>
  <si>
    <t>모노6차</t>
  </si>
  <si>
    <t>서울 강서구 화곡동 410-92</t>
  </si>
  <si>
    <t>라온제나</t>
  </si>
  <si>
    <t>서울 강서구 등촌동 568-13</t>
  </si>
  <si>
    <t>헤렌하우스</t>
  </si>
  <si>
    <t>서울 금천구 시흥동 864-10</t>
  </si>
  <si>
    <t>세방스테이</t>
  </si>
  <si>
    <t>서울 금천구 독산동 884-18</t>
  </si>
  <si>
    <t>어반캐슬</t>
  </si>
  <si>
    <t>서울 금천구 시흥동 819-35</t>
  </si>
  <si>
    <t>해비치빌</t>
  </si>
  <si>
    <t>서울 금천구 시흥동 823-63</t>
  </si>
  <si>
    <t>고센아트빌</t>
  </si>
  <si>
    <t>서울 금천구 시흥동 204-4</t>
  </si>
  <si>
    <t>첼시하우스5차</t>
  </si>
  <si>
    <t>서울 금천구 시흥동 823-70</t>
  </si>
  <si>
    <t>현부스카이2</t>
  </si>
  <si>
    <t>서울 금천구 시흥동 828-4</t>
  </si>
  <si>
    <t>힐사이드</t>
  </si>
  <si>
    <t>서울 금천구 독산동 938-3</t>
  </si>
  <si>
    <t>예일센트럴</t>
  </si>
  <si>
    <t>서울 금천구 시흥동 847-7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</si>
</sst>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"/>
  </numFmts>
  <fonts count="15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EA4335"/>
      <name val="Arial"/>
    </font>
    <font>
      <sz val="11"/>
      <color theme="1"/>
      <name val="Arial"/>
    </font>
    <font>
      <sz val="10"/>
      <color rgb="FF404040"/>
      <name val="Arial"/>
    </font>
    <font>
      <sz val="10"/>
      <color rgb="FF202020"/>
      <name val="Arial"/>
    </font>
    <font>
      <sz val="10"/>
      <color rgb="FF202020"/>
      <name val="-apple-system"/>
    </font>
    <font>
      <sz val="10"/>
      <color rgb="FF030303"/>
      <name val="Arial"/>
      <family val="2"/>
    </font>
    <font>
      <sz val="10"/>
      <color rgb="FF030303"/>
      <name val="Pretendard"/>
    </font>
    <font>
      <sz val="10"/>
      <color rgb="FF404040"/>
      <name val="-apple-system"/>
    </font>
    <font>
      <sz val="8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8EA9DB"/>
        <bgColor rgb="FF8EA9DB"/>
      </patternFill>
    </fill>
    <fill>
      <patternFill patternType="solid">
        <fgColor rgb="FFF4CCCC"/>
        <bgColor rgb="FFF4CCCC"/>
      </patternFill>
    </fill>
    <fill>
      <patternFill patternType="solid">
        <fgColor rgb="FFFAD9D6"/>
        <bgColor rgb="FFFAD9D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EFEFE"/>
        <bgColor rgb="FFFEFEF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176" fontId="5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8" borderId="1" xfId="0" applyFont="1" applyFill="1" applyBorder="1" applyAlignment="1">
      <alignment horizontal="center"/>
    </xf>
    <xf numFmtId="176" fontId="12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3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2.6328125" defaultRowHeight="15" customHeight="1"/>
  <cols>
    <col min="1" max="1" width="21" customWidth="1"/>
    <col min="2" max="2" width="8.08984375" customWidth="1"/>
    <col min="3" max="3" width="11.7265625" customWidth="1"/>
    <col min="4" max="5" width="7.7265625" customWidth="1"/>
    <col min="6" max="6" width="9.6328125" customWidth="1"/>
    <col min="7" max="7" width="10.6328125" customWidth="1"/>
    <col min="8" max="8" width="12" customWidth="1"/>
    <col min="9" max="9" width="13.90625" customWidth="1"/>
    <col min="10" max="10" width="7.26953125" customWidth="1"/>
    <col min="11" max="12" width="6.453125" customWidth="1"/>
    <col min="13" max="13" width="3.36328125" customWidth="1"/>
    <col min="14" max="14" width="7.26953125" customWidth="1"/>
    <col min="15" max="15" width="6.26953125" customWidth="1"/>
    <col min="16" max="16" width="3.36328125" customWidth="1"/>
    <col min="17" max="17" width="7.26953125" customWidth="1"/>
    <col min="18" max="18" width="9.6328125" customWidth="1"/>
    <col min="19" max="19" width="7.26953125" customWidth="1"/>
    <col min="20" max="20" width="8" customWidth="1"/>
    <col min="21" max="21" width="11" customWidth="1"/>
    <col min="22" max="22" width="22.6328125" customWidth="1"/>
    <col min="23" max="23" width="14.453125" customWidth="1"/>
    <col min="24" max="24" width="21" customWidth="1"/>
    <col min="25" max="25" width="13.6328125" customWidth="1"/>
    <col min="26" max="45" width="9.6328125" customWidth="1"/>
  </cols>
  <sheetData>
    <row r="1" spans="1:42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/>
      <c r="X1" s="2"/>
      <c r="Y1" s="2"/>
      <c r="Z1" s="2"/>
      <c r="AA1" s="2"/>
      <c r="AB1" s="2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2" ht="15.75" customHeight="1">
      <c r="A2" s="6" t="s">
        <v>22</v>
      </c>
      <c r="B2" s="6">
        <v>29.98</v>
      </c>
      <c r="C2" s="6" t="s">
        <v>23</v>
      </c>
      <c r="D2" s="6">
        <v>2.69</v>
      </c>
      <c r="E2" s="6">
        <v>2.6</v>
      </c>
      <c r="F2" s="6">
        <f t="shared" ref="F2:F93" si="0">E2/D2</f>
        <v>0.96654275092936803</v>
      </c>
      <c r="G2" s="7">
        <v>44503</v>
      </c>
      <c r="H2" s="6"/>
      <c r="I2" s="7">
        <v>44008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8">
        <v>1.95</v>
      </c>
      <c r="U2" s="8">
        <f t="shared" ref="U2:U93" si="1">(E2+T2)/D2</f>
        <v>1.6914498141263941</v>
      </c>
      <c r="V2" s="6" t="s">
        <v>24</v>
      </c>
      <c r="W2" s="6"/>
      <c r="X2" s="6"/>
      <c r="Y2" s="6"/>
      <c r="Z2" s="6"/>
      <c r="AA2" s="6"/>
      <c r="AB2" s="6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2" ht="15.75" customHeight="1">
      <c r="A3" s="6" t="s">
        <v>25</v>
      </c>
      <c r="B3" s="6">
        <v>48.2</v>
      </c>
      <c r="C3" s="6" t="s">
        <v>26</v>
      </c>
      <c r="D3" s="6">
        <v>3.3</v>
      </c>
      <c r="E3" s="6">
        <v>3.3</v>
      </c>
      <c r="F3" s="6">
        <f t="shared" si="0"/>
        <v>1</v>
      </c>
      <c r="G3" s="6"/>
      <c r="H3" s="7">
        <v>44572</v>
      </c>
      <c r="I3" s="7">
        <v>39801</v>
      </c>
      <c r="J3" s="6">
        <v>0</v>
      </c>
      <c r="K3" s="6">
        <v>0</v>
      </c>
      <c r="L3" s="6">
        <v>0</v>
      </c>
      <c r="M3" s="6">
        <v>1</v>
      </c>
      <c r="N3" s="6">
        <v>0</v>
      </c>
      <c r="O3" s="6">
        <v>0</v>
      </c>
      <c r="P3" s="6">
        <v>0</v>
      </c>
      <c r="Q3" s="6">
        <v>1</v>
      </c>
      <c r="R3" s="6">
        <v>1</v>
      </c>
      <c r="S3" s="6">
        <v>0</v>
      </c>
      <c r="T3" s="8">
        <v>0.7</v>
      </c>
      <c r="U3" s="8">
        <f t="shared" si="1"/>
        <v>1.2121212121212122</v>
      </c>
      <c r="V3" s="6" t="s">
        <v>27</v>
      </c>
      <c r="W3" s="6"/>
      <c r="X3" s="6"/>
      <c r="Y3" s="6"/>
      <c r="Z3" s="6"/>
      <c r="AA3" s="6"/>
      <c r="AB3" s="6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2" ht="15.75" customHeight="1">
      <c r="A4" s="6" t="s">
        <v>28</v>
      </c>
      <c r="B4" s="6">
        <v>43.7</v>
      </c>
      <c r="C4" s="6" t="s">
        <v>26</v>
      </c>
      <c r="D4" s="6">
        <v>3.55</v>
      </c>
      <c r="E4" s="6">
        <v>3.52</v>
      </c>
      <c r="F4" s="6">
        <f t="shared" si="0"/>
        <v>0.9915492957746479</v>
      </c>
      <c r="G4" s="7">
        <v>44504</v>
      </c>
      <c r="H4" s="6"/>
      <c r="I4" s="7">
        <v>44014</v>
      </c>
      <c r="J4" s="6">
        <v>1</v>
      </c>
      <c r="K4" s="6">
        <v>0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8">
        <v>2.25</v>
      </c>
      <c r="U4" s="8">
        <f t="shared" si="1"/>
        <v>1.6253521126760564</v>
      </c>
      <c r="V4" s="6" t="s">
        <v>29</v>
      </c>
      <c r="W4" s="6"/>
      <c r="X4" s="6"/>
      <c r="Y4" s="6"/>
      <c r="Z4" s="6"/>
      <c r="AA4" s="6"/>
      <c r="AB4" s="6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2" ht="15.75" customHeight="1">
      <c r="A5" s="6" t="s">
        <v>30</v>
      </c>
      <c r="B5" s="6">
        <v>59.97</v>
      </c>
      <c r="C5" s="10">
        <v>44285</v>
      </c>
      <c r="D5" s="6">
        <v>1.83</v>
      </c>
      <c r="E5" s="6">
        <v>2.48</v>
      </c>
      <c r="F5" s="6">
        <f t="shared" si="0"/>
        <v>1.355191256830601</v>
      </c>
      <c r="G5" s="7">
        <v>45131</v>
      </c>
      <c r="H5" s="6"/>
      <c r="I5" s="7">
        <v>43535</v>
      </c>
      <c r="J5" s="6">
        <v>0</v>
      </c>
      <c r="K5" s="6">
        <v>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8">
        <v>2.48</v>
      </c>
      <c r="U5" s="8">
        <f t="shared" si="1"/>
        <v>2.7103825136612021</v>
      </c>
      <c r="V5" s="6" t="s">
        <v>31</v>
      </c>
      <c r="W5" s="6"/>
      <c r="X5" s="6"/>
      <c r="Y5" s="6"/>
      <c r="Z5" s="6"/>
      <c r="AA5" s="6"/>
      <c r="AB5" s="6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ht="15.75" customHeight="1">
      <c r="A6" s="6" t="s">
        <v>32</v>
      </c>
      <c r="B6" s="6">
        <v>29.9</v>
      </c>
      <c r="C6" s="11">
        <v>44105</v>
      </c>
      <c r="D6" s="6">
        <v>2.5499999999999998</v>
      </c>
      <c r="E6" s="6">
        <v>2.5499999999999998</v>
      </c>
      <c r="F6" s="6">
        <f t="shared" si="0"/>
        <v>1</v>
      </c>
      <c r="G6" s="6"/>
      <c r="H6" s="7">
        <v>44897</v>
      </c>
      <c r="I6" s="10">
        <v>43483</v>
      </c>
      <c r="J6" s="6">
        <v>1</v>
      </c>
      <c r="K6" s="6">
        <v>0</v>
      </c>
      <c r="L6" s="6">
        <v>0</v>
      </c>
      <c r="M6" s="6">
        <v>1</v>
      </c>
      <c r="N6" s="6">
        <v>0</v>
      </c>
      <c r="O6" s="6">
        <v>1</v>
      </c>
      <c r="P6" s="6">
        <v>0</v>
      </c>
      <c r="Q6" s="6">
        <v>0</v>
      </c>
      <c r="R6" s="6">
        <v>1</v>
      </c>
      <c r="S6" s="6">
        <v>0</v>
      </c>
      <c r="T6" s="12">
        <v>20.399999999999999</v>
      </c>
      <c r="U6" s="8">
        <f t="shared" si="1"/>
        <v>9</v>
      </c>
      <c r="V6" s="6" t="s">
        <v>33</v>
      </c>
      <c r="W6" s="6"/>
      <c r="X6" s="6"/>
      <c r="Y6" s="6"/>
      <c r="Z6" s="6"/>
      <c r="AA6" s="6"/>
      <c r="AB6" s="6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ht="15.75" customHeight="1">
      <c r="A7" s="6" t="s">
        <v>34</v>
      </c>
      <c r="B7" s="6">
        <v>49.96</v>
      </c>
      <c r="C7" s="11">
        <v>43435</v>
      </c>
      <c r="D7" s="6">
        <v>1.07</v>
      </c>
      <c r="E7" s="6">
        <v>0.85</v>
      </c>
      <c r="F7" s="6">
        <f t="shared" si="0"/>
        <v>0.79439252336448596</v>
      </c>
      <c r="G7" s="7">
        <v>44763</v>
      </c>
      <c r="H7" s="6"/>
      <c r="I7" s="7">
        <v>42214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8">
        <v>1.248</v>
      </c>
      <c r="U7" s="8">
        <f t="shared" si="1"/>
        <v>1.9607476635514016</v>
      </c>
      <c r="V7" s="6" t="s">
        <v>35</v>
      </c>
      <c r="W7" s="6"/>
      <c r="X7" s="6"/>
      <c r="Y7" s="6"/>
      <c r="Z7" s="6"/>
      <c r="AA7" s="6"/>
      <c r="AB7" s="6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ht="15.75" customHeight="1">
      <c r="A8" s="6" t="s">
        <v>36</v>
      </c>
      <c r="B8" s="6">
        <v>66.599999999999994</v>
      </c>
      <c r="C8" s="11">
        <v>43556</v>
      </c>
      <c r="D8" s="6">
        <v>1.35</v>
      </c>
      <c r="E8" s="6">
        <v>1.2</v>
      </c>
      <c r="F8" s="6">
        <f t="shared" si="0"/>
        <v>0.88888888888888884</v>
      </c>
      <c r="G8" s="6"/>
      <c r="H8" s="7">
        <v>43866</v>
      </c>
      <c r="I8" s="7">
        <v>41737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6">
        <v>1</v>
      </c>
      <c r="Q8" s="6">
        <v>1</v>
      </c>
      <c r="R8" s="6">
        <v>0</v>
      </c>
      <c r="S8" s="6">
        <v>0</v>
      </c>
      <c r="T8" s="8">
        <v>1.32</v>
      </c>
      <c r="U8" s="8">
        <f t="shared" si="1"/>
        <v>1.8666666666666665</v>
      </c>
      <c r="V8" s="6" t="s">
        <v>37</v>
      </c>
      <c r="W8" s="6"/>
      <c r="X8" s="6"/>
      <c r="Y8" s="6"/>
      <c r="Z8" s="6"/>
      <c r="AA8" s="6"/>
      <c r="AB8" s="6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ht="15.75" customHeight="1">
      <c r="A9" s="6" t="s">
        <v>38</v>
      </c>
      <c r="B9" s="6">
        <v>59.07</v>
      </c>
      <c r="C9" s="11" t="s">
        <v>39</v>
      </c>
      <c r="D9" s="6">
        <v>1.87</v>
      </c>
      <c r="E9" s="6">
        <v>0.7</v>
      </c>
      <c r="F9" s="6">
        <f t="shared" si="0"/>
        <v>0.37433155080213898</v>
      </c>
      <c r="G9" s="7">
        <v>44887</v>
      </c>
      <c r="H9" s="6"/>
      <c r="I9" s="7">
        <v>40360</v>
      </c>
      <c r="J9" s="6">
        <v>0</v>
      </c>
      <c r="K9" s="6">
        <v>0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13">
        <v>1</v>
      </c>
      <c r="S9" s="13">
        <v>0</v>
      </c>
      <c r="T9" s="8">
        <v>1.625</v>
      </c>
      <c r="U9" s="8">
        <f t="shared" si="1"/>
        <v>1.2433155080213905</v>
      </c>
      <c r="V9" s="6" t="s">
        <v>40</v>
      </c>
      <c r="W9" s="6"/>
      <c r="X9" s="6"/>
      <c r="Y9" s="6"/>
      <c r="Z9" s="6"/>
      <c r="AA9" s="6"/>
      <c r="AB9" s="6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5.75" customHeight="1">
      <c r="A10" s="13" t="s">
        <v>41</v>
      </c>
      <c r="B10" s="13">
        <v>49.84</v>
      </c>
      <c r="C10" s="11">
        <v>44414</v>
      </c>
      <c r="D10" s="13">
        <v>1.139</v>
      </c>
      <c r="E10" s="13">
        <v>0.85</v>
      </c>
      <c r="F10" s="6">
        <f t="shared" si="0"/>
        <v>0.74626865671641784</v>
      </c>
      <c r="G10" s="10">
        <v>44768</v>
      </c>
      <c r="H10" s="13"/>
      <c r="I10" s="10">
        <v>42305</v>
      </c>
      <c r="J10" s="13">
        <v>0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4">
        <v>0.12</v>
      </c>
      <c r="U10" s="8">
        <f t="shared" si="1"/>
        <v>0.8516242317822651</v>
      </c>
      <c r="V10" s="13" t="s">
        <v>42</v>
      </c>
      <c r="W10" s="13"/>
      <c r="X10" s="13"/>
      <c r="Y10" s="13"/>
      <c r="Z10" s="13"/>
      <c r="AA10" s="13"/>
      <c r="AB10" s="13"/>
    </row>
    <row r="11" spans="1:42" ht="15.75" customHeight="1">
      <c r="A11" s="6" t="s">
        <v>43</v>
      </c>
      <c r="B11" s="13">
        <v>25.7</v>
      </c>
      <c r="C11" s="11">
        <v>44044</v>
      </c>
      <c r="D11" s="6">
        <v>2.2000000000000002</v>
      </c>
      <c r="E11" s="6">
        <v>2.2000000000000002</v>
      </c>
      <c r="F11" s="6">
        <f t="shared" si="0"/>
        <v>1</v>
      </c>
      <c r="G11" s="13"/>
      <c r="H11" s="10">
        <v>44701</v>
      </c>
      <c r="I11" s="10">
        <v>43986</v>
      </c>
      <c r="J11" s="13">
        <v>1</v>
      </c>
      <c r="K11" s="13">
        <v>0</v>
      </c>
      <c r="L11" s="13">
        <v>0</v>
      </c>
      <c r="M11" s="13">
        <v>1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0</v>
      </c>
      <c r="T11" s="14">
        <v>9</v>
      </c>
      <c r="U11" s="8">
        <f t="shared" si="1"/>
        <v>5.0909090909090899</v>
      </c>
      <c r="V11" s="13" t="s">
        <v>44</v>
      </c>
      <c r="W11" s="13"/>
      <c r="X11" s="13"/>
      <c r="Y11" s="13"/>
      <c r="Z11" s="13"/>
      <c r="AA11" s="13"/>
      <c r="AB11" s="13"/>
    </row>
    <row r="12" spans="1:42" ht="15.75" customHeight="1">
      <c r="A12" s="13" t="s">
        <v>45</v>
      </c>
      <c r="B12" s="13">
        <v>24.5</v>
      </c>
      <c r="C12" s="10">
        <v>42963</v>
      </c>
      <c r="D12" s="6">
        <f>1.4*0.62</f>
        <v>0.86799999999999999</v>
      </c>
      <c r="E12" s="6">
        <v>0.6</v>
      </c>
      <c r="F12" s="6">
        <f t="shared" si="0"/>
        <v>0.69124423963133641</v>
      </c>
      <c r="G12" s="10">
        <v>44820</v>
      </c>
      <c r="H12" s="10"/>
      <c r="I12" s="10">
        <v>42583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1</v>
      </c>
      <c r="S12" s="13">
        <v>0</v>
      </c>
      <c r="T12" s="14">
        <v>0.6</v>
      </c>
      <c r="U12" s="8">
        <f t="shared" si="1"/>
        <v>1.3824884792626728</v>
      </c>
      <c r="V12" s="13" t="s">
        <v>46</v>
      </c>
      <c r="W12" s="13"/>
      <c r="X12" s="13"/>
      <c r="Y12" s="13"/>
      <c r="Z12" s="13"/>
      <c r="AA12" s="13"/>
      <c r="AB12" s="13"/>
    </row>
    <row r="13" spans="1:42" ht="15.75" customHeight="1">
      <c r="A13" s="13" t="s">
        <v>47</v>
      </c>
      <c r="B13" s="13">
        <v>71.77</v>
      </c>
      <c r="C13" s="11">
        <v>44228</v>
      </c>
      <c r="D13" s="6">
        <f>1.39*1.4</f>
        <v>1.9459999999999997</v>
      </c>
      <c r="E13" s="6">
        <v>0.75</v>
      </c>
      <c r="F13" s="6">
        <f t="shared" si="0"/>
        <v>0.38540596094552937</v>
      </c>
      <c r="G13" s="10">
        <v>44628</v>
      </c>
      <c r="H13" s="15"/>
      <c r="I13" s="10">
        <v>42913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4">
        <v>1.51</v>
      </c>
      <c r="U13" s="8">
        <f t="shared" si="1"/>
        <v>1.1613566289825283</v>
      </c>
      <c r="V13" s="13" t="s">
        <v>48</v>
      </c>
      <c r="W13" s="13"/>
      <c r="X13" s="13"/>
      <c r="Y13" s="13"/>
      <c r="Z13" s="13"/>
      <c r="AA13" s="13"/>
      <c r="AB13" s="13"/>
    </row>
    <row r="14" spans="1:42" ht="15.75" customHeight="1">
      <c r="A14" s="13" t="s">
        <v>49</v>
      </c>
      <c r="B14" s="13">
        <v>49.88</v>
      </c>
      <c r="C14" s="11">
        <v>42856</v>
      </c>
      <c r="D14" s="6">
        <f>0.9*1.4</f>
        <v>1.26</v>
      </c>
      <c r="E14" s="6">
        <v>0.57999999999999996</v>
      </c>
      <c r="F14" s="6">
        <f t="shared" si="0"/>
        <v>0.46031746031746029</v>
      </c>
      <c r="G14" s="10">
        <v>44736</v>
      </c>
      <c r="H14" s="15"/>
      <c r="I14" s="10">
        <v>42153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1</v>
      </c>
      <c r="P14" s="13">
        <v>0</v>
      </c>
      <c r="Q14" s="13">
        <v>0</v>
      </c>
      <c r="R14" s="13">
        <v>0</v>
      </c>
      <c r="S14" s="13">
        <v>0</v>
      </c>
      <c r="T14" s="14">
        <v>1.34</v>
      </c>
      <c r="U14" s="8">
        <f t="shared" si="1"/>
        <v>1.5238095238095237</v>
      </c>
      <c r="V14" s="13" t="s">
        <v>50</v>
      </c>
      <c r="W14" s="13"/>
      <c r="X14" s="13"/>
      <c r="Y14" s="13"/>
      <c r="Z14" s="13"/>
      <c r="AA14" s="13"/>
      <c r="AB14" s="13"/>
    </row>
    <row r="15" spans="1:42" ht="15.75" customHeight="1">
      <c r="A15" s="13" t="s">
        <v>51</v>
      </c>
      <c r="B15" s="13">
        <v>40.11</v>
      </c>
      <c r="C15" s="11">
        <v>44637</v>
      </c>
      <c r="D15" s="6">
        <v>1.18</v>
      </c>
      <c r="E15" s="6">
        <v>0.75</v>
      </c>
      <c r="F15" s="6">
        <f t="shared" si="0"/>
        <v>0.63559322033898313</v>
      </c>
      <c r="G15" s="10">
        <v>44860</v>
      </c>
      <c r="H15" s="13"/>
      <c r="I15" s="10">
        <v>41873</v>
      </c>
      <c r="J15" s="13">
        <v>1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4">
        <v>1.196</v>
      </c>
      <c r="U15" s="8">
        <f t="shared" si="1"/>
        <v>1.6491525423728814</v>
      </c>
      <c r="V15" s="13" t="s">
        <v>52</v>
      </c>
      <c r="W15" s="13"/>
      <c r="X15" s="13"/>
      <c r="Y15" s="13"/>
      <c r="Z15" s="13"/>
      <c r="AA15" s="13"/>
      <c r="AB15" s="13"/>
    </row>
    <row r="16" spans="1:42" ht="15.75" customHeight="1">
      <c r="A16" s="13" t="s">
        <v>53</v>
      </c>
      <c r="B16" s="13">
        <v>49.8</v>
      </c>
      <c r="C16" s="11">
        <v>43252</v>
      </c>
      <c r="D16" s="13">
        <v>1.45</v>
      </c>
      <c r="E16" s="13">
        <v>0.62</v>
      </c>
      <c r="F16" s="6">
        <f t="shared" si="0"/>
        <v>0.42758620689655175</v>
      </c>
      <c r="G16" s="10">
        <v>44770</v>
      </c>
      <c r="H16" s="13"/>
      <c r="I16" s="10">
        <v>42758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4">
        <v>1.4159999999999999</v>
      </c>
      <c r="U16" s="8">
        <f t="shared" si="1"/>
        <v>1.4041379310344828</v>
      </c>
      <c r="V16" s="13" t="s">
        <v>54</v>
      </c>
      <c r="W16" s="13"/>
      <c r="X16" s="13"/>
      <c r="Y16" s="13"/>
      <c r="Z16" s="13"/>
      <c r="AA16" s="13"/>
      <c r="AB16" s="13"/>
    </row>
    <row r="17" spans="1:43" ht="15.75" customHeight="1">
      <c r="A17" s="13" t="s">
        <v>55</v>
      </c>
      <c r="B17" s="13">
        <v>49.94</v>
      </c>
      <c r="C17" s="11">
        <v>42614</v>
      </c>
      <c r="D17" s="13">
        <v>1.26</v>
      </c>
      <c r="E17" s="13">
        <v>0.68</v>
      </c>
      <c r="F17" s="6">
        <f t="shared" si="0"/>
        <v>0.53968253968253976</v>
      </c>
      <c r="G17" s="10">
        <v>44757</v>
      </c>
      <c r="H17" s="13"/>
      <c r="I17" s="10">
        <v>42520</v>
      </c>
      <c r="J17" s="13">
        <v>0</v>
      </c>
      <c r="K17" s="13">
        <v>0</v>
      </c>
      <c r="L17" s="13">
        <v>0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4">
        <v>1.4039999999999999</v>
      </c>
      <c r="U17" s="8">
        <f t="shared" si="1"/>
        <v>1.6539682539682541</v>
      </c>
      <c r="V17" s="13" t="s">
        <v>56</v>
      </c>
      <c r="W17" s="13"/>
      <c r="X17" s="13"/>
      <c r="Y17" s="13"/>
      <c r="Z17" s="13"/>
      <c r="AA17" s="13"/>
      <c r="AB17" s="13"/>
    </row>
    <row r="18" spans="1:43" ht="15.75" customHeight="1">
      <c r="A18" s="13" t="s">
        <v>57</v>
      </c>
      <c r="B18" s="13">
        <v>55</v>
      </c>
      <c r="C18" s="11">
        <v>43990</v>
      </c>
      <c r="D18" s="13">
        <v>2.7</v>
      </c>
      <c r="E18" s="13">
        <v>1.85</v>
      </c>
      <c r="F18" s="6">
        <f t="shared" si="0"/>
        <v>0.68518518518518512</v>
      </c>
      <c r="G18" s="10">
        <v>44735</v>
      </c>
      <c r="H18" s="10">
        <v>44515</v>
      </c>
      <c r="I18" s="10">
        <v>43752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4">
        <v>18</v>
      </c>
      <c r="U18" s="14">
        <f t="shared" si="1"/>
        <v>7.3518518518518521</v>
      </c>
      <c r="V18" s="13" t="s">
        <v>58</v>
      </c>
      <c r="W18" s="13"/>
      <c r="X18" s="13"/>
      <c r="Y18" s="13"/>
      <c r="Z18" s="13"/>
      <c r="AA18" s="13"/>
      <c r="AB18" s="13"/>
    </row>
    <row r="19" spans="1:43" ht="15.75" customHeight="1">
      <c r="A19" s="13" t="s">
        <v>59</v>
      </c>
      <c r="B19" s="13">
        <v>19.7</v>
      </c>
      <c r="C19" s="11">
        <v>43598</v>
      </c>
      <c r="D19" s="13">
        <v>1.47</v>
      </c>
      <c r="E19" s="13">
        <v>1.45</v>
      </c>
      <c r="F19" s="6">
        <f t="shared" si="0"/>
        <v>0.98639455782312924</v>
      </c>
      <c r="G19" s="10"/>
      <c r="H19" s="10">
        <v>44554</v>
      </c>
      <c r="I19" s="10">
        <v>43560</v>
      </c>
      <c r="J19" s="13">
        <v>1</v>
      </c>
      <c r="K19" s="13">
        <v>0</v>
      </c>
      <c r="L19" s="13">
        <v>0</v>
      </c>
      <c r="M19" s="13">
        <v>1</v>
      </c>
      <c r="N19" s="13">
        <v>0</v>
      </c>
      <c r="O19" s="13">
        <v>0</v>
      </c>
      <c r="P19" s="13">
        <v>0</v>
      </c>
      <c r="Q19" s="13">
        <v>1</v>
      </c>
      <c r="R19" s="13">
        <v>1</v>
      </c>
      <c r="S19" s="13">
        <v>0</v>
      </c>
      <c r="T19" s="14">
        <v>0</v>
      </c>
      <c r="U19" s="14">
        <f t="shared" si="1"/>
        <v>0.98639455782312924</v>
      </c>
      <c r="V19" s="13" t="s">
        <v>60</v>
      </c>
      <c r="W19" s="13"/>
      <c r="X19" s="13"/>
      <c r="Y19" s="13"/>
      <c r="Z19" s="13"/>
      <c r="AA19" s="13"/>
      <c r="AB19" s="13"/>
    </row>
    <row r="20" spans="1:43" ht="15.75" customHeight="1">
      <c r="A20" s="13" t="s">
        <v>61</v>
      </c>
      <c r="B20" s="13">
        <v>49.6</v>
      </c>
      <c r="C20" s="11">
        <v>43656</v>
      </c>
      <c r="D20" s="13">
        <v>1.29</v>
      </c>
      <c r="E20" s="13">
        <v>0.75</v>
      </c>
      <c r="F20" s="13">
        <f t="shared" si="0"/>
        <v>0.58139534883720934</v>
      </c>
      <c r="G20" s="10">
        <v>44838</v>
      </c>
      <c r="H20" s="10"/>
      <c r="I20" s="10">
        <v>42069</v>
      </c>
      <c r="J20" s="13">
        <v>0</v>
      </c>
      <c r="K20" s="13">
        <v>0</v>
      </c>
      <c r="L20" s="13">
        <v>0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4">
        <v>1.3080000000000001</v>
      </c>
      <c r="U20" s="14">
        <f t="shared" si="1"/>
        <v>1.5953488372093021</v>
      </c>
      <c r="V20" s="13" t="s">
        <v>62</v>
      </c>
      <c r="W20" s="13"/>
      <c r="X20" s="13"/>
      <c r="Y20" s="13"/>
      <c r="Z20" s="13"/>
      <c r="AA20" s="13"/>
      <c r="AB20" s="13"/>
    </row>
    <row r="21" spans="1:43" ht="15.75" customHeight="1">
      <c r="A21" s="13" t="s">
        <v>63</v>
      </c>
      <c r="B21" s="13">
        <v>28.3</v>
      </c>
      <c r="C21" s="11">
        <v>43458</v>
      </c>
      <c r="D21" s="13">
        <v>1.1299999999999999</v>
      </c>
      <c r="E21" s="13">
        <v>1.99</v>
      </c>
      <c r="F21" s="13">
        <f t="shared" si="0"/>
        <v>1.7610619469026549</v>
      </c>
      <c r="G21" s="10"/>
      <c r="H21" s="10">
        <v>44746</v>
      </c>
      <c r="I21" s="10">
        <v>43348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1</v>
      </c>
      <c r="R21" s="13">
        <v>1</v>
      </c>
      <c r="S21" s="13">
        <v>0</v>
      </c>
      <c r="T21" s="14">
        <v>0</v>
      </c>
      <c r="U21" s="14">
        <f t="shared" si="1"/>
        <v>1.7610619469026549</v>
      </c>
      <c r="V21" s="13" t="s">
        <v>64</v>
      </c>
      <c r="W21" s="13"/>
      <c r="X21" s="13"/>
      <c r="Y21" s="13"/>
      <c r="Z21" s="13"/>
      <c r="AA21" s="13"/>
      <c r="AB21" s="13"/>
    </row>
    <row r="22" spans="1:43" ht="15.75" customHeight="1">
      <c r="A22" s="13" t="s">
        <v>65</v>
      </c>
      <c r="B22" s="13">
        <v>49.59</v>
      </c>
      <c r="C22" s="11">
        <v>44144</v>
      </c>
      <c r="D22" s="13">
        <v>1.32</v>
      </c>
      <c r="E22" s="13">
        <v>0.9</v>
      </c>
      <c r="F22" s="13">
        <f t="shared" si="0"/>
        <v>0.68181818181818177</v>
      </c>
      <c r="G22" s="10">
        <v>44747</v>
      </c>
      <c r="H22" s="13"/>
      <c r="I22" s="10">
        <v>41911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4">
        <v>1.2350000000000001</v>
      </c>
      <c r="U22" s="14">
        <f t="shared" si="1"/>
        <v>1.6174242424242424</v>
      </c>
      <c r="V22" s="13" t="s">
        <v>66</v>
      </c>
      <c r="W22" s="13"/>
      <c r="X22" s="13"/>
      <c r="Y22" s="13"/>
      <c r="Z22" s="13"/>
      <c r="AA22" s="13"/>
      <c r="AB22" s="13"/>
    </row>
    <row r="23" spans="1:43" ht="15.75" customHeight="1">
      <c r="A23" s="13" t="s">
        <v>67</v>
      </c>
      <c r="B23" s="13">
        <v>49.83</v>
      </c>
      <c r="C23" s="11">
        <v>44233</v>
      </c>
      <c r="D23" s="13">
        <v>1.34</v>
      </c>
      <c r="E23" s="13">
        <v>0.97</v>
      </c>
      <c r="F23" s="13">
        <f t="shared" si="0"/>
        <v>0.72388059701492535</v>
      </c>
      <c r="G23" s="10">
        <v>44623</v>
      </c>
      <c r="H23" s="13"/>
      <c r="I23" s="10">
        <v>42321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4">
        <v>1.32</v>
      </c>
      <c r="U23" s="14">
        <f t="shared" si="1"/>
        <v>1.708955223880597</v>
      </c>
      <c r="V23" s="13" t="s">
        <v>68</v>
      </c>
      <c r="W23" s="13"/>
      <c r="X23" s="13"/>
      <c r="Y23" s="13"/>
      <c r="Z23" s="13"/>
      <c r="AA23" s="13"/>
      <c r="AB23" s="13"/>
    </row>
    <row r="24" spans="1:43" ht="15.75" customHeight="1">
      <c r="A24" s="13" t="s">
        <v>69</v>
      </c>
      <c r="B24" s="13">
        <v>59.98</v>
      </c>
      <c r="C24" s="11">
        <v>43231</v>
      </c>
      <c r="D24" s="13">
        <v>1.5</v>
      </c>
      <c r="E24" s="13">
        <v>0.83</v>
      </c>
      <c r="F24" s="13">
        <f t="shared" si="0"/>
        <v>0.55333333333333334</v>
      </c>
      <c r="G24" s="10">
        <v>44672</v>
      </c>
      <c r="H24" s="13"/>
      <c r="I24" s="10">
        <v>43201</v>
      </c>
      <c r="J24" s="13">
        <v>0</v>
      </c>
      <c r="K24" s="13">
        <v>0</v>
      </c>
      <c r="L24" s="13">
        <v>0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4">
        <v>1.4159999999999999</v>
      </c>
      <c r="U24" s="14">
        <f t="shared" si="1"/>
        <v>1.4973333333333334</v>
      </c>
      <c r="V24" s="13" t="s">
        <v>70</v>
      </c>
      <c r="W24" s="13"/>
      <c r="X24" s="13"/>
      <c r="Y24" s="13"/>
      <c r="Z24" s="13"/>
      <c r="AA24" s="13"/>
      <c r="AB24" s="13"/>
    </row>
    <row r="25" spans="1:43" ht="15.75" customHeight="1">
      <c r="A25" s="13" t="s">
        <v>71</v>
      </c>
      <c r="B25" s="13">
        <v>53.45</v>
      </c>
      <c r="C25" s="11">
        <v>44524</v>
      </c>
      <c r="D25" s="13">
        <v>1.65</v>
      </c>
      <c r="E25" s="13">
        <v>0.85</v>
      </c>
      <c r="F25" s="13">
        <f t="shared" si="0"/>
        <v>0.51515151515151514</v>
      </c>
      <c r="G25" s="10">
        <v>44806</v>
      </c>
      <c r="H25" s="13"/>
      <c r="I25" s="10">
        <v>43573</v>
      </c>
      <c r="J25" s="13">
        <v>0</v>
      </c>
      <c r="K25" s="13">
        <v>0</v>
      </c>
      <c r="L25" s="13">
        <v>0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4">
        <v>1.6080000000000001</v>
      </c>
      <c r="U25" s="14">
        <f t="shared" si="1"/>
        <v>1.48969696969697</v>
      </c>
      <c r="V25" s="13" t="s">
        <v>72</v>
      </c>
      <c r="W25" s="13"/>
      <c r="X25" s="13"/>
      <c r="Y25" s="13"/>
      <c r="Z25" s="13"/>
      <c r="AA25" s="13"/>
      <c r="AB25" s="13"/>
    </row>
    <row r="26" spans="1:43" ht="15.75" customHeight="1">
      <c r="A26" s="13" t="s">
        <v>73</v>
      </c>
      <c r="B26" s="13">
        <v>59.39</v>
      </c>
      <c r="C26" s="11">
        <v>44425</v>
      </c>
      <c r="D26" s="13">
        <v>1.79</v>
      </c>
      <c r="E26" s="13">
        <v>0.73</v>
      </c>
      <c r="F26" s="13">
        <f t="shared" si="0"/>
        <v>0.40782122905027929</v>
      </c>
      <c r="G26" s="10">
        <v>44727</v>
      </c>
      <c r="H26" s="13"/>
      <c r="I26" s="10">
        <v>43573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4">
        <v>1.8240000000000001</v>
      </c>
      <c r="U26" s="14">
        <f t="shared" si="1"/>
        <v>1.4268156424581007</v>
      </c>
      <c r="V26" s="13" t="s">
        <v>74</v>
      </c>
      <c r="W26" s="13"/>
      <c r="X26" s="13"/>
      <c r="Y26" s="13"/>
      <c r="Z26" s="13"/>
      <c r="AA26" s="13"/>
      <c r="AB26" s="13"/>
    </row>
    <row r="27" spans="1:43" ht="15.75" customHeight="1">
      <c r="A27" s="13" t="s">
        <v>75</v>
      </c>
      <c r="B27" s="13">
        <v>45.42</v>
      </c>
      <c r="C27" s="11">
        <v>42385</v>
      </c>
      <c r="D27" s="13">
        <v>1.0900000000000001</v>
      </c>
      <c r="E27" s="13">
        <v>0.6</v>
      </c>
      <c r="F27" s="13">
        <f t="shared" si="0"/>
        <v>0.55045871559633019</v>
      </c>
      <c r="G27" s="10">
        <v>44658</v>
      </c>
      <c r="H27" s="13"/>
      <c r="I27" s="10">
        <v>41831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13">
        <v>1</v>
      </c>
      <c r="R27" s="13">
        <v>0</v>
      </c>
      <c r="S27" s="13">
        <v>0</v>
      </c>
      <c r="T27" s="14">
        <v>1.0529999999999999</v>
      </c>
      <c r="U27" s="14">
        <f t="shared" si="1"/>
        <v>1.5165137614678899</v>
      </c>
      <c r="V27" s="13" t="s">
        <v>76</v>
      </c>
      <c r="W27" s="13"/>
      <c r="X27" s="13"/>
      <c r="Y27" s="13"/>
      <c r="Z27" s="13"/>
      <c r="AA27" s="13"/>
      <c r="AB27" s="13"/>
    </row>
    <row r="28" spans="1:43" ht="15.75" customHeight="1">
      <c r="A28" s="13" t="s">
        <v>77</v>
      </c>
      <c r="B28" s="13">
        <v>49.74</v>
      </c>
      <c r="C28" s="11">
        <v>44735</v>
      </c>
      <c r="D28" s="13">
        <v>1.25</v>
      </c>
      <c r="E28" s="13">
        <v>0.7</v>
      </c>
      <c r="F28" s="13">
        <f t="shared" si="0"/>
        <v>0.55999999999999994</v>
      </c>
      <c r="G28" s="10">
        <v>44805</v>
      </c>
      <c r="H28" s="13"/>
      <c r="I28" s="10">
        <v>41408</v>
      </c>
      <c r="J28" s="13">
        <v>0</v>
      </c>
      <c r="K28" s="13">
        <v>0</v>
      </c>
      <c r="L28" s="13">
        <v>0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4">
        <v>1.1830000000000001</v>
      </c>
      <c r="U28" s="14">
        <f t="shared" si="1"/>
        <v>1.5064</v>
      </c>
      <c r="V28" s="13" t="s">
        <v>78</v>
      </c>
      <c r="W28" s="13"/>
      <c r="X28" s="13"/>
      <c r="Y28" s="13"/>
      <c r="Z28" s="13"/>
      <c r="AA28" s="13"/>
      <c r="AB28" s="13"/>
    </row>
    <row r="29" spans="1:43" ht="15.75" customHeight="1">
      <c r="A29" s="13" t="s">
        <v>79</v>
      </c>
      <c r="B29" s="13">
        <v>49.85</v>
      </c>
      <c r="C29" s="11">
        <v>44701</v>
      </c>
      <c r="D29" s="13">
        <v>1.57</v>
      </c>
      <c r="E29" s="13">
        <v>1</v>
      </c>
      <c r="F29" s="13">
        <f t="shared" si="0"/>
        <v>0.63694267515923564</v>
      </c>
      <c r="G29" s="10">
        <v>44742</v>
      </c>
      <c r="H29" s="13"/>
      <c r="I29" s="10">
        <v>43161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1</v>
      </c>
      <c r="S29" s="13">
        <v>0</v>
      </c>
      <c r="T29" s="14">
        <v>1.44</v>
      </c>
      <c r="U29" s="14">
        <f t="shared" si="1"/>
        <v>1.5541401273885349</v>
      </c>
      <c r="V29" s="13" t="s">
        <v>80</v>
      </c>
      <c r="W29" s="13"/>
      <c r="X29" s="13"/>
      <c r="Y29" s="13"/>
      <c r="Z29" s="13"/>
      <c r="AA29" s="13"/>
      <c r="AB29" s="13"/>
    </row>
    <row r="30" spans="1:43" ht="15.75" customHeight="1">
      <c r="A30" s="13" t="s">
        <v>81</v>
      </c>
      <c r="B30" s="13">
        <v>49.96</v>
      </c>
      <c r="C30" s="11">
        <v>43761</v>
      </c>
      <c r="D30" s="13">
        <v>1.46</v>
      </c>
      <c r="E30" s="13">
        <v>0.79</v>
      </c>
      <c r="F30" s="13">
        <f t="shared" si="0"/>
        <v>0.54109589041095896</v>
      </c>
      <c r="G30" s="10">
        <v>44854</v>
      </c>
      <c r="H30" s="13"/>
      <c r="I30" s="10">
        <v>42916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6">
        <v>1.4923999999999999</v>
      </c>
      <c r="U30" s="16">
        <f t="shared" si="1"/>
        <v>1.5632876712328767</v>
      </c>
      <c r="V30" s="13" t="s">
        <v>82</v>
      </c>
      <c r="W30" s="13"/>
      <c r="X30" s="13"/>
      <c r="Y30" s="13"/>
      <c r="Z30" s="13"/>
      <c r="AA30" s="13"/>
      <c r="AB30" s="13"/>
    </row>
    <row r="31" spans="1:43" ht="15.75" customHeight="1">
      <c r="A31" s="13" t="s">
        <v>83</v>
      </c>
      <c r="B31" s="13">
        <v>49.79</v>
      </c>
      <c r="C31" s="11">
        <v>43558</v>
      </c>
      <c r="D31" s="13">
        <v>1.18</v>
      </c>
      <c r="E31" s="13">
        <v>2.5499999999999998</v>
      </c>
      <c r="F31" s="13">
        <f t="shared" si="0"/>
        <v>2.1610169491525424</v>
      </c>
      <c r="G31" s="10"/>
      <c r="H31" s="10">
        <v>44657</v>
      </c>
      <c r="I31" s="10">
        <v>43366</v>
      </c>
      <c r="J31" s="13">
        <v>0</v>
      </c>
      <c r="K31" s="13">
        <v>0</v>
      </c>
      <c r="L31" s="13">
        <v>0</v>
      </c>
      <c r="M31" s="13">
        <v>1</v>
      </c>
      <c r="N31" s="13">
        <v>0</v>
      </c>
      <c r="O31" s="13">
        <v>0</v>
      </c>
      <c r="P31" s="13">
        <v>1</v>
      </c>
      <c r="Q31" s="13">
        <v>1</v>
      </c>
      <c r="R31" s="13">
        <v>1</v>
      </c>
      <c r="S31" s="13">
        <v>0</v>
      </c>
      <c r="T31" s="16">
        <v>0</v>
      </c>
      <c r="U31" s="16">
        <f t="shared" si="1"/>
        <v>2.1610169491525424</v>
      </c>
      <c r="V31" s="13" t="s">
        <v>64</v>
      </c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</row>
    <row r="32" spans="1:43" ht="15.75" customHeight="1">
      <c r="A32" s="13" t="s">
        <v>84</v>
      </c>
      <c r="B32" s="13">
        <v>19.690000000000001</v>
      </c>
      <c r="C32" s="11">
        <v>43672</v>
      </c>
      <c r="D32" s="13">
        <v>1.5</v>
      </c>
      <c r="E32" s="13">
        <v>1.5</v>
      </c>
      <c r="F32" s="13">
        <f t="shared" si="0"/>
        <v>1</v>
      </c>
      <c r="G32" s="10"/>
      <c r="H32" s="10">
        <v>44703</v>
      </c>
      <c r="I32" s="10">
        <v>43560</v>
      </c>
      <c r="J32" s="13">
        <v>1</v>
      </c>
      <c r="K32" s="13">
        <v>0</v>
      </c>
      <c r="L32" s="13">
        <v>0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1</v>
      </c>
      <c r="S32" s="13">
        <v>0</v>
      </c>
      <c r="T32" s="16">
        <v>0</v>
      </c>
      <c r="U32" s="16">
        <f t="shared" si="1"/>
        <v>1</v>
      </c>
      <c r="V32" s="13" t="s">
        <v>60</v>
      </c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</row>
    <row r="33" spans="1:43" ht="15.75" customHeight="1">
      <c r="A33" s="13" t="s">
        <v>85</v>
      </c>
      <c r="B33" s="13">
        <v>49.77</v>
      </c>
      <c r="C33" s="11">
        <v>44607</v>
      </c>
      <c r="D33" s="13">
        <v>1.33</v>
      </c>
      <c r="E33" s="13">
        <v>1</v>
      </c>
      <c r="F33" s="13">
        <f t="shared" si="0"/>
        <v>0.75187969924812026</v>
      </c>
      <c r="G33" s="10">
        <v>44663</v>
      </c>
      <c r="H33" s="13"/>
      <c r="I33" s="10">
        <v>41911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6">
        <v>1.2350000000000001</v>
      </c>
      <c r="U33" s="16">
        <f t="shared" si="1"/>
        <v>1.6804511278195491</v>
      </c>
      <c r="V33" s="13" t="s">
        <v>66</v>
      </c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ht="15.75" customHeight="1">
      <c r="A34" s="13" t="s">
        <v>86</v>
      </c>
      <c r="B34" s="13">
        <v>45.42</v>
      </c>
      <c r="C34" s="11">
        <v>43510</v>
      </c>
      <c r="D34" s="13">
        <v>1.0900000000000001</v>
      </c>
      <c r="E34" s="13">
        <v>0.61</v>
      </c>
      <c r="F34" s="13">
        <f t="shared" si="0"/>
        <v>0.55963302752293576</v>
      </c>
      <c r="G34" s="10">
        <v>44658</v>
      </c>
      <c r="H34" s="13"/>
      <c r="I34" s="10">
        <v>41831</v>
      </c>
      <c r="J34" s="13">
        <v>0</v>
      </c>
      <c r="K34" s="13">
        <v>0</v>
      </c>
      <c r="L34" s="13">
        <v>0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6">
        <v>1.0529999999999999</v>
      </c>
      <c r="U34" s="16">
        <f t="shared" si="1"/>
        <v>1.5256880733944951</v>
      </c>
      <c r="V34" s="13" t="s">
        <v>76</v>
      </c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ht="15.75" customHeight="1">
      <c r="A35" s="13" t="s">
        <v>87</v>
      </c>
      <c r="B35" s="13">
        <v>57.77</v>
      </c>
      <c r="C35" s="11">
        <v>44412</v>
      </c>
      <c r="D35" s="13">
        <v>1.73</v>
      </c>
      <c r="E35" s="13">
        <v>0.9</v>
      </c>
      <c r="F35" s="13">
        <f t="shared" si="0"/>
        <v>0.52023121387283244</v>
      </c>
      <c r="G35" s="10">
        <v>44819</v>
      </c>
      <c r="H35" s="13"/>
      <c r="I35" s="10">
        <v>43573</v>
      </c>
      <c r="J35" s="13">
        <v>0</v>
      </c>
      <c r="K35" s="13">
        <v>0</v>
      </c>
      <c r="L35" s="13">
        <v>0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6">
        <v>1.764</v>
      </c>
      <c r="U35" s="16">
        <f t="shared" si="1"/>
        <v>1.5398843930635839</v>
      </c>
      <c r="V35" s="13" t="s">
        <v>72</v>
      </c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</row>
    <row r="36" spans="1:43" ht="15.75" customHeight="1">
      <c r="A36" s="13" t="s">
        <v>88</v>
      </c>
      <c r="B36" s="13">
        <v>49.79</v>
      </c>
      <c r="C36" s="10">
        <v>44277</v>
      </c>
      <c r="D36" s="13">
        <v>1.78</v>
      </c>
      <c r="E36" s="13">
        <v>0.78</v>
      </c>
      <c r="F36" s="13">
        <f t="shared" si="0"/>
        <v>0.43820224719101125</v>
      </c>
      <c r="G36" s="10">
        <v>44769</v>
      </c>
      <c r="H36" s="13"/>
      <c r="I36" s="10">
        <v>42593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6">
        <v>1.2415</v>
      </c>
      <c r="U36" s="16">
        <f t="shared" si="1"/>
        <v>1.1356741573033708</v>
      </c>
      <c r="V36" s="13" t="s">
        <v>89</v>
      </c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</row>
    <row r="37" spans="1:43" ht="15.75" customHeight="1">
      <c r="A37" s="13" t="s">
        <v>90</v>
      </c>
      <c r="B37" s="13">
        <v>49.89</v>
      </c>
      <c r="C37" s="10">
        <v>42536</v>
      </c>
      <c r="D37" s="13">
        <v>1.26</v>
      </c>
      <c r="E37" s="13">
        <v>0.95</v>
      </c>
      <c r="F37" s="13">
        <f t="shared" si="0"/>
        <v>0.75396825396825395</v>
      </c>
      <c r="G37" s="10">
        <v>44757</v>
      </c>
      <c r="H37" s="13"/>
      <c r="I37" s="10">
        <v>42520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1</v>
      </c>
      <c r="S37" s="13">
        <v>0</v>
      </c>
      <c r="T37" s="16">
        <v>1.4039999999999999</v>
      </c>
      <c r="U37" s="19">
        <f t="shared" si="1"/>
        <v>1.8682539682539683</v>
      </c>
      <c r="V37" s="13" t="s">
        <v>91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</row>
    <row r="38" spans="1:43" ht="15.75" customHeight="1">
      <c r="A38" s="13" t="s">
        <v>92</v>
      </c>
      <c r="B38" s="13">
        <v>57.01</v>
      </c>
      <c r="C38" s="10">
        <v>44271</v>
      </c>
      <c r="D38" s="6">
        <v>1.42</v>
      </c>
      <c r="E38" s="13">
        <v>1.42</v>
      </c>
      <c r="F38" s="13">
        <f t="shared" si="0"/>
        <v>1</v>
      </c>
      <c r="G38" s="10"/>
      <c r="H38" s="13"/>
      <c r="I38" s="10">
        <v>40343</v>
      </c>
      <c r="J38" s="13">
        <v>0</v>
      </c>
      <c r="K38" s="13">
        <v>0</v>
      </c>
      <c r="L38" s="13">
        <v>0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20">
        <v>1</v>
      </c>
      <c r="S38" s="13">
        <v>0</v>
      </c>
      <c r="T38" s="16">
        <v>0</v>
      </c>
      <c r="U38" s="19">
        <f t="shared" si="1"/>
        <v>1</v>
      </c>
      <c r="V38" s="21" t="s">
        <v>93</v>
      </c>
      <c r="W38" s="13"/>
      <c r="X38" s="13"/>
      <c r="Y38" s="13"/>
      <c r="Z38" s="13"/>
      <c r="AA38" s="13"/>
      <c r="AB38" s="13"/>
    </row>
    <row r="39" spans="1:43" ht="15.75" customHeight="1">
      <c r="A39" s="13" t="s">
        <v>94</v>
      </c>
      <c r="B39" s="13">
        <v>59.85</v>
      </c>
      <c r="C39" s="10">
        <v>42975</v>
      </c>
      <c r="D39" s="6">
        <v>1.1200000000000001</v>
      </c>
      <c r="E39" s="13">
        <v>0.85</v>
      </c>
      <c r="F39" s="13">
        <f t="shared" si="0"/>
        <v>0.75892857142857129</v>
      </c>
      <c r="G39" s="10"/>
      <c r="H39" s="10">
        <v>43619</v>
      </c>
      <c r="I39" s="10">
        <v>37590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20">
        <v>0</v>
      </c>
      <c r="S39" s="13">
        <v>0</v>
      </c>
      <c r="T39" s="16">
        <v>0.28599999999999998</v>
      </c>
      <c r="U39" s="19">
        <f t="shared" si="1"/>
        <v>1.014285714285714</v>
      </c>
      <c r="V39" s="13" t="s">
        <v>95</v>
      </c>
      <c r="W39" s="13"/>
      <c r="X39" s="13"/>
      <c r="Y39" s="13"/>
      <c r="Z39" s="13"/>
      <c r="AA39" s="13"/>
      <c r="AB39" s="13"/>
    </row>
    <row r="40" spans="1:43" ht="15.75" customHeight="1">
      <c r="A40" s="13" t="s">
        <v>96</v>
      </c>
      <c r="B40" s="13">
        <v>54.24</v>
      </c>
      <c r="C40" s="10">
        <v>43605</v>
      </c>
      <c r="D40" s="6">
        <v>2.46</v>
      </c>
      <c r="E40" s="13">
        <v>2.4</v>
      </c>
      <c r="F40" s="13">
        <f t="shared" si="0"/>
        <v>0.97560975609756095</v>
      </c>
      <c r="G40" s="10"/>
      <c r="H40" s="10">
        <v>44831</v>
      </c>
      <c r="I40" s="10">
        <v>42528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20">
        <v>0</v>
      </c>
      <c r="S40" s="13">
        <v>0</v>
      </c>
      <c r="T40" s="16">
        <v>0</v>
      </c>
      <c r="U40" s="19">
        <f t="shared" si="1"/>
        <v>0.97560975609756095</v>
      </c>
      <c r="V40" s="13" t="s">
        <v>97</v>
      </c>
      <c r="W40" s="13"/>
      <c r="X40" s="13"/>
      <c r="Y40" s="13"/>
      <c r="Z40" s="13"/>
      <c r="AA40" s="13"/>
      <c r="AB40" s="13"/>
    </row>
    <row r="41" spans="1:43" ht="15.75" customHeight="1">
      <c r="A41" s="13" t="s">
        <v>98</v>
      </c>
      <c r="B41" s="13">
        <v>29.91</v>
      </c>
      <c r="C41" s="10">
        <v>43556</v>
      </c>
      <c r="D41" s="6">
        <v>2.23</v>
      </c>
      <c r="E41" s="13">
        <v>2.69</v>
      </c>
      <c r="F41" s="13">
        <f t="shared" si="0"/>
        <v>1.2062780269058295</v>
      </c>
      <c r="G41" s="10"/>
      <c r="H41" s="10">
        <v>44551</v>
      </c>
      <c r="I41" s="10">
        <v>43522</v>
      </c>
      <c r="J41" s="13">
        <v>1</v>
      </c>
      <c r="K41" s="13">
        <v>0</v>
      </c>
      <c r="L41" s="13">
        <v>0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20">
        <v>1</v>
      </c>
      <c r="S41" s="13">
        <v>0</v>
      </c>
      <c r="T41" s="16">
        <v>13.44</v>
      </c>
      <c r="U41" s="19">
        <f t="shared" si="1"/>
        <v>7.2331838565022419</v>
      </c>
      <c r="V41" s="13" t="s">
        <v>99</v>
      </c>
      <c r="W41" s="13"/>
      <c r="X41" s="13"/>
      <c r="Y41" s="13"/>
      <c r="Z41" s="13"/>
      <c r="AA41" s="13"/>
      <c r="AB41" s="13"/>
    </row>
    <row r="42" spans="1:43" ht="15.75" customHeight="1">
      <c r="A42" s="13" t="s">
        <v>100</v>
      </c>
      <c r="B42" s="13">
        <v>46.73</v>
      </c>
      <c r="C42" s="10">
        <v>43528</v>
      </c>
      <c r="D42" s="6">
        <v>2.6</v>
      </c>
      <c r="E42" s="13">
        <v>2.6</v>
      </c>
      <c r="F42" s="13">
        <f t="shared" si="0"/>
        <v>1</v>
      </c>
      <c r="G42" s="10"/>
      <c r="H42" s="10">
        <v>44557</v>
      </c>
      <c r="I42" s="10">
        <v>43042</v>
      </c>
      <c r="J42" s="13">
        <v>1</v>
      </c>
      <c r="K42" s="13">
        <v>0</v>
      </c>
      <c r="L42" s="13">
        <v>0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20">
        <v>1</v>
      </c>
      <c r="S42" s="13">
        <v>0</v>
      </c>
      <c r="T42" s="16">
        <v>0</v>
      </c>
      <c r="U42" s="19">
        <f t="shared" si="1"/>
        <v>1</v>
      </c>
      <c r="V42" s="13" t="s">
        <v>101</v>
      </c>
      <c r="W42" s="13"/>
      <c r="X42" s="13"/>
      <c r="Y42" s="13"/>
      <c r="Z42" s="13"/>
      <c r="AA42" s="13"/>
      <c r="AB42" s="13"/>
    </row>
    <row r="43" spans="1:43" ht="15.75" customHeight="1">
      <c r="A43" s="13" t="s">
        <v>102</v>
      </c>
      <c r="B43" s="13">
        <v>25.23</v>
      </c>
      <c r="C43" s="10">
        <v>43579</v>
      </c>
      <c r="D43" s="6">
        <v>1.79</v>
      </c>
      <c r="E43" s="13">
        <v>2.25</v>
      </c>
      <c r="F43" s="13">
        <f t="shared" si="0"/>
        <v>1.2569832402234637</v>
      </c>
      <c r="G43" s="10"/>
      <c r="H43" s="10">
        <v>44564</v>
      </c>
      <c r="I43" s="10">
        <v>43532</v>
      </c>
      <c r="J43" s="18">
        <v>1</v>
      </c>
      <c r="K43" s="13">
        <v>0</v>
      </c>
      <c r="L43" s="13">
        <v>0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20">
        <v>1</v>
      </c>
      <c r="S43" s="13">
        <v>0</v>
      </c>
      <c r="T43" s="16">
        <v>20.399999999999999</v>
      </c>
      <c r="U43" s="19">
        <f t="shared" si="1"/>
        <v>12.6536312849162</v>
      </c>
      <c r="V43" s="13" t="s">
        <v>103</v>
      </c>
      <c r="W43" s="13"/>
      <c r="X43" s="13"/>
      <c r="Y43" s="13"/>
      <c r="Z43" s="13"/>
      <c r="AA43" s="13"/>
      <c r="AB43" s="13"/>
    </row>
    <row r="44" spans="1:43" ht="15.75" customHeight="1">
      <c r="A44" s="13" t="s">
        <v>104</v>
      </c>
      <c r="B44" s="13">
        <v>29.56</v>
      </c>
      <c r="C44" s="10">
        <v>43507</v>
      </c>
      <c r="D44" s="6">
        <v>2.1</v>
      </c>
      <c r="E44" s="13">
        <v>2.2400000000000002</v>
      </c>
      <c r="F44" s="13">
        <f t="shared" si="0"/>
        <v>1.0666666666666667</v>
      </c>
      <c r="G44" s="10"/>
      <c r="H44" s="10">
        <v>44544</v>
      </c>
      <c r="I44" s="10">
        <v>43360</v>
      </c>
      <c r="J44" s="13">
        <v>1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20">
        <v>1</v>
      </c>
      <c r="S44" s="13">
        <v>0</v>
      </c>
      <c r="T44" s="16">
        <v>0</v>
      </c>
      <c r="U44" s="19">
        <f t="shared" si="1"/>
        <v>1.0666666666666667</v>
      </c>
      <c r="V44" s="13" t="s">
        <v>105</v>
      </c>
      <c r="W44" s="13"/>
      <c r="X44" s="13"/>
      <c r="Y44" s="13"/>
      <c r="Z44" s="13"/>
      <c r="AA44" s="13"/>
      <c r="AB44" s="13"/>
    </row>
    <row r="45" spans="1:43" ht="15.75" customHeight="1">
      <c r="A45" s="6" t="s">
        <v>106</v>
      </c>
      <c r="B45" s="13">
        <v>17.670000000000002</v>
      </c>
      <c r="C45" s="10">
        <v>43672</v>
      </c>
      <c r="D45" s="6">
        <v>1</v>
      </c>
      <c r="E45" s="13">
        <v>0.8</v>
      </c>
      <c r="F45" s="13">
        <f t="shared" si="0"/>
        <v>0.8</v>
      </c>
      <c r="G45" s="10"/>
      <c r="H45" s="10"/>
      <c r="I45" s="10">
        <v>43644</v>
      </c>
      <c r="J45" s="13">
        <v>1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20">
        <v>1</v>
      </c>
      <c r="S45" s="13">
        <v>0</v>
      </c>
      <c r="T45" s="16">
        <v>0.86250000000000004</v>
      </c>
      <c r="U45" s="19">
        <f t="shared" si="1"/>
        <v>1.6625000000000001</v>
      </c>
      <c r="V45" s="22" t="s">
        <v>107</v>
      </c>
      <c r="W45" s="23"/>
      <c r="X45" s="23"/>
      <c r="Y45" s="23"/>
      <c r="Z45" s="23"/>
      <c r="AA45" s="23"/>
      <c r="AB45" s="23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</row>
    <row r="46" spans="1:43" ht="15.75" customHeight="1">
      <c r="A46" s="13" t="s">
        <v>108</v>
      </c>
      <c r="B46" s="13">
        <v>29.81</v>
      </c>
      <c r="C46" s="10">
        <v>43642</v>
      </c>
      <c r="D46" s="6">
        <v>2.35</v>
      </c>
      <c r="E46" s="13">
        <v>2.27</v>
      </c>
      <c r="F46" s="13">
        <f t="shared" si="0"/>
        <v>0.96595744680851059</v>
      </c>
      <c r="G46" s="10"/>
      <c r="H46" s="13"/>
      <c r="I46" s="10">
        <v>43538</v>
      </c>
      <c r="J46" s="13">
        <v>0</v>
      </c>
      <c r="K46" s="13">
        <v>0</v>
      </c>
      <c r="L46" s="13">
        <v>0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20">
        <v>1</v>
      </c>
      <c r="S46" s="13">
        <v>0</v>
      </c>
      <c r="T46" s="16">
        <v>0</v>
      </c>
      <c r="U46" s="19">
        <f t="shared" si="1"/>
        <v>0.96595744680851059</v>
      </c>
      <c r="V46" s="13" t="s">
        <v>109</v>
      </c>
      <c r="W46" s="13"/>
      <c r="X46" s="13"/>
      <c r="Y46" s="13"/>
      <c r="Z46" s="13"/>
      <c r="AA46" s="13"/>
      <c r="AB46" s="13"/>
    </row>
    <row r="47" spans="1:43" ht="15.75" customHeight="1">
      <c r="A47" s="13" t="s">
        <v>110</v>
      </c>
      <c r="B47" s="13">
        <v>48.49</v>
      </c>
      <c r="C47" s="10">
        <v>43077</v>
      </c>
      <c r="D47" s="6">
        <v>2.1</v>
      </c>
      <c r="E47" s="13">
        <v>2.1</v>
      </c>
      <c r="F47" s="13">
        <f t="shared" si="0"/>
        <v>1</v>
      </c>
      <c r="G47" s="10"/>
      <c r="H47" s="13"/>
      <c r="I47" s="10">
        <v>42832</v>
      </c>
      <c r="J47" s="13">
        <v>1</v>
      </c>
      <c r="K47" s="13">
        <v>0</v>
      </c>
      <c r="L47" s="13">
        <v>0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20">
        <v>0</v>
      </c>
      <c r="S47" s="13">
        <v>0</v>
      </c>
      <c r="T47" s="16">
        <v>0</v>
      </c>
      <c r="U47" s="19">
        <f t="shared" si="1"/>
        <v>1</v>
      </c>
      <c r="V47" s="13" t="s">
        <v>111</v>
      </c>
      <c r="W47" s="13"/>
      <c r="X47" s="13"/>
      <c r="Y47" s="13"/>
      <c r="Z47" s="13"/>
      <c r="AA47" s="13"/>
      <c r="AB47" s="13"/>
    </row>
    <row r="48" spans="1:43" ht="15.75" customHeight="1">
      <c r="A48" s="13" t="s">
        <v>112</v>
      </c>
      <c r="B48" s="13">
        <v>29.46</v>
      </c>
      <c r="C48" s="10">
        <v>43612</v>
      </c>
      <c r="D48" s="6">
        <v>2.2400000000000002</v>
      </c>
      <c r="E48" s="13">
        <v>2.2999999999999998</v>
      </c>
      <c r="F48" s="13">
        <f t="shared" si="0"/>
        <v>1.0267857142857142</v>
      </c>
      <c r="G48" s="10"/>
      <c r="H48" s="13"/>
      <c r="I48" s="10">
        <v>43539</v>
      </c>
      <c r="J48" s="13">
        <v>1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20">
        <v>1</v>
      </c>
      <c r="S48" s="13">
        <v>0</v>
      </c>
      <c r="T48" s="16">
        <v>0</v>
      </c>
      <c r="U48" s="19">
        <f t="shared" si="1"/>
        <v>1.0267857142857142</v>
      </c>
      <c r="V48" s="13" t="s">
        <v>113</v>
      </c>
      <c r="W48" s="13"/>
      <c r="X48" s="13"/>
      <c r="Y48" s="13"/>
      <c r="Z48" s="13"/>
      <c r="AA48" s="13"/>
      <c r="AB48" s="13"/>
    </row>
    <row r="49" spans="1:28" ht="15.75" customHeight="1">
      <c r="A49" s="13" t="s">
        <v>114</v>
      </c>
      <c r="B49" s="13">
        <v>23.4</v>
      </c>
      <c r="C49" s="10">
        <v>43276</v>
      </c>
      <c r="D49" s="6">
        <v>1.64</v>
      </c>
      <c r="E49" s="13">
        <v>1.65</v>
      </c>
      <c r="F49" s="13">
        <f t="shared" si="0"/>
        <v>1.0060975609756098</v>
      </c>
      <c r="G49" s="10"/>
      <c r="H49" s="13"/>
      <c r="I49" s="10">
        <v>42552</v>
      </c>
      <c r="J49" s="13">
        <v>1</v>
      </c>
      <c r="K49" s="13">
        <v>0</v>
      </c>
      <c r="L49" s="13">
        <v>0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20">
        <v>1</v>
      </c>
      <c r="S49" s="13">
        <v>0</v>
      </c>
      <c r="T49" s="16">
        <v>0</v>
      </c>
      <c r="U49" s="19">
        <f t="shared" si="1"/>
        <v>1.0060975609756098</v>
      </c>
      <c r="V49" s="13" t="s">
        <v>115</v>
      </c>
      <c r="W49" s="13"/>
      <c r="X49" s="13"/>
      <c r="Y49" s="13"/>
      <c r="Z49" s="13"/>
      <c r="AA49" s="13"/>
      <c r="AB49" s="13"/>
    </row>
    <row r="50" spans="1:28" ht="15.75" customHeight="1">
      <c r="A50" s="13" t="s">
        <v>116</v>
      </c>
      <c r="B50" s="13">
        <v>29.78</v>
      </c>
      <c r="C50" s="10">
        <v>43493</v>
      </c>
      <c r="D50" s="6">
        <v>2.11</v>
      </c>
      <c r="E50" s="13">
        <v>2.29</v>
      </c>
      <c r="F50" s="13">
        <f t="shared" si="0"/>
        <v>1.0853080568720379</v>
      </c>
      <c r="G50" s="10"/>
      <c r="H50" s="13"/>
      <c r="I50" s="10">
        <v>43474</v>
      </c>
      <c r="J50" s="13">
        <v>1</v>
      </c>
      <c r="K50" s="13">
        <v>0</v>
      </c>
      <c r="L50" s="13">
        <v>0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20">
        <v>1</v>
      </c>
      <c r="S50" s="13">
        <v>0</v>
      </c>
      <c r="T50" s="16">
        <v>0</v>
      </c>
      <c r="U50" s="19">
        <f t="shared" si="1"/>
        <v>1.0853080568720379</v>
      </c>
      <c r="V50" s="13" t="s">
        <v>117</v>
      </c>
      <c r="W50" s="13"/>
      <c r="X50" s="13"/>
      <c r="Y50" s="13"/>
      <c r="Z50" s="13"/>
      <c r="AA50" s="13"/>
      <c r="AB50" s="13"/>
    </row>
    <row r="51" spans="1:28" ht="15.75" customHeight="1">
      <c r="A51" s="13" t="s">
        <v>118</v>
      </c>
      <c r="B51" s="13">
        <v>37.729999999999997</v>
      </c>
      <c r="C51" s="10">
        <v>43649</v>
      </c>
      <c r="D51" s="6">
        <v>1.68</v>
      </c>
      <c r="E51" s="13">
        <v>2.15</v>
      </c>
      <c r="F51" s="13">
        <f t="shared" si="0"/>
        <v>1.2797619047619047</v>
      </c>
      <c r="G51" s="10"/>
      <c r="H51" s="10">
        <v>44634</v>
      </c>
      <c r="I51" s="10">
        <v>43558</v>
      </c>
      <c r="J51" s="13">
        <v>1</v>
      </c>
      <c r="K51" s="13">
        <v>0</v>
      </c>
      <c r="L51" s="13">
        <v>0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20">
        <v>1</v>
      </c>
      <c r="S51" s="13">
        <v>0</v>
      </c>
      <c r="T51" s="16">
        <v>0</v>
      </c>
      <c r="U51" s="19">
        <f t="shared" si="1"/>
        <v>1.2797619047619047</v>
      </c>
      <c r="V51" s="13" t="s">
        <v>119</v>
      </c>
      <c r="W51" s="13"/>
      <c r="X51" s="13"/>
      <c r="Y51" s="13"/>
      <c r="Z51" s="13"/>
      <c r="AA51" s="13"/>
      <c r="AB51" s="13"/>
    </row>
    <row r="52" spans="1:28" ht="15.75" customHeight="1">
      <c r="A52" s="13" t="s">
        <v>120</v>
      </c>
      <c r="B52" s="13">
        <v>35.299999999999997</v>
      </c>
      <c r="C52" s="10">
        <v>43490</v>
      </c>
      <c r="D52" s="6">
        <v>2.37</v>
      </c>
      <c r="E52" s="13">
        <v>2.4900000000000002</v>
      </c>
      <c r="F52" s="13">
        <f t="shared" si="0"/>
        <v>1.0506329113924051</v>
      </c>
      <c r="G52" s="10"/>
      <c r="H52" s="13"/>
      <c r="I52" s="10">
        <v>43419</v>
      </c>
      <c r="J52" s="13">
        <v>1</v>
      </c>
      <c r="K52" s="13">
        <v>0</v>
      </c>
      <c r="L52" s="13">
        <v>0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20">
        <v>0</v>
      </c>
      <c r="S52" s="13">
        <v>0</v>
      </c>
      <c r="T52" s="16">
        <v>0</v>
      </c>
      <c r="U52" s="19">
        <f t="shared" si="1"/>
        <v>1.0506329113924051</v>
      </c>
      <c r="V52" s="13" t="s">
        <v>121</v>
      </c>
      <c r="W52" s="13"/>
      <c r="X52" s="13"/>
      <c r="Y52" s="13"/>
      <c r="Z52" s="13"/>
      <c r="AA52" s="13"/>
      <c r="AB52" s="13"/>
    </row>
    <row r="53" spans="1:28" ht="15.75" customHeight="1">
      <c r="A53" s="13" t="s">
        <v>122</v>
      </c>
      <c r="B53" s="13">
        <v>29.19</v>
      </c>
      <c r="C53" s="10">
        <v>43504</v>
      </c>
      <c r="D53" s="6">
        <v>2.0699999999999998</v>
      </c>
      <c r="E53" s="13">
        <v>2.19</v>
      </c>
      <c r="F53" s="13">
        <f t="shared" si="0"/>
        <v>1.0579710144927537</v>
      </c>
      <c r="G53" s="10"/>
      <c r="H53" s="13"/>
      <c r="I53" s="10">
        <v>43116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20">
        <v>1</v>
      </c>
      <c r="S53" s="13">
        <v>0</v>
      </c>
      <c r="T53" s="16">
        <v>0</v>
      </c>
      <c r="U53" s="19">
        <f t="shared" si="1"/>
        <v>1.0579710144927537</v>
      </c>
      <c r="V53" s="13" t="s">
        <v>123</v>
      </c>
      <c r="W53" s="13"/>
      <c r="X53" s="13"/>
      <c r="Y53" s="13"/>
      <c r="Z53" s="13"/>
      <c r="AA53" s="13"/>
      <c r="AB53" s="13"/>
    </row>
    <row r="54" spans="1:28" ht="15.75" customHeight="1">
      <c r="A54" s="13" t="s">
        <v>124</v>
      </c>
      <c r="B54" s="13">
        <v>33.4</v>
      </c>
      <c r="C54" s="10">
        <v>43699</v>
      </c>
      <c r="D54" s="6">
        <v>2.92</v>
      </c>
      <c r="E54" s="13">
        <v>2.92</v>
      </c>
      <c r="F54" s="13">
        <f t="shared" si="0"/>
        <v>1</v>
      </c>
      <c r="G54" s="10"/>
      <c r="H54" s="13"/>
      <c r="I54" s="10">
        <v>43642</v>
      </c>
      <c r="J54" s="13">
        <v>1</v>
      </c>
      <c r="K54" s="13">
        <v>0</v>
      </c>
      <c r="L54" s="13">
        <v>0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20">
        <v>1</v>
      </c>
      <c r="S54" s="13">
        <v>0</v>
      </c>
      <c r="T54" s="16">
        <v>0</v>
      </c>
      <c r="U54" s="19">
        <f t="shared" si="1"/>
        <v>1</v>
      </c>
      <c r="V54" s="13" t="s">
        <v>125</v>
      </c>
      <c r="W54" s="13"/>
      <c r="X54" s="13"/>
      <c r="Y54" s="13"/>
      <c r="Z54" s="13"/>
      <c r="AA54" s="13"/>
      <c r="AB54" s="13"/>
    </row>
    <row r="55" spans="1:28" ht="15.75" customHeight="1">
      <c r="A55" s="13" t="s">
        <v>126</v>
      </c>
      <c r="B55" s="13">
        <v>23.1</v>
      </c>
      <c r="C55" s="10">
        <v>43455</v>
      </c>
      <c r="D55" s="6">
        <v>2.42</v>
      </c>
      <c r="E55" s="13">
        <v>2.75</v>
      </c>
      <c r="F55" s="13">
        <f t="shared" si="0"/>
        <v>1.1363636363636365</v>
      </c>
      <c r="G55" s="10"/>
      <c r="H55" s="13"/>
      <c r="I55" s="10">
        <v>43298</v>
      </c>
      <c r="J55" s="13">
        <v>1</v>
      </c>
      <c r="K55" s="13">
        <v>0</v>
      </c>
      <c r="L55" s="13">
        <v>0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20">
        <v>1</v>
      </c>
      <c r="S55" s="13">
        <v>0</v>
      </c>
      <c r="T55" s="16">
        <v>0</v>
      </c>
      <c r="U55" s="19">
        <f t="shared" si="1"/>
        <v>1.1363636363636365</v>
      </c>
      <c r="V55" s="13" t="s">
        <v>127</v>
      </c>
      <c r="W55" s="13"/>
      <c r="X55" s="13"/>
      <c r="Y55" s="13"/>
      <c r="Z55" s="13"/>
      <c r="AA55" s="13"/>
      <c r="AB55" s="13"/>
    </row>
    <row r="56" spans="1:28" ht="15.75" customHeight="1">
      <c r="A56" s="13" t="s">
        <v>128</v>
      </c>
      <c r="B56" s="13">
        <v>28</v>
      </c>
      <c r="C56" s="10">
        <v>43346</v>
      </c>
      <c r="D56" s="6">
        <v>2.13</v>
      </c>
      <c r="E56" s="13">
        <v>2.12</v>
      </c>
      <c r="F56" s="13">
        <f t="shared" si="0"/>
        <v>0.99530516431924898</v>
      </c>
      <c r="G56" s="10"/>
      <c r="H56" s="13"/>
      <c r="I56" s="10">
        <v>43150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20">
        <v>1</v>
      </c>
      <c r="S56" s="13">
        <v>0</v>
      </c>
      <c r="T56" s="16">
        <v>0</v>
      </c>
      <c r="U56" s="19">
        <f t="shared" si="1"/>
        <v>0.99530516431924898</v>
      </c>
      <c r="V56" s="13" t="s">
        <v>129</v>
      </c>
      <c r="W56" s="13"/>
      <c r="X56" s="13"/>
      <c r="Y56" s="13"/>
      <c r="Z56" s="13"/>
      <c r="AA56" s="13"/>
      <c r="AB56" s="13"/>
    </row>
    <row r="57" spans="1:28" ht="15.75" customHeight="1">
      <c r="A57" s="13" t="s">
        <v>130</v>
      </c>
      <c r="B57" s="13">
        <v>45.3</v>
      </c>
      <c r="C57" s="10">
        <v>43571</v>
      </c>
      <c r="D57" s="6">
        <v>2.6</v>
      </c>
      <c r="E57" s="13">
        <v>2.4</v>
      </c>
      <c r="F57" s="13">
        <f t="shared" si="0"/>
        <v>0.92307692307692302</v>
      </c>
      <c r="G57" s="10"/>
      <c r="H57" s="13"/>
      <c r="I57" s="10">
        <v>41635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20">
        <v>1</v>
      </c>
      <c r="S57" s="13">
        <v>0</v>
      </c>
      <c r="T57" s="16">
        <v>0</v>
      </c>
      <c r="U57" s="19">
        <f t="shared" si="1"/>
        <v>0.92307692307692302</v>
      </c>
      <c r="V57" s="13" t="s">
        <v>131</v>
      </c>
      <c r="W57" s="13"/>
      <c r="X57" s="13"/>
      <c r="Y57" s="13"/>
      <c r="Z57" s="13"/>
      <c r="AA57" s="13"/>
      <c r="AB57" s="13"/>
    </row>
    <row r="58" spans="1:28" ht="15.75" customHeight="1">
      <c r="A58" s="13" t="s">
        <v>132</v>
      </c>
      <c r="B58" s="13">
        <v>29.9</v>
      </c>
      <c r="C58" s="10">
        <v>43420</v>
      </c>
      <c r="D58" s="6">
        <v>2.02</v>
      </c>
      <c r="E58" s="13">
        <v>2.7</v>
      </c>
      <c r="F58" s="13">
        <f t="shared" si="0"/>
        <v>1.3366336633663367</v>
      </c>
      <c r="G58" s="10"/>
      <c r="H58" s="13"/>
      <c r="I58" s="10">
        <v>43222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20">
        <v>1</v>
      </c>
      <c r="S58" s="13">
        <v>0</v>
      </c>
      <c r="T58" s="16">
        <v>0</v>
      </c>
      <c r="U58" s="19">
        <f t="shared" si="1"/>
        <v>1.3366336633663367</v>
      </c>
      <c r="V58" s="13" t="s">
        <v>133</v>
      </c>
      <c r="W58" s="13"/>
      <c r="X58" s="13"/>
      <c r="Y58" s="13"/>
      <c r="Z58" s="13"/>
      <c r="AA58" s="13"/>
      <c r="AB58" s="13"/>
    </row>
    <row r="59" spans="1:28" ht="15.75" customHeight="1">
      <c r="A59" s="13" t="s">
        <v>134</v>
      </c>
      <c r="B59" s="13">
        <v>24.8</v>
      </c>
      <c r="C59" s="10">
        <v>43630</v>
      </c>
      <c r="D59" s="6">
        <v>2.1</v>
      </c>
      <c r="E59" s="13">
        <v>2.35</v>
      </c>
      <c r="F59" s="13">
        <f t="shared" si="0"/>
        <v>1.1190476190476191</v>
      </c>
      <c r="G59" s="10"/>
      <c r="H59" s="13"/>
      <c r="I59" s="10">
        <v>43612</v>
      </c>
      <c r="J59" s="13">
        <v>1</v>
      </c>
      <c r="K59" s="13">
        <v>0</v>
      </c>
      <c r="L59" s="13">
        <v>0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20">
        <v>1</v>
      </c>
      <c r="S59" s="13">
        <v>0</v>
      </c>
      <c r="T59" s="16">
        <v>0</v>
      </c>
      <c r="U59" s="19">
        <f t="shared" si="1"/>
        <v>1.1190476190476191</v>
      </c>
      <c r="V59" s="13" t="s">
        <v>135</v>
      </c>
      <c r="W59" s="13"/>
      <c r="X59" s="13"/>
      <c r="Y59" s="13"/>
      <c r="Z59" s="13"/>
      <c r="AA59" s="13"/>
      <c r="AB59" s="13"/>
    </row>
    <row r="60" spans="1:28" ht="15.75" customHeight="1">
      <c r="A60" s="13" t="s">
        <v>136</v>
      </c>
      <c r="B60" s="13">
        <v>59.6</v>
      </c>
      <c r="C60" s="10">
        <v>43423</v>
      </c>
      <c r="D60" s="13">
        <v>1.79</v>
      </c>
      <c r="E60" s="13">
        <v>1.79</v>
      </c>
      <c r="F60" s="13">
        <f t="shared" si="0"/>
        <v>1</v>
      </c>
      <c r="G60" s="10"/>
      <c r="H60" s="13"/>
      <c r="I60" s="10">
        <v>34030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1</v>
      </c>
      <c r="R60" s="20">
        <v>1</v>
      </c>
      <c r="S60" s="13">
        <v>0</v>
      </c>
      <c r="T60" s="16">
        <v>0</v>
      </c>
      <c r="U60" s="19">
        <f t="shared" si="1"/>
        <v>1</v>
      </c>
      <c r="V60" s="13" t="s">
        <v>137</v>
      </c>
      <c r="W60" s="13"/>
      <c r="X60" s="13"/>
      <c r="Y60" s="13"/>
      <c r="Z60" s="13"/>
      <c r="AA60" s="13"/>
      <c r="AB60" s="13"/>
    </row>
    <row r="61" spans="1:28" ht="15.75" customHeight="1">
      <c r="A61" s="13" t="s">
        <v>138</v>
      </c>
      <c r="B61" s="13">
        <v>54.4</v>
      </c>
      <c r="C61" s="10">
        <v>43032</v>
      </c>
      <c r="D61" s="6">
        <v>1.5</v>
      </c>
      <c r="E61" s="13">
        <v>1.5</v>
      </c>
      <c r="F61" s="13">
        <f t="shared" si="0"/>
        <v>1</v>
      </c>
      <c r="G61" s="10"/>
      <c r="H61" s="10">
        <v>44753</v>
      </c>
      <c r="I61" s="10">
        <v>40849</v>
      </c>
      <c r="J61" s="13">
        <v>1</v>
      </c>
      <c r="K61" s="13">
        <v>0</v>
      </c>
      <c r="L61" s="13">
        <v>0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20">
        <v>0</v>
      </c>
      <c r="S61" s="13">
        <v>0</v>
      </c>
      <c r="T61" s="16">
        <v>1.68</v>
      </c>
      <c r="U61" s="19">
        <f t="shared" si="1"/>
        <v>2.1199999999999997</v>
      </c>
      <c r="V61" s="13" t="s">
        <v>139</v>
      </c>
      <c r="W61" s="13"/>
      <c r="X61" s="13"/>
      <c r="Y61" s="13"/>
      <c r="Z61" s="13"/>
      <c r="AA61" s="13"/>
      <c r="AB61" s="13"/>
    </row>
    <row r="62" spans="1:28" ht="15.75" customHeight="1">
      <c r="A62" s="13" t="s">
        <v>140</v>
      </c>
      <c r="B62" s="13">
        <v>42.5</v>
      </c>
      <c r="C62" s="10">
        <v>43231</v>
      </c>
      <c r="D62" s="6">
        <v>1.9</v>
      </c>
      <c r="E62" s="13">
        <v>1.9</v>
      </c>
      <c r="F62" s="13">
        <f t="shared" si="0"/>
        <v>1</v>
      </c>
      <c r="G62" s="10"/>
      <c r="H62" s="10">
        <v>44169</v>
      </c>
      <c r="I62" s="10">
        <v>43209</v>
      </c>
      <c r="J62" s="13">
        <v>1</v>
      </c>
      <c r="K62" s="13">
        <v>0</v>
      </c>
      <c r="L62" s="13">
        <v>0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20">
        <v>1</v>
      </c>
      <c r="S62" s="13">
        <v>0</v>
      </c>
      <c r="T62" s="16">
        <v>0</v>
      </c>
      <c r="U62" s="19">
        <f t="shared" si="1"/>
        <v>1</v>
      </c>
      <c r="V62" s="13" t="s">
        <v>141</v>
      </c>
      <c r="W62" s="13"/>
      <c r="X62" s="13"/>
      <c r="Y62" s="13"/>
      <c r="Z62" s="13"/>
      <c r="AA62" s="13"/>
      <c r="AB62" s="13"/>
    </row>
    <row r="63" spans="1:28" ht="15.75" customHeight="1">
      <c r="A63" s="13" t="s">
        <v>142</v>
      </c>
      <c r="B63" s="13">
        <v>33.119999999999997</v>
      </c>
      <c r="C63" s="10">
        <v>43294</v>
      </c>
      <c r="D63" s="6">
        <v>2.2999999999999998</v>
      </c>
      <c r="E63" s="13">
        <v>2.2000000000000002</v>
      </c>
      <c r="F63" s="13">
        <f t="shared" si="0"/>
        <v>0.95652173913043492</v>
      </c>
      <c r="G63" s="10"/>
      <c r="H63" s="13"/>
      <c r="I63" s="10">
        <v>42383</v>
      </c>
      <c r="J63" s="13">
        <v>1</v>
      </c>
      <c r="K63" s="13">
        <v>0</v>
      </c>
      <c r="L63" s="13">
        <v>0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20">
        <v>1</v>
      </c>
      <c r="S63" s="13">
        <v>0</v>
      </c>
      <c r="T63" s="16">
        <v>0</v>
      </c>
      <c r="U63" s="19">
        <f t="shared" si="1"/>
        <v>0.95652173913043492</v>
      </c>
      <c r="V63" s="13" t="s">
        <v>143</v>
      </c>
      <c r="W63" s="13"/>
      <c r="X63" s="13"/>
      <c r="Y63" s="13"/>
      <c r="Z63" s="13"/>
      <c r="AA63" s="13"/>
      <c r="AB63" s="13"/>
    </row>
    <row r="64" spans="1:28" ht="15.75" customHeight="1">
      <c r="A64" s="13" t="s">
        <v>144</v>
      </c>
      <c r="B64" s="13">
        <v>34.6</v>
      </c>
      <c r="C64" s="10">
        <v>43060</v>
      </c>
      <c r="D64" s="6">
        <v>0.77</v>
      </c>
      <c r="E64" s="13">
        <v>0.77</v>
      </c>
      <c r="F64" s="13">
        <f t="shared" si="0"/>
        <v>1</v>
      </c>
      <c r="G64" s="10"/>
      <c r="H64" s="10">
        <v>44683</v>
      </c>
      <c r="I64" s="10">
        <v>37442</v>
      </c>
      <c r="J64" s="13">
        <v>1</v>
      </c>
      <c r="K64" s="13">
        <v>0</v>
      </c>
      <c r="L64" s="13">
        <v>0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20">
        <v>1</v>
      </c>
      <c r="S64" s="13">
        <v>0</v>
      </c>
      <c r="T64" s="16">
        <v>0.61199999999999999</v>
      </c>
      <c r="U64" s="19">
        <f t="shared" si="1"/>
        <v>1.7948051948051948</v>
      </c>
      <c r="V64" s="13" t="s">
        <v>145</v>
      </c>
      <c r="W64" s="13"/>
      <c r="X64" s="13"/>
      <c r="Y64" s="13"/>
      <c r="Z64" s="13"/>
      <c r="AA64" s="13"/>
      <c r="AB64" s="13"/>
    </row>
    <row r="65" spans="1:28" ht="15.75" customHeight="1">
      <c r="A65" s="13" t="s">
        <v>146</v>
      </c>
      <c r="B65" s="13">
        <v>38.35</v>
      </c>
      <c r="C65" s="10">
        <v>43266</v>
      </c>
      <c r="D65" s="6">
        <v>2.09</v>
      </c>
      <c r="E65" s="13">
        <v>2.09</v>
      </c>
      <c r="F65" s="13">
        <f t="shared" si="0"/>
        <v>1</v>
      </c>
      <c r="G65" s="10"/>
      <c r="H65" s="10">
        <v>44305</v>
      </c>
      <c r="I65" s="10">
        <v>40689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20">
        <v>1</v>
      </c>
      <c r="S65" s="13">
        <v>0</v>
      </c>
      <c r="T65" s="16">
        <v>0</v>
      </c>
      <c r="U65" s="19">
        <f t="shared" si="1"/>
        <v>1</v>
      </c>
      <c r="V65" s="13" t="s">
        <v>147</v>
      </c>
      <c r="W65" s="13"/>
      <c r="X65" s="13"/>
      <c r="Y65" s="13"/>
      <c r="Z65" s="13"/>
      <c r="AA65" s="13"/>
      <c r="AB65" s="13"/>
    </row>
    <row r="66" spans="1:28" ht="15.75" customHeight="1">
      <c r="A66" s="13" t="s">
        <v>148</v>
      </c>
      <c r="B66" s="13">
        <v>33.700000000000003</v>
      </c>
      <c r="C66" s="10">
        <v>43434</v>
      </c>
      <c r="D66" s="6">
        <v>2.25</v>
      </c>
      <c r="E66" s="13">
        <v>2.25</v>
      </c>
      <c r="F66" s="13">
        <f t="shared" si="0"/>
        <v>1</v>
      </c>
      <c r="G66" s="10"/>
      <c r="H66" s="13"/>
      <c r="I66" s="10">
        <v>42563</v>
      </c>
      <c r="J66" s="13">
        <v>1</v>
      </c>
      <c r="K66" s="13">
        <v>0</v>
      </c>
      <c r="L66" s="13">
        <v>0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20">
        <v>1</v>
      </c>
      <c r="S66" s="13">
        <v>0</v>
      </c>
      <c r="T66" s="16">
        <v>0</v>
      </c>
      <c r="U66" s="19">
        <f t="shared" si="1"/>
        <v>1</v>
      </c>
      <c r="V66" s="13" t="s">
        <v>149</v>
      </c>
      <c r="W66" s="13"/>
      <c r="X66" s="13"/>
      <c r="Y66" s="13"/>
      <c r="Z66" s="13"/>
      <c r="AA66" s="13"/>
      <c r="AB66" s="13"/>
    </row>
    <row r="67" spans="1:28" ht="15.75" customHeight="1">
      <c r="A67" s="13" t="s">
        <v>150</v>
      </c>
      <c r="B67" s="13">
        <v>57.9</v>
      </c>
      <c r="C67" s="10">
        <v>43675</v>
      </c>
      <c r="D67" s="6">
        <v>1.8</v>
      </c>
      <c r="E67" s="13">
        <v>1.8</v>
      </c>
      <c r="F67" s="13">
        <f t="shared" si="0"/>
        <v>1</v>
      </c>
      <c r="G67" s="10"/>
      <c r="H67" s="13"/>
      <c r="I67" s="10">
        <v>43637</v>
      </c>
      <c r="J67" s="13">
        <v>1</v>
      </c>
      <c r="K67" s="13">
        <v>0</v>
      </c>
      <c r="L67" s="13">
        <v>0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20">
        <v>0</v>
      </c>
      <c r="S67" s="13">
        <v>0</v>
      </c>
      <c r="T67" s="16">
        <v>0</v>
      </c>
      <c r="U67" s="19">
        <f t="shared" si="1"/>
        <v>1</v>
      </c>
      <c r="V67" s="13" t="s">
        <v>151</v>
      </c>
      <c r="W67" s="13"/>
      <c r="X67" s="13"/>
      <c r="Y67" s="13"/>
      <c r="Z67" s="13"/>
      <c r="AA67" s="13"/>
      <c r="AB67" s="13"/>
    </row>
    <row r="68" spans="1:28" ht="15.75" customHeight="1">
      <c r="A68" s="13" t="s">
        <v>152</v>
      </c>
      <c r="B68" s="13">
        <v>39.18</v>
      </c>
      <c r="C68" s="10">
        <v>43283</v>
      </c>
      <c r="D68" s="6">
        <v>1.6</v>
      </c>
      <c r="E68" s="13">
        <v>1.6</v>
      </c>
      <c r="F68" s="13">
        <f t="shared" si="0"/>
        <v>1</v>
      </c>
      <c r="G68" s="10"/>
      <c r="H68" s="13"/>
      <c r="I68" s="10">
        <v>40998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20">
        <v>0</v>
      </c>
      <c r="S68" s="13">
        <v>0</v>
      </c>
      <c r="T68" s="16">
        <v>0</v>
      </c>
      <c r="U68" s="19">
        <f t="shared" si="1"/>
        <v>1</v>
      </c>
      <c r="V68" s="13" t="s">
        <v>153</v>
      </c>
      <c r="W68" s="13"/>
      <c r="X68" s="13"/>
      <c r="Y68" s="13"/>
      <c r="Z68" s="13"/>
      <c r="AA68" s="13"/>
      <c r="AB68" s="13"/>
    </row>
    <row r="69" spans="1:28" ht="15.75" customHeight="1">
      <c r="A69" s="13" t="s">
        <v>154</v>
      </c>
      <c r="B69" s="13">
        <v>50.4</v>
      </c>
      <c r="C69" s="10">
        <v>43217</v>
      </c>
      <c r="D69" s="6">
        <v>1.5</v>
      </c>
      <c r="E69" s="13">
        <v>1.5</v>
      </c>
      <c r="F69" s="13">
        <f t="shared" si="0"/>
        <v>1</v>
      </c>
      <c r="G69" s="10"/>
      <c r="H69" s="10">
        <v>44557</v>
      </c>
      <c r="I69" s="10">
        <v>40529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20">
        <v>0</v>
      </c>
      <c r="S69" s="13">
        <v>0</v>
      </c>
      <c r="T69" s="16">
        <v>0</v>
      </c>
      <c r="U69" s="19">
        <f t="shared" si="1"/>
        <v>1</v>
      </c>
      <c r="V69" s="13" t="s">
        <v>155</v>
      </c>
      <c r="W69" s="13"/>
      <c r="X69" s="13"/>
      <c r="Y69" s="13"/>
      <c r="Z69" s="13"/>
      <c r="AA69" s="13"/>
      <c r="AB69" s="13"/>
    </row>
    <row r="70" spans="1:28" ht="15.75" customHeight="1">
      <c r="A70" s="13" t="s">
        <v>156</v>
      </c>
      <c r="B70" s="13">
        <v>36.799999999999997</v>
      </c>
      <c r="C70" s="10">
        <v>43578</v>
      </c>
      <c r="D70" s="6">
        <v>2.6</v>
      </c>
      <c r="E70" s="13">
        <v>2.84</v>
      </c>
      <c r="F70" s="13">
        <f t="shared" si="0"/>
        <v>1.0923076923076922</v>
      </c>
      <c r="G70" s="10"/>
      <c r="H70" s="10">
        <v>44553</v>
      </c>
      <c r="I70" s="10">
        <v>43322</v>
      </c>
      <c r="J70" s="13">
        <v>1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20">
        <v>1</v>
      </c>
      <c r="S70" s="13">
        <v>0</v>
      </c>
      <c r="T70" s="16">
        <v>0</v>
      </c>
      <c r="U70" s="19">
        <f t="shared" si="1"/>
        <v>1.0923076923076922</v>
      </c>
      <c r="V70" s="13" t="s">
        <v>157</v>
      </c>
      <c r="W70" s="13"/>
      <c r="X70" s="13"/>
      <c r="Y70" s="13"/>
      <c r="Z70" s="13"/>
      <c r="AA70" s="13"/>
      <c r="AB70" s="13"/>
    </row>
    <row r="71" spans="1:28" ht="15.75" customHeight="1">
      <c r="A71" s="13" t="s">
        <v>158</v>
      </c>
      <c r="B71" s="13">
        <v>29.2</v>
      </c>
      <c r="C71" s="10">
        <v>43270</v>
      </c>
      <c r="D71" s="6">
        <v>1.83</v>
      </c>
      <c r="E71" s="13">
        <v>2.0499999999999998</v>
      </c>
      <c r="F71" s="13">
        <f t="shared" si="0"/>
        <v>1.1202185792349726</v>
      </c>
      <c r="G71" s="10"/>
      <c r="H71" s="10">
        <v>44557</v>
      </c>
      <c r="I71" s="10">
        <v>43131</v>
      </c>
      <c r="J71" s="13">
        <v>1</v>
      </c>
      <c r="K71" s="13">
        <v>0</v>
      </c>
      <c r="L71" s="13">
        <v>0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20">
        <v>1</v>
      </c>
      <c r="S71" s="13">
        <v>0</v>
      </c>
      <c r="T71" s="16">
        <v>27</v>
      </c>
      <c r="U71" s="19">
        <f t="shared" si="1"/>
        <v>15.87431693989071</v>
      </c>
      <c r="V71" s="13" t="s">
        <v>159</v>
      </c>
      <c r="W71" s="13"/>
      <c r="X71" s="13"/>
      <c r="Y71" s="13"/>
      <c r="Z71" s="13"/>
      <c r="AA71" s="13"/>
      <c r="AB71" s="13"/>
    </row>
    <row r="72" spans="1:28" ht="16.5" customHeight="1">
      <c r="A72" s="13" t="s">
        <v>160</v>
      </c>
      <c r="B72" s="13">
        <v>38.69</v>
      </c>
      <c r="C72" s="10">
        <v>43549</v>
      </c>
      <c r="D72" s="6">
        <v>2.1</v>
      </c>
      <c r="E72" s="13">
        <v>1.98</v>
      </c>
      <c r="F72" s="13">
        <f t="shared" si="0"/>
        <v>0.94285714285714284</v>
      </c>
      <c r="G72" s="10"/>
      <c r="H72" s="10">
        <v>44487</v>
      </c>
      <c r="I72" s="10">
        <v>43508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20">
        <v>1</v>
      </c>
      <c r="S72" s="13">
        <v>0</v>
      </c>
      <c r="T72" s="16">
        <v>0</v>
      </c>
      <c r="U72" s="19">
        <f t="shared" si="1"/>
        <v>0.94285714285714284</v>
      </c>
      <c r="V72" s="13" t="s">
        <v>161</v>
      </c>
      <c r="W72" s="13"/>
      <c r="X72" s="13"/>
      <c r="Y72" s="13"/>
      <c r="Z72" s="13"/>
      <c r="AA72" s="13"/>
      <c r="AB72" s="13"/>
    </row>
    <row r="73" spans="1:28" ht="15.75" customHeight="1">
      <c r="A73" s="13" t="s">
        <v>162</v>
      </c>
      <c r="B73" s="13">
        <v>63.23</v>
      </c>
      <c r="C73" s="10">
        <v>43406</v>
      </c>
      <c r="D73" s="6">
        <v>2.1</v>
      </c>
      <c r="E73" s="13">
        <v>2</v>
      </c>
      <c r="F73" s="13">
        <f t="shared" si="0"/>
        <v>0.95238095238095233</v>
      </c>
      <c r="G73" s="10"/>
      <c r="H73" s="10">
        <v>44491</v>
      </c>
      <c r="I73" s="10">
        <v>37093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20">
        <v>1</v>
      </c>
      <c r="S73" s="13">
        <v>0</v>
      </c>
      <c r="T73" s="16">
        <v>1.08</v>
      </c>
      <c r="U73" s="19">
        <f t="shared" si="1"/>
        <v>1.4666666666666666</v>
      </c>
      <c r="V73" s="13" t="s">
        <v>163</v>
      </c>
      <c r="W73" s="13"/>
      <c r="X73" s="13"/>
      <c r="Y73" s="13"/>
      <c r="Z73" s="13"/>
      <c r="AA73" s="13"/>
      <c r="AB73" s="13"/>
    </row>
    <row r="74" spans="1:28" ht="15.75" customHeight="1">
      <c r="A74" s="13" t="s">
        <v>164</v>
      </c>
      <c r="B74" s="13">
        <v>44.9</v>
      </c>
      <c r="C74" s="10">
        <v>43306</v>
      </c>
      <c r="D74" s="6">
        <v>1.9</v>
      </c>
      <c r="E74" s="13">
        <v>1.65</v>
      </c>
      <c r="F74" s="13">
        <f t="shared" si="0"/>
        <v>0.86842105263157898</v>
      </c>
      <c r="G74" s="10"/>
      <c r="H74" s="10">
        <v>44446</v>
      </c>
      <c r="I74" s="10">
        <v>37358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20">
        <v>1</v>
      </c>
      <c r="S74" s="13">
        <v>0</v>
      </c>
      <c r="T74" s="16">
        <v>0.42899999999999999</v>
      </c>
      <c r="U74" s="19">
        <f t="shared" si="1"/>
        <v>1.0942105263157893</v>
      </c>
      <c r="V74" s="13" t="s">
        <v>165</v>
      </c>
      <c r="W74" s="13"/>
      <c r="X74" s="13"/>
      <c r="Y74" s="13"/>
      <c r="Z74" s="13"/>
      <c r="AA74" s="13"/>
      <c r="AB74" s="13"/>
    </row>
    <row r="75" spans="1:28" ht="15.75" customHeight="1">
      <c r="A75" s="13" t="s">
        <v>166</v>
      </c>
      <c r="B75" s="13">
        <v>72</v>
      </c>
      <c r="C75" s="10">
        <v>43183</v>
      </c>
      <c r="D75" s="6">
        <v>2.6</v>
      </c>
      <c r="E75" s="13">
        <v>2.82</v>
      </c>
      <c r="F75" s="13">
        <f t="shared" si="0"/>
        <v>1.0846153846153845</v>
      </c>
      <c r="G75" s="10"/>
      <c r="H75" s="10">
        <v>44411</v>
      </c>
      <c r="I75" s="10">
        <v>43087</v>
      </c>
      <c r="J75" s="13">
        <v>1</v>
      </c>
      <c r="K75" s="13">
        <v>0</v>
      </c>
      <c r="L75" s="13">
        <v>0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20">
        <v>1</v>
      </c>
      <c r="S75" s="13">
        <v>0</v>
      </c>
      <c r="T75" s="16">
        <v>0</v>
      </c>
      <c r="U75" s="19">
        <f t="shared" si="1"/>
        <v>1.0846153846153845</v>
      </c>
      <c r="V75" s="13" t="s">
        <v>167</v>
      </c>
      <c r="W75" s="13"/>
      <c r="X75" s="13"/>
      <c r="Y75" s="13"/>
      <c r="Z75" s="13"/>
      <c r="AA75" s="13"/>
      <c r="AB75" s="13"/>
    </row>
    <row r="76" spans="1:28" ht="15.75" customHeight="1">
      <c r="A76" s="13" t="s">
        <v>168</v>
      </c>
      <c r="B76" s="13">
        <v>44</v>
      </c>
      <c r="C76" s="10">
        <v>43053</v>
      </c>
      <c r="D76" s="6">
        <v>2.2000000000000002</v>
      </c>
      <c r="E76" s="13">
        <v>2.12</v>
      </c>
      <c r="F76" s="13">
        <f t="shared" si="0"/>
        <v>0.96363636363636362</v>
      </c>
      <c r="G76" s="10"/>
      <c r="H76" s="10">
        <v>44375</v>
      </c>
      <c r="I76" s="10">
        <v>42905</v>
      </c>
      <c r="J76" s="13">
        <v>0</v>
      </c>
      <c r="K76" s="13">
        <v>0</v>
      </c>
      <c r="L76" s="13">
        <v>0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20">
        <v>0</v>
      </c>
      <c r="S76" s="13">
        <v>0</v>
      </c>
      <c r="T76" s="16">
        <v>4.8</v>
      </c>
      <c r="U76" s="19">
        <f t="shared" si="1"/>
        <v>3.1454545454545451</v>
      </c>
      <c r="V76" s="13" t="s">
        <v>169</v>
      </c>
      <c r="W76" s="13"/>
      <c r="X76" s="13"/>
      <c r="Y76" s="13"/>
      <c r="Z76" s="13"/>
      <c r="AA76" s="13"/>
      <c r="AB76" s="13"/>
    </row>
    <row r="77" spans="1:28" ht="15.75" customHeight="1">
      <c r="A77" s="13" t="s">
        <v>170</v>
      </c>
      <c r="B77" s="13">
        <v>34.700000000000003</v>
      </c>
      <c r="C77" s="10">
        <v>42928</v>
      </c>
      <c r="D77" s="6">
        <v>1.85</v>
      </c>
      <c r="E77" s="13">
        <v>1.85</v>
      </c>
      <c r="F77" s="13">
        <f t="shared" si="0"/>
        <v>1</v>
      </c>
      <c r="G77" s="10"/>
      <c r="H77" s="10">
        <v>44358</v>
      </c>
      <c r="I77" s="10">
        <v>42430</v>
      </c>
      <c r="J77" s="13">
        <v>1</v>
      </c>
      <c r="K77" s="13">
        <v>0</v>
      </c>
      <c r="L77" s="13">
        <v>0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20">
        <v>0</v>
      </c>
      <c r="S77" s="13">
        <v>0</v>
      </c>
      <c r="T77" s="16">
        <v>0</v>
      </c>
      <c r="U77" s="19">
        <f t="shared" si="1"/>
        <v>1</v>
      </c>
      <c r="V77" s="13" t="s">
        <v>171</v>
      </c>
      <c r="W77" s="13"/>
      <c r="X77" s="13"/>
      <c r="Y77" s="13"/>
      <c r="Z77" s="13"/>
      <c r="AA77" s="13"/>
      <c r="AB77" s="13"/>
    </row>
    <row r="78" spans="1:28" ht="15.75" customHeight="1">
      <c r="A78" s="13" t="s">
        <v>172</v>
      </c>
      <c r="B78" s="13">
        <v>38.46</v>
      </c>
      <c r="C78" s="10">
        <v>43243</v>
      </c>
      <c r="D78" s="6">
        <v>1.9</v>
      </c>
      <c r="E78" s="13">
        <v>1.98</v>
      </c>
      <c r="F78" s="13">
        <f t="shared" si="0"/>
        <v>1.0421052631578949</v>
      </c>
      <c r="G78" s="10"/>
      <c r="H78" s="10">
        <v>44147</v>
      </c>
      <c r="I78" s="10">
        <v>43073</v>
      </c>
      <c r="J78" s="13">
        <v>1</v>
      </c>
      <c r="K78" s="13">
        <v>0</v>
      </c>
      <c r="L78" s="13">
        <v>0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20">
        <v>1</v>
      </c>
      <c r="S78" s="13">
        <v>0</v>
      </c>
      <c r="T78" s="16">
        <v>0</v>
      </c>
      <c r="U78" s="19">
        <f t="shared" si="1"/>
        <v>1.0421052631578949</v>
      </c>
      <c r="V78" s="13" t="s">
        <v>173</v>
      </c>
      <c r="W78" s="13"/>
      <c r="X78" s="13"/>
      <c r="Y78" s="13"/>
      <c r="Z78" s="13"/>
      <c r="AA78" s="13"/>
      <c r="AB78" s="13"/>
    </row>
    <row r="79" spans="1:28" ht="15.75" customHeight="1">
      <c r="A79" s="13" t="s">
        <v>174</v>
      </c>
      <c r="B79" s="13">
        <v>33.74</v>
      </c>
      <c r="C79" s="10">
        <v>42898</v>
      </c>
      <c r="D79" s="6">
        <v>1.51</v>
      </c>
      <c r="E79" s="13">
        <v>1.6</v>
      </c>
      <c r="F79" s="13">
        <f t="shared" si="0"/>
        <v>1.0596026490066226</v>
      </c>
      <c r="G79" s="10"/>
      <c r="H79" s="10">
        <v>44169</v>
      </c>
      <c r="I79" s="10">
        <v>42076</v>
      </c>
      <c r="J79" s="25">
        <v>1</v>
      </c>
      <c r="K79" s="13">
        <v>0</v>
      </c>
      <c r="L79" s="13">
        <v>0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20">
        <v>1</v>
      </c>
      <c r="S79" s="13">
        <v>0</v>
      </c>
      <c r="T79" s="16">
        <v>0</v>
      </c>
      <c r="U79" s="19">
        <f t="shared" si="1"/>
        <v>1.0596026490066226</v>
      </c>
      <c r="V79" s="13" t="s">
        <v>175</v>
      </c>
      <c r="W79" s="13"/>
      <c r="X79" s="13"/>
      <c r="Y79" s="13"/>
      <c r="Z79" s="13"/>
      <c r="AA79" s="13"/>
      <c r="AB79" s="13"/>
    </row>
    <row r="80" spans="1:28" ht="15.75" customHeight="1">
      <c r="A80" s="13" t="s">
        <v>176</v>
      </c>
      <c r="B80" s="13">
        <v>67.8</v>
      </c>
      <c r="C80" s="10">
        <v>43556</v>
      </c>
      <c r="D80" s="6">
        <v>1.9</v>
      </c>
      <c r="E80" s="13">
        <v>1.9</v>
      </c>
      <c r="F80" s="13">
        <f t="shared" si="0"/>
        <v>1</v>
      </c>
      <c r="G80" s="10"/>
      <c r="H80" s="10">
        <v>44403</v>
      </c>
      <c r="I80" s="10">
        <v>36685</v>
      </c>
      <c r="J80" s="13">
        <v>1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20">
        <v>1</v>
      </c>
      <c r="S80" s="13">
        <v>0</v>
      </c>
      <c r="T80" s="16">
        <v>0</v>
      </c>
      <c r="U80" s="19">
        <f t="shared" si="1"/>
        <v>1</v>
      </c>
      <c r="V80" s="13" t="s">
        <v>177</v>
      </c>
      <c r="W80" s="13"/>
      <c r="X80" s="13"/>
      <c r="Y80" s="13"/>
      <c r="Z80" s="13"/>
      <c r="AA80" s="13"/>
      <c r="AB80" s="13"/>
    </row>
    <row r="81" spans="1:43" ht="15.75" customHeight="1">
      <c r="A81" s="13" t="s">
        <v>178</v>
      </c>
      <c r="B81" s="13">
        <v>53.6</v>
      </c>
      <c r="C81" s="10">
        <v>43252</v>
      </c>
      <c r="D81" s="6">
        <v>2.97</v>
      </c>
      <c r="E81" s="13">
        <v>2.69</v>
      </c>
      <c r="F81" s="13">
        <f t="shared" si="0"/>
        <v>0.9057239057239056</v>
      </c>
      <c r="G81" s="10"/>
      <c r="H81" s="10">
        <v>44306</v>
      </c>
      <c r="I81" s="10">
        <v>43208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20">
        <v>1</v>
      </c>
      <c r="S81" s="13">
        <v>0</v>
      </c>
      <c r="T81" s="16">
        <v>0</v>
      </c>
      <c r="U81" s="19">
        <f t="shared" si="1"/>
        <v>0.9057239057239056</v>
      </c>
      <c r="V81" s="13" t="s">
        <v>179</v>
      </c>
      <c r="W81" s="13"/>
      <c r="X81" s="13"/>
      <c r="Y81" s="13"/>
      <c r="Z81" s="13"/>
      <c r="AA81" s="13"/>
      <c r="AB81" s="13"/>
    </row>
    <row r="82" spans="1:43" ht="15.75" customHeight="1">
      <c r="A82" s="13" t="s">
        <v>180</v>
      </c>
      <c r="B82" s="13">
        <v>86.61</v>
      </c>
      <c r="C82" s="10">
        <v>44469</v>
      </c>
      <c r="D82" s="6">
        <v>2.5499999999999998</v>
      </c>
      <c r="E82" s="13">
        <v>1.8</v>
      </c>
      <c r="F82" s="13">
        <f t="shared" si="0"/>
        <v>0.70588235294117652</v>
      </c>
      <c r="G82" s="10">
        <v>44956</v>
      </c>
      <c r="H82" s="10">
        <v>44875</v>
      </c>
      <c r="I82" s="10">
        <v>43518</v>
      </c>
      <c r="J82" s="13">
        <v>1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20">
        <v>0</v>
      </c>
      <c r="S82" s="13">
        <v>0</v>
      </c>
      <c r="T82" s="16">
        <v>6</v>
      </c>
      <c r="U82" s="19">
        <f t="shared" si="1"/>
        <v>3.0588235294117649</v>
      </c>
      <c r="V82" s="13" t="s">
        <v>181</v>
      </c>
      <c r="W82" s="13"/>
      <c r="X82" s="13"/>
      <c r="Y82" s="13"/>
      <c r="Z82" s="13"/>
      <c r="AA82" s="13"/>
      <c r="AB82" s="13"/>
    </row>
    <row r="83" spans="1:43" ht="15.75" customHeight="1">
      <c r="A83" s="26" t="s">
        <v>180</v>
      </c>
      <c r="B83" s="13">
        <v>76</v>
      </c>
      <c r="C83" s="10">
        <v>43697</v>
      </c>
      <c r="D83" s="13">
        <v>1.07</v>
      </c>
      <c r="E83" s="13">
        <v>0.8</v>
      </c>
      <c r="F83" s="13">
        <f t="shared" si="0"/>
        <v>0.74766355140186913</v>
      </c>
      <c r="G83" s="10">
        <v>44896</v>
      </c>
      <c r="H83" s="10">
        <v>44831</v>
      </c>
      <c r="I83" s="10">
        <v>41823</v>
      </c>
      <c r="J83" s="13">
        <v>1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20">
        <v>0</v>
      </c>
      <c r="S83" s="13">
        <v>0</v>
      </c>
      <c r="T83" s="16">
        <v>0.6</v>
      </c>
      <c r="U83" s="19">
        <f t="shared" si="1"/>
        <v>1.308411214953271</v>
      </c>
      <c r="V83" s="27" t="s">
        <v>182</v>
      </c>
      <c r="W83" s="13"/>
      <c r="X83" s="13"/>
      <c r="Y83" s="13"/>
      <c r="Z83" s="13"/>
      <c r="AA83" s="13"/>
      <c r="AB83" s="13"/>
    </row>
    <row r="84" spans="1:43" ht="15.75" customHeight="1">
      <c r="A84" s="13" t="s">
        <v>183</v>
      </c>
      <c r="B84" s="13">
        <v>29.7</v>
      </c>
      <c r="C84" s="10">
        <v>43131</v>
      </c>
      <c r="D84" s="6">
        <v>2.0699999999999998</v>
      </c>
      <c r="E84" s="13">
        <v>2.37</v>
      </c>
      <c r="F84" s="13">
        <f t="shared" si="0"/>
        <v>1.1449275362318843</v>
      </c>
      <c r="G84" s="10"/>
      <c r="H84" s="10">
        <v>44704</v>
      </c>
      <c r="I84" s="10">
        <v>43069</v>
      </c>
      <c r="J84" s="13">
        <v>0</v>
      </c>
      <c r="K84" s="13">
        <v>0</v>
      </c>
      <c r="L84" s="13">
        <v>0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20">
        <v>1</v>
      </c>
      <c r="S84" s="13">
        <v>0</v>
      </c>
      <c r="T84" s="16">
        <v>0</v>
      </c>
      <c r="U84" s="19">
        <f t="shared" si="1"/>
        <v>1.1449275362318843</v>
      </c>
      <c r="V84" s="13" t="s">
        <v>184</v>
      </c>
      <c r="W84" s="13"/>
      <c r="X84" s="13"/>
      <c r="Y84" s="13"/>
      <c r="Z84" s="13"/>
      <c r="AA84" s="13"/>
      <c r="AB84" s="13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</row>
    <row r="85" spans="1:43" ht="15.75" customHeight="1">
      <c r="A85" s="28" t="s">
        <v>185</v>
      </c>
      <c r="B85" s="13">
        <v>47.49</v>
      </c>
      <c r="C85" s="10">
        <v>43122</v>
      </c>
      <c r="D85" s="6">
        <v>1.4</v>
      </c>
      <c r="E85" s="13">
        <v>1.5</v>
      </c>
      <c r="F85" s="13">
        <f t="shared" si="0"/>
        <v>1.0714285714285714</v>
      </c>
      <c r="G85" s="10"/>
      <c r="H85" s="10">
        <v>44789</v>
      </c>
      <c r="I85" s="10">
        <v>33582</v>
      </c>
      <c r="J85" s="13">
        <v>1</v>
      </c>
      <c r="K85" s="13">
        <v>0</v>
      </c>
      <c r="L85" s="13">
        <v>0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20">
        <v>1</v>
      </c>
      <c r="S85" s="13">
        <v>0</v>
      </c>
      <c r="T85" s="16">
        <v>0</v>
      </c>
      <c r="U85" s="19">
        <f t="shared" si="1"/>
        <v>1.0714285714285714</v>
      </c>
      <c r="V85" s="13" t="s">
        <v>186</v>
      </c>
      <c r="W85" s="13"/>
      <c r="X85" s="13"/>
      <c r="Y85" s="13"/>
      <c r="Z85" s="13"/>
      <c r="AA85" s="13"/>
      <c r="AB85" s="13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</row>
    <row r="86" spans="1:43" ht="15.75" customHeight="1">
      <c r="A86" s="13" t="s">
        <v>187</v>
      </c>
      <c r="B86" s="13">
        <v>34.799999999999997</v>
      </c>
      <c r="C86" s="10">
        <v>42601</v>
      </c>
      <c r="D86" s="6">
        <v>1.67</v>
      </c>
      <c r="E86" s="13">
        <v>2.23</v>
      </c>
      <c r="F86" s="13">
        <f t="shared" si="0"/>
        <v>1.3353293413173652</v>
      </c>
      <c r="G86" s="10"/>
      <c r="H86" s="10">
        <v>44774</v>
      </c>
      <c r="I86" s="10">
        <v>42486</v>
      </c>
      <c r="J86" s="13">
        <v>1</v>
      </c>
      <c r="K86" s="13">
        <v>0</v>
      </c>
      <c r="L86" s="13">
        <v>0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20">
        <v>0</v>
      </c>
      <c r="S86" s="13">
        <v>1</v>
      </c>
      <c r="T86" s="16">
        <v>0.748</v>
      </c>
      <c r="U86" s="19">
        <f t="shared" si="1"/>
        <v>1.7832335329341316</v>
      </c>
      <c r="V86" s="13" t="s">
        <v>188</v>
      </c>
      <c r="W86" s="13"/>
      <c r="X86" s="13"/>
      <c r="Y86" s="13"/>
      <c r="Z86" s="13"/>
      <c r="AA86" s="13"/>
      <c r="AB86" s="13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</row>
    <row r="87" spans="1:43" ht="15.75" customHeight="1">
      <c r="A87" s="13" t="s">
        <v>189</v>
      </c>
      <c r="B87" s="13">
        <v>47.02</v>
      </c>
      <c r="C87" s="10">
        <v>43577</v>
      </c>
      <c r="D87" s="6">
        <v>1.75</v>
      </c>
      <c r="E87" s="13">
        <v>1.75</v>
      </c>
      <c r="F87" s="13">
        <f t="shared" si="0"/>
        <v>1</v>
      </c>
      <c r="G87" s="10"/>
      <c r="H87" s="10">
        <v>44760</v>
      </c>
      <c r="I87" s="10">
        <v>34810</v>
      </c>
      <c r="J87" s="13">
        <v>1</v>
      </c>
      <c r="K87" s="13">
        <v>0</v>
      </c>
      <c r="L87" s="13">
        <v>0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20">
        <v>1</v>
      </c>
      <c r="S87" s="13">
        <v>0</v>
      </c>
      <c r="T87" s="16">
        <v>0</v>
      </c>
      <c r="U87" s="19">
        <f t="shared" si="1"/>
        <v>1</v>
      </c>
      <c r="V87" s="13" t="s">
        <v>190</v>
      </c>
      <c r="W87" s="13"/>
      <c r="X87" s="13"/>
      <c r="Y87" s="13"/>
      <c r="Z87" s="13"/>
      <c r="AA87" s="13"/>
      <c r="AB87" s="13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</row>
    <row r="88" spans="1:43" ht="15.75" customHeight="1">
      <c r="A88" s="13" t="s">
        <v>191</v>
      </c>
      <c r="B88" s="13">
        <v>35.1</v>
      </c>
      <c r="C88" s="10">
        <v>41955</v>
      </c>
      <c r="D88" s="6">
        <v>0.55000000000000004</v>
      </c>
      <c r="E88" s="13">
        <v>0.25</v>
      </c>
      <c r="F88" s="13">
        <f t="shared" si="0"/>
        <v>0.45454545454545453</v>
      </c>
      <c r="G88" s="10">
        <v>44091</v>
      </c>
      <c r="H88" s="13"/>
      <c r="I88" s="10">
        <v>33378</v>
      </c>
      <c r="J88" s="13">
        <v>1</v>
      </c>
      <c r="K88" s="13">
        <v>0</v>
      </c>
      <c r="L88" s="13">
        <v>0</v>
      </c>
      <c r="M88" s="13">
        <v>1</v>
      </c>
      <c r="N88" s="13">
        <v>0</v>
      </c>
      <c r="O88" s="13">
        <v>0</v>
      </c>
      <c r="P88" s="13">
        <v>0</v>
      </c>
      <c r="Q88" s="13">
        <v>1</v>
      </c>
      <c r="R88" s="20">
        <v>0</v>
      </c>
      <c r="S88" s="13">
        <v>0</v>
      </c>
      <c r="T88" s="16">
        <v>0.57750000000000001</v>
      </c>
      <c r="U88" s="19">
        <f t="shared" si="1"/>
        <v>1.5045454545454544</v>
      </c>
      <c r="V88" s="13" t="s">
        <v>192</v>
      </c>
      <c r="W88" s="13"/>
      <c r="X88" s="13"/>
      <c r="Y88" s="13"/>
      <c r="Z88" s="13"/>
      <c r="AA88" s="13"/>
      <c r="AB88" s="13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</row>
    <row r="89" spans="1:43" ht="15.75" customHeight="1">
      <c r="A89" s="28" t="s">
        <v>193</v>
      </c>
      <c r="B89" s="13">
        <v>45.8</v>
      </c>
      <c r="C89" s="10">
        <v>43529</v>
      </c>
      <c r="D89" s="6">
        <v>1.55</v>
      </c>
      <c r="E89" s="13">
        <v>1.55</v>
      </c>
      <c r="F89" s="13">
        <f t="shared" si="0"/>
        <v>1</v>
      </c>
      <c r="G89" s="10"/>
      <c r="H89" s="13"/>
      <c r="I89" s="10">
        <v>33655</v>
      </c>
      <c r="J89" s="13">
        <v>1</v>
      </c>
      <c r="K89" s="13">
        <v>0</v>
      </c>
      <c r="L89" s="13">
        <v>0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20">
        <v>1</v>
      </c>
      <c r="S89" s="13">
        <v>0</v>
      </c>
      <c r="T89" s="16">
        <v>0</v>
      </c>
      <c r="U89" s="19">
        <f t="shared" si="1"/>
        <v>1</v>
      </c>
      <c r="V89" s="13" t="s">
        <v>194</v>
      </c>
      <c r="W89" s="13"/>
      <c r="X89" s="13"/>
      <c r="Y89" s="13"/>
      <c r="Z89" s="13"/>
      <c r="AA89" s="13"/>
      <c r="AB89" s="13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</row>
    <row r="90" spans="1:43" ht="15.75" customHeight="1">
      <c r="A90" s="13" t="s">
        <v>195</v>
      </c>
      <c r="B90" s="13">
        <v>68.900000000000006</v>
      </c>
      <c r="C90" s="10">
        <v>43675</v>
      </c>
      <c r="D90" s="6">
        <v>1.4</v>
      </c>
      <c r="E90" s="13">
        <v>2.2999999999999998</v>
      </c>
      <c r="F90" s="13">
        <f t="shared" si="0"/>
        <v>1.6428571428571428</v>
      </c>
      <c r="G90" s="10"/>
      <c r="H90" s="10">
        <v>44690</v>
      </c>
      <c r="I90" s="10">
        <v>42634</v>
      </c>
      <c r="J90" s="13">
        <v>1</v>
      </c>
      <c r="K90" s="13">
        <v>0</v>
      </c>
      <c r="L90" s="13">
        <v>0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20">
        <v>1</v>
      </c>
      <c r="S90" s="13">
        <v>0</v>
      </c>
      <c r="T90" s="16">
        <v>0</v>
      </c>
      <c r="U90" s="19">
        <f t="shared" si="1"/>
        <v>1.6428571428571428</v>
      </c>
      <c r="V90" s="13" t="s">
        <v>196</v>
      </c>
      <c r="W90" s="13"/>
      <c r="X90" s="13"/>
      <c r="Y90" s="13"/>
      <c r="Z90" s="13"/>
      <c r="AA90" s="13"/>
      <c r="AB90" s="13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</row>
    <row r="91" spans="1:43" ht="15.75" customHeight="1">
      <c r="A91" s="13" t="s">
        <v>197</v>
      </c>
      <c r="B91" s="13">
        <v>39.5</v>
      </c>
      <c r="C91" s="10">
        <v>43285</v>
      </c>
      <c r="D91" s="6">
        <v>2.4500000000000002</v>
      </c>
      <c r="E91" s="13">
        <v>2.35</v>
      </c>
      <c r="F91" s="13">
        <f t="shared" si="0"/>
        <v>0.95918367346938771</v>
      </c>
      <c r="G91" s="10"/>
      <c r="H91" s="10">
        <v>44456</v>
      </c>
      <c r="I91" s="10">
        <v>43003</v>
      </c>
      <c r="J91" s="13">
        <v>1</v>
      </c>
      <c r="K91" s="13">
        <v>0</v>
      </c>
      <c r="L91" s="13">
        <v>0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20">
        <v>1</v>
      </c>
      <c r="S91" s="13">
        <v>0</v>
      </c>
      <c r="T91" s="16">
        <v>60</v>
      </c>
      <c r="U91" s="19">
        <f t="shared" si="1"/>
        <v>25.448979591836732</v>
      </c>
      <c r="V91" s="13" t="s">
        <v>198</v>
      </c>
      <c r="W91" s="13"/>
      <c r="X91" s="13"/>
      <c r="Y91" s="13"/>
      <c r="Z91" s="13"/>
      <c r="AA91" s="13"/>
      <c r="AB91" s="13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</row>
    <row r="92" spans="1:43" ht="15.75" customHeight="1">
      <c r="A92" s="13" t="s">
        <v>199</v>
      </c>
      <c r="B92" s="13">
        <v>28.5</v>
      </c>
      <c r="C92" s="10">
        <v>44015</v>
      </c>
      <c r="D92" s="6">
        <v>0.94</v>
      </c>
      <c r="E92" s="13">
        <v>1.24</v>
      </c>
      <c r="F92" s="13">
        <f t="shared" si="0"/>
        <v>1.3191489361702129</v>
      </c>
      <c r="G92" s="10"/>
      <c r="H92" s="10">
        <v>44784</v>
      </c>
      <c r="I92" s="10">
        <v>37564</v>
      </c>
      <c r="J92" s="13">
        <v>1</v>
      </c>
      <c r="K92" s="13">
        <v>0</v>
      </c>
      <c r="L92" s="13">
        <v>0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20">
        <v>0</v>
      </c>
      <c r="S92" s="13">
        <v>0</v>
      </c>
      <c r="T92" s="16">
        <v>0</v>
      </c>
      <c r="U92" s="19">
        <f t="shared" si="1"/>
        <v>1.3191489361702129</v>
      </c>
      <c r="V92" s="13" t="s">
        <v>200</v>
      </c>
      <c r="W92" s="13"/>
      <c r="X92" s="13"/>
      <c r="Y92" s="13"/>
      <c r="Z92" s="13"/>
      <c r="AA92" s="13"/>
      <c r="AB92" s="13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</row>
    <row r="93" spans="1:43" ht="15.75" customHeight="1">
      <c r="A93" s="13" t="s">
        <v>201</v>
      </c>
      <c r="B93" s="13">
        <v>27.5</v>
      </c>
      <c r="C93" s="10">
        <v>43906</v>
      </c>
      <c r="D93" s="6">
        <v>1.43</v>
      </c>
      <c r="E93" s="13">
        <v>1.8</v>
      </c>
      <c r="F93" s="13">
        <f t="shared" si="0"/>
        <v>1.2587412587412588</v>
      </c>
      <c r="G93" s="10"/>
      <c r="H93" s="10">
        <v>44693</v>
      </c>
      <c r="I93" s="10">
        <v>42482</v>
      </c>
      <c r="J93" s="13">
        <v>0</v>
      </c>
      <c r="K93" s="13">
        <v>0</v>
      </c>
      <c r="L93" s="13">
        <v>0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20">
        <v>1</v>
      </c>
      <c r="S93" s="13">
        <v>0</v>
      </c>
      <c r="T93" s="16">
        <v>2.2000000000000002</v>
      </c>
      <c r="U93" s="19">
        <f t="shared" si="1"/>
        <v>2.7972027972027975</v>
      </c>
      <c r="V93" s="13" t="s">
        <v>202</v>
      </c>
      <c r="W93" s="13"/>
      <c r="X93" s="13"/>
      <c r="Y93" s="13"/>
      <c r="Z93" s="13"/>
      <c r="AA93" s="13"/>
      <c r="AB93" s="13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</row>
    <row r="94" spans="1:43" ht="15.75" customHeight="1">
      <c r="A94" s="13" t="s">
        <v>203</v>
      </c>
      <c r="B94" s="13">
        <v>37.479999999999997</v>
      </c>
      <c r="C94" s="10">
        <v>42559</v>
      </c>
      <c r="D94" s="18">
        <v>1.92</v>
      </c>
      <c r="E94" s="13">
        <v>1.9</v>
      </c>
      <c r="F94" s="13">
        <f>E94/D93</f>
        <v>1.3286713286713288</v>
      </c>
      <c r="G94" s="10"/>
      <c r="H94" s="10">
        <v>44364</v>
      </c>
      <c r="I94" s="10">
        <v>42412</v>
      </c>
      <c r="J94" s="13">
        <v>1</v>
      </c>
      <c r="K94" s="13">
        <v>0</v>
      </c>
      <c r="L94" s="13">
        <v>0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20">
        <v>0</v>
      </c>
      <c r="S94" s="13">
        <v>0</v>
      </c>
      <c r="T94" s="16">
        <v>0</v>
      </c>
      <c r="U94" s="19">
        <f>(E94+T94)/D93</f>
        <v>1.3286713286713288</v>
      </c>
      <c r="V94" s="13" t="s">
        <v>204</v>
      </c>
      <c r="W94" s="13"/>
      <c r="X94" s="13"/>
      <c r="Y94" s="13"/>
      <c r="Z94" s="13"/>
      <c r="AA94" s="13"/>
      <c r="AB94" s="13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</row>
    <row r="95" spans="1:43" ht="15.75" customHeight="1">
      <c r="A95" s="13" t="s">
        <v>205</v>
      </c>
      <c r="B95" s="13">
        <v>19.48</v>
      </c>
      <c r="C95" s="10">
        <v>43123</v>
      </c>
      <c r="D95" s="6">
        <v>2.15</v>
      </c>
      <c r="E95" s="13">
        <v>2.2000000000000002</v>
      </c>
      <c r="F95" s="13">
        <f t="shared" ref="F95:F126" si="2">E95/D95</f>
        <v>1.0232558139534884</v>
      </c>
      <c r="G95" s="10"/>
      <c r="H95" s="10">
        <v>44304</v>
      </c>
      <c r="I95" s="10">
        <v>42334</v>
      </c>
      <c r="J95" s="13">
        <v>0</v>
      </c>
      <c r="K95" s="13">
        <v>0</v>
      </c>
      <c r="L95" s="13">
        <v>0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20">
        <v>1</v>
      </c>
      <c r="S95" s="13">
        <v>0</v>
      </c>
      <c r="T95" s="16">
        <v>0</v>
      </c>
      <c r="U95" s="19">
        <f t="shared" ref="U95:U126" si="3">(E95+T95)/D95</f>
        <v>1.0232558139534884</v>
      </c>
      <c r="V95" s="13" t="s">
        <v>206</v>
      </c>
      <c r="W95" s="13"/>
      <c r="X95" s="13"/>
      <c r="Y95" s="13"/>
      <c r="Z95" s="13"/>
      <c r="AA95" s="13"/>
      <c r="AB95" s="13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</row>
    <row r="96" spans="1:43" ht="15.75" customHeight="1">
      <c r="A96" s="13" t="s">
        <v>207</v>
      </c>
      <c r="B96" s="13">
        <v>55.61</v>
      </c>
      <c r="C96" s="10">
        <v>43528</v>
      </c>
      <c r="D96" s="6">
        <v>3.32</v>
      </c>
      <c r="E96" s="13">
        <v>3.1</v>
      </c>
      <c r="F96" s="13">
        <f t="shared" si="2"/>
        <v>0.93373493975903621</v>
      </c>
      <c r="G96" s="10"/>
      <c r="H96" s="10">
        <v>44482</v>
      </c>
      <c r="I96" s="10">
        <v>42703</v>
      </c>
      <c r="J96" s="13">
        <v>1</v>
      </c>
      <c r="K96" s="13">
        <v>0</v>
      </c>
      <c r="L96" s="13">
        <v>0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20">
        <v>1</v>
      </c>
      <c r="S96" s="13">
        <v>0</v>
      </c>
      <c r="T96" s="16">
        <v>0.216</v>
      </c>
      <c r="U96" s="19">
        <f t="shared" si="3"/>
        <v>0.99879518072289175</v>
      </c>
      <c r="V96" s="29" t="s">
        <v>208</v>
      </c>
      <c r="W96" s="13"/>
      <c r="X96" s="13"/>
      <c r="Y96" s="13"/>
      <c r="Z96" s="13"/>
      <c r="AA96" s="13"/>
      <c r="AB96" s="13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</row>
    <row r="97" spans="1:43" ht="15.75" customHeight="1">
      <c r="A97" s="30" t="s">
        <v>209</v>
      </c>
      <c r="B97" s="13">
        <v>59.33</v>
      </c>
      <c r="C97" s="10">
        <v>43005</v>
      </c>
      <c r="D97" s="6">
        <v>2.5</v>
      </c>
      <c r="E97" s="13">
        <v>2.5499999999999998</v>
      </c>
      <c r="F97" s="13">
        <f t="shared" si="2"/>
        <v>1.02</v>
      </c>
      <c r="G97" s="10"/>
      <c r="H97" s="10">
        <v>44596</v>
      </c>
      <c r="I97" s="10">
        <v>42606</v>
      </c>
      <c r="J97" s="13">
        <v>1</v>
      </c>
      <c r="K97" s="13">
        <v>0</v>
      </c>
      <c r="L97" s="13">
        <v>0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20">
        <v>1</v>
      </c>
      <c r="S97" s="13">
        <v>0</v>
      </c>
      <c r="T97" s="16">
        <v>21.06</v>
      </c>
      <c r="U97" s="19">
        <f t="shared" si="3"/>
        <v>9.4439999999999991</v>
      </c>
      <c r="V97" s="13" t="s">
        <v>210</v>
      </c>
      <c r="W97" s="13"/>
      <c r="X97" s="13"/>
      <c r="Y97" s="13"/>
      <c r="Z97" s="13"/>
      <c r="AA97" s="13"/>
      <c r="AB97" s="13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</row>
    <row r="98" spans="1:43" ht="15.75" customHeight="1">
      <c r="A98" s="13" t="s">
        <v>211</v>
      </c>
      <c r="B98" s="13">
        <v>26.9</v>
      </c>
      <c r="C98" s="10">
        <v>43493</v>
      </c>
      <c r="D98" s="6">
        <v>1.81</v>
      </c>
      <c r="E98" s="13">
        <v>1.95</v>
      </c>
      <c r="F98" s="13">
        <f t="shared" si="2"/>
        <v>1.0773480662983426</v>
      </c>
      <c r="G98" s="10"/>
      <c r="H98" s="10">
        <v>44020</v>
      </c>
      <c r="I98" s="10">
        <v>43299</v>
      </c>
      <c r="J98" s="13">
        <v>1</v>
      </c>
      <c r="K98" s="13">
        <v>0</v>
      </c>
      <c r="L98" s="13">
        <v>0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20">
        <v>1</v>
      </c>
      <c r="S98" s="13">
        <v>0</v>
      </c>
      <c r="T98" s="16">
        <v>0</v>
      </c>
      <c r="U98" s="19">
        <f t="shared" si="3"/>
        <v>1.0773480662983426</v>
      </c>
      <c r="V98" s="13" t="s">
        <v>212</v>
      </c>
      <c r="W98" s="13"/>
      <c r="X98" s="13"/>
      <c r="Y98" s="13"/>
      <c r="Z98" s="13"/>
      <c r="AA98" s="13"/>
      <c r="AB98" s="13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</row>
    <row r="99" spans="1:43" ht="15.75" customHeight="1">
      <c r="A99" s="13" t="s">
        <v>213</v>
      </c>
      <c r="B99" s="13">
        <v>29.9</v>
      </c>
      <c r="C99" s="10">
        <v>43719</v>
      </c>
      <c r="D99" s="6">
        <v>2.5</v>
      </c>
      <c r="E99" s="13">
        <v>2.4</v>
      </c>
      <c r="F99" s="13">
        <f t="shared" si="2"/>
        <v>0.96</v>
      </c>
      <c r="G99" s="10"/>
      <c r="H99" s="10">
        <v>44973</v>
      </c>
      <c r="I99" s="10">
        <v>42517</v>
      </c>
      <c r="J99" s="13">
        <v>1</v>
      </c>
      <c r="K99" s="13">
        <v>0</v>
      </c>
      <c r="L99" s="13">
        <v>0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20">
        <v>1</v>
      </c>
      <c r="S99" s="13">
        <v>0</v>
      </c>
      <c r="T99" s="16">
        <v>1</v>
      </c>
      <c r="U99" s="19">
        <f t="shared" si="3"/>
        <v>1.3599999999999999</v>
      </c>
      <c r="V99" s="13" t="s">
        <v>214</v>
      </c>
      <c r="W99" s="13"/>
      <c r="X99" s="13"/>
      <c r="Y99" s="13"/>
      <c r="Z99" s="13"/>
      <c r="AA99" s="13"/>
      <c r="AB99" s="13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</row>
    <row r="100" spans="1:43" ht="15.75" customHeight="1">
      <c r="A100" s="13" t="s">
        <v>215</v>
      </c>
      <c r="B100" s="13">
        <v>27</v>
      </c>
      <c r="C100" s="10">
        <v>42930</v>
      </c>
      <c r="D100" s="6">
        <v>1.86</v>
      </c>
      <c r="E100" s="13">
        <v>1.89</v>
      </c>
      <c r="F100" s="13">
        <f t="shared" si="2"/>
        <v>1.0161290322580645</v>
      </c>
      <c r="G100" s="10"/>
      <c r="H100" s="10">
        <v>44691</v>
      </c>
      <c r="I100" s="10">
        <v>42839</v>
      </c>
      <c r="J100" s="13">
        <v>1</v>
      </c>
      <c r="K100" s="13">
        <v>0</v>
      </c>
      <c r="L100" s="13">
        <v>0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20">
        <v>1</v>
      </c>
      <c r="S100" s="13">
        <v>0</v>
      </c>
      <c r="T100" s="16">
        <v>0.55600000000000005</v>
      </c>
      <c r="U100" s="19">
        <f t="shared" si="3"/>
        <v>1.3150537634408599</v>
      </c>
      <c r="V100" s="13" t="s">
        <v>216</v>
      </c>
      <c r="W100" s="13"/>
      <c r="X100" s="13"/>
      <c r="Y100" s="13"/>
      <c r="Z100" s="13"/>
      <c r="AA100" s="13"/>
      <c r="AB100" s="13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</row>
    <row r="101" spans="1:43" ht="15.75" customHeight="1">
      <c r="A101" s="13" t="s">
        <v>217</v>
      </c>
      <c r="B101" s="13">
        <v>37.49</v>
      </c>
      <c r="C101" s="10">
        <v>43494</v>
      </c>
      <c r="D101" s="6">
        <v>2.82</v>
      </c>
      <c r="E101" s="13">
        <v>2.39</v>
      </c>
      <c r="F101" s="13">
        <f t="shared" si="2"/>
        <v>0.84751773049645396</v>
      </c>
      <c r="G101" s="10"/>
      <c r="H101" s="10">
        <v>44722</v>
      </c>
      <c r="I101" s="10">
        <v>43454</v>
      </c>
      <c r="J101" s="13">
        <v>0</v>
      </c>
      <c r="K101" s="13">
        <v>0</v>
      </c>
      <c r="L101" s="13">
        <v>0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20">
        <v>1</v>
      </c>
      <c r="S101" s="13">
        <v>0</v>
      </c>
      <c r="T101" s="16">
        <v>0.75800000000000001</v>
      </c>
      <c r="U101" s="19">
        <f t="shared" si="3"/>
        <v>1.1163120567375888</v>
      </c>
      <c r="V101" s="13" t="s">
        <v>218</v>
      </c>
      <c r="W101" s="13"/>
      <c r="X101" s="13"/>
      <c r="Y101" s="13"/>
      <c r="Z101" s="13"/>
      <c r="AA101" s="13"/>
      <c r="AB101" s="13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</row>
    <row r="102" spans="1:43" ht="15.75" customHeight="1">
      <c r="A102" s="13" t="s">
        <v>219</v>
      </c>
      <c r="B102" s="13">
        <v>44.32</v>
      </c>
      <c r="C102" s="10">
        <v>43994</v>
      </c>
      <c r="D102" s="6">
        <v>3.3</v>
      </c>
      <c r="E102" s="13">
        <v>3.3</v>
      </c>
      <c r="F102" s="13">
        <f t="shared" si="2"/>
        <v>1</v>
      </c>
      <c r="G102" s="10"/>
      <c r="H102" s="10">
        <v>44866</v>
      </c>
      <c r="I102" s="10">
        <v>43164</v>
      </c>
      <c r="J102" s="13">
        <v>0</v>
      </c>
      <c r="K102" s="13">
        <v>0</v>
      </c>
      <c r="L102" s="13">
        <v>0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20">
        <v>1</v>
      </c>
      <c r="S102" s="13">
        <v>0</v>
      </c>
      <c r="T102" s="16">
        <v>0</v>
      </c>
      <c r="U102" s="19">
        <f t="shared" si="3"/>
        <v>1</v>
      </c>
      <c r="V102" s="13" t="s">
        <v>220</v>
      </c>
      <c r="W102" s="13"/>
      <c r="X102" s="13"/>
      <c r="Y102" s="13"/>
      <c r="Z102" s="13"/>
      <c r="AA102" s="13"/>
      <c r="AB102" s="13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</row>
    <row r="103" spans="1:43" ht="15.75" customHeight="1">
      <c r="A103" s="13" t="s">
        <v>221</v>
      </c>
      <c r="B103" s="13">
        <v>28.5</v>
      </c>
      <c r="C103" s="10">
        <v>43395</v>
      </c>
      <c r="D103" s="6">
        <v>2.11</v>
      </c>
      <c r="E103" s="13">
        <v>2.2000000000000002</v>
      </c>
      <c r="F103" s="13">
        <f t="shared" si="2"/>
        <v>1.0426540284360191</v>
      </c>
      <c r="G103" s="10"/>
      <c r="H103" s="10">
        <v>44446</v>
      </c>
      <c r="I103" s="10">
        <v>43154</v>
      </c>
      <c r="J103" s="13">
        <v>0</v>
      </c>
      <c r="K103" s="13">
        <v>0</v>
      </c>
      <c r="L103" s="13">
        <v>0</v>
      </c>
      <c r="M103" s="13">
        <v>1</v>
      </c>
      <c r="N103" s="13">
        <v>0</v>
      </c>
      <c r="O103" s="13">
        <v>0</v>
      </c>
      <c r="P103" s="13">
        <v>0</v>
      </c>
      <c r="Q103" s="13">
        <v>1</v>
      </c>
      <c r="R103" s="20">
        <v>1</v>
      </c>
      <c r="S103" s="13">
        <v>0</v>
      </c>
      <c r="T103" s="16">
        <v>0</v>
      </c>
      <c r="U103" s="19">
        <f t="shared" si="3"/>
        <v>1.0426540284360191</v>
      </c>
      <c r="V103" s="13" t="s">
        <v>222</v>
      </c>
      <c r="W103" s="13"/>
      <c r="X103" s="13"/>
      <c r="Y103" s="13"/>
      <c r="Z103" s="13"/>
      <c r="AA103" s="13"/>
      <c r="AB103" s="13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</row>
    <row r="104" spans="1:43" ht="15.75" customHeight="1">
      <c r="A104" s="13" t="s">
        <v>223</v>
      </c>
      <c r="B104" s="13">
        <v>29.9</v>
      </c>
      <c r="C104" s="10">
        <v>43980</v>
      </c>
      <c r="D104" s="6">
        <v>2.9</v>
      </c>
      <c r="E104" s="13">
        <v>2.9</v>
      </c>
      <c r="F104" s="13">
        <f t="shared" si="2"/>
        <v>1</v>
      </c>
      <c r="G104" s="10"/>
      <c r="H104" s="10">
        <v>45008</v>
      </c>
      <c r="I104" s="10">
        <v>43249</v>
      </c>
      <c r="J104" s="13">
        <v>1</v>
      </c>
      <c r="K104" s="13">
        <v>0</v>
      </c>
      <c r="L104" s="13">
        <v>0</v>
      </c>
      <c r="M104" s="13">
        <v>1</v>
      </c>
      <c r="N104" s="13">
        <v>0</v>
      </c>
      <c r="O104" s="13">
        <v>0</v>
      </c>
      <c r="P104" s="13">
        <v>0</v>
      </c>
      <c r="Q104" s="13">
        <v>1</v>
      </c>
      <c r="R104" s="20">
        <v>1</v>
      </c>
      <c r="S104" s="13">
        <v>0</v>
      </c>
      <c r="T104" s="16">
        <v>0</v>
      </c>
      <c r="U104" s="19">
        <f t="shared" si="3"/>
        <v>1</v>
      </c>
      <c r="V104" s="13" t="s">
        <v>224</v>
      </c>
      <c r="W104" s="13"/>
      <c r="X104" s="13"/>
      <c r="Y104" s="13"/>
      <c r="Z104" s="13"/>
      <c r="AA104" s="13"/>
      <c r="AB104" s="13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</row>
    <row r="105" spans="1:43" ht="15.75" customHeight="1">
      <c r="A105" s="13" t="s">
        <v>225</v>
      </c>
      <c r="B105" s="13">
        <v>57</v>
      </c>
      <c r="C105" s="10">
        <v>43395</v>
      </c>
      <c r="D105" s="6">
        <v>2.66</v>
      </c>
      <c r="E105" s="13">
        <v>2.4</v>
      </c>
      <c r="F105" s="13">
        <f t="shared" si="2"/>
        <v>0.90225563909774431</v>
      </c>
      <c r="G105" s="10"/>
      <c r="H105" s="10">
        <v>44760</v>
      </c>
      <c r="I105" s="10">
        <v>43123</v>
      </c>
      <c r="J105" s="13">
        <v>1</v>
      </c>
      <c r="K105" s="13">
        <v>0</v>
      </c>
      <c r="L105" s="13">
        <v>0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20">
        <v>1</v>
      </c>
      <c r="S105" s="13">
        <v>0</v>
      </c>
      <c r="T105" s="16">
        <v>0</v>
      </c>
      <c r="U105" s="19">
        <f t="shared" si="3"/>
        <v>0.90225563909774431</v>
      </c>
      <c r="V105" s="31" t="s">
        <v>226</v>
      </c>
      <c r="W105" s="13"/>
      <c r="X105" s="13"/>
      <c r="Y105" s="13"/>
      <c r="Z105" s="13"/>
      <c r="AA105" s="13"/>
      <c r="AB105" s="13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spans="1:43" ht="15.75" customHeight="1">
      <c r="A106" s="13" t="s">
        <v>227</v>
      </c>
      <c r="B106" s="13">
        <v>45.17</v>
      </c>
      <c r="C106" s="10">
        <v>43843</v>
      </c>
      <c r="D106" s="6">
        <v>3.6</v>
      </c>
      <c r="E106" s="13">
        <v>3.6</v>
      </c>
      <c r="F106" s="13">
        <f t="shared" si="2"/>
        <v>1</v>
      </c>
      <c r="G106" s="10"/>
      <c r="H106" s="10">
        <v>44819</v>
      </c>
      <c r="I106" s="10">
        <v>42102</v>
      </c>
      <c r="J106" s="13">
        <v>0</v>
      </c>
      <c r="K106" s="13">
        <v>0</v>
      </c>
      <c r="L106" s="13">
        <v>0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20">
        <v>1</v>
      </c>
      <c r="S106" s="13">
        <v>0</v>
      </c>
      <c r="T106" s="16">
        <v>1.248</v>
      </c>
      <c r="U106" s="19">
        <f t="shared" si="3"/>
        <v>1.3466666666666667</v>
      </c>
      <c r="V106" s="13" t="s">
        <v>228</v>
      </c>
      <c r="W106" s="13"/>
      <c r="X106" s="13"/>
      <c r="Y106" s="13"/>
      <c r="Z106" s="13"/>
      <c r="AA106" s="13"/>
      <c r="AB106" s="13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</row>
    <row r="107" spans="1:43" ht="15.75" customHeight="1">
      <c r="A107" s="13" t="s">
        <v>229</v>
      </c>
      <c r="B107" s="13">
        <v>62.51</v>
      </c>
      <c r="C107" s="10">
        <v>43515</v>
      </c>
      <c r="D107" s="6">
        <v>2.2999999999999998</v>
      </c>
      <c r="E107" s="13">
        <v>2.2999999999999998</v>
      </c>
      <c r="F107" s="13">
        <f t="shared" si="2"/>
        <v>1</v>
      </c>
      <c r="G107" s="10"/>
      <c r="H107" s="10">
        <v>44579</v>
      </c>
      <c r="I107" s="10">
        <v>37762</v>
      </c>
      <c r="J107" s="13">
        <v>1</v>
      </c>
      <c r="K107" s="13">
        <v>0</v>
      </c>
      <c r="L107" s="13">
        <v>0</v>
      </c>
      <c r="M107" s="13">
        <v>1</v>
      </c>
      <c r="N107" s="13">
        <v>0</v>
      </c>
      <c r="O107" s="13">
        <v>0</v>
      </c>
      <c r="P107" s="13">
        <v>0</v>
      </c>
      <c r="Q107" s="13">
        <v>1</v>
      </c>
      <c r="R107" s="20">
        <v>1</v>
      </c>
      <c r="S107" s="13">
        <v>0</v>
      </c>
      <c r="T107" s="16">
        <v>0</v>
      </c>
      <c r="U107" s="19">
        <f t="shared" si="3"/>
        <v>1</v>
      </c>
      <c r="V107" s="13" t="s">
        <v>230</v>
      </c>
      <c r="W107" s="13"/>
      <c r="X107" s="13"/>
      <c r="Y107" s="13"/>
      <c r="Z107" s="13"/>
      <c r="AA107" s="13"/>
      <c r="AB107" s="13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</row>
    <row r="108" spans="1:43" ht="15.75" customHeight="1">
      <c r="A108" s="13" t="s">
        <v>231</v>
      </c>
      <c r="B108" s="13">
        <v>28.93</v>
      </c>
      <c r="C108" s="10">
        <v>43556</v>
      </c>
      <c r="D108" s="6">
        <v>2</v>
      </c>
      <c r="E108" s="13">
        <v>2</v>
      </c>
      <c r="F108" s="13">
        <f t="shared" si="2"/>
        <v>1</v>
      </c>
      <c r="G108" s="10"/>
      <c r="H108" s="10">
        <v>44722</v>
      </c>
      <c r="I108" s="10">
        <v>43339</v>
      </c>
      <c r="J108" s="13">
        <v>0</v>
      </c>
      <c r="K108" s="13">
        <v>0</v>
      </c>
      <c r="L108" s="13">
        <v>0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20">
        <v>1</v>
      </c>
      <c r="S108" s="13">
        <v>0</v>
      </c>
      <c r="T108" s="16">
        <v>1.125</v>
      </c>
      <c r="U108" s="19">
        <f t="shared" si="3"/>
        <v>1.5625</v>
      </c>
      <c r="V108" s="13" t="s">
        <v>232</v>
      </c>
      <c r="W108" s="13"/>
      <c r="X108" s="13"/>
      <c r="Y108" s="13"/>
      <c r="Z108" s="13"/>
      <c r="AA108" s="13"/>
      <c r="AB108" s="13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</row>
    <row r="109" spans="1:43" ht="15.75" customHeight="1">
      <c r="A109" s="13" t="s">
        <v>233</v>
      </c>
      <c r="B109" s="13">
        <v>37.99</v>
      </c>
      <c r="C109" s="10">
        <v>43238</v>
      </c>
      <c r="D109" s="6">
        <v>2</v>
      </c>
      <c r="E109" s="13">
        <v>2</v>
      </c>
      <c r="F109" s="13">
        <f t="shared" si="2"/>
        <v>1</v>
      </c>
      <c r="G109" s="10"/>
      <c r="H109" s="10">
        <v>44252</v>
      </c>
      <c r="I109" s="10">
        <v>40570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20">
        <v>1</v>
      </c>
      <c r="S109" s="13">
        <v>0</v>
      </c>
      <c r="T109" s="16">
        <v>0</v>
      </c>
      <c r="U109" s="19">
        <f t="shared" si="3"/>
        <v>1</v>
      </c>
      <c r="V109" s="13" t="s">
        <v>234</v>
      </c>
      <c r="W109" s="13"/>
      <c r="X109" s="13"/>
      <c r="Y109" s="13"/>
      <c r="Z109" s="13"/>
      <c r="AA109" s="13"/>
      <c r="AB109" s="13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spans="1:43" ht="15.75" customHeight="1">
      <c r="A110" s="13" t="s">
        <v>235</v>
      </c>
      <c r="B110" s="13">
        <v>83.11</v>
      </c>
      <c r="C110" s="10">
        <v>43420</v>
      </c>
      <c r="D110" s="6">
        <v>1.95</v>
      </c>
      <c r="E110" s="13">
        <v>1.5</v>
      </c>
      <c r="F110" s="13">
        <f t="shared" si="2"/>
        <v>0.76923076923076927</v>
      </c>
      <c r="G110" s="10"/>
      <c r="H110" s="10">
        <v>44214</v>
      </c>
      <c r="I110" s="10">
        <v>37916</v>
      </c>
      <c r="J110" s="13">
        <v>1</v>
      </c>
      <c r="K110" s="13">
        <v>0</v>
      </c>
      <c r="L110" s="13">
        <v>0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20">
        <v>0</v>
      </c>
      <c r="S110" s="13">
        <v>0</v>
      </c>
      <c r="T110" s="16">
        <v>1.4016</v>
      </c>
      <c r="U110" s="19">
        <f t="shared" si="3"/>
        <v>1.4880000000000002</v>
      </c>
      <c r="V110" s="13" t="s">
        <v>236</v>
      </c>
      <c r="W110" s="13"/>
      <c r="X110" s="13"/>
      <c r="Y110" s="13"/>
      <c r="Z110" s="13"/>
      <c r="AA110" s="13"/>
      <c r="AB110" s="13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</row>
    <row r="111" spans="1:43" ht="15.75" customHeight="1">
      <c r="A111" s="13" t="s">
        <v>237</v>
      </c>
      <c r="B111" s="13">
        <v>68.069999999999993</v>
      </c>
      <c r="C111" s="10">
        <v>43318</v>
      </c>
      <c r="D111" s="6">
        <v>1.98</v>
      </c>
      <c r="E111" s="13">
        <v>1.98</v>
      </c>
      <c r="F111" s="13">
        <f t="shared" si="2"/>
        <v>1</v>
      </c>
      <c r="G111" s="10"/>
      <c r="H111" s="10">
        <v>44427</v>
      </c>
      <c r="I111" s="10">
        <v>35326</v>
      </c>
      <c r="J111" s="13">
        <v>1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20">
        <v>1</v>
      </c>
      <c r="S111" s="13">
        <v>0</v>
      </c>
      <c r="T111" s="16">
        <v>1.21</v>
      </c>
      <c r="U111" s="19">
        <f t="shared" si="3"/>
        <v>1.6111111111111112</v>
      </c>
      <c r="V111" s="13" t="s">
        <v>238</v>
      </c>
      <c r="W111" s="13"/>
      <c r="X111" s="13"/>
      <c r="Y111" s="13"/>
      <c r="Z111" s="13"/>
      <c r="AA111" s="13"/>
      <c r="AB111" s="13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</row>
    <row r="112" spans="1:43" ht="15.75" customHeight="1">
      <c r="A112" s="13" t="s">
        <v>239</v>
      </c>
      <c r="B112" s="13">
        <v>44.7</v>
      </c>
      <c r="C112" s="10">
        <v>43536</v>
      </c>
      <c r="D112" s="6">
        <v>2.39</v>
      </c>
      <c r="E112" s="13">
        <v>3.07</v>
      </c>
      <c r="F112" s="13">
        <f t="shared" si="2"/>
        <v>1.2845188284518827</v>
      </c>
      <c r="G112" s="10"/>
      <c r="H112" s="10">
        <v>44547</v>
      </c>
      <c r="I112" s="10">
        <v>43350</v>
      </c>
      <c r="J112" s="13">
        <v>1</v>
      </c>
      <c r="K112" s="13">
        <v>0</v>
      </c>
      <c r="L112" s="13">
        <v>0</v>
      </c>
      <c r="M112" s="13">
        <v>1</v>
      </c>
      <c r="N112" s="13">
        <v>0</v>
      </c>
      <c r="O112" s="13">
        <v>0</v>
      </c>
      <c r="P112" s="13">
        <v>0</v>
      </c>
      <c r="Q112" s="13">
        <v>1</v>
      </c>
      <c r="R112" s="20">
        <v>0</v>
      </c>
      <c r="S112" s="13">
        <v>0</v>
      </c>
      <c r="T112" s="16">
        <v>0</v>
      </c>
      <c r="U112" s="19">
        <f t="shared" si="3"/>
        <v>1.2845188284518827</v>
      </c>
      <c r="V112" s="13" t="s">
        <v>240</v>
      </c>
      <c r="W112" s="13"/>
      <c r="X112" s="13"/>
      <c r="Y112" s="13"/>
      <c r="Z112" s="13"/>
      <c r="AA112" s="13"/>
      <c r="AB112" s="13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</row>
    <row r="113" spans="1:45" ht="15.75" customHeight="1">
      <c r="A113" s="13" t="s">
        <v>241</v>
      </c>
      <c r="B113" s="13">
        <v>24.86</v>
      </c>
      <c r="C113" s="10">
        <v>43642</v>
      </c>
      <c r="D113" s="6">
        <v>2.12</v>
      </c>
      <c r="E113" s="13">
        <v>2.35</v>
      </c>
      <c r="F113" s="13">
        <f t="shared" si="2"/>
        <v>1.1084905660377358</v>
      </c>
      <c r="G113" s="10"/>
      <c r="H113" s="10">
        <v>44614</v>
      </c>
      <c r="I113" s="10">
        <v>43291</v>
      </c>
      <c r="J113" s="13">
        <v>1</v>
      </c>
      <c r="K113" s="13">
        <v>0</v>
      </c>
      <c r="L113" s="13">
        <v>0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20">
        <v>1</v>
      </c>
      <c r="S113" s="13">
        <v>0</v>
      </c>
      <c r="T113" s="16">
        <v>0</v>
      </c>
      <c r="U113" s="19">
        <f t="shared" si="3"/>
        <v>1.1084905660377358</v>
      </c>
      <c r="V113" s="13" t="s">
        <v>242</v>
      </c>
      <c r="W113" s="13"/>
      <c r="X113" s="13"/>
      <c r="Y113" s="13"/>
      <c r="Z113" s="13"/>
      <c r="AA113" s="13"/>
      <c r="AB113" s="13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</row>
    <row r="114" spans="1:45" ht="15.75" customHeight="1">
      <c r="A114" s="13" t="s">
        <v>243</v>
      </c>
      <c r="B114" s="13">
        <v>29.9</v>
      </c>
      <c r="C114" s="10">
        <v>43530</v>
      </c>
      <c r="D114" s="6">
        <v>1.68</v>
      </c>
      <c r="E114" s="13">
        <v>2.1800000000000002</v>
      </c>
      <c r="F114" s="13">
        <f t="shared" si="2"/>
        <v>1.2976190476190477</v>
      </c>
      <c r="G114" s="10"/>
      <c r="H114" s="10">
        <v>44742</v>
      </c>
      <c r="I114" s="10">
        <v>43097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20">
        <v>1</v>
      </c>
      <c r="S114" s="13">
        <v>0</v>
      </c>
      <c r="T114" s="16">
        <v>0</v>
      </c>
      <c r="U114" s="19">
        <f t="shared" si="3"/>
        <v>1.2976190476190477</v>
      </c>
      <c r="V114" s="13" t="s">
        <v>244</v>
      </c>
      <c r="W114" s="13"/>
      <c r="X114" s="13"/>
      <c r="Y114" s="13"/>
      <c r="Z114" s="13"/>
      <c r="AA114" s="13"/>
      <c r="AB114" s="13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</row>
    <row r="115" spans="1:45" ht="15.75" customHeight="1">
      <c r="A115" s="13" t="s">
        <v>245</v>
      </c>
      <c r="B115" s="13">
        <v>38.35</v>
      </c>
      <c r="C115" s="10">
        <v>43266</v>
      </c>
      <c r="D115" s="6">
        <v>2.09</v>
      </c>
      <c r="E115" s="13">
        <v>2.09</v>
      </c>
      <c r="F115" s="13">
        <f t="shared" si="2"/>
        <v>1</v>
      </c>
      <c r="G115" s="10"/>
      <c r="H115" s="10">
        <v>44305</v>
      </c>
      <c r="I115" s="10">
        <v>40689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20">
        <v>1</v>
      </c>
      <c r="S115" s="13">
        <v>0</v>
      </c>
      <c r="T115" s="16">
        <v>0</v>
      </c>
      <c r="U115" s="19">
        <f t="shared" si="3"/>
        <v>1</v>
      </c>
      <c r="V115" s="13" t="s">
        <v>147</v>
      </c>
      <c r="W115" s="13"/>
      <c r="X115" s="13"/>
      <c r="Y115" s="13"/>
      <c r="Z115" s="13"/>
      <c r="AA115" s="13"/>
      <c r="AB115" s="13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</row>
    <row r="116" spans="1:45" ht="15.75" customHeight="1">
      <c r="A116" s="13" t="s">
        <v>246</v>
      </c>
      <c r="B116" s="13">
        <v>29.99</v>
      </c>
      <c r="C116" s="10">
        <v>43258</v>
      </c>
      <c r="D116" s="6">
        <v>1.72</v>
      </c>
      <c r="E116" s="13">
        <v>1.91</v>
      </c>
      <c r="F116" s="13">
        <f t="shared" si="2"/>
        <v>1.1104651162790697</v>
      </c>
      <c r="G116" s="10"/>
      <c r="H116" s="10">
        <v>44147</v>
      </c>
      <c r="I116" s="10">
        <v>43074</v>
      </c>
      <c r="J116" s="13">
        <v>1</v>
      </c>
      <c r="K116" s="13">
        <v>0</v>
      </c>
      <c r="L116" s="13">
        <v>0</v>
      </c>
      <c r="M116" s="13">
        <v>1</v>
      </c>
      <c r="N116" s="13">
        <v>0</v>
      </c>
      <c r="O116" s="13">
        <v>0</v>
      </c>
      <c r="P116" s="13">
        <v>1</v>
      </c>
      <c r="Q116" s="13">
        <v>1</v>
      </c>
      <c r="R116" s="20">
        <v>1</v>
      </c>
      <c r="S116" s="13">
        <v>0</v>
      </c>
      <c r="T116" s="16">
        <v>0</v>
      </c>
      <c r="U116" s="19">
        <f t="shared" si="3"/>
        <v>1.1104651162790697</v>
      </c>
      <c r="V116" s="13" t="s">
        <v>247</v>
      </c>
      <c r="W116" s="13"/>
      <c r="X116" s="13"/>
      <c r="Y116" s="13"/>
      <c r="Z116" s="13"/>
      <c r="AA116" s="13"/>
      <c r="AB116" s="13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</row>
    <row r="117" spans="1:45" ht="15.75" customHeight="1">
      <c r="A117" s="13" t="s">
        <v>248</v>
      </c>
      <c r="B117" s="13">
        <v>35.200000000000003</v>
      </c>
      <c r="C117" s="10">
        <v>43312</v>
      </c>
      <c r="D117" s="6">
        <v>2.74</v>
      </c>
      <c r="E117" s="13">
        <v>2.74</v>
      </c>
      <c r="F117" s="13">
        <f t="shared" si="2"/>
        <v>1</v>
      </c>
      <c r="G117" s="10"/>
      <c r="H117" s="10">
        <v>44785</v>
      </c>
      <c r="I117" s="10">
        <v>43189</v>
      </c>
      <c r="J117" s="13">
        <v>1</v>
      </c>
      <c r="K117" s="13">
        <v>0</v>
      </c>
      <c r="L117" s="13">
        <v>0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20">
        <v>1</v>
      </c>
      <c r="S117" s="13">
        <v>0</v>
      </c>
      <c r="T117" s="16">
        <v>0</v>
      </c>
      <c r="U117" s="19">
        <f t="shared" si="3"/>
        <v>1</v>
      </c>
      <c r="V117" s="13" t="s">
        <v>249</v>
      </c>
      <c r="W117" s="13"/>
      <c r="X117" s="13"/>
      <c r="Y117" s="13"/>
      <c r="Z117" s="13"/>
      <c r="AA117" s="13"/>
      <c r="AB117" s="13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</row>
    <row r="118" spans="1:45" ht="15.75" customHeight="1">
      <c r="A118" s="13" t="s">
        <v>250</v>
      </c>
      <c r="B118" s="13">
        <v>33.49</v>
      </c>
      <c r="C118" s="10">
        <v>43206</v>
      </c>
      <c r="D118" s="6">
        <v>1.61</v>
      </c>
      <c r="E118" s="13">
        <v>2</v>
      </c>
      <c r="F118" s="13">
        <f t="shared" si="2"/>
        <v>1.2422360248447204</v>
      </c>
      <c r="G118" s="10"/>
      <c r="H118" s="10">
        <v>44474</v>
      </c>
      <c r="I118" s="10">
        <v>43116</v>
      </c>
      <c r="J118" s="13">
        <v>1</v>
      </c>
      <c r="K118" s="13">
        <v>0</v>
      </c>
      <c r="L118" s="13">
        <v>0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20">
        <v>1</v>
      </c>
      <c r="S118" s="13">
        <v>0</v>
      </c>
      <c r="T118" s="16">
        <v>11.52</v>
      </c>
      <c r="U118" s="19">
        <f t="shared" si="3"/>
        <v>8.3975155279503095</v>
      </c>
      <c r="V118" s="13" t="s">
        <v>251</v>
      </c>
      <c r="W118" s="13"/>
      <c r="X118" s="13"/>
      <c r="Y118" s="13"/>
      <c r="Z118" s="13"/>
      <c r="AA118" s="13"/>
      <c r="AB118" s="13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</row>
    <row r="119" spans="1:45" ht="15.75" customHeight="1">
      <c r="A119" s="13" t="s">
        <v>252</v>
      </c>
      <c r="B119" s="13">
        <v>29.62</v>
      </c>
      <c r="C119" s="10">
        <v>43286</v>
      </c>
      <c r="D119" s="6">
        <v>2.0699999999999998</v>
      </c>
      <c r="E119" s="13">
        <v>2.19</v>
      </c>
      <c r="F119" s="13">
        <f t="shared" si="2"/>
        <v>1.0579710144927537</v>
      </c>
      <c r="G119" s="10"/>
      <c r="H119" s="10">
        <v>44536</v>
      </c>
      <c r="I119" s="10">
        <v>42933</v>
      </c>
      <c r="J119" s="13">
        <v>1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20">
        <v>0</v>
      </c>
      <c r="S119" s="13">
        <v>0</v>
      </c>
      <c r="T119" s="16">
        <v>0</v>
      </c>
      <c r="U119" s="19">
        <f t="shared" si="3"/>
        <v>1.0579710144927537</v>
      </c>
      <c r="V119" s="13" t="s">
        <v>253</v>
      </c>
      <c r="W119" s="13"/>
      <c r="X119" s="13"/>
      <c r="Y119" s="13"/>
      <c r="Z119" s="13"/>
      <c r="AA119" s="13"/>
      <c r="AB119" s="13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5" ht="15.75" customHeight="1">
      <c r="A120" s="13" t="s">
        <v>254</v>
      </c>
      <c r="B120" s="13">
        <v>29.98</v>
      </c>
      <c r="C120" s="10">
        <v>43712</v>
      </c>
      <c r="D120" s="6">
        <v>1.6</v>
      </c>
      <c r="E120" s="13">
        <v>2.19</v>
      </c>
      <c r="F120" s="13">
        <f t="shared" si="2"/>
        <v>1.3687499999999999</v>
      </c>
      <c r="G120" s="10"/>
      <c r="H120" s="10">
        <v>44348</v>
      </c>
      <c r="I120" s="10">
        <v>43661</v>
      </c>
      <c r="J120" s="13">
        <v>0</v>
      </c>
      <c r="K120" s="13">
        <v>0</v>
      </c>
      <c r="L120" s="13">
        <v>0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20">
        <v>0</v>
      </c>
      <c r="S120" s="13">
        <v>0</v>
      </c>
      <c r="T120" s="16">
        <v>14.95</v>
      </c>
      <c r="U120" s="19">
        <f t="shared" si="3"/>
        <v>10.7125</v>
      </c>
      <c r="V120" s="13" t="s">
        <v>255</v>
      </c>
      <c r="W120" s="13"/>
      <c r="X120" s="13"/>
      <c r="Y120" s="13"/>
      <c r="Z120" s="13"/>
      <c r="AA120" s="13"/>
      <c r="AB120" s="13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</row>
    <row r="121" spans="1:45" ht="15.75" customHeight="1">
      <c r="A121" s="13" t="s">
        <v>256</v>
      </c>
      <c r="B121" s="13">
        <v>33.4</v>
      </c>
      <c r="C121" s="10">
        <v>43285</v>
      </c>
      <c r="D121" s="6">
        <v>2.0699999999999998</v>
      </c>
      <c r="E121" s="13">
        <v>2.2799999999999998</v>
      </c>
      <c r="F121" s="13">
        <f t="shared" si="2"/>
        <v>1.1014492753623188</v>
      </c>
      <c r="G121" s="10"/>
      <c r="H121" s="10">
        <v>44474</v>
      </c>
      <c r="I121" s="10">
        <v>43252</v>
      </c>
      <c r="J121" s="13">
        <v>1</v>
      </c>
      <c r="K121" s="13">
        <v>0</v>
      </c>
      <c r="L121" s="13">
        <v>0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20">
        <v>1</v>
      </c>
      <c r="S121" s="13">
        <v>0</v>
      </c>
      <c r="T121" s="16">
        <v>0.65300000000000002</v>
      </c>
      <c r="U121" s="19">
        <f t="shared" si="3"/>
        <v>1.4169082125603865</v>
      </c>
      <c r="V121" s="13" t="s">
        <v>257</v>
      </c>
      <c r="W121" s="13"/>
      <c r="X121" s="13"/>
      <c r="Y121" s="13"/>
      <c r="Z121" s="13"/>
      <c r="AA121" s="13"/>
      <c r="AB121" s="13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</row>
    <row r="122" spans="1:45" ht="15.75" customHeight="1">
      <c r="A122" s="13" t="s">
        <v>258</v>
      </c>
      <c r="B122" s="13">
        <v>29.89</v>
      </c>
      <c r="C122" s="10">
        <v>43249</v>
      </c>
      <c r="D122" s="6">
        <v>1.75</v>
      </c>
      <c r="E122" s="13">
        <v>1.89</v>
      </c>
      <c r="F122" s="13">
        <f t="shared" si="2"/>
        <v>1.0799999999999998</v>
      </c>
      <c r="G122" s="10"/>
      <c r="H122" s="10">
        <v>44474</v>
      </c>
      <c r="I122" s="10">
        <v>43194</v>
      </c>
      <c r="J122" s="13">
        <v>1</v>
      </c>
      <c r="K122" s="13">
        <v>0</v>
      </c>
      <c r="L122" s="13">
        <v>0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20">
        <v>1</v>
      </c>
      <c r="S122" s="13">
        <v>0</v>
      </c>
      <c r="T122" s="16">
        <v>11.9472</v>
      </c>
      <c r="U122" s="19">
        <f t="shared" si="3"/>
        <v>7.9069714285714294</v>
      </c>
      <c r="V122" s="13" t="s">
        <v>259</v>
      </c>
      <c r="W122" s="13"/>
      <c r="X122" s="13"/>
      <c r="Y122" s="13"/>
      <c r="Z122" s="13"/>
      <c r="AA122" s="13"/>
      <c r="AB122" s="13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</row>
    <row r="123" spans="1:45" ht="15.75" customHeight="1">
      <c r="A123" s="13" t="s">
        <v>260</v>
      </c>
      <c r="B123" s="13">
        <v>37.200000000000003</v>
      </c>
      <c r="C123" s="10">
        <v>43677</v>
      </c>
      <c r="D123" s="6">
        <v>2.0299999999999998</v>
      </c>
      <c r="E123" s="13">
        <v>2.25</v>
      </c>
      <c r="F123" s="13">
        <f t="shared" si="2"/>
        <v>1.1083743842364533</v>
      </c>
      <c r="G123" s="10"/>
      <c r="H123" s="10">
        <v>44733</v>
      </c>
      <c r="I123" s="32">
        <v>42956</v>
      </c>
      <c r="J123" s="13">
        <v>1</v>
      </c>
      <c r="K123" s="13">
        <v>0</v>
      </c>
      <c r="L123" s="13">
        <v>0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20">
        <v>0</v>
      </c>
      <c r="S123" s="13">
        <v>0</v>
      </c>
      <c r="T123" s="16">
        <v>1.2</v>
      </c>
      <c r="U123" s="19">
        <f t="shared" si="3"/>
        <v>1.6995073891625618</v>
      </c>
      <c r="V123" s="13" t="s">
        <v>261</v>
      </c>
      <c r="W123" s="13"/>
      <c r="X123" s="13"/>
      <c r="Y123" s="13"/>
      <c r="Z123" s="13"/>
      <c r="AA123" s="13"/>
      <c r="AB123" s="13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</row>
    <row r="124" spans="1:45" ht="15.75" customHeight="1">
      <c r="A124" s="13" t="s">
        <v>262</v>
      </c>
      <c r="B124" s="13">
        <v>29.73</v>
      </c>
      <c r="C124" s="10">
        <v>43523</v>
      </c>
      <c r="D124" s="6">
        <v>2.2999999999999998</v>
      </c>
      <c r="E124" s="13">
        <v>2.2400000000000002</v>
      </c>
      <c r="F124" s="13">
        <f t="shared" si="2"/>
        <v>0.97391304347826102</v>
      </c>
      <c r="G124" s="10"/>
      <c r="H124" s="10">
        <v>44579</v>
      </c>
      <c r="I124" s="10">
        <v>43342</v>
      </c>
      <c r="J124" s="13">
        <v>1</v>
      </c>
      <c r="K124" s="13">
        <v>0</v>
      </c>
      <c r="L124" s="13">
        <v>0</v>
      </c>
      <c r="M124" s="13">
        <v>1</v>
      </c>
      <c r="N124" s="13">
        <v>0</v>
      </c>
      <c r="O124" s="13">
        <v>0</v>
      </c>
      <c r="P124" s="13">
        <v>0</v>
      </c>
      <c r="Q124" s="13">
        <v>1</v>
      </c>
      <c r="R124" s="20">
        <v>1</v>
      </c>
      <c r="S124" s="13">
        <v>0</v>
      </c>
      <c r="T124" s="16">
        <v>0</v>
      </c>
      <c r="U124" s="19">
        <f t="shared" si="3"/>
        <v>0.97391304347826102</v>
      </c>
      <c r="V124" s="13" t="s">
        <v>263</v>
      </c>
      <c r="W124" s="13"/>
      <c r="X124" s="13"/>
      <c r="Y124" s="13"/>
      <c r="Z124" s="13"/>
      <c r="AA124" s="13"/>
      <c r="AB124" s="13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</row>
    <row r="125" spans="1:45" ht="15.75" customHeight="1">
      <c r="A125" s="13" t="s">
        <v>264</v>
      </c>
      <c r="B125" s="13">
        <v>27.09</v>
      </c>
      <c r="C125" s="10">
        <v>43726</v>
      </c>
      <c r="D125" s="6">
        <v>1.67</v>
      </c>
      <c r="E125" s="13">
        <v>1.8</v>
      </c>
      <c r="F125" s="13">
        <f t="shared" si="2"/>
        <v>1.0778443113772456</v>
      </c>
      <c r="G125" s="10"/>
      <c r="H125" s="10">
        <v>44546</v>
      </c>
      <c r="I125" s="10">
        <v>42863</v>
      </c>
      <c r="J125" s="13">
        <v>1</v>
      </c>
      <c r="K125" s="13">
        <v>0</v>
      </c>
      <c r="L125" s="13">
        <v>0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20">
        <v>1</v>
      </c>
      <c r="S125" s="13">
        <v>0</v>
      </c>
      <c r="T125" s="16">
        <v>0</v>
      </c>
      <c r="U125" s="19">
        <f t="shared" si="3"/>
        <v>1.0778443113772456</v>
      </c>
      <c r="V125" s="13" t="s">
        <v>265</v>
      </c>
      <c r="W125" s="13"/>
      <c r="X125" s="13"/>
      <c r="Y125" s="13"/>
      <c r="Z125" s="13"/>
      <c r="AA125" s="13"/>
      <c r="AB125" s="13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ht="15.75" customHeight="1">
      <c r="A126" s="13" t="s">
        <v>266</v>
      </c>
      <c r="B126" s="13">
        <v>27.1</v>
      </c>
      <c r="C126" s="10">
        <v>43878</v>
      </c>
      <c r="D126" s="6">
        <v>1.85</v>
      </c>
      <c r="E126" s="13">
        <v>1.95</v>
      </c>
      <c r="F126" s="13">
        <f t="shared" si="2"/>
        <v>1.0540540540540539</v>
      </c>
      <c r="G126" s="10"/>
      <c r="H126" s="10">
        <v>44714</v>
      </c>
      <c r="I126" s="10">
        <v>43075</v>
      </c>
      <c r="J126" s="13">
        <v>0</v>
      </c>
      <c r="K126" s="13">
        <v>0</v>
      </c>
      <c r="L126" s="13">
        <v>0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20">
        <v>0</v>
      </c>
      <c r="S126" s="13">
        <v>0</v>
      </c>
      <c r="T126" s="16">
        <v>2.2000000000000002</v>
      </c>
      <c r="U126" s="19">
        <f t="shared" si="3"/>
        <v>2.2432432432432434</v>
      </c>
      <c r="V126" s="13" t="s">
        <v>267</v>
      </c>
      <c r="W126" s="13"/>
      <c r="X126" s="13"/>
      <c r="Y126" s="13"/>
      <c r="Z126" s="13"/>
      <c r="AA126" s="13"/>
      <c r="AB126" s="13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45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</sheetData>
  <phoneticPr fontId="1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soohyun</dc:creator>
  <cp:lastModifiedBy>이수현</cp:lastModifiedBy>
  <dcterms:created xsi:type="dcterms:W3CDTF">2023-08-22T01:05:19Z</dcterms:created>
  <dcterms:modified xsi:type="dcterms:W3CDTF">2023-08-26T14:36:05Z</dcterms:modified>
</cp:coreProperties>
</file>