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xie\Documents\Visual Studio 2013\Projects\WindowsFormsApplication1\WindowsFormsApplication1\bin\Debug\"/>
    </mc:Choice>
  </mc:AlternateContent>
  <bookViews>
    <workbookView xWindow="0" yWindow="0" windowWidth="19200" windowHeight="9735" tabRatio="854"/>
  </bookViews>
  <sheets>
    <sheet name="Status Items" sheetId="2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41099.4383680556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2" l="1"/>
  <c r="Q12" i="2" l="1"/>
  <c r="H20" i="2" l="1"/>
  <c r="H19" i="2"/>
  <c r="H18" i="2"/>
  <c r="F20" i="2"/>
  <c r="Q61" i="2" l="1"/>
  <c r="Q62" i="2"/>
  <c r="Q58" i="2"/>
  <c r="Q59" i="2"/>
  <c r="Q60" i="2"/>
  <c r="Q49" i="2"/>
  <c r="Q50" i="2"/>
  <c r="Q51" i="2"/>
  <c r="Q52" i="2"/>
  <c r="Q53" i="2"/>
  <c r="Q54" i="2"/>
  <c r="Q55" i="2"/>
  <c r="Q56" i="2"/>
  <c r="Q57" i="2"/>
  <c r="Q48" i="2"/>
  <c r="Q42" i="2"/>
  <c r="Q41" i="2"/>
  <c r="Q40" i="2"/>
  <c r="Q39" i="2"/>
  <c r="Q38" i="2"/>
  <c r="Q29" i="2"/>
  <c r="Q30" i="2"/>
  <c r="Q31" i="2"/>
  <c r="Q32" i="2"/>
  <c r="Q33" i="2"/>
  <c r="Q34" i="2"/>
  <c r="Q35" i="2"/>
  <c r="Q36" i="2"/>
  <c r="Q37" i="2"/>
  <c r="Q28" i="2"/>
  <c r="K49" i="2" l="1"/>
  <c r="K53" i="2"/>
  <c r="K57" i="2"/>
  <c r="K61" i="2"/>
  <c r="C50" i="2"/>
  <c r="C54" i="2"/>
  <c r="C58" i="2"/>
  <c r="C62" i="2"/>
  <c r="K52" i="2"/>
  <c r="K56" i="2"/>
  <c r="C49" i="2"/>
  <c r="C57" i="2"/>
  <c r="K50" i="2"/>
  <c r="K54" i="2"/>
  <c r="K58" i="2"/>
  <c r="K62" i="2"/>
  <c r="C51" i="2"/>
  <c r="C55" i="2"/>
  <c r="C59" i="2"/>
  <c r="C48" i="2"/>
  <c r="K51" i="2"/>
  <c r="K55" i="2"/>
  <c r="K59" i="2"/>
  <c r="K48" i="2"/>
  <c r="C52" i="2"/>
  <c r="C56" i="2"/>
  <c r="C60" i="2"/>
  <c r="K60" i="2"/>
  <c r="C53" i="2"/>
  <c r="C61" i="2"/>
  <c r="K28" i="2"/>
  <c r="K32" i="2"/>
  <c r="K36" i="2"/>
  <c r="K40" i="2"/>
  <c r="C30" i="2"/>
  <c r="C34" i="2"/>
  <c r="C38" i="2"/>
  <c r="C42" i="2"/>
  <c r="K29" i="2"/>
  <c r="K33" i="2"/>
  <c r="K37" i="2"/>
  <c r="K41" i="2"/>
  <c r="C31" i="2"/>
  <c r="C35" i="2"/>
  <c r="C39" i="2"/>
  <c r="C28" i="2"/>
  <c r="K30" i="2"/>
  <c r="K34" i="2"/>
  <c r="K38" i="2"/>
  <c r="K42" i="2"/>
  <c r="C32" i="2"/>
  <c r="C36" i="2"/>
  <c r="C40" i="2"/>
  <c r="K31" i="2"/>
  <c r="K35" i="2"/>
  <c r="K39" i="2"/>
  <c r="C29" i="2"/>
  <c r="C33" i="2"/>
  <c r="C37" i="2"/>
  <c r="C41" i="2"/>
  <c r="H17" i="2" l="1"/>
  <c r="F19" i="2"/>
  <c r="F18" i="2"/>
  <c r="F17" i="2"/>
</calcChain>
</file>

<file path=xl/sharedStrings.xml><?xml version="1.0" encoding="utf-8"?>
<sst xmlns="http://schemas.openxmlformats.org/spreadsheetml/2006/main" count="53" uniqueCount="45">
  <si>
    <t>New Bax</t>
  </si>
  <si>
    <t>Status</t>
  </si>
  <si>
    <t>Final Signoff</t>
  </si>
  <si>
    <t>Entity</t>
  </si>
  <si>
    <t xml:space="preserve">Item </t>
  </si>
  <si>
    <r>
      <t>Confirm status and report issues for the below checklist items</t>
    </r>
    <r>
      <rPr>
        <sz val="10"/>
        <color rgb="FF000000"/>
        <rFont val="Calibri"/>
        <family val="2"/>
        <scheme val="minor"/>
      </rPr>
      <t>:</t>
    </r>
  </si>
  <si>
    <t>Baxalta</t>
  </si>
  <si>
    <t>Exception List</t>
  </si>
  <si>
    <r>
      <t xml:space="preserve">Record </t>
    </r>
    <r>
      <rPr>
        <b/>
        <sz val="10"/>
        <color rgb="FFFFC000"/>
        <rFont val="arial"/>
        <family val="2"/>
      </rPr>
      <t>AMBER</t>
    </r>
    <r>
      <rPr>
        <sz val="11"/>
        <color theme="1"/>
        <rFont val="Calibri"/>
        <family val="2"/>
        <scheme val="minor"/>
      </rPr>
      <t xml:space="preserve"> items where proposed workarounds require confirmation from stakeholders and approval from leadership:</t>
    </r>
  </si>
  <si>
    <t xml:space="preserve">Exceptions </t>
  </si>
  <si>
    <t xml:space="preserve"># </t>
  </si>
  <si>
    <t xml:space="preserve">Reason for exception </t>
  </si>
  <si>
    <t xml:space="preserve">Proposed solution/ outcome </t>
  </si>
  <si>
    <t xml:space="preserve">Due date/ duration </t>
  </si>
  <si>
    <t>Owner</t>
  </si>
  <si>
    <t>Critical Items List</t>
  </si>
  <si>
    <t xml:space="preserve">Critical Items </t>
  </si>
  <si>
    <t xml:space="preserve">Critical issue </t>
  </si>
  <si>
    <t>Potential solutions, if applicable</t>
  </si>
  <si>
    <t>Total</t>
  </si>
  <si>
    <t>Exceptions:</t>
  </si>
  <si>
    <t>Critical Items:</t>
  </si>
  <si>
    <t>GREEN</t>
  </si>
  <si>
    <t>AMBER</t>
  </si>
  <si>
    <t>RED</t>
  </si>
  <si>
    <t>N/A</t>
  </si>
  <si>
    <t>Responsibility</t>
  </si>
  <si>
    <t>Country</t>
  </si>
  <si>
    <t>Region</t>
  </si>
  <si>
    <t>Sign-Off</t>
  </si>
  <si>
    <t>Issues</t>
  </si>
  <si>
    <t>Comments/ Issue Description</t>
  </si>
  <si>
    <t>Checklist item</t>
  </si>
  <si>
    <t>Legend:</t>
  </si>
  <si>
    <t>Comments (e.g., interdependencies, cost, etc.)</t>
  </si>
  <si>
    <r>
      <t xml:space="preserve">Record </t>
    </r>
    <r>
      <rPr>
        <b/>
        <sz val="10"/>
        <color rgb="FFC00000"/>
        <rFont val="arial"/>
        <family val="2"/>
      </rPr>
      <t>RED</t>
    </r>
    <r>
      <rPr>
        <sz val="11"/>
        <color theme="1"/>
        <rFont val="Calibri"/>
        <family val="2"/>
        <scheme val="minor"/>
      </rPr>
      <t xml:space="preserve"> items are unresolved at the date of the assessment and jeopardize the Country Close readiness:</t>
    </r>
  </si>
  <si>
    <t>Baxter Confidential</t>
  </si>
  <si>
    <t>Yes:</t>
  </si>
  <si>
    <t>No:</t>
  </si>
  <si>
    <t>N/A:</t>
  </si>
  <si>
    <t>Yes w/ Workaround:</t>
  </si>
  <si>
    <t xml:space="preserve"> - The stated line item is or will be operational as per plan without any foreseen issues. </t>
  </si>
  <si>
    <t xml:space="preserve"> - The stated line item is or will be operational with exception and workaround has been developed.</t>
  </si>
  <si>
    <t xml:space="preserve"> - The stated line item is at risk of not being operational as per plan. Could risk Country close.</t>
  </si>
  <si>
    <t xml:space="preserve"> - The stated line item is not applicable to entity.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</si>
</sst>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Wingdings"/>
      <charset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FFC00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10"/>
      <color rgb="FFFFFFFF"/>
      <name val="Arial"/>
      <family val="2"/>
    </font>
    <font>
      <sz val="9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u/>
      <sz val="11"/>
      <color theme="1"/>
      <name val="arial"/>
      <family val="2"/>
    </font>
    <font>
      <sz val="9"/>
      <color theme="0"/>
      <name val="arial"/>
      <family val="2"/>
    </font>
    <font>
      <sz val="14"/>
      <color theme="1"/>
      <name val="Marlett"/>
      <charset val="2"/>
    </font>
    <font>
      <sz val="10"/>
      <color theme="1"/>
      <name val="Arial Unicode MS"/>
      <family val="2"/>
    </font>
    <font>
      <sz val="8"/>
      <color rgb="FFFF0000"/>
      <name val="arial"/>
      <family val="2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016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07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 applyBorder="1" applyAlignment="1" applyProtection="1">
      <alignment horizontal="left" indent="1"/>
      <protection locked="0"/>
    </xf>
    <xf numFmtId="0" fontId="15" fillId="0" borderId="0" xfId="0" applyFont="1" applyProtection="1">
      <protection locked="0"/>
    </xf>
    <xf numFmtId="0" fontId="0" fillId="0" borderId="0" xfId="0" applyProtection="1">
      <protection locked="0"/>
    </xf>
    <xf numFmtId="0" fontId="17" fillId="4" borderId="0" xfId="0" applyFont="1" applyFill="1" applyBorder="1" applyAlignment="1" applyProtection="1">
      <alignment horizontal="left" vertical="center" indent="1" readingOrder="1"/>
      <protection locked="0"/>
    </xf>
    <xf numFmtId="0" fontId="17" fillId="4" borderId="0" xfId="0" applyFont="1" applyFill="1" applyBorder="1" applyAlignment="1" applyProtection="1">
      <alignment vertical="center" wrapText="1" readingOrder="1"/>
      <protection locked="0"/>
    </xf>
    <xf numFmtId="0" fontId="18" fillId="4" borderId="0" xfId="0" applyFont="1" applyFill="1" applyBorder="1" applyAlignment="1" applyProtection="1">
      <alignment vertical="center" wrapText="1" readingOrder="1"/>
      <protection locked="0"/>
    </xf>
    <xf numFmtId="0" fontId="21" fillId="6" borderId="9" xfId="0" applyFont="1" applyFill="1" applyBorder="1" applyAlignment="1" applyProtection="1">
      <alignment horizontal="center" vertical="center" wrapText="1" readingOrder="1"/>
      <protection locked="0"/>
    </xf>
    <xf numFmtId="0" fontId="22" fillId="6" borderId="9" xfId="0" applyFont="1" applyFill="1" applyBorder="1" applyAlignment="1" applyProtection="1">
      <alignment vertical="center" wrapText="1"/>
      <protection locked="0"/>
    </xf>
    <xf numFmtId="0" fontId="23" fillId="6" borderId="9" xfId="0" applyFont="1" applyFill="1" applyBorder="1" applyAlignment="1" applyProtection="1">
      <alignment vertical="center" wrapText="1"/>
      <protection locked="0"/>
    </xf>
    <xf numFmtId="0" fontId="21" fillId="7" borderId="9" xfId="0" applyFont="1" applyFill="1" applyBorder="1" applyAlignment="1" applyProtection="1">
      <alignment horizontal="center" vertical="center" wrapText="1" readingOrder="1"/>
      <protection locked="0"/>
    </xf>
    <xf numFmtId="0" fontId="22" fillId="7" borderId="9" xfId="0" applyFont="1" applyFill="1" applyBorder="1" applyAlignment="1" applyProtection="1">
      <alignment vertical="center" wrapText="1"/>
      <protection locked="0"/>
    </xf>
    <xf numFmtId="0" fontId="23" fillId="7" borderId="9" xfId="0" applyFont="1" applyFill="1" applyBorder="1" applyAlignment="1" applyProtection="1">
      <alignment vertical="center" wrapText="1"/>
      <protection locked="0"/>
    </xf>
    <xf numFmtId="0" fontId="21" fillId="6" borderId="5" xfId="0" applyFont="1" applyFill="1" applyBorder="1" applyAlignment="1" applyProtection="1">
      <alignment horizontal="center" vertical="center" wrapText="1" readingOrder="1"/>
      <protection locked="0"/>
    </xf>
    <xf numFmtId="0" fontId="22" fillId="6" borderId="5" xfId="0" applyFont="1" applyFill="1" applyBorder="1" applyAlignment="1" applyProtection="1">
      <alignment vertical="center" wrapText="1"/>
      <protection locked="0"/>
    </xf>
    <xf numFmtId="0" fontId="23" fillId="6" borderId="5" xfId="0" applyFont="1" applyFill="1" applyBorder="1" applyAlignment="1" applyProtection="1">
      <alignment vertical="center" wrapText="1"/>
      <protection locked="0"/>
    </xf>
    <xf numFmtId="0" fontId="17" fillId="8" borderId="0" xfId="0" applyFont="1" applyFill="1" applyBorder="1" applyAlignment="1" applyProtection="1">
      <alignment horizontal="left" vertical="center" indent="1" readingOrder="1"/>
      <protection locked="0"/>
    </xf>
    <xf numFmtId="0" fontId="17" fillId="8" borderId="0" xfId="0" applyFont="1" applyFill="1" applyBorder="1" applyAlignment="1" applyProtection="1">
      <alignment vertical="center" wrapText="1" readingOrder="1"/>
      <protection locked="0"/>
    </xf>
    <xf numFmtId="0" fontId="18" fillId="8" borderId="0" xfId="0" applyFont="1" applyFill="1" applyBorder="1" applyAlignment="1" applyProtection="1">
      <alignment vertical="center" wrapText="1" readingOrder="1"/>
      <protection locked="0"/>
    </xf>
    <xf numFmtId="0" fontId="19" fillId="5" borderId="5" xfId="0" applyFont="1" applyFill="1" applyBorder="1" applyAlignment="1" applyProtection="1">
      <alignment horizontal="center" vertical="center" wrapText="1" readingOrder="1"/>
      <protection locked="0"/>
    </xf>
    <xf numFmtId="0" fontId="20" fillId="5" borderId="5" xfId="0" applyFont="1" applyFill="1" applyBorder="1" applyAlignment="1" applyProtection="1">
      <alignment horizontal="center" vertical="center" wrapText="1" readingOrder="1"/>
      <protection locked="0"/>
    </xf>
    <xf numFmtId="0" fontId="27" fillId="0" borderId="0" xfId="0" applyFont="1" applyBorder="1" applyAlignment="1" applyProtection="1">
      <alignment horizontal="left" vertical="center"/>
      <protection locked="0"/>
    </xf>
    <xf numFmtId="0" fontId="19" fillId="5" borderId="5" xfId="0" applyFont="1" applyFill="1" applyBorder="1" applyAlignment="1" applyProtection="1">
      <alignment horizontal="center" vertical="center" wrapText="1"/>
      <protection locked="0"/>
    </xf>
    <xf numFmtId="0" fontId="20" fillId="5" borderId="5" xfId="0" applyFont="1" applyFill="1" applyBorder="1" applyAlignment="1" applyProtection="1">
      <alignment horizontal="center" vertical="center" wrapText="1"/>
      <protection locked="0"/>
    </xf>
    <xf numFmtId="0" fontId="21" fillId="7" borderId="5" xfId="0" applyFont="1" applyFill="1" applyBorder="1" applyAlignment="1" applyProtection="1">
      <alignment horizontal="center" vertical="center" wrapText="1" readingOrder="1"/>
      <protection locked="0"/>
    </xf>
    <xf numFmtId="0" fontId="23" fillId="7" borderId="5" xfId="0" applyFont="1" applyFill="1" applyBorder="1" applyAlignment="1" applyProtection="1">
      <alignment vertical="center" wrapText="1"/>
      <protection locked="0"/>
    </xf>
    <xf numFmtId="0" fontId="22" fillId="7" borderId="5" xfId="0" applyFont="1" applyFill="1" applyBorder="1" applyAlignment="1" applyProtection="1">
      <alignment vertical="center" wrapText="1"/>
      <protection locked="0"/>
    </xf>
    <xf numFmtId="0" fontId="21" fillId="7" borderId="0" xfId="0" applyFont="1" applyFill="1" applyBorder="1" applyAlignment="1" applyProtection="1">
      <alignment horizontal="center" vertical="center" wrapText="1" readingOrder="1"/>
      <protection locked="0"/>
    </xf>
    <xf numFmtId="0" fontId="22" fillId="7" borderId="0" xfId="0" applyFont="1" applyFill="1" applyBorder="1" applyAlignment="1" applyProtection="1">
      <alignment horizontal="left" vertical="center" wrapText="1"/>
      <protection locked="0"/>
    </xf>
    <xf numFmtId="0" fontId="22" fillId="7" borderId="0" xfId="0" applyFont="1" applyFill="1" applyBorder="1" applyAlignment="1" applyProtection="1">
      <alignment horizontal="center" vertical="center" wrapText="1"/>
      <protection locked="0"/>
    </xf>
    <xf numFmtId="0" fontId="23" fillId="7" borderId="0" xfId="0" applyFont="1" applyFill="1" applyBorder="1" applyAlignment="1" applyProtection="1">
      <alignment horizontal="center" vertical="center" wrapText="1"/>
      <protection locked="0"/>
    </xf>
    <xf numFmtId="0" fontId="23" fillId="7" borderId="0" xfId="0" applyFont="1" applyFill="1" applyBorder="1" applyAlignment="1" applyProtection="1">
      <alignment vertical="center" wrapText="1"/>
      <protection locked="0"/>
    </xf>
    <xf numFmtId="0" fontId="22" fillId="7" borderId="0" xfId="0" applyFont="1" applyFill="1" applyBorder="1" applyAlignment="1" applyProtection="1">
      <alignment vertical="center" wrapText="1"/>
      <protection locked="0"/>
    </xf>
    <xf numFmtId="0" fontId="30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32" fillId="0" borderId="1" xfId="0" applyFont="1" applyBorder="1" applyAlignment="1" applyProtection="1">
      <alignment horizontal="center" vertical="center" wrapText="1"/>
      <protection locked="0"/>
    </xf>
    <xf numFmtId="0" fontId="22" fillId="7" borderId="0" xfId="0" applyFont="1" applyFill="1" applyBorder="1" applyAlignment="1" applyProtection="1">
      <alignment horizontal="left" vertical="center" wrapText="1"/>
    </xf>
    <xf numFmtId="0" fontId="14" fillId="0" borderId="0" xfId="0" applyFont="1" applyFill="1" applyProtection="1">
      <protection locked="0"/>
    </xf>
    <xf numFmtId="0" fontId="7" fillId="0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1" fillId="0" borderId="0" xfId="0" applyFont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28" fillId="10" borderId="19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protection locked="0"/>
    </xf>
    <xf numFmtId="0" fontId="28" fillId="4" borderId="20" xfId="0" applyFont="1" applyFill="1" applyBorder="1" applyAlignment="1" applyProtection="1">
      <alignment horizontal="center" vertical="center"/>
      <protection locked="0"/>
    </xf>
    <xf numFmtId="0" fontId="15" fillId="0" borderId="0" xfId="0" quotePrefix="1" applyFont="1" applyAlignment="1" applyProtection="1">
      <protection locked="0"/>
    </xf>
    <xf numFmtId="0" fontId="28" fillId="8" borderId="21" xfId="0" applyFont="1" applyFill="1" applyBorder="1" applyAlignment="1" applyProtection="1">
      <alignment horizontal="center" vertical="center"/>
      <protection locked="0"/>
    </xf>
    <xf numFmtId="0" fontId="15" fillId="0" borderId="22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10" fillId="0" borderId="0" xfId="0" applyFont="1" applyAlignment="1" applyProtection="1">
      <alignment readingOrder="1"/>
      <protection locked="0"/>
    </xf>
    <xf numFmtId="0" fontId="0" fillId="0" borderId="0" xfId="0" applyAlignment="1" applyProtection="1">
      <alignment horizontal="left"/>
      <protection locked="0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Protection="1">
      <protection locked="0"/>
    </xf>
    <xf numFmtId="0" fontId="29" fillId="0" borderId="0" xfId="0" applyFont="1" applyProtection="1"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9" fillId="9" borderId="0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23" fillId="0" borderId="12" xfId="0" applyFont="1" applyFill="1" applyBorder="1" applyAlignment="1" applyProtection="1">
      <alignment horizontal="left" wrapText="1"/>
      <protection locked="0"/>
    </xf>
    <xf numFmtId="0" fontId="25" fillId="0" borderId="13" xfId="0" applyFont="1" applyFill="1" applyBorder="1" applyAlignment="1" applyProtection="1">
      <alignment horizontal="center" vertical="center" wrapText="1"/>
      <protection locked="0"/>
    </xf>
    <xf numFmtId="0" fontId="23" fillId="0" borderId="23" xfId="0" applyFont="1" applyFill="1" applyBorder="1" applyAlignment="1" applyProtection="1">
      <alignment horizontal="left" vertical="center" wrapText="1"/>
      <protection locked="0"/>
    </xf>
    <xf numFmtId="0" fontId="15" fillId="0" borderId="14" xfId="0" applyFont="1" applyBorder="1" applyAlignment="1" applyProtection="1">
      <alignment horizontal="left"/>
      <protection locked="0"/>
    </xf>
    <xf numFmtId="0" fontId="2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15" fillId="0" borderId="14" xfId="0" applyFont="1" applyBorder="1" applyAlignment="1" applyProtection="1">
      <alignment horizontal="left" vertical="center"/>
      <protection locked="0"/>
    </xf>
    <xf numFmtId="0" fontId="15" fillId="0" borderId="4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11" borderId="16" xfId="0" applyFont="1" applyFill="1" applyBorder="1" applyAlignment="1" applyProtection="1">
      <alignment horizontal="center"/>
      <protection locked="0"/>
    </xf>
    <xf numFmtId="0" fontId="25" fillId="11" borderId="17" xfId="0" applyFont="1" applyFill="1" applyBorder="1" applyAlignment="1" applyProtection="1">
      <alignment horizontal="center" vertical="center" wrapText="1"/>
      <protection locked="0"/>
    </xf>
    <xf numFmtId="0" fontId="26" fillId="11" borderId="24" xfId="0" applyFont="1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22" fillId="6" borderId="6" xfId="0" applyFont="1" applyFill="1" applyBorder="1" applyAlignment="1" applyProtection="1">
      <alignment horizontal="left" vertical="center" wrapText="1"/>
    </xf>
    <xf numFmtId="0" fontId="22" fillId="6" borderId="7" xfId="0" applyFont="1" applyFill="1" applyBorder="1" applyAlignment="1" applyProtection="1">
      <alignment horizontal="left" vertical="center" wrapText="1"/>
    </xf>
    <xf numFmtId="0" fontId="22" fillId="6" borderId="6" xfId="0" applyFont="1" applyFill="1" applyBorder="1" applyAlignment="1" applyProtection="1">
      <alignment horizontal="center" vertical="center" wrapText="1"/>
      <protection locked="0"/>
    </xf>
    <xf numFmtId="0" fontId="22" fillId="6" borderId="7" xfId="0" applyFont="1" applyFill="1" applyBorder="1" applyAlignment="1" applyProtection="1">
      <alignment horizontal="center" vertical="center" wrapText="1"/>
      <protection locked="0"/>
    </xf>
    <xf numFmtId="0" fontId="23" fillId="7" borderId="6" xfId="0" applyFont="1" applyFill="1" applyBorder="1" applyAlignment="1" applyProtection="1">
      <alignment horizontal="center" vertical="center" wrapText="1"/>
      <protection locked="0"/>
    </xf>
    <xf numFmtId="0" fontId="23" fillId="7" borderId="7" xfId="0" applyFont="1" applyFill="1" applyBorder="1" applyAlignment="1" applyProtection="1">
      <alignment horizontal="center" vertical="center" wrapText="1"/>
      <protection locked="0"/>
    </xf>
    <xf numFmtId="0" fontId="23" fillId="6" borderId="6" xfId="0" applyFont="1" applyFill="1" applyBorder="1" applyAlignment="1" applyProtection="1">
      <alignment horizontal="center" vertical="center" wrapText="1"/>
      <protection locked="0"/>
    </xf>
    <xf numFmtId="0" fontId="23" fillId="6" borderId="7" xfId="0" applyFont="1" applyFill="1" applyBorder="1" applyAlignment="1" applyProtection="1">
      <alignment horizontal="center" vertical="center" wrapText="1"/>
      <protection locked="0"/>
    </xf>
    <xf numFmtId="0" fontId="19" fillId="5" borderId="6" xfId="0" applyFont="1" applyFill="1" applyBorder="1" applyAlignment="1" applyProtection="1">
      <alignment horizontal="center" vertical="center" wrapText="1"/>
      <protection locked="0"/>
    </xf>
    <xf numFmtId="0" fontId="19" fillId="5" borderId="8" xfId="0" applyFont="1" applyFill="1" applyBorder="1" applyAlignment="1" applyProtection="1">
      <alignment horizontal="center" vertical="center" wrapText="1"/>
      <protection locked="0"/>
    </xf>
    <xf numFmtId="0" fontId="19" fillId="5" borderId="7" xfId="0" applyFont="1" applyFill="1" applyBorder="1" applyAlignment="1" applyProtection="1">
      <alignment horizontal="center" vertical="center" wrapText="1"/>
      <protection locked="0"/>
    </xf>
    <xf numFmtId="0" fontId="22" fillId="6" borderId="8" xfId="0" applyFont="1" applyFill="1" applyBorder="1" applyAlignment="1" applyProtection="1">
      <alignment horizontal="left" vertical="center" wrapText="1"/>
    </xf>
    <xf numFmtId="0" fontId="22" fillId="7" borderId="6" xfId="0" applyFont="1" applyFill="1" applyBorder="1" applyAlignment="1" applyProtection="1">
      <alignment horizontal="center" vertical="center" wrapText="1"/>
      <protection locked="0"/>
    </xf>
    <xf numFmtId="0" fontId="22" fillId="7" borderId="7" xfId="0" applyFont="1" applyFill="1" applyBorder="1" applyAlignment="1" applyProtection="1">
      <alignment horizontal="center" vertical="center" wrapText="1"/>
      <protection locked="0"/>
    </xf>
    <xf numFmtId="0" fontId="20" fillId="5" borderId="6" xfId="0" applyFont="1" applyFill="1" applyBorder="1" applyAlignment="1" applyProtection="1">
      <alignment horizontal="center" vertical="center" wrapText="1"/>
      <protection locked="0"/>
    </xf>
    <xf numFmtId="0" fontId="20" fillId="5" borderId="7" xfId="0" applyFont="1" applyFill="1" applyBorder="1" applyAlignment="1" applyProtection="1">
      <alignment horizontal="center" vertical="center" wrapText="1"/>
      <protection locked="0"/>
    </xf>
    <xf numFmtId="0" fontId="19" fillId="5" borderId="6" xfId="0" applyFont="1" applyFill="1" applyBorder="1" applyAlignment="1" applyProtection="1">
      <alignment horizontal="center" vertical="center" wrapText="1" readingOrder="1"/>
      <protection locked="0"/>
    </xf>
    <xf numFmtId="0" fontId="19" fillId="5" borderId="7" xfId="0" applyFont="1" applyFill="1" applyBorder="1" applyAlignment="1" applyProtection="1">
      <alignment horizontal="center" vertical="center" wrapText="1" readingOrder="1"/>
      <protection locked="0"/>
    </xf>
    <xf numFmtId="0" fontId="20" fillId="5" borderId="6" xfId="0" applyFont="1" applyFill="1" applyBorder="1" applyAlignment="1" applyProtection="1">
      <alignment horizontal="center" vertical="center" wrapText="1" readingOrder="1"/>
      <protection locked="0"/>
    </xf>
    <xf numFmtId="0" fontId="20" fillId="5" borderId="7" xfId="0" applyFont="1" applyFill="1" applyBorder="1" applyAlignment="1" applyProtection="1">
      <alignment horizontal="center" vertical="center" wrapText="1" readingOrder="1"/>
      <protection locked="0"/>
    </xf>
    <xf numFmtId="0" fontId="22" fillId="6" borderId="10" xfId="0" applyFont="1" applyFill="1" applyBorder="1" applyAlignment="1" applyProtection="1">
      <alignment horizontal="center" vertical="center" wrapText="1"/>
      <protection locked="0"/>
    </xf>
    <xf numFmtId="0" fontId="22" fillId="6" borderId="11" xfId="0" applyFont="1" applyFill="1" applyBorder="1" applyAlignment="1" applyProtection="1">
      <alignment horizontal="center" vertical="center" wrapText="1"/>
      <protection locked="0"/>
    </xf>
    <xf numFmtId="0" fontId="22" fillId="7" borderId="10" xfId="0" applyFont="1" applyFill="1" applyBorder="1" applyAlignment="1" applyProtection="1">
      <alignment horizontal="center" vertical="center" wrapText="1"/>
      <protection locked="0"/>
    </xf>
    <xf numFmtId="0" fontId="22" fillId="7" borderId="11" xfId="0" applyFont="1" applyFill="1" applyBorder="1" applyAlignment="1" applyProtection="1">
      <alignment horizontal="center" vertical="center" wrapText="1"/>
      <protection locked="0"/>
    </xf>
    <xf numFmtId="0" fontId="19" fillId="5" borderId="8" xfId="0" applyFont="1" applyFill="1" applyBorder="1" applyAlignment="1" applyProtection="1">
      <alignment horizontal="center" vertical="center" wrapText="1" readingOrder="1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" xfId="0" applyFont="1" applyFill="1" applyBorder="1" applyAlignment="1" applyProtection="1">
      <alignment horizontal="center"/>
      <protection locked="0"/>
    </xf>
    <xf numFmtId="0" fontId="2" fillId="9" borderId="18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2"/>
    <cellStyle name="Normal 3 2" xfId="1"/>
  </cellStyles>
  <dxfs count="20">
    <dxf>
      <font>
        <color rgb="FFFF0000"/>
      </font>
      <fill>
        <patternFill>
          <bgColor rgb="FFFF0000"/>
        </patternFill>
      </fill>
    </dxf>
    <dxf>
      <font>
        <color theme="7"/>
      </font>
      <fill>
        <patternFill>
          <bgColor theme="7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7"/>
      </font>
      <fill>
        <patternFill>
          <bgColor theme="7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numFmt numFmtId="164" formatCode=";;;"/>
      <fill>
        <patternFill>
          <bgColor rgb="FF00B050"/>
        </patternFill>
      </fill>
    </dxf>
    <dxf>
      <font>
        <color rgb="FF92D050"/>
      </font>
      <numFmt numFmtId="164" formatCode=";;;"/>
      <fill>
        <patternFill>
          <bgColor rgb="FF92D050"/>
        </patternFill>
      </fill>
    </dxf>
    <dxf>
      <font>
        <color rgb="FFFFC000"/>
      </font>
      <numFmt numFmtId="164" formatCode=";;;"/>
      <fill>
        <patternFill>
          <bgColor rgb="FFFFC000"/>
        </patternFill>
      </fill>
    </dxf>
    <dxf>
      <font>
        <color rgb="FFC00000"/>
      </font>
      <numFmt numFmtId="164" formatCode=";;;"/>
      <fill>
        <patternFill>
          <bgColor rgb="FFC00000"/>
        </patternFill>
      </fill>
    </dxf>
    <dxf>
      <font>
        <color rgb="FF00B050"/>
      </font>
      <numFmt numFmtId="164" formatCode=";;;"/>
      <fill>
        <patternFill>
          <bgColor rgb="FF00B050"/>
        </patternFill>
      </fill>
    </dxf>
    <dxf>
      <font>
        <color rgb="FF92D050"/>
      </font>
      <numFmt numFmtId="164" formatCode=";;;"/>
      <fill>
        <patternFill>
          <bgColor rgb="FF92D050"/>
        </patternFill>
      </fill>
    </dxf>
    <dxf>
      <font>
        <color rgb="FFFFC000"/>
      </font>
      <numFmt numFmtId="164" formatCode=";;;"/>
      <fill>
        <patternFill>
          <bgColor rgb="FFFFC000"/>
        </patternFill>
      </fill>
    </dxf>
    <dxf>
      <font>
        <color rgb="FFC00000"/>
      </font>
      <numFmt numFmtId="164" formatCode=";;;"/>
      <fill>
        <patternFill>
          <bgColor rgb="FFC0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7"/>
      </font>
      <fill>
        <patternFill>
          <bgColor theme="7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16EA"/>
      <color rgb="FF1C13CF"/>
      <color rgb="FFA09C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showGridLines="0" tabSelected="1" zoomScaleNormal="100" workbookViewId="0">
      <selection activeCell="B14" sqref="B14"/>
    </sheetView>
  </sheetViews>
  <sheetFormatPr defaultColWidth="0" defaultRowHeight="15" zeroHeight="1" outlineLevelRow="1" x14ac:dyDescent="0.25"/>
  <cols>
    <col min="1" max="1" width="16.28515625" style="4" customWidth="1"/>
    <col min="2" max="2" width="50.5703125" style="4" customWidth="1"/>
    <col min="3" max="3" width="15" style="4" customWidth="1"/>
    <col min="4" max="4" width="1.5703125" style="4" customWidth="1"/>
    <col min="5" max="5" width="11.140625" style="4" customWidth="1"/>
    <col min="6" max="6" width="8.7109375" style="4" customWidth="1"/>
    <col min="7" max="7" width="11" style="4" customWidth="1"/>
    <col min="8" max="8" width="8.85546875" style="4" customWidth="1"/>
    <col min="9" max="9" width="7.42578125" style="4" customWidth="1"/>
    <col min="10" max="10" width="16.85546875" style="4" customWidth="1"/>
    <col min="11" max="11" width="0.85546875" style="4" customWidth="1"/>
    <col min="12" max="12" width="28.140625" style="4" customWidth="1"/>
    <col min="13" max="13" width="20.7109375" style="4" customWidth="1"/>
    <col min="14" max="14" width="11.140625" style="4" customWidth="1"/>
    <col min="15" max="16" width="11.140625" style="4" hidden="1" customWidth="1"/>
    <col min="17" max="17" width="11.140625" style="41" hidden="1" customWidth="1"/>
    <col min="18" max="22" width="11.140625" style="4" hidden="1" customWidth="1"/>
    <col min="23" max="23" width="11.140625" style="41" hidden="1" customWidth="1"/>
    <col min="24" max="16384" width="11.140625" style="4" hidden="1"/>
  </cols>
  <sheetData>
    <row r="1" spans="1:17" ht="18.75" x14ac:dyDescent="0.3">
      <c r="A1" s="38"/>
      <c r="B1" s="40"/>
      <c r="C1" s="40"/>
      <c r="D1" s="40"/>
    </row>
    <row r="2" spans="1:17" ht="18.75" x14ac:dyDescent="0.3">
      <c r="A2" s="39"/>
      <c r="B2" s="40"/>
      <c r="C2" s="40"/>
      <c r="D2" s="40"/>
      <c r="L2" s="42" t="s">
        <v>36</v>
      </c>
    </row>
    <row r="3" spans="1:17" ht="18.75" x14ac:dyDescent="0.3">
      <c r="A3" s="39"/>
      <c r="B3" s="43" t="s">
        <v>33</v>
      </c>
      <c r="C3" s="40"/>
      <c r="D3" s="40"/>
    </row>
    <row r="4" spans="1:17" x14ac:dyDescent="0.25">
      <c r="B4" s="44" t="s">
        <v>22</v>
      </c>
      <c r="C4" s="45" t="s">
        <v>41</v>
      </c>
      <c r="D4" s="3"/>
    </row>
    <row r="5" spans="1:17" x14ac:dyDescent="0.25">
      <c r="B5" s="46" t="s">
        <v>23</v>
      </c>
      <c r="C5" s="47" t="s">
        <v>42</v>
      </c>
      <c r="D5" s="3"/>
    </row>
    <row r="6" spans="1:17" x14ac:dyDescent="0.25">
      <c r="B6" s="48" t="s">
        <v>24</v>
      </c>
      <c r="C6" s="47" t="s">
        <v>43</v>
      </c>
      <c r="D6" s="3"/>
    </row>
    <row r="7" spans="1:17" x14ac:dyDescent="0.25">
      <c r="B7" s="49" t="s">
        <v>25</v>
      </c>
      <c r="C7" s="47" t="s">
        <v>44</v>
      </c>
      <c r="D7" s="3"/>
    </row>
    <row r="8" spans="1:17" x14ac:dyDescent="0.25">
      <c r="B8" s="47"/>
      <c r="C8" s="3"/>
      <c r="D8" s="3"/>
    </row>
    <row r="9" spans="1:17" x14ac:dyDescent="0.25">
      <c r="A9" s="50"/>
      <c r="B9" s="51" t="s">
        <v>5</v>
      </c>
      <c r="C9" s="1"/>
      <c r="D9" s="1"/>
    </row>
    <row r="10" spans="1:17" x14ac:dyDescent="0.25">
      <c r="B10" s="103"/>
      <c r="C10" s="104"/>
      <c r="E10" s="106" t="s">
        <v>3</v>
      </c>
      <c r="F10" s="104"/>
      <c r="G10" s="106" t="s">
        <v>26</v>
      </c>
      <c r="H10" s="104"/>
      <c r="M10" s="1"/>
    </row>
    <row r="11" spans="1:17" ht="24.75" customHeight="1" x14ac:dyDescent="0.25">
      <c r="A11" s="52"/>
      <c r="B11" s="53" t="s">
        <v>4</v>
      </c>
      <c r="C11" s="53" t="s">
        <v>1</v>
      </c>
      <c r="D11" s="52"/>
      <c r="E11" s="53" t="s">
        <v>6</v>
      </c>
      <c r="F11" s="53" t="s">
        <v>0</v>
      </c>
      <c r="G11" s="53" t="s">
        <v>28</v>
      </c>
      <c r="H11" s="53" t="s">
        <v>27</v>
      </c>
      <c r="I11" s="54"/>
      <c r="J11" s="53" t="s">
        <v>2</v>
      </c>
      <c r="L11" s="53" t="s">
        <v>31</v>
      </c>
      <c r="N11" s="55"/>
    </row>
    <row r="12" spans="1:17" outlineLevel="1" x14ac:dyDescent="0.25">
      <c r="A12" s="61"/>
      <c r="B12" s="57"/>
      <c r="C12" s="35"/>
      <c r="D12" s="56"/>
      <c r="E12" s="34"/>
      <c r="F12" s="34"/>
      <c r="G12" s="34"/>
      <c r="H12" s="34"/>
      <c r="I12" s="58"/>
      <c r="J12" s="36"/>
      <c r="L12" s="59"/>
      <c r="Q12" s="60" t="str">
        <f>C12&amp;COUNTIF($C$12:C12,"="&amp;C12)</f>
        <v>1</v>
      </c>
    </row>
    <row r="13" spans="1:17" outlineLevel="1" x14ac:dyDescent="0.25">
      <c r="A13" s="61"/>
      <c r="B13" s="57"/>
      <c r="C13" s="35"/>
      <c r="D13" s="56"/>
      <c r="E13" s="34"/>
      <c r="F13" s="34"/>
      <c r="G13" s="34"/>
      <c r="H13" s="34"/>
      <c r="I13" s="58"/>
      <c r="J13" s="36"/>
      <c r="L13" s="59"/>
      <c r="Q13" s="60" t="str">
        <f>C13&amp;COUNTIF($C$12:C13,"="&amp;C13)</f>
        <v>2</v>
      </c>
    </row>
    <row r="14" spans="1:17" x14ac:dyDescent="0.25">
      <c r="A14" s="61"/>
      <c r="B14" s="62"/>
      <c r="C14" s="62"/>
      <c r="D14" s="62"/>
      <c r="Q14" s="4"/>
    </row>
    <row r="15" spans="1:17" x14ac:dyDescent="0.25">
      <c r="B15" s="62"/>
      <c r="C15" s="62"/>
      <c r="D15" s="62"/>
    </row>
    <row r="16" spans="1:17" ht="15.75" thickBot="1" x14ac:dyDescent="0.3">
      <c r="E16" s="105" t="s">
        <v>30</v>
      </c>
      <c r="F16" s="105"/>
      <c r="G16" s="105" t="s">
        <v>29</v>
      </c>
      <c r="H16" s="105"/>
    </row>
    <row r="17" spans="2:23" x14ac:dyDescent="0.25">
      <c r="E17" s="63" t="s">
        <v>20</v>
      </c>
      <c r="F17" s="64">
        <f>+COUNTIF($C$12:$C$12,"AMBER")</f>
        <v>0</v>
      </c>
      <c r="G17" s="65" t="s">
        <v>37</v>
      </c>
      <c r="H17" s="64">
        <f>+COUNTIF($J$12:$J$12,"Yes")</f>
        <v>0</v>
      </c>
    </row>
    <row r="18" spans="2:23" x14ac:dyDescent="0.25">
      <c r="E18" s="66" t="s">
        <v>21</v>
      </c>
      <c r="F18" s="67">
        <f>+COUNTIF($C$12:$C$12,"RED")</f>
        <v>0</v>
      </c>
      <c r="G18" s="68" t="s">
        <v>38</v>
      </c>
      <c r="H18" s="67">
        <f>+COUNTIF($J$12:$J$12,"No")</f>
        <v>0</v>
      </c>
    </row>
    <row r="19" spans="2:23" s="69" customFormat="1" ht="24" x14ac:dyDescent="0.25">
      <c r="E19" s="70" t="s">
        <v>39</v>
      </c>
      <c r="F19" s="67">
        <f>+COUNTIF($C$12:$C$12,"N/A")</f>
        <v>0</v>
      </c>
      <c r="G19" s="71" t="s">
        <v>40</v>
      </c>
      <c r="H19" s="67">
        <f>+COUNTIF($J$12:$J$12,"Yes w/ Workaround")</f>
        <v>0</v>
      </c>
      <c r="Q19" s="72"/>
      <c r="W19" s="72"/>
    </row>
    <row r="20" spans="2:23" s="69" customFormat="1" ht="15.75" thickBot="1" x14ac:dyDescent="0.3">
      <c r="B20" s="4"/>
      <c r="C20" s="4"/>
      <c r="D20" s="4"/>
      <c r="E20" s="73" t="s">
        <v>19</v>
      </c>
      <c r="F20" s="74">
        <f>COUNTA($C$12:$C$12)</f>
        <v>0</v>
      </c>
      <c r="G20" s="75" t="s">
        <v>19</v>
      </c>
      <c r="H20" s="74">
        <f>COUNTA($J$12:$J$12)</f>
        <v>0</v>
      </c>
      <c r="I20" s="4"/>
      <c r="J20" s="4"/>
      <c r="K20" s="4"/>
      <c r="L20" s="4"/>
      <c r="Q20" s="72"/>
      <c r="W20" s="72"/>
    </row>
    <row r="21" spans="2:23" x14ac:dyDescent="0.25">
      <c r="B21" s="1"/>
      <c r="C21" s="1"/>
      <c r="D21" s="1"/>
      <c r="E21" s="2"/>
      <c r="F21" s="2"/>
      <c r="G21" s="2"/>
      <c r="H21" s="2"/>
      <c r="I21" s="2"/>
      <c r="J21" s="3"/>
      <c r="K21" s="3"/>
      <c r="L21" s="3"/>
    </row>
    <row r="22" spans="2:23" x14ac:dyDescent="0.25">
      <c r="M22" s="3"/>
    </row>
    <row r="23" spans="2:23" x14ac:dyDescent="0.25"/>
    <row r="24" spans="2:23" x14ac:dyDescent="0.25">
      <c r="B24" s="22" t="s">
        <v>7</v>
      </c>
      <c r="C24" s="1"/>
      <c r="D24" s="2"/>
      <c r="E24" s="2"/>
      <c r="F24" s="3"/>
      <c r="G24" s="3"/>
      <c r="H24" s="3"/>
      <c r="I24" s="1"/>
      <c r="J24" s="1"/>
      <c r="K24" s="1"/>
      <c r="L24" s="1"/>
      <c r="W24" s="72"/>
    </row>
    <row r="25" spans="2:23" x14ac:dyDescent="0.25">
      <c r="B25" s="4" t="s">
        <v>8</v>
      </c>
      <c r="C25" s="1"/>
      <c r="D25" s="2"/>
      <c r="E25" s="2"/>
      <c r="F25" s="2"/>
      <c r="G25" s="3"/>
      <c r="H25" s="3"/>
      <c r="I25" s="3"/>
      <c r="J25" s="1"/>
      <c r="K25" s="1"/>
      <c r="L25" s="1"/>
      <c r="M25" s="1"/>
    </row>
    <row r="26" spans="2:23" ht="15.75" thickBot="1" x14ac:dyDescent="0.3">
      <c r="B26" s="5" t="s">
        <v>9</v>
      </c>
      <c r="C26" s="6"/>
      <c r="D26" s="6"/>
      <c r="E26" s="6"/>
      <c r="F26" s="6"/>
      <c r="G26" s="7"/>
      <c r="H26" s="7"/>
      <c r="I26" s="7"/>
      <c r="J26" s="6"/>
      <c r="K26" s="6"/>
      <c r="L26" s="6"/>
      <c r="M26" s="6"/>
    </row>
    <row r="27" spans="2:23" ht="24.75" customHeight="1" thickBot="1" x14ac:dyDescent="0.3">
      <c r="B27" s="23" t="s">
        <v>10</v>
      </c>
      <c r="C27" s="86" t="s">
        <v>32</v>
      </c>
      <c r="D27" s="88"/>
      <c r="E27" s="86" t="s">
        <v>11</v>
      </c>
      <c r="F27" s="88"/>
      <c r="G27" s="92" t="s">
        <v>12</v>
      </c>
      <c r="H27" s="93"/>
      <c r="I27" s="24" t="s">
        <v>13</v>
      </c>
      <c r="J27" s="23" t="s">
        <v>14</v>
      </c>
      <c r="K27" s="86" t="s">
        <v>34</v>
      </c>
      <c r="L27" s="87"/>
      <c r="M27" s="88"/>
      <c r="Q27" s="76" t="s">
        <v>23</v>
      </c>
    </row>
    <row r="28" spans="2:23" s="69" customFormat="1" ht="30.75" customHeight="1" thickBot="1" x14ac:dyDescent="0.3">
      <c r="B28" s="8">
        <v>1</v>
      </c>
      <c r="C28" s="78" t="str">
        <f t="shared" ref="C28:C42" si="0">IFERROR(INDEX($B$12:$B$12,MATCH(Q28,$Q$12:$Q$12,0)),"")</f>
        <v/>
      </c>
      <c r="D28" s="79"/>
      <c r="E28" s="80"/>
      <c r="F28" s="81"/>
      <c r="G28" s="84"/>
      <c r="H28" s="85"/>
      <c r="I28" s="10"/>
      <c r="J28" s="9"/>
      <c r="K28" s="78" t="str">
        <f t="shared" ref="K28:K42" si="1">IF(IFERROR(INDEX($L$12:$L$12,MATCH(Q28,$Q$12:$Q$12,0)),"")=0,"",IFERROR(INDEX($L$12:$L$12,MATCH(Q28,$Q$12:$Q$12,0)),""))</f>
        <v/>
      </c>
      <c r="L28" s="89"/>
      <c r="M28" s="79"/>
      <c r="Q28" s="60" t="str">
        <f t="shared" ref="Q28:Q42" si="2">$Q$27&amp;B28</f>
        <v>AMBER1</v>
      </c>
      <c r="W28" s="41"/>
    </row>
    <row r="29" spans="2:23" ht="28.5" customHeight="1" thickBot="1" x14ac:dyDescent="0.3">
      <c r="B29" s="11">
        <v>2</v>
      </c>
      <c r="C29" s="78" t="str">
        <f t="shared" si="0"/>
        <v/>
      </c>
      <c r="D29" s="79"/>
      <c r="E29" s="90"/>
      <c r="F29" s="91"/>
      <c r="G29" s="82"/>
      <c r="H29" s="83"/>
      <c r="I29" s="13"/>
      <c r="J29" s="12"/>
      <c r="K29" s="78" t="str">
        <f t="shared" si="1"/>
        <v/>
      </c>
      <c r="L29" s="89"/>
      <c r="M29" s="79"/>
      <c r="Q29" s="60" t="str">
        <f t="shared" si="2"/>
        <v>AMBER2</v>
      </c>
    </row>
    <row r="30" spans="2:23" ht="38.25" customHeight="1" thickBot="1" x14ac:dyDescent="0.3">
      <c r="B30" s="11">
        <v>3</v>
      </c>
      <c r="C30" s="78" t="str">
        <f t="shared" si="0"/>
        <v/>
      </c>
      <c r="D30" s="79"/>
      <c r="E30" s="80"/>
      <c r="F30" s="81"/>
      <c r="G30" s="84"/>
      <c r="H30" s="85"/>
      <c r="I30" s="10"/>
      <c r="J30" s="9"/>
      <c r="K30" s="78" t="str">
        <f t="shared" si="1"/>
        <v/>
      </c>
      <c r="L30" s="89"/>
      <c r="M30" s="79"/>
      <c r="Q30" s="60" t="str">
        <f t="shared" si="2"/>
        <v>AMBER3</v>
      </c>
    </row>
    <row r="31" spans="2:23" ht="31.5" customHeight="1" thickBot="1" x14ac:dyDescent="0.3">
      <c r="B31" s="11">
        <v>4</v>
      </c>
      <c r="C31" s="78" t="str">
        <f t="shared" si="0"/>
        <v/>
      </c>
      <c r="D31" s="79"/>
      <c r="E31" s="90"/>
      <c r="F31" s="91"/>
      <c r="G31" s="82"/>
      <c r="H31" s="83"/>
      <c r="I31" s="13"/>
      <c r="J31" s="12"/>
      <c r="K31" s="78" t="str">
        <f t="shared" si="1"/>
        <v/>
      </c>
      <c r="L31" s="89"/>
      <c r="M31" s="79"/>
      <c r="Q31" s="60" t="str">
        <f t="shared" si="2"/>
        <v>AMBER4</v>
      </c>
    </row>
    <row r="32" spans="2:23" ht="33" customHeight="1" thickBot="1" x14ac:dyDescent="0.3">
      <c r="B32" s="11">
        <v>5</v>
      </c>
      <c r="C32" s="78" t="str">
        <f t="shared" si="0"/>
        <v/>
      </c>
      <c r="D32" s="79"/>
      <c r="E32" s="90"/>
      <c r="F32" s="91"/>
      <c r="G32" s="82"/>
      <c r="H32" s="83"/>
      <c r="I32" s="26"/>
      <c r="J32" s="27"/>
      <c r="K32" s="78" t="str">
        <f t="shared" si="1"/>
        <v/>
      </c>
      <c r="L32" s="89"/>
      <c r="M32" s="79"/>
      <c r="Q32" s="60" t="str">
        <f t="shared" si="2"/>
        <v>AMBER5</v>
      </c>
    </row>
    <row r="33" spans="2:23" ht="26.25" customHeight="1" outlineLevel="1" thickBot="1" x14ac:dyDescent="0.3">
      <c r="B33" s="11">
        <v>6</v>
      </c>
      <c r="C33" s="78" t="str">
        <f t="shared" si="0"/>
        <v/>
      </c>
      <c r="D33" s="79"/>
      <c r="E33" s="90"/>
      <c r="F33" s="91"/>
      <c r="G33" s="82"/>
      <c r="H33" s="83"/>
      <c r="I33" s="26"/>
      <c r="J33" s="27"/>
      <c r="K33" s="78" t="str">
        <f t="shared" si="1"/>
        <v/>
      </c>
      <c r="L33" s="89"/>
      <c r="M33" s="79"/>
      <c r="Q33" s="60" t="str">
        <f t="shared" si="2"/>
        <v>AMBER6</v>
      </c>
    </row>
    <row r="34" spans="2:23" ht="32.25" customHeight="1" outlineLevel="1" thickBot="1" x14ac:dyDescent="0.3">
      <c r="B34" s="11">
        <v>7</v>
      </c>
      <c r="C34" s="78" t="str">
        <f t="shared" si="0"/>
        <v/>
      </c>
      <c r="D34" s="79"/>
      <c r="E34" s="90"/>
      <c r="F34" s="91"/>
      <c r="G34" s="82"/>
      <c r="H34" s="83"/>
      <c r="I34" s="26"/>
      <c r="J34" s="27"/>
      <c r="K34" s="78" t="str">
        <f t="shared" si="1"/>
        <v/>
      </c>
      <c r="L34" s="89"/>
      <c r="M34" s="79"/>
      <c r="Q34" s="60" t="str">
        <f t="shared" si="2"/>
        <v>AMBER7</v>
      </c>
    </row>
    <row r="35" spans="2:23" ht="25.5" customHeight="1" outlineLevel="1" thickBot="1" x14ac:dyDescent="0.3">
      <c r="B35" s="11">
        <v>8</v>
      </c>
      <c r="C35" s="78" t="str">
        <f t="shared" si="0"/>
        <v/>
      </c>
      <c r="D35" s="79"/>
      <c r="E35" s="90"/>
      <c r="F35" s="91"/>
      <c r="G35" s="82"/>
      <c r="H35" s="83"/>
      <c r="I35" s="26"/>
      <c r="J35" s="27"/>
      <c r="K35" s="78" t="str">
        <f t="shared" si="1"/>
        <v/>
      </c>
      <c r="L35" s="89"/>
      <c r="M35" s="79"/>
      <c r="Q35" s="60" t="str">
        <f t="shared" si="2"/>
        <v>AMBER8</v>
      </c>
    </row>
    <row r="36" spans="2:23" ht="26.25" customHeight="1" outlineLevel="1" thickBot="1" x14ac:dyDescent="0.3">
      <c r="B36" s="11">
        <v>9</v>
      </c>
      <c r="C36" s="78" t="str">
        <f t="shared" si="0"/>
        <v/>
      </c>
      <c r="D36" s="79"/>
      <c r="E36" s="90"/>
      <c r="F36" s="91"/>
      <c r="G36" s="82"/>
      <c r="H36" s="83"/>
      <c r="I36" s="26"/>
      <c r="J36" s="27"/>
      <c r="K36" s="78" t="str">
        <f t="shared" si="1"/>
        <v/>
      </c>
      <c r="L36" s="89"/>
      <c r="M36" s="79"/>
      <c r="Q36" s="60" t="str">
        <f t="shared" si="2"/>
        <v>AMBER9</v>
      </c>
    </row>
    <row r="37" spans="2:23" ht="32.25" customHeight="1" outlineLevel="1" thickBot="1" x14ac:dyDescent="0.3">
      <c r="B37" s="11">
        <v>10</v>
      </c>
      <c r="C37" s="78" t="str">
        <f t="shared" si="0"/>
        <v/>
      </c>
      <c r="D37" s="79"/>
      <c r="E37" s="98"/>
      <c r="F37" s="99"/>
      <c r="G37" s="82"/>
      <c r="H37" s="83"/>
      <c r="I37" s="16"/>
      <c r="J37" s="15"/>
      <c r="K37" s="78" t="str">
        <f t="shared" si="1"/>
        <v/>
      </c>
      <c r="L37" s="89"/>
      <c r="M37" s="79"/>
      <c r="Q37" s="60" t="str">
        <f t="shared" si="2"/>
        <v>AMBER10</v>
      </c>
    </row>
    <row r="38" spans="2:23" ht="27.75" customHeight="1" outlineLevel="1" thickBot="1" x14ac:dyDescent="0.3">
      <c r="B38" s="11">
        <v>11</v>
      </c>
      <c r="C38" s="78" t="str">
        <f t="shared" si="0"/>
        <v/>
      </c>
      <c r="D38" s="79"/>
      <c r="E38" s="90"/>
      <c r="F38" s="91"/>
      <c r="G38" s="82"/>
      <c r="H38" s="83"/>
      <c r="I38" s="26"/>
      <c r="J38" s="27"/>
      <c r="K38" s="78" t="str">
        <f t="shared" si="1"/>
        <v/>
      </c>
      <c r="L38" s="89"/>
      <c r="M38" s="79"/>
      <c r="Q38" s="60" t="str">
        <f t="shared" si="2"/>
        <v>AMBER11</v>
      </c>
    </row>
    <row r="39" spans="2:23" ht="27" customHeight="1" outlineLevel="1" thickBot="1" x14ac:dyDescent="0.3">
      <c r="B39" s="11">
        <v>12</v>
      </c>
      <c r="C39" s="78" t="str">
        <f t="shared" si="0"/>
        <v/>
      </c>
      <c r="D39" s="79"/>
      <c r="E39" s="90"/>
      <c r="F39" s="91"/>
      <c r="G39" s="82"/>
      <c r="H39" s="83"/>
      <c r="I39" s="26"/>
      <c r="J39" s="27"/>
      <c r="K39" s="78" t="str">
        <f t="shared" si="1"/>
        <v/>
      </c>
      <c r="L39" s="89"/>
      <c r="M39" s="79"/>
      <c r="Q39" s="60" t="str">
        <f t="shared" si="2"/>
        <v>AMBER12</v>
      </c>
    </row>
    <row r="40" spans="2:23" ht="30.75" customHeight="1" outlineLevel="1" thickBot="1" x14ac:dyDescent="0.3">
      <c r="B40" s="11">
        <v>13</v>
      </c>
      <c r="C40" s="78" t="str">
        <f t="shared" si="0"/>
        <v/>
      </c>
      <c r="D40" s="79"/>
      <c r="E40" s="90"/>
      <c r="F40" s="91"/>
      <c r="G40" s="82"/>
      <c r="H40" s="83"/>
      <c r="I40" s="26"/>
      <c r="J40" s="27"/>
      <c r="K40" s="78" t="str">
        <f t="shared" si="1"/>
        <v/>
      </c>
      <c r="L40" s="89"/>
      <c r="M40" s="79"/>
      <c r="Q40" s="60" t="str">
        <f t="shared" si="2"/>
        <v>AMBER13</v>
      </c>
    </row>
    <row r="41" spans="2:23" ht="26.25" customHeight="1" outlineLevel="1" thickBot="1" x14ac:dyDescent="0.3">
      <c r="B41" s="11">
        <v>14</v>
      </c>
      <c r="C41" s="78" t="str">
        <f t="shared" si="0"/>
        <v/>
      </c>
      <c r="D41" s="79"/>
      <c r="E41" s="90"/>
      <c r="F41" s="91"/>
      <c r="G41" s="82"/>
      <c r="H41" s="83"/>
      <c r="I41" s="26"/>
      <c r="J41" s="27"/>
      <c r="K41" s="78" t="str">
        <f t="shared" si="1"/>
        <v/>
      </c>
      <c r="L41" s="89"/>
      <c r="M41" s="79"/>
      <c r="Q41" s="60" t="str">
        <f t="shared" si="2"/>
        <v>AMBER14</v>
      </c>
    </row>
    <row r="42" spans="2:23" ht="33.75" customHeight="1" outlineLevel="1" thickBot="1" x14ac:dyDescent="0.3">
      <c r="B42" s="11">
        <v>15</v>
      </c>
      <c r="C42" s="78" t="str">
        <f t="shared" si="0"/>
        <v/>
      </c>
      <c r="D42" s="79"/>
      <c r="E42" s="100"/>
      <c r="F42" s="101"/>
      <c r="G42" s="82"/>
      <c r="H42" s="83"/>
      <c r="I42" s="26"/>
      <c r="J42" s="27"/>
      <c r="K42" s="78" t="str">
        <f t="shared" si="1"/>
        <v/>
      </c>
      <c r="L42" s="89"/>
      <c r="M42" s="79"/>
      <c r="Q42" s="60" t="str">
        <f t="shared" si="2"/>
        <v>AMBER15</v>
      </c>
    </row>
    <row r="43" spans="2:23" ht="24.75" customHeight="1" x14ac:dyDescent="0.25">
      <c r="B43" s="28"/>
      <c r="C43" s="29"/>
      <c r="D43" s="29"/>
      <c r="E43" s="30"/>
      <c r="F43" s="30"/>
      <c r="G43" s="31"/>
      <c r="H43" s="31"/>
      <c r="I43" s="32"/>
      <c r="J43" s="33"/>
      <c r="K43" s="37"/>
      <c r="L43" s="37"/>
      <c r="M43" s="37"/>
      <c r="Q43" s="4"/>
    </row>
    <row r="44" spans="2:23" x14ac:dyDescent="0.25">
      <c r="B44" s="22" t="s">
        <v>15</v>
      </c>
      <c r="C44" s="1"/>
      <c r="D44" s="2"/>
      <c r="E44" s="2"/>
      <c r="F44" s="2"/>
      <c r="G44" s="3"/>
      <c r="H44" s="3"/>
      <c r="I44" s="3"/>
      <c r="J44" s="1"/>
      <c r="K44" s="1"/>
      <c r="L44" s="1"/>
      <c r="M44" s="1"/>
      <c r="Q44" s="77"/>
    </row>
    <row r="45" spans="2:23" x14ac:dyDescent="0.25">
      <c r="B45" s="4" t="s">
        <v>35</v>
      </c>
      <c r="C45" s="1"/>
      <c r="D45" s="2"/>
      <c r="E45" s="2"/>
      <c r="F45" s="2"/>
      <c r="G45" s="3"/>
      <c r="H45" s="3"/>
      <c r="I45" s="3"/>
      <c r="J45" s="1"/>
      <c r="K45" s="1"/>
      <c r="L45" s="1"/>
      <c r="M45" s="1"/>
    </row>
    <row r="46" spans="2:23" ht="15.75" thickBot="1" x14ac:dyDescent="0.3">
      <c r="B46" s="17" t="s">
        <v>16</v>
      </c>
      <c r="C46" s="18"/>
      <c r="D46" s="18"/>
      <c r="E46" s="18"/>
      <c r="F46" s="18"/>
      <c r="G46" s="19"/>
      <c r="H46" s="19"/>
      <c r="I46" s="19"/>
      <c r="J46" s="18"/>
      <c r="K46" s="18"/>
      <c r="L46" s="18"/>
      <c r="M46" s="18"/>
    </row>
    <row r="47" spans="2:23" ht="24.75" customHeight="1" thickBot="1" x14ac:dyDescent="0.3">
      <c r="B47" s="20" t="s">
        <v>10</v>
      </c>
      <c r="C47" s="94" t="s">
        <v>32</v>
      </c>
      <c r="D47" s="95"/>
      <c r="E47" s="94" t="s">
        <v>17</v>
      </c>
      <c r="F47" s="95"/>
      <c r="G47" s="96" t="s">
        <v>18</v>
      </c>
      <c r="H47" s="97"/>
      <c r="I47" s="21" t="s">
        <v>13</v>
      </c>
      <c r="J47" s="20" t="s">
        <v>14</v>
      </c>
      <c r="K47" s="94" t="s">
        <v>34</v>
      </c>
      <c r="L47" s="102"/>
      <c r="M47" s="95"/>
      <c r="Q47" s="76" t="s">
        <v>24</v>
      </c>
    </row>
    <row r="48" spans="2:23" s="72" customFormat="1" ht="27" customHeight="1" thickBot="1" x14ac:dyDescent="0.3">
      <c r="B48" s="8">
        <v>1</v>
      </c>
      <c r="C48" s="78" t="str">
        <f t="shared" ref="C48:C62" si="3">IFERROR(INDEX($B$12:$B$12, MATCH(Q48, $Q$12:$Q$12,0)),"")</f>
        <v/>
      </c>
      <c r="D48" s="79"/>
      <c r="E48" s="80"/>
      <c r="F48" s="81"/>
      <c r="G48" s="84"/>
      <c r="H48" s="85"/>
      <c r="I48" s="10"/>
      <c r="J48" s="9"/>
      <c r="K48" s="78" t="str">
        <f t="shared" ref="K48:K62" si="4">IF(IFERROR(INDEX($L$12:$L$12, MATCH(Q48, $Q$12:$Q$12,0)),"")=0,"",IFERROR(INDEX($L$12:$L$12, MATCH(Q48, $Q$12:$Q$12,0)),""))</f>
        <v/>
      </c>
      <c r="L48" s="89"/>
      <c r="M48" s="79"/>
      <c r="Q48" s="60" t="str">
        <f t="shared" ref="Q48:Q62" si="5">$Q$47&amp;B48</f>
        <v>RED1</v>
      </c>
      <c r="W48" s="41"/>
    </row>
    <row r="49" spans="2:17" ht="27" customHeight="1" thickBot="1" x14ac:dyDescent="0.3">
      <c r="B49" s="11">
        <v>2</v>
      </c>
      <c r="C49" s="78" t="str">
        <f t="shared" si="3"/>
        <v/>
      </c>
      <c r="D49" s="79"/>
      <c r="E49" s="80"/>
      <c r="F49" s="81"/>
      <c r="G49" s="82"/>
      <c r="H49" s="83"/>
      <c r="I49" s="13"/>
      <c r="J49" s="12"/>
      <c r="K49" s="78" t="str">
        <f t="shared" si="4"/>
        <v/>
      </c>
      <c r="L49" s="89"/>
      <c r="M49" s="79"/>
      <c r="Q49" s="60" t="str">
        <f t="shared" si="5"/>
        <v>RED2</v>
      </c>
    </row>
    <row r="50" spans="2:17" ht="29.25" customHeight="1" thickBot="1" x14ac:dyDescent="0.3">
      <c r="B50" s="8">
        <v>3</v>
      </c>
      <c r="C50" s="78" t="str">
        <f t="shared" si="3"/>
        <v/>
      </c>
      <c r="D50" s="79"/>
      <c r="E50" s="80"/>
      <c r="F50" s="81"/>
      <c r="G50" s="84"/>
      <c r="H50" s="85"/>
      <c r="I50" s="10"/>
      <c r="J50" s="9"/>
      <c r="K50" s="78" t="str">
        <f t="shared" si="4"/>
        <v/>
      </c>
      <c r="L50" s="89"/>
      <c r="M50" s="79"/>
      <c r="Q50" s="60" t="str">
        <f t="shared" si="5"/>
        <v>RED3</v>
      </c>
    </row>
    <row r="51" spans="2:17" ht="29.25" customHeight="1" thickBot="1" x14ac:dyDescent="0.3">
      <c r="B51" s="11">
        <v>4</v>
      </c>
      <c r="C51" s="78" t="str">
        <f t="shared" si="3"/>
        <v/>
      </c>
      <c r="D51" s="79"/>
      <c r="E51" s="80"/>
      <c r="F51" s="81"/>
      <c r="G51" s="82"/>
      <c r="H51" s="83"/>
      <c r="I51" s="13"/>
      <c r="J51" s="12"/>
      <c r="K51" s="78" t="str">
        <f t="shared" si="4"/>
        <v/>
      </c>
      <c r="L51" s="89"/>
      <c r="M51" s="79"/>
      <c r="Q51" s="60" t="str">
        <f t="shared" si="5"/>
        <v>RED4</v>
      </c>
    </row>
    <row r="52" spans="2:17" ht="32.25" customHeight="1" thickBot="1" x14ac:dyDescent="0.3">
      <c r="B52" s="25">
        <v>5</v>
      </c>
      <c r="C52" s="78" t="str">
        <f t="shared" si="3"/>
        <v/>
      </c>
      <c r="D52" s="79"/>
      <c r="E52" s="80"/>
      <c r="F52" s="81"/>
      <c r="G52" s="82"/>
      <c r="H52" s="83"/>
      <c r="I52" s="26"/>
      <c r="J52" s="27"/>
      <c r="K52" s="78" t="str">
        <f t="shared" si="4"/>
        <v/>
      </c>
      <c r="L52" s="89"/>
      <c r="M52" s="79"/>
      <c r="Q52" s="60" t="str">
        <f t="shared" si="5"/>
        <v>RED5</v>
      </c>
    </row>
    <row r="53" spans="2:17" ht="28.5" customHeight="1" thickBot="1" x14ac:dyDescent="0.3">
      <c r="B53" s="25">
        <v>6</v>
      </c>
      <c r="C53" s="78" t="str">
        <f t="shared" si="3"/>
        <v/>
      </c>
      <c r="D53" s="79"/>
      <c r="E53" s="80"/>
      <c r="F53" s="81"/>
      <c r="G53" s="82"/>
      <c r="H53" s="83"/>
      <c r="I53" s="26"/>
      <c r="J53" s="27"/>
      <c r="K53" s="78" t="str">
        <f t="shared" si="4"/>
        <v/>
      </c>
      <c r="L53" s="89"/>
      <c r="M53" s="79"/>
      <c r="Q53" s="60" t="str">
        <f t="shared" si="5"/>
        <v>RED6</v>
      </c>
    </row>
    <row r="54" spans="2:17" ht="27" customHeight="1" outlineLevel="1" thickBot="1" x14ac:dyDescent="0.3">
      <c r="B54" s="25">
        <v>7</v>
      </c>
      <c r="C54" s="78" t="str">
        <f t="shared" si="3"/>
        <v/>
      </c>
      <c r="D54" s="79"/>
      <c r="E54" s="80"/>
      <c r="F54" s="81"/>
      <c r="G54" s="82"/>
      <c r="H54" s="83"/>
      <c r="I54" s="26"/>
      <c r="J54" s="27"/>
      <c r="K54" s="78" t="str">
        <f t="shared" si="4"/>
        <v/>
      </c>
      <c r="L54" s="89"/>
      <c r="M54" s="79"/>
      <c r="Q54" s="60" t="str">
        <f t="shared" si="5"/>
        <v>RED7</v>
      </c>
    </row>
    <row r="55" spans="2:17" ht="26.25" customHeight="1" outlineLevel="1" thickBot="1" x14ac:dyDescent="0.3">
      <c r="B55" s="14">
        <v>8</v>
      </c>
      <c r="C55" s="78" t="str">
        <f t="shared" si="3"/>
        <v/>
      </c>
      <c r="D55" s="79"/>
      <c r="E55" s="80"/>
      <c r="F55" s="81"/>
      <c r="G55" s="82"/>
      <c r="H55" s="83"/>
      <c r="I55" s="16"/>
      <c r="J55" s="15"/>
      <c r="K55" s="78" t="str">
        <f t="shared" si="4"/>
        <v/>
      </c>
      <c r="L55" s="89"/>
      <c r="M55" s="79"/>
      <c r="Q55" s="60" t="str">
        <f t="shared" si="5"/>
        <v>RED8</v>
      </c>
    </row>
    <row r="56" spans="2:17" ht="26.25" customHeight="1" outlineLevel="1" thickBot="1" x14ac:dyDescent="0.3">
      <c r="B56" s="25">
        <v>9</v>
      </c>
      <c r="C56" s="78" t="str">
        <f t="shared" si="3"/>
        <v/>
      </c>
      <c r="D56" s="79"/>
      <c r="E56" s="80"/>
      <c r="F56" s="81"/>
      <c r="G56" s="82"/>
      <c r="H56" s="83"/>
      <c r="I56" s="26"/>
      <c r="J56" s="27"/>
      <c r="K56" s="78" t="str">
        <f t="shared" si="4"/>
        <v/>
      </c>
      <c r="L56" s="89"/>
      <c r="M56" s="79"/>
      <c r="Q56" s="60" t="str">
        <f t="shared" si="5"/>
        <v>RED9</v>
      </c>
    </row>
    <row r="57" spans="2:17" ht="27" customHeight="1" outlineLevel="1" thickBot="1" x14ac:dyDescent="0.3">
      <c r="B57" s="25">
        <v>10</v>
      </c>
      <c r="C57" s="78" t="str">
        <f t="shared" si="3"/>
        <v/>
      </c>
      <c r="D57" s="79"/>
      <c r="E57" s="80"/>
      <c r="F57" s="81"/>
      <c r="G57" s="82"/>
      <c r="H57" s="83"/>
      <c r="I57" s="26"/>
      <c r="J57" s="27"/>
      <c r="K57" s="78" t="str">
        <f t="shared" si="4"/>
        <v/>
      </c>
      <c r="L57" s="89"/>
      <c r="M57" s="79"/>
      <c r="Q57" s="60" t="str">
        <f t="shared" si="5"/>
        <v>RED10</v>
      </c>
    </row>
    <row r="58" spans="2:17" ht="21" customHeight="1" outlineLevel="1" thickBot="1" x14ac:dyDescent="0.3">
      <c r="B58" s="25">
        <v>11</v>
      </c>
      <c r="C58" s="78" t="str">
        <f t="shared" si="3"/>
        <v/>
      </c>
      <c r="D58" s="79"/>
      <c r="E58" s="80"/>
      <c r="F58" s="81"/>
      <c r="G58" s="82"/>
      <c r="H58" s="83"/>
      <c r="I58" s="26"/>
      <c r="J58" s="27"/>
      <c r="K58" s="78" t="str">
        <f t="shared" si="4"/>
        <v/>
      </c>
      <c r="L58" s="89"/>
      <c r="M58" s="79"/>
      <c r="Q58" s="60" t="str">
        <f t="shared" si="5"/>
        <v>RED11</v>
      </c>
    </row>
    <row r="59" spans="2:17" ht="30" customHeight="1" outlineLevel="1" thickBot="1" x14ac:dyDescent="0.3">
      <c r="B59" s="25">
        <v>12</v>
      </c>
      <c r="C59" s="78" t="str">
        <f t="shared" si="3"/>
        <v/>
      </c>
      <c r="D59" s="79"/>
      <c r="E59" s="80"/>
      <c r="F59" s="81"/>
      <c r="G59" s="82"/>
      <c r="H59" s="83"/>
      <c r="I59" s="26"/>
      <c r="J59" s="27"/>
      <c r="K59" s="78" t="str">
        <f t="shared" si="4"/>
        <v/>
      </c>
      <c r="L59" s="89"/>
      <c r="M59" s="79"/>
      <c r="Q59" s="60" t="str">
        <f t="shared" si="5"/>
        <v>RED12</v>
      </c>
    </row>
    <row r="60" spans="2:17" ht="27" customHeight="1" outlineLevel="1" thickBot="1" x14ac:dyDescent="0.3">
      <c r="B60" s="14">
        <v>13</v>
      </c>
      <c r="C60" s="78" t="str">
        <f t="shared" si="3"/>
        <v/>
      </c>
      <c r="D60" s="79"/>
      <c r="E60" s="80"/>
      <c r="F60" s="81"/>
      <c r="G60" s="82"/>
      <c r="H60" s="83"/>
      <c r="I60" s="16"/>
      <c r="J60" s="15"/>
      <c r="K60" s="78" t="str">
        <f t="shared" si="4"/>
        <v/>
      </c>
      <c r="L60" s="89"/>
      <c r="M60" s="79"/>
      <c r="Q60" s="60" t="str">
        <f t="shared" si="5"/>
        <v>RED13</v>
      </c>
    </row>
    <row r="61" spans="2:17" ht="21" customHeight="1" outlineLevel="1" thickBot="1" x14ac:dyDescent="0.3">
      <c r="B61" s="25">
        <v>14</v>
      </c>
      <c r="C61" s="78" t="str">
        <f t="shared" si="3"/>
        <v/>
      </c>
      <c r="D61" s="79"/>
      <c r="E61" s="80"/>
      <c r="F61" s="81"/>
      <c r="G61" s="82"/>
      <c r="H61" s="83"/>
      <c r="I61" s="26"/>
      <c r="J61" s="27"/>
      <c r="K61" s="78" t="str">
        <f t="shared" si="4"/>
        <v/>
      </c>
      <c r="L61" s="89"/>
      <c r="M61" s="79"/>
      <c r="Q61" s="60" t="str">
        <f t="shared" si="5"/>
        <v>RED14</v>
      </c>
    </row>
    <row r="62" spans="2:17" ht="21" customHeight="1" outlineLevel="1" thickBot="1" x14ac:dyDescent="0.3">
      <c r="B62" s="25">
        <v>15</v>
      </c>
      <c r="C62" s="78" t="str">
        <f t="shared" si="3"/>
        <v/>
      </c>
      <c r="D62" s="79"/>
      <c r="E62" s="80"/>
      <c r="F62" s="81"/>
      <c r="G62" s="82"/>
      <c r="H62" s="83"/>
      <c r="I62" s="26"/>
      <c r="J62" s="27"/>
      <c r="K62" s="78" t="str">
        <f t="shared" si="4"/>
        <v/>
      </c>
      <c r="L62" s="89"/>
      <c r="M62" s="79"/>
      <c r="Q62" s="60" t="str">
        <f t="shared" si="5"/>
        <v>RED15</v>
      </c>
    </row>
    <row r="63" spans="2:17" ht="22.5" customHeight="1" outlineLevel="1" x14ac:dyDescent="0.25"/>
    <row r="64" spans="2:17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</sheetData>
  <mergeCells count="5">
    <mergeCell ref="B10:C10"/>
    <mergeCell ref="E16:F16"/>
    <mergeCell ref="G16:H16"/>
    <mergeCell ref="E10:F10"/>
    <mergeCell ref="G10:H10"/>
  </mergeCells>
  <conditionalFormatting sqref="C12">
    <cfRule type="containsText" dxfId="19" priority="9" operator="containsText" text="GREEN">
      <formula>NOT(ISERROR(SEARCH("GREEN",C12)))</formula>
    </cfRule>
    <cfRule type="containsText" dxfId="18" priority="26" operator="containsText" text="NOT STARTED">
      <formula>NOT(ISERROR(SEARCH("NOT STARTED",C12)))</formula>
    </cfRule>
    <cfRule type="containsText" dxfId="17" priority="27" operator="containsText" text="AMBER">
      <formula>NOT(ISERROR(SEARCH("AMBER",C12)))</formula>
    </cfRule>
    <cfRule type="containsText" dxfId="16" priority="28" operator="containsText" text="RED">
      <formula>NOT(ISERROR(SEARCH("RED",C12)))</formula>
    </cfRule>
  </conditionalFormatting>
  <conditionalFormatting sqref="F17:F20">
    <cfRule type="cellIs" dxfId="15" priority="22" operator="equal">
      <formula>"RED"</formula>
    </cfRule>
    <cfRule type="cellIs" dxfId="14" priority="23" operator="equal">
      <formula>"AMBER"</formula>
    </cfRule>
    <cfRule type="cellIs" dxfId="13" priority="24" operator="equal">
      <formula>"LIGHT GREEN"</formula>
    </cfRule>
    <cfRule type="cellIs" dxfId="12" priority="25" operator="equal">
      <formula>"GREEN"</formula>
    </cfRule>
  </conditionalFormatting>
  <conditionalFormatting sqref="H17:H20">
    <cfRule type="cellIs" dxfId="11" priority="10" operator="equal">
      <formula>"RED"</formula>
    </cfRule>
    <cfRule type="cellIs" dxfId="10" priority="11" operator="equal">
      <formula>"AMBER"</formula>
    </cfRule>
    <cfRule type="cellIs" dxfId="9" priority="12" operator="equal">
      <formula>"LIGHT GREEN"</formula>
    </cfRule>
    <cfRule type="cellIs" dxfId="8" priority="13" operator="equal">
      <formula>"GREEN"</formula>
    </cfRule>
  </conditionalFormatting>
  <conditionalFormatting sqref="C13">
    <cfRule type="containsText" dxfId="7" priority="1" operator="containsText" text="GREEN">
      <formula>NOT(ISERROR(SEARCH("GREEN",C13)))</formula>
    </cfRule>
    <cfRule type="containsText" dxfId="6" priority="2" operator="containsText" text="NOT STARTED">
      <formula>NOT(ISERROR(SEARCH("NOT STARTED",C13)))</formula>
    </cfRule>
    <cfRule type="containsText" dxfId="5" priority="3" operator="containsText" text="AMBER">
      <formula>NOT(ISERROR(SEARCH("AMBER",C13)))</formula>
    </cfRule>
    <cfRule type="containsText" dxfId="4" priority="4" operator="containsText" text="RED">
      <formula>NOT(ISERROR(SEARCH("RED",C13)))</formula>
    </cfRule>
  </conditionalFormatting>
  <dataValidations count="5">
    <dataValidation allowBlank="1" showErrorMessage="1" error="Select GREEN, LIGHT GREEN, AMBER, RED, or N/A for item" sqref="H17:H19 F17:F20"/>
    <dataValidation type="list" allowBlank="1" showInputMessage="1" showErrorMessage="1" error="Select Complete, Investigate or Escalate for item" sqref="J12:J13">
      <formula1>"Yes, No, Yes w/ Workaround"</formula1>
    </dataValidation>
    <dataValidation type="list" allowBlank="1" showInputMessage="1" showErrorMessage="1" sqref="K12:K13">
      <formula1>"Completed, In-Progress, Escalated"</formula1>
    </dataValidation>
    <dataValidation type="list" allowBlank="1" showInputMessage="1" showErrorMessage="1" error="Select tick, cross or n/a" sqref="E12:H13">
      <formula1>#REF!</formula1>
    </dataValidation>
    <dataValidation type="list" allowBlank="1" showInputMessage="1" showErrorMessage="1" error="Select GREEN, AMBER, RED, or N/A for item" sqref="C12:C13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Items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</dc:creator>
  <cp:lastModifiedBy>KPMG</cp:lastModifiedBy>
  <dcterms:created xsi:type="dcterms:W3CDTF">2015-02-04T00:41:18Z</dcterms:created>
  <dcterms:modified xsi:type="dcterms:W3CDTF">2015-02-22T19:25:46Z</dcterms:modified>
</cp:coreProperties>
</file>