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cf-my.sharepoint.com/personal/pjle02211_commun_ad_sncf_fr/Documents/Documents/01.OM/01.Compteur Energie/4. Appros/"/>
    </mc:Choice>
  </mc:AlternateContent>
  <xr:revisionPtr revIDLastSave="1801" documentId="8_{6C5DB18D-C21B-459F-90A3-67D3DDF13074}" xr6:coauthVersionLast="46" xr6:coauthVersionMax="47" xr10:uidLastSave="{55AA32A1-E960-4684-B91B-C97BBB0E679B}"/>
  <bookViews>
    <workbookView xWindow="-19470" yWindow="-16320" windowWidth="29040" windowHeight="15840" activeTab="4" xr2:uid="{3B14BEA9-ECB5-4574-BBA0-814DC6A96FF6}"/>
  </bookViews>
  <sheets>
    <sheet name="Détail visserie" sheetId="6" r:id="rId1"/>
    <sheet name="TCD par Caisse" sheetId="7" r:id="rId2"/>
    <sheet name="TCD par ref" sheetId="16" r:id="rId3"/>
    <sheet name="Tableau croisé (2)" sheetId="8" r:id="rId4"/>
    <sheet name="Répartition par code-barre" sheetId="10" r:id="rId5"/>
    <sheet name="Carton AC" sheetId="14" state="hidden" r:id="rId6"/>
    <sheet name="CARTON DC" sheetId="11" state="hidden" r:id="rId7"/>
    <sheet name="CARTON ANTENNE" sheetId="12" state="hidden" r:id="rId8"/>
    <sheet name="CARTON BOITIER" sheetId="13" state="hidden" r:id="rId9"/>
  </sheets>
  <definedNames>
    <definedName name="_xlnm._FilterDatabase" localSheetId="0" hidden="1">'Détail visserie'!$A$1:$F$181</definedName>
    <definedName name="_xlnm._FilterDatabase" localSheetId="4" hidden="1">'Répartition par code-barre'!$A$3:$L$111</definedName>
  </definedNames>
  <calcPr calcId="191029"/>
  <pivotCaches>
    <pivotCache cacheId="3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0" l="1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4" i="10"/>
  <c r="L67" i="10"/>
  <c r="L68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J1" i="10"/>
  <c r="F1" i="10"/>
  <c r="I1" i="10"/>
  <c r="H1" i="10"/>
  <c r="G1" i="10"/>
  <c r="K1" i="10"/>
  <c r="G2" i="10" l="1"/>
  <c r="H2" i="10"/>
  <c r="I2" i="10"/>
  <c r="J2" i="10"/>
  <c r="K2" i="10"/>
  <c r="F2" i="10"/>
  <c r="L4" i="10"/>
  <c r="E3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4" i="7"/>
  <c r="L2" i="10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4" i="8"/>
  <c r="D3" i="8"/>
</calcChain>
</file>

<file path=xl/sharedStrings.xml><?xml version="1.0" encoding="utf-8"?>
<sst xmlns="http://schemas.openxmlformats.org/spreadsheetml/2006/main" count="1102" uniqueCount="315">
  <si>
    <t>Ensemble</t>
  </si>
  <si>
    <t>Quantité</t>
  </si>
  <si>
    <t>Kit</t>
  </si>
  <si>
    <t>MSAV25K</t>
  </si>
  <si>
    <t>Embase KR8G5</t>
  </si>
  <si>
    <t>Rondelle CS 8-18-1.4 Acier</t>
  </si>
  <si>
    <t>Rondelle plate L18 Acier</t>
  </si>
  <si>
    <t>Rondelle plate L8 Acier</t>
  </si>
  <si>
    <t>Element</t>
  </si>
  <si>
    <t>Quantité totale</t>
  </si>
  <si>
    <t>Rondelle TREP 3L D18 Acier</t>
  </si>
  <si>
    <t>Insert de mise à la masse M10</t>
  </si>
  <si>
    <t>(vide)</t>
  </si>
  <si>
    <t>Mors Smitt</t>
  </si>
  <si>
    <t>117 pick</t>
  </si>
  <si>
    <t>CARTON</t>
  </si>
  <si>
    <t>REFERENCE</t>
  </si>
  <si>
    <t>DESIGNATION</t>
  </si>
  <si>
    <t>QTE</t>
  </si>
  <si>
    <t>INT000059</t>
  </si>
  <si>
    <t>INTP000118</t>
  </si>
  <si>
    <t>INTV000009</t>
  </si>
  <si>
    <t>INTV000004</t>
  </si>
  <si>
    <t>INTV000010</t>
  </si>
  <si>
    <t>INTV000040</t>
  </si>
  <si>
    <t>INTV000011</t>
  </si>
  <si>
    <t>INTV000012</t>
  </si>
  <si>
    <t>INTV000013</t>
  </si>
  <si>
    <t>INTV000023</t>
  </si>
  <si>
    <t>INTV000043</t>
  </si>
  <si>
    <t>INTV000024</t>
  </si>
  <si>
    <t>INTV000028</t>
  </si>
  <si>
    <t>INTV000036</t>
  </si>
  <si>
    <t>INTV000037</t>
  </si>
  <si>
    <t>INTV000042</t>
  </si>
  <si>
    <t>INTV000046</t>
  </si>
  <si>
    <t>INTV000052</t>
  </si>
  <si>
    <t>INTV000095</t>
  </si>
  <si>
    <t>INTV000132</t>
  </si>
  <si>
    <t>INTV000147</t>
  </si>
  <si>
    <t>INTV000160</t>
  </si>
  <si>
    <t>INTV000161</t>
  </si>
  <si>
    <t>INTV000157</t>
  </si>
  <si>
    <t>INTV000145</t>
  </si>
  <si>
    <t>INTV000035</t>
  </si>
  <si>
    <t>INTV000026</t>
  </si>
  <si>
    <t>INTV000029</t>
  </si>
  <si>
    <t>INTV000014</t>
  </si>
  <si>
    <t>INT000056</t>
  </si>
  <si>
    <t>C702568</t>
  </si>
  <si>
    <t>Colliers serre câbles</t>
  </si>
  <si>
    <t>INTV000001</t>
  </si>
  <si>
    <t>Vis H M12x55 Inox A2</t>
  </si>
  <si>
    <t>Vis H M10x60 Inox A2</t>
  </si>
  <si>
    <t>INTV000003</t>
  </si>
  <si>
    <t>Vis H M10x40 Inox A2</t>
  </si>
  <si>
    <t>INTV000007</t>
  </si>
  <si>
    <t>Rondelle plate L12 Inox A2</t>
  </si>
  <si>
    <t>INTV000008</t>
  </si>
  <si>
    <t>Rondelle plate L10 Inox A2</t>
  </si>
  <si>
    <t>Rondelle plate L8 Inox A2</t>
  </si>
  <si>
    <t>Rondelle CS 10-22-1.6 Inox A2</t>
  </si>
  <si>
    <t>Rondelle TREP 3L D12 Inox</t>
  </si>
  <si>
    <t>Rondelle TREP 3L D8 Inox</t>
  </si>
  <si>
    <t>Ecrou HFR M12 Inox A4</t>
  </si>
  <si>
    <t>INTV000016</t>
  </si>
  <si>
    <t>Vis H M16x35 Inox A2</t>
  </si>
  <si>
    <t>Goujon M16x35 Inox A4</t>
  </si>
  <si>
    <t>Rondelle CS 16-32-2.8 Inox A2</t>
  </si>
  <si>
    <t>INTV000027</t>
  </si>
  <si>
    <t>Rondelle plate L6  Inox A2</t>
  </si>
  <si>
    <t>Ecrou HFR M10 Inox A4</t>
  </si>
  <si>
    <t>Rondelle CS 6-14-1.3 Inox A2</t>
  </si>
  <si>
    <t>Rondelle plate M12 Inox A2</t>
  </si>
  <si>
    <t>INTV000047</t>
  </si>
  <si>
    <t>Vis FHC M6x16 Inox A2</t>
  </si>
  <si>
    <t>Vis H M12x60 Inox A2</t>
  </si>
  <si>
    <t>Rondelle TREP 3L D10 Inox</t>
  </si>
  <si>
    <t>INTV000056</t>
  </si>
  <si>
    <t>Rondelle plate L16 Inox A2</t>
  </si>
  <si>
    <t>INTV000077</t>
  </si>
  <si>
    <t>Vis H M10x45 Inox A2</t>
  </si>
  <si>
    <t>INTV000109</t>
  </si>
  <si>
    <t>Vis H M10x25 Inox A2</t>
  </si>
  <si>
    <t>Rondelle plate L8 Acier Cl8.8</t>
  </si>
  <si>
    <t>Vis H M8x20 Inox A2</t>
  </si>
  <si>
    <t>INTV000137</t>
  </si>
  <si>
    <t>JOINT TORIQUE EPDM70 017,04x 03,53</t>
  </si>
  <si>
    <t>INTV000140</t>
  </si>
  <si>
    <t>Vis H M16x55 Inox A2</t>
  </si>
  <si>
    <t>INTV000141</t>
  </si>
  <si>
    <t>Vis H M6x16 Inox A2</t>
  </si>
  <si>
    <t>INTV000143</t>
  </si>
  <si>
    <t>Rondelle TREP 3L D16 Inox</t>
  </si>
  <si>
    <t>INTV000144</t>
  </si>
  <si>
    <t>Ecrou HFR M16 Inox A4</t>
  </si>
  <si>
    <t>INTV000151</t>
  </si>
  <si>
    <t>Vis H M8x35 Acier CI.8.8</t>
  </si>
  <si>
    <t>INTV000021</t>
  </si>
  <si>
    <t>INTV000048</t>
  </si>
  <si>
    <t>INTV000115</t>
  </si>
  <si>
    <t>INTV000116</t>
  </si>
  <si>
    <t>Support Antenne Equipe (04-3 740 013)</t>
  </si>
  <si>
    <t xml:space="preserve">INTP000119   </t>
  </si>
  <si>
    <t>Renfort Antenne (04-3  740 189)</t>
  </si>
  <si>
    <t xml:space="preserve">INTV000004   </t>
  </si>
  <si>
    <t>Vis H M10x20 Inox A2</t>
  </si>
  <si>
    <t xml:space="preserve">INTV000009  </t>
  </si>
  <si>
    <t xml:space="preserve">INTV000010 </t>
  </si>
  <si>
    <t xml:space="preserve">INTV000012 </t>
  </si>
  <si>
    <t xml:space="preserve">INTV000013  </t>
  </si>
  <si>
    <t>Rondelle CS 8-16-1.4 Inox A2</t>
  </si>
  <si>
    <t xml:space="preserve">INTV000026 </t>
  </si>
  <si>
    <t>Rondelle TREP 3L D6 Inox</t>
  </si>
  <si>
    <t xml:space="preserve">INTV000028   </t>
  </si>
  <si>
    <t>Ecrou HFR M6 Inox A4</t>
  </si>
  <si>
    <t xml:space="preserve">INTV000034 </t>
  </si>
  <si>
    <t>Vis CHC M8x16 Inox A2</t>
  </si>
  <si>
    <t>Insert de mise a Ia masse M6</t>
  </si>
  <si>
    <t xml:space="preserve">INTV000042  </t>
  </si>
  <si>
    <t xml:space="preserve">INTV000043   </t>
  </si>
  <si>
    <t>Rondelle plate M6 Inox A2</t>
  </si>
  <si>
    <t>Vis H M12x45 Inox A2</t>
  </si>
  <si>
    <t>JOINT TORIQUE EPDM70 0221.84x 03,53</t>
  </si>
  <si>
    <t>Vis H8x50 Inox A2</t>
  </si>
  <si>
    <t>INTV000158</t>
  </si>
  <si>
    <t>Protection bord de tole PVC noir 8.5mm x 5.6mm x 20m</t>
  </si>
  <si>
    <t>Insert de mise a la masse M10</t>
  </si>
  <si>
    <t>INTP000117</t>
  </si>
  <si>
    <t>Support boitier déporté (04-3 740 190)</t>
  </si>
  <si>
    <t>Rondelle plate L8 inox A2</t>
  </si>
  <si>
    <t>Ecrou HFR M8 Inox A4</t>
  </si>
  <si>
    <t>Vis H M6x20 Inox A2</t>
  </si>
  <si>
    <t>Vis parallélogramme M8x25</t>
  </si>
  <si>
    <t>INTV000118</t>
  </si>
  <si>
    <t>Ecrou HFR M12 Acier Cl8.8</t>
  </si>
  <si>
    <t>INTV000125</t>
  </si>
  <si>
    <t>Rondelle plate L10 Acier Cl8.8</t>
  </si>
  <si>
    <t>Joint torique EPDM70 017,04x 03053</t>
  </si>
  <si>
    <t>INTV000138</t>
  </si>
  <si>
    <t>Vis H M18x120 Acier Cl8.8</t>
  </si>
  <si>
    <t>INTV000149</t>
  </si>
  <si>
    <t>Vis H M10x45 Acier CI8.8</t>
  </si>
  <si>
    <t>INTV000150</t>
  </si>
  <si>
    <t>Vis H M10x25 Acier Cl8.8</t>
  </si>
  <si>
    <t>Vis H M8x35 Acier Cl8.8</t>
  </si>
  <si>
    <t>NTV000152</t>
  </si>
  <si>
    <t>Rond. plate Large LN 0 12 Acier   Geomet 500A</t>
  </si>
  <si>
    <t>INTV000153</t>
  </si>
  <si>
    <t>Rond. plate Moyenne M 010 Acier  Geomet 500A</t>
  </si>
  <si>
    <t>INTV000154</t>
  </si>
  <si>
    <t>Rond.contact CS 12-27-1.8 Acier   GEOMET 500A</t>
  </si>
  <si>
    <t>INTV000155</t>
  </si>
  <si>
    <t>Vis H M14x60 INOX A2</t>
  </si>
  <si>
    <t>INTV000156</t>
  </si>
  <si>
    <t>Vis H M12x40 Acier</t>
  </si>
  <si>
    <t>INTV000159</t>
  </si>
  <si>
    <t>Vis H M10 x 30 Acier Cl8.8</t>
  </si>
  <si>
    <t>C611130</t>
  </si>
  <si>
    <t>Rondelle plate M8 Inox</t>
  </si>
  <si>
    <t>Colliers serre-cable</t>
  </si>
  <si>
    <t>Vis H M 12x55 Inox A2</t>
  </si>
  <si>
    <t>Vis H M 10x40 Inox 42-70</t>
  </si>
  <si>
    <t>INTV000005</t>
  </si>
  <si>
    <t>Vis H M 8x35 Inox A2</t>
  </si>
  <si>
    <t>Rondelle plate L10 Inox 42</t>
  </si>
  <si>
    <t>INTV000019</t>
  </si>
  <si>
    <t>Vis H M10x30 Inox A2</t>
  </si>
  <si>
    <t>Rondelle plate M10 Inox A2</t>
  </si>
  <si>
    <t>INTV000055</t>
  </si>
  <si>
    <t>Vis H M10x35  Inox A2</t>
  </si>
  <si>
    <t>INTV000057</t>
  </si>
  <si>
    <t>Rondelle plate L14 Inox A2</t>
  </si>
  <si>
    <t>INTV000058</t>
  </si>
  <si>
    <t>Rondelle TREP 3L D14 Inox</t>
  </si>
  <si>
    <t>INTV000059</t>
  </si>
  <si>
    <t>Ecrou HFR M14 Inox A4</t>
  </si>
  <si>
    <t>INTV000068</t>
  </si>
  <si>
    <t>INTV000070</t>
  </si>
  <si>
    <t>INTV000084</t>
  </si>
  <si>
    <t>Vis H M10x35 Acier</t>
  </si>
  <si>
    <t>INTV000085</t>
  </si>
  <si>
    <t>Rondelle CS 10-72-1.6 Acier</t>
  </si>
  <si>
    <t>INTV000086</t>
  </si>
  <si>
    <t>INTV000096</t>
  </si>
  <si>
    <t>Vis H M8x30 Inox A2</t>
  </si>
  <si>
    <t>INT000055</t>
  </si>
  <si>
    <t>INT000057</t>
  </si>
  <si>
    <t>Total général</t>
  </si>
  <si>
    <t>INTV000002</t>
  </si>
  <si>
    <t>Reference MS</t>
  </si>
  <si>
    <t>Code-barre</t>
  </si>
  <si>
    <t>Total distribution</t>
  </si>
  <si>
    <t>Caisse</t>
  </si>
  <si>
    <t>Patte de fixation 1 (04-3 740 000)</t>
  </si>
  <si>
    <t>Patte de fixation 2 (04-3 740 001)</t>
  </si>
  <si>
    <t>Gousset 1 (04-3 740 216)</t>
  </si>
  <si>
    <t>Gousset 2 (04-3 740 212)</t>
  </si>
  <si>
    <t>Support principal (?????)</t>
  </si>
  <si>
    <t>Tresses de masse (04-3 740 217-101)</t>
  </si>
  <si>
    <t>Tresse de masse (04-3 740 217-102)</t>
  </si>
  <si>
    <t>Connexion de masse EMFAC (04-3 740 192/102)</t>
  </si>
  <si>
    <t>Support platine (04-3 740 004)</t>
  </si>
  <si>
    <t>Valisette 1 - MSAV25K support (établi)</t>
  </si>
  <si>
    <t>Valisette 2 - MSAV25K support</t>
  </si>
  <si>
    <t>SNCF</t>
  </si>
  <si>
    <t>Barre de connexion IN MSAV25K (04-3 740 007)</t>
  </si>
  <si>
    <t>Connexion MSAV25K (04-3 740 006)</t>
  </si>
  <si>
    <t>Bride (05-3 524 651)</t>
  </si>
  <si>
    <t>Manchon (10-5 180 415)</t>
  </si>
  <si>
    <t>Tresse 300mm² (10-5 222 667/160)</t>
  </si>
  <si>
    <t>Connexion OUT MSAV25K (04-3 740 002)</t>
  </si>
  <si>
    <t>Connexion de masse EMFAC (04-3 740 192/101)</t>
  </si>
  <si>
    <t>Connexion pantographe (04-3 740 005)</t>
  </si>
  <si>
    <t>Valisette 3 - MSAV25K capteur et connexions (établi)</t>
  </si>
  <si>
    <t>Valisette 4 - MSAV25K capteur et connexions</t>
  </si>
  <si>
    <t>Caisse 1 - MSAV25K support</t>
  </si>
  <si>
    <t>Caisse 2 - MSAV25K capteur et connexions</t>
  </si>
  <si>
    <t>Caisse 3 - MSAVDC</t>
  </si>
  <si>
    <t>MSAVDC</t>
  </si>
  <si>
    <t>MSAVDC (04-3 739 966)</t>
  </si>
  <si>
    <t>Support isolateur 1 équipé (04-3 740 008)</t>
  </si>
  <si>
    <t>Support isolateur 2 équipé (04-3 740 009)</t>
  </si>
  <si>
    <t>Tresse de mase (04-3 740 217-101)</t>
  </si>
  <si>
    <t>Connexion MSAVDC OUT (04-3 740 012)</t>
  </si>
  <si>
    <t>Connexion MSAVDC IN (04-3 740 011)</t>
  </si>
  <si>
    <t>Isolateur FSH 5-125</t>
  </si>
  <si>
    <t>Connexion masse EMFDC (04-3 740 193/101)</t>
  </si>
  <si>
    <t>Connexion masse EMFDC (04-3 740 193/102)</t>
  </si>
  <si>
    <t>Valisette MSAVDC</t>
  </si>
  <si>
    <t>Valisette MSAVDC (établi)</t>
  </si>
  <si>
    <t>Antenne</t>
  </si>
  <si>
    <t>Antenne (04-3 739 965)</t>
  </si>
  <si>
    <t>Caisse 4 - Antenne</t>
  </si>
  <si>
    <t>Valisette antenne</t>
  </si>
  <si>
    <t>Support Antenne (04-3 740 013)</t>
  </si>
  <si>
    <t>Câblot EMFDC Communication (04-3 740 196/101)</t>
  </si>
  <si>
    <t>Câblot EMFDC Alimentation (04-3 740 197/101)</t>
  </si>
  <si>
    <t>Câblot EMFAC (04-3 740 195/101)</t>
  </si>
  <si>
    <t>Joint Ø221.84 Ø3.53</t>
  </si>
  <si>
    <t>Protection bord de tôle (à couper en 2)</t>
  </si>
  <si>
    <t>Caisse 5 - Renforts</t>
  </si>
  <si>
    <t>Renforts</t>
  </si>
  <si>
    <t>Renfort MSAV25K (0463 740 003)</t>
  </si>
  <si>
    <t>Tresse de masse (04-3 740 217/103)</t>
  </si>
  <si>
    <t>Renfort MSAVDC (04-3 740 010)</t>
  </si>
  <si>
    <t>Tresse de masse (04-3 740 217-103)</t>
  </si>
  <si>
    <t>Renfort Antenne (04-3 740 189)</t>
  </si>
  <si>
    <t>Valisette renfort toiture</t>
  </si>
  <si>
    <t>Stock OM</t>
  </si>
  <si>
    <t>DHS</t>
  </si>
  <si>
    <t>Fil 4130</t>
  </si>
  <si>
    <t>Caisse 6 - Boitier déporté</t>
  </si>
  <si>
    <t>Support Boitier déporté (04-3 740 190)</t>
  </si>
  <si>
    <t>Connexion de masse support boitier déporté (04-3 740 194/102)</t>
  </si>
  <si>
    <t>Boitier déporté (04-3 739 968)</t>
  </si>
  <si>
    <t>connexion de masse Boitier déporté (04-3 740 194/101)</t>
  </si>
  <si>
    <t>Microdisjoncteur 3A-72Vcc  (7 823 9417)</t>
  </si>
  <si>
    <t>Etiquette CC-EMS (L42322043740535)</t>
  </si>
  <si>
    <t>Bornier BNEMS (L42322043740534)</t>
  </si>
  <si>
    <t>Fil S18</t>
  </si>
  <si>
    <t>Fil MAS354</t>
  </si>
  <si>
    <t>Connecteur 6 fils</t>
  </si>
  <si>
    <t>Câble R18</t>
  </si>
  <si>
    <t>Câble B-B4131</t>
  </si>
  <si>
    <t>Câblot Antenne GPS 04-3 740 198</t>
  </si>
  <si>
    <t>Câblot Antenne GSM 04-3 740 199</t>
  </si>
  <si>
    <t>Valisette DHS</t>
  </si>
  <si>
    <t>Colliers serre-câble 2,5x100 ( 0 193 0273)</t>
  </si>
  <si>
    <t>Colliers serre-câble 4,8x350 (7 847 5849)</t>
  </si>
  <si>
    <t>INTP000102</t>
  </si>
  <si>
    <t>INTP000103</t>
  </si>
  <si>
    <t>INTP000105</t>
  </si>
  <si>
    <t>INTP000107</t>
  </si>
  <si>
    <t>INTP00015-160</t>
  </si>
  <si>
    <t>INTP000024</t>
  </si>
  <si>
    <t>INTP000108</t>
  </si>
  <si>
    <t>INTP000109</t>
  </si>
  <si>
    <t>INTP000110</t>
  </si>
  <si>
    <t>INTP000111</t>
  </si>
  <si>
    <t>INTP000120</t>
  </si>
  <si>
    <t>MSAVDC-100</t>
  </si>
  <si>
    <t>INTP000013</t>
  </si>
  <si>
    <t>INTP000112</t>
  </si>
  <si>
    <t>INTP000114</t>
  </si>
  <si>
    <t>INTP000113</t>
  </si>
  <si>
    <t>INTP000115</t>
  </si>
  <si>
    <t>INTP000116</t>
  </si>
  <si>
    <t>INTP000119</t>
  </si>
  <si>
    <t>MSAV25K-120-B</t>
  </si>
  <si>
    <t>INTC000044-101</t>
  </si>
  <si>
    <t>INTC000043-101</t>
  </si>
  <si>
    <t>INTC000044-102</t>
  </si>
  <si>
    <t>INTC000045-101</t>
  </si>
  <si>
    <t>INTC000046-101</t>
  </si>
  <si>
    <t>INTC000047-101</t>
  </si>
  <si>
    <t>INTC000047-102</t>
  </si>
  <si>
    <t>INTC000048-101</t>
  </si>
  <si>
    <t>INTC000048-102</t>
  </si>
  <si>
    <t>Connexion de masse Antenne (04-3 740 208/101)</t>
  </si>
  <si>
    <t>INTC000050-101</t>
  </si>
  <si>
    <t>INTC000052-101</t>
  </si>
  <si>
    <t>INTC000053</t>
  </si>
  <si>
    <t>INTC000053-102</t>
  </si>
  <si>
    <t>INTC000053-103</t>
  </si>
  <si>
    <t>INTC000051-101</t>
  </si>
  <si>
    <t>(Tous)</t>
  </si>
  <si>
    <t>Total Caisse 1 - MSAV25K support</t>
  </si>
  <si>
    <t>Total Caisse 2 - MSAV25K capteur et connexions</t>
  </si>
  <si>
    <t>Total Caisse 3 - MSAVDC</t>
  </si>
  <si>
    <t>Total Caisse 4 - Antenne</t>
  </si>
  <si>
    <t>Total Caisse 5 - Renforts</t>
  </si>
  <si>
    <t>Total Caisse 6 - Boitier déporté</t>
  </si>
  <si>
    <t>Total (vide)</t>
  </si>
  <si>
    <t>Serre cable 210/76 SE HT-C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</si>
</sst>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 tint="-0.249977111117893"/>
      </top>
      <bottom/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8" fillId="0" borderId="0" xfId="0" applyFont="1"/>
    <xf numFmtId="1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0" fillId="0" borderId="0" xfId="0" quotePrefix="1" applyNumberFormat="1"/>
    <xf numFmtId="0" fontId="11" fillId="2" borderId="3" xfId="0" applyFont="1" applyFill="1" applyBorder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NE Julien (EXT INGEVA)" refreshedDate="44495.428160069445" createdVersion="6" refreshedVersion="6" minRefreshableVersion="3" recordCount="181" xr:uid="{88859303-23BB-4D0F-81F0-3166E6858FE3}">
  <cacheSource type="worksheet">
    <worksheetSource ref="A1:F236" sheet="Détail visserie"/>
  </cacheSource>
  <cacheFields count="6">
    <cacheField name="Ensemble" numFmtId="0">
      <sharedItems containsBlank="1"/>
    </cacheField>
    <cacheField name="Element" numFmtId="0">
      <sharedItems containsBlank="1" count="67">
        <s v="Patte de fixation 1 (04-3 740 000)"/>
        <s v="Patte de fixation 2 (04-3 740 001)"/>
        <s v="Gousset 1 (04-3 740 216)"/>
        <s v="Gousset 2 (04-3 740 212)"/>
        <s v="Support principal (?????)"/>
        <s v="Tresses de masse (04-3 740 217-101)"/>
        <s v="Tresse de masse (04-3 740 217-102)"/>
        <s v="Connexion de masse EMFAC (04-3 740 192/102)"/>
        <s v="Support platine (04-3 740 004)"/>
        <s v="Valisette 1 - MSAV25K support (établi)"/>
        <s v="Valisette 2 - MSAV25K support"/>
        <s v="Connexion de masse EMFAC (04-3 740 192/101)"/>
        <s v="Valisette 3 - MSAV25K capteur et connexions (établi)"/>
        <s v="Valisette 4 - MSAV25K capteur et connexions"/>
        <s v="Connexion pantographe (04-3 740 005)"/>
        <s v="Barre de connexion IN MSAV25K (04-3 740 007)"/>
        <s v="Connexion MSAV25K (04-3 740 006)"/>
        <s v="Bride (05-3 524 651)"/>
        <s v="Manchon (10-5 180 415)"/>
        <s v="Tresse 300mm² (10-5 222 667/160)"/>
        <s v="Connexion OUT MSAV25K (04-3 740 002)"/>
        <s v="Serre cable 210/76 SE HT-C"/>
        <s v="Valisette MSAVDC"/>
        <s v="Valisette MSAVDC (établi)"/>
        <s v="Support isolateur 1 équipé (04-3 740 008)"/>
        <s v="Support isolateur 2 équipé (04-3 740 009)"/>
        <s v="Tresse de mase (04-3 740 217-101)"/>
        <s v="Connexion MSAVDC OUT (04-3 740 012)"/>
        <s v="Connexion MSAVDC IN (04-3 740 011)"/>
        <s v="MSAVDC (04-3 739 966)"/>
        <s v="Isolateur FSH 5-125"/>
        <s v="Connexion masse EMFDC (04-3 740 193/101)"/>
        <s v="Connexion masse EMFDC (04-3 740 193/102)"/>
        <s v="Valisette antenne"/>
        <s v="Support Antenne (04-3 740 013)"/>
        <s v="Connexion de masse Antenne (04-3 740 208/101)"/>
        <s v="Antenne (04-3 739 965)"/>
        <s v="Câblot EMFDC Communication (04-3 740 196/101)"/>
        <s v="Câblot EMFDC Alimentation (04-3 740 197/101)"/>
        <s v="Câblot EMFAC (04-3 740 195/101)"/>
        <s v="Joint Ø221.84 Ø3.53"/>
        <s v="Protection bord de tôle (à couper en 2)"/>
        <s v="Valisette renfort toiture"/>
        <s v="Renfort MSAV25K (0463 740 003)"/>
        <s v="Tresse de masse (04-3 740 217/103)"/>
        <s v="Renfort MSAVDC (04-3 740 010)"/>
        <s v="Tresse de masse (04-3 740 217-103)"/>
        <s v="Renfort Antenne (04-3 740 189)"/>
        <s v="Valisette DHS"/>
        <s v="Support Boitier déporté (04-3 740 190)"/>
        <s v="Connexion de masse support boitier déporté (04-3 740 194/102)"/>
        <s v="Boitier déporté (04-3 739 968)"/>
        <s v="connexion de masse Boitier déporté (04-3 740 194/101)"/>
        <s v="Microdisjoncteur 3A-72Vcc  (7 823 9417)"/>
        <s v="Etiquette CC-EMS (L42322043740535)"/>
        <s v="Bornier BNEMS (L42322043740534)"/>
        <s v="Fil S18"/>
        <s v="Fil 4130"/>
        <s v="Fil MAS354"/>
        <s v="Connecteur 6 fils"/>
        <s v="Câble R18"/>
        <s v="Câble B-B4131"/>
        <s v="Câblot Antenne GPS 04-3 740 198"/>
        <s v="Câblot Antenne GSM 04-3 740 199"/>
        <s v="Colliers serre-câble 2,5x100 ( 0 193 0273)"/>
        <s v="Colliers serre-câble 4,8x350 (7 847 5849)"/>
        <m/>
      </sharedItems>
    </cacheField>
    <cacheField name="Quantité" numFmtId="0">
      <sharedItems containsString="0" containsBlank="1" containsNumber="1" containsInteger="1" minValue="1" maxValue="50"/>
    </cacheField>
    <cacheField name="Kit" numFmtId="0">
      <sharedItems containsBlank="1" count="7">
        <s v="Mors Smitt"/>
        <s v="SNCF"/>
        <s v="Stock OM"/>
        <m/>
        <s v="Chariot" u="1"/>
        <s v="Kit SNCF" u="1"/>
        <s v="Kit Mors Smitt" u="1"/>
      </sharedItems>
    </cacheField>
    <cacheField name="Reference MS" numFmtId="0">
      <sharedItems containsBlank="1" containsMixedTypes="1" containsNumber="1" containsInteger="1" minValue="443002011" maxValue="443002011" count="40">
        <s v="INTP000110"/>
        <s v="INTP000111"/>
        <s v="INTP000120"/>
        <s v="INTP000108"/>
        <m/>
        <s v="INTC000053"/>
        <s v="INTC000053-102"/>
        <s v="INTC000044-102"/>
        <s v="INTP000107"/>
        <s v="INTC000044-101"/>
        <s v="INTP000103"/>
        <s v="INTP000102"/>
        <s v="INTP000024"/>
        <s v="INTP00015-160"/>
        <s v="INTP000105"/>
        <s v="C702568"/>
        <s v="INTP000114"/>
        <s v="INTP000115"/>
        <s v="INTP000113"/>
        <s v="INTP000112"/>
        <s v="MSAVDC-100"/>
        <s v="INTP000013"/>
        <s v="INTC000047-101"/>
        <s v="INTC000047-102"/>
        <s v="INTP000118"/>
        <s v="INTC000050-101"/>
        <n v="443002011"/>
        <s v="INTC000045-101"/>
        <s v="INTC000046-101"/>
        <s v="INTC000043-101"/>
        <s v="INTP000109"/>
        <s v="INTC000053-103"/>
        <s v="INTP000116"/>
        <s v="INTP000119"/>
        <s v="INTP000117"/>
        <s v="INTC000048-102"/>
        <s v="MSAV25K-120-B"/>
        <s v="INTC000048-101"/>
        <s v="INTC000051-101"/>
        <s v="INTC000052-101"/>
      </sharedItems>
    </cacheField>
    <cacheField name="Caisse" numFmtId="0">
      <sharedItems containsBlank="1" count="7">
        <s v="Caisse 1 - MSAV25K support"/>
        <s v="Caisse 2 - MSAV25K capteur et connexions"/>
        <s v="Caisse 3 - MSAVDC"/>
        <s v="Caisse 4 - Antenne"/>
        <s v="Caisse 5 - Renforts"/>
        <s v="Caisse 6 - Boitier déporté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MSAV25K"/>
    <x v="0"/>
    <n v="2"/>
    <x v="0"/>
    <x v="0"/>
    <x v="0"/>
  </r>
  <r>
    <s v="MSAV25K"/>
    <x v="1"/>
    <n v="1"/>
    <x v="0"/>
    <x v="1"/>
    <x v="0"/>
  </r>
  <r>
    <s v="MSAV25K"/>
    <x v="2"/>
    <n v="1"/>
    <x v="0"/>
    <x v="2"/>
    <x v="0"/>
  </r>
  <r>
    <s v="MSAV25K"/>
    <x v="3"/>
    <n v="1"/>
    <x v="0"/>
    <x v="3"/>
    <x v="0"/>
  </r>
  <r>
    <s v="MSAV25K"/>
    <x v="4"/>
    <n v="1"/>
    <x v="0"/>
    <x v="4"/>
    <x v="0"/>
  </r>
  <r>
    <s v="MSAV25K"/>
    <x v="5"/>
    <n v="6"/>
    <x v="0"/>
    <x v="5"/>
    <x v="0"/>
  </r>
  <r>
    <s v="MSAV25K"/>
    <x v="6"/>
    <n v="1"/>
    <x v="0"/>
    <x v="6"/>
    <x v="0"/>
  </r>
  <r>
    <s v="MSAV25K"/>
    <x v="7"/>
    <n v="1"/>
    <x v="0"/>
    <x v="7"/>
    <x v="0"/>
  </r>
  <r>
    <s v="MSAV25K"/>
    <x v="8"/>
    <n v="1"/>
    <x v="0"/>
    <x v="8"/>
    <x v="0"/>
  </r>
  <r>
    <s v="MSAV25K"/>
    <x v="9"/>
    <n v="1"/>
    <x v="1"/>
    <x v="4"/>
    <x v="0"/>
  </r>
  <r>
    <s v="MSAV25K"/>
    <x v="10"/>
    <n v="1"/>
    <x v="1"/>
    <x v="4"/>
    <x v="0"/>
  </r>
  <r>
    <s v="MSAV25K"/>
    <x v="11"/>
    <n v="1"/>
    <x v="0"/>
    <x v="9"/>
    <x v="0"/>
  </r>
  <r>
    <s v="MSAV25K"/>
    <x v="12"/>
    <n v="1"/>
    <x v="1"/>
    <x v="4"/>
    <x v="1"/>
  </r>
  <r>
    <s v="MSAV25K"/>
    <x v="13"/>
    <n v="1"/>
    <x v="1"/>
    <x v="4"/>
    <x v="1"/>
  </r>
  <r>
    <s v="MSAV25K"/>
    <x v="14"/>
    <n v="1"/>
    <x v="0"/>
    <x v="10"/>
    <x v="1"/>
  </r>
  <r>
    <s v="MSAV25K"/>
    <x v="15"/>
    <n v="1"/>
    <x v="0"/>
    <x v="4"/>
    <x v="1"/>
  </r>
  <r>
    <s v="MSAV25K"/>
    <x v="16"/>
    <n v="1"/>
    <x v="0"/>
    <x v="11"/>
    <x v="1"/>
  </r>
  <r>
    <s v="MSAV25K"/>
    <x v="17"/>
    <n v="1"/>
    <x v="0"/>
    <x v="12"/>
    <x v="1"/>
  </r>
  <r>
    <s v="MSAV25K"/>
    <x v="18"/>
    <n v="1"/>
    <x v="0"/>
    <x v="4"/>
    <x v="1"/>
  </r>
  <r>
    <s v="MSAV25K"/>
    <x v="19"/>
    <n v="1"/>
    <x v="0"/>
    <x v="13"/>
    <x v="1"/>
  </r>
  <r>
    <s v="MSAV25K"/>
    <x v="20"/>
    <n v="1"/>
    <x v="0"/>
    <x v="14"/>
    <x v="1"/>
  </r>
  <r>
    <s v="MSAV25K"/>
    <x v="21"/>
    <n v="14"/>
    <x v="0"/>
    <x v="15"/>
    <x v="1"/>
  </r>
  <r>
    <s v="MSAVDC"/>
    <x v="22"/>
    <n v="1"/>
    <x v="1"/>
    <x v="4"/>
    <x v="2"/>
  </r>
  <r>
    <s v="MSAVDC"/>
    <x v="23"/>
    <n v="1"/>
    <x v="1"/>
    <x v="4"/>
    <x v="2"/>
  </r>
  <r>
    <s v="MSAVDC"/>
    <x v="24"/>
    <n v="1"/>
    <x v="0"/>
    <x v="16"/>
    <x v="2"/>
  </r>
  <r>
    <s v="MSAVDC"/>
    <x v="25"/>
    <n v="1"/>
    <x v="0"/>
    <x v="17"/>
    <x v="2"/>
  </r>
  <r>
    <s v="MSAVDC"/>
    <x v="26"/>
    <n v="1"/>
    <x v="0"/>
    <x v="5"/>
    <x v="2"/>
  </r>
  <r>
    <s v="MSAVDC"/>
    <x v="27"/>
    <n v="1"/>
    <x v="0"/>
    <x v="18"/>
    <x v="2"/>
  </r>
  <r>
    <s v="MSAVDC"/>
    <x v="28"/>
    <n v="1"/>
    <x v="0"/>
    <x v="19"/>
    <x v="2"/>
  </r>
  <r>
    <s v="MSAVDC"/>
    <x v="29"/>
    <n v="1"/>
    <x v="0"/>
    <x v="20"/>
    <x v="2"/>
  </r>
  <r>
    <s v="MSAVDC"/>
    <x v="30"/>
    <n v="1"/>
    <x v="0"/>
    <x v="21"/>
    <x v="2"/>
  </r>
  <r>
    <s v="MSAVDC"/>
    <x v="31"/>
    <n v="1"/>
    <x v="0"/>
    <x v="22"/>
    <x v="2"/>
  </r>
  <r>
    <s v="MSAVDC"/>
    <x v="32"/>
    <n v="1"/>
    <x v="0"/>
    <x v="23"/>
    <x v="2"/>
  </r>
  <r>
    <s v="MSAVDC"/>
    <x v="21"/>
    <n v="24"/>
    <x v="0"/>
    <x v="15"/>
    <x v="2"/>
  </r>
  <r>
    <s v="Antenne"/>
    <x v="33"/>
    <n v="1"/>
    <x v="1"/>
    <x v="4"/>
    <x v="3"/>
  </r>
  <r>
    <s v="Antenne"/>
    <x v="34"/>
    <n v="1"/>
    <x v="0"/>
    <x v="24"/>
    <x v="3"/>
  </r>
  <r>
    <s v="Antenne"/>
    <x v="35"/>
    <n v="1"/>
    <x v="0"/>
    <x v="25"/>
    <x v="3"/>
  </r>
  <r>
    <s v="Antenne"/>
    <x v="36"/>
    <n v="1"/>
    <x v="0"/>
    <x v="26"/>
    <x v="3"/>
  </r>
  <r>
    <s v="Antenne"/>
    <x v="37"/>
    <n v="1"/>
    <x v="0"/>
    <x v="27"/>
    <x v="3"/>
  </r>
  <r>
    <s v="Antenne"/>
    <x v="38"/>
    <n v="1"/>
    <x v="0"/>
    <x v="28"/>
    <x v="3"/>
  </r>
  <r>
    <s v="Antenne"/>
    <x v="39"/>
    <n v="1"/>
    <x v="0"/>
    <x v="29"/>
    <x v="3"/>
  </r>
  <r>
    <s v="Antenne"/>
    <x v="40"/>
    <n v="1"/>
    <x v="0"/>
    <x v="4"/>
    <x v="3"/>
  </r>
  <r>
    <s v="Antenne"/>
    <x v="41"/>
    <n v="1"/>
    <x v="0"/>
    <x v="4"/>
    <x v="3"/>
  </r>
  <r>
    <s v="Renforts"/>
    <x v="42"/>
    <n v="1"/>
    <x v="1"/>
    <x v="4"/>
    <x v="4"/>
  </r>
  <r>
    <s v="Renforts"/>
    <x v="43"/>
    <n v="1"/>
    <x v="0"/>
    <x v="30"/>
    <x v="4"/>
  </r>
  <r>
    <s v="Renforts"/>
    <x v="44"/>
    <n v="1"/>
    <x v="0"/>
    <x v="31"/>
    <x v="4"/>
  </r>
  <r>
    <s v="Renforts"/>
    <x v="45"/>
    <n v="1"/>
    <x v="0"/>
    <x v="32"/>
    <x v="4"/>
  </r>
  <r>
    <s v="Renforts"/>
    <x v="46"/>
    <n v="1"/>
    <x v="0"/>
    <x v="31"/>
    <x v="4"/>
  </r>
  <r>
    <s v="Renforts"/>
    <x v="47"/>
    <n v="1"/>
    <x v="0"/>
    <x v="33"/>
    <x v="4"/>
  </r>
  <r>
    <s v="Renforts"/>
    <x v="46"/>
    <n v="1"/>
    <x v="0"/>
    <x v="31"/>
    <x v="4"/>
  </r>
  <r>
    <s v="DHS"/>
    <x v="48"/>
    <n v="1"/>
    <x v="1"/>
    <x v="4"/>
    <x v="5"/>
  </r>
  <r>
    <s v="DHS"/>
    <x v="49"/>
    <n v="1"/>
    <x v="0"/>
    <x v="34"/>
    <x v="5"/>
  </r>
  <r>
    <s v="DHS"/>
    <x v="50"/>
    <n v="1"/>
    <x v="0"/>
    <x v="35"/>
    <x v="5"/>
  </r>
  <r>
    <s v="DHS"/>
    <x v="51"/>
    <n v="1"/>
    <x v="0"/>
    <x v="36"/>
    <x v="5"/>
  </r>
  <r>
    <s v="DHS"/>
    <x v="52"/>
    <n v="1"/>
    <x v="0"/>
    <x v="37"/>
    <x v="5"/>
  </r>
  <r>
    <s v="DHS"/>
    <x v="53"/>
    <n v="1"/>
    <x v="1"/>
    <x v="4"/>
    <x v="5"/>
  </r>
  <r>
    <s v="DHS"/>
    <x v="54"/>
    <n v="1"/>
    <x v="1"/>
    <x v="4"/>
    <x v="5"/>
  </r>
  <r>
    <s v="DHS"/>
    <x v="55"/>
    <n v="1"/>
    <x v="1"/>
    <x v="4"/>
    <x v="5"/>
  </r>
  <r>
    <s v="DHS"/>
    <x v="56"/>
    <n v="1"/>
    <x v="1"/>
    <x v="4"/>
    <x v="5"/>
  </r>
  <r>
    <s v="DHS"/>
    <x v="57"/>
    <n v="1"/>
    <x v="1"/>
    <x v="4"/>
    <x v="5"/>
  </r>
  <r>
    <s v="DHS"/>
    <x v="58"/>
    <n v="1"/>
    <x v="1"/>
    <x v="4"/>
    <x v="5"/>
  </r>
  <r>
    <s v="DHS"/>
    <x v="59"/>
    <n v="1"/>
    <x v="1"/>
    <x v="4"/>
    <x v="5"/>
  </r>
  <r>
    <s v="DHS"/>
    <x v="60"/>
    <n v="1"/>
    <x v="1"/>
    <x v="4"/>
    <x v="5"/>
  </r>
  <r>
    <s v="DHS"/>
    <x v="61"/>
    <n v="1"/>
    <x v="1"/>
    <x v="4"/>
    <x v="5"/>
  </r>
  <r>
    <s v="DHS"/>
    <x v="62"/>
    <n v="1"/>
    <x v="0"/>
    <x v="38"/>
    <x v="5"/>
  </r>
  <r>
    <s v="DHS"/>
    <x v="63"/>
    <n v="1"/>
    <x v="0"/>
    <x v="39"/>
    <x v="5"/>
  </r>
  <r>
    <s v="DHS"/>
    <x v="64"/>
    <n v="50"/>
    <x v="2"/>
    <x v="4"/>
    <x v="5"/>
  </r>
  <r>
    <s v="DHS"/>
    <x v="65"/>
    <n v="50"/>
    <x v="2"/>
    <x v="4"/>
    <x v="5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  <r>
    <m/>
    <x v="66"/>
    <m/>
    <x v="3"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E17E9-974E-4FD2-A58B-811E8B409520}" name="Tableau croisé dynamique1" cacheId="32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3:D78" firstHeaderRow="1" firstDataRow="1" firstDataCol="3" rowPageCount="1" colPageCount="1"/>
  <pivotFields count="6">
    <pivotField compact="0" outline="0" subtotalTop="0" showAll="0" defaultSubtotal="0"/>
    <pivotField axis="axisRow" compact="0" outline="0" subtotalTop="0" showAll="0" defaultSubtotal="0">
      <items count="67">
        <item x="36"/>
        <item x="15"/>
        <item x="51"/>
        <item x="55"/>
        <item x="17"/>
        <item x="61"/>
        <item x="60"/>
        <item x="62"/>
        <item x="63"/>
        <item x="39"/>
        <item x="38"/>
        <item x="37"/>
        <item x="64"/>
        <item x="65"/>
        <item x="59"/>
        <item x="35"/>
        <item x="52"/>
        <item x="11"/>
        <item x="7"/>
        <item x="50"/>
        <item x="31"/>
        <item x="32"/>
        <item x="16"/>
        <item x="28"/>
        <item x="27"/>
        <item x="20"/>
        <item x="14"/>
        <item x="54"/>
        <item x="57"/>
        <item x="58"/>
        <item x="56"/>
        <item x="2"/>
        <item x="3"/>
        <item x="30"/>
        <item x="40"/>
        <item x="18"/>
        <item x="53"/>
        <item x="29"/>
        <item x="0"/>
        <item x="1"/>
        <item x="41"/>
        <item x="47"/>
        <item x="43"/>
        <item x="45"/>
        <item x="34"/>
        <item x="49"/>
        <item x="24"/>
        <item x="25"/>
        <item x="8"/>
        <item x="4"/>
        <item x="19"/>
        <item x="26"/>
        <item x="44"/>
        <item x="6"/>
        <item x="46"/>
        <item x="5"/>
        <item x="9"/>
        <item x="10"/>
        <item x="12"/>
        <item x="13"/>
        <item x="33"/>
        <item x="48"/>
        <item x="22"/>
        <item x="23"/>
        <item x="42"/>
        <item x="66"/>
        <item x="21"/>
      </items>
    </pivotField>
    <pivotField dataField="1" compact="0" outline="0" subtotalTop="0" showAll="0" defaultSubtotal="0"/>
    <pivotField axis="axisPage" compact="0" outline="0" subtotalTop="0" multipleItemSelectionAllowed="1" showAll="0" defaultSubtotal="0">
      <items count="7">
        <item h="1" m="1" x="4"/>
        <item m="1" x="6"/>
        <item h="1" m="1" x="5"/>
        <item x="3"/>
        <item x="0"/>
        <item x="1"/>
        <item x="2"/>
      </items>
    </pivotField>
    <pivotField axis="axisRow" compact="0" outline="0" subtotalTop="0" showAll="0" defaultSubtotal="0">
      <items count="40">
        <item x="4"/>
        <item x="0"/>
        <item x="1"/>
        <item x="2"/>
        <item x="3"/>
        <item x="5"/>
        <item x="6"/>
        <item x="7"/>
        <item x="8"/>
        <item x="10"/>
        <item x="11"/>
        <item x="12"/>
        <item x="13"/>
        <item x="14"/>
        <item x="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"/>
      </items>
    </pivotField>
    <pivotField axis="axisRow" compact="0" outline="0" subtotalTop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5"/>
    <field x="4"/>
    <field x="1"/>
  </rowFields>
  <rowItems count="75">
    <i>
      <x/>
      <x/>
      <x v="49"/>
    </i>
    <i r="2">
      <x v="56"/>
    </i>
    <i r="2">
      <x v="57"/>
    </i>
    <i r="1">
      <x v="1"/>
      <x v="38"/>
    </i>
    <i r="1">
      <x v="2"/>
      <x v="39"/>
    </i>
    <i r="1">
      <x v="3"/>
      <x v="31"/>
    </i>
    <i r="1">
      <x v="4"/>
      <x v="32"/>
    </i>
    <i r="1">
      <x v="5"/>
      <x v="55"/>
    </i>
    <i r="1">
      <x v="6"/>
      <x v="53"/>
    </i>
    <i r="1">
      <x v="7"/>
      <x v="18"/>
    </i>
    <i r="1">
      <x v="8"/>
      <x v="48"/>
    </i>
    <i r="1">
      <x v="14"/>
      <x v="17"/>
    </i>
    <i t="default">
      <x/>
    </i>
    <i>
      <x v="1"/>
      <x/>
      <x v="1"/>
    </i>
    <i r="2">
      <x v="35"/>
    </i>
    <i r="2">
      <x v="58"/>
    </i>
    <i r="2">
      <x v="59"/>
    </i>
    <i r="1">
      <x v="9"/>
      <x v="26"/>
    </i>
    <i r="1">
      <x v="10"/>
      <x v="22"/>
    </i>
    <i r="1">
      <x v="11"/>
      <x v="4"/>
    </i>
    <i r="1">
      <x v="12"/>
      <x v="50"/>
    </i>
    <i r="1">
      <x v="13"/>
      <x v="25"/>
    </i>
    <i r="1">
      <x v="39"/>
      <x v="66"/>
    </i>
    <i t="default">
      <x v="1"/>
    </i>
    <i>
      <x v="2"/>
      <x/>
      <x v="62"/>
    </i>
    <i r="2">
      <x v="63"/>
    </i>
    <i r="1">
      <x v="5"/>
      <x v="51"/>
    </i>
    <i r="1">
      <x v="15"/>
      <x v="46"/>
    </i>
    <i r="1">
      <x v="16"/>
      <x v="47"/>
    </i>
    <i r="1">
      <x v="17"/>
      <x v="24"/>
    </i>
    <i r="1">
      <x v="18"/>
      <x v="23"/>
    </i>
    <i r="1">
      <x v="19"/>
      <x v="37"/>
    </i>
    <i r="1">
      <x v="20"/>
      <x v="33"/>
    </i>
    <i r="1">
      <x v="21"/>
      <x v="20"/>
    </i>
    <i r="1">
      <x v="22"/>
      <x v="21"/>
    </i>
    <i r="1">
      <x v="39"/>
      <x v="66"/>
    </i>
    <i t="default">
      <x v="2"/>
    </i>
    <i>
      <x v="3"/>
      <x/>
      <x v="34"/>
    </i>
    <i r="2">
      <x v="40"/>
    </i>
    <i r="2">
      <x v="60"/>
    </i>
    <i r="1">
      <x v="23"/>
      <x v="44"/>
    </i>
    <i r="1">
      <x v="24"/>
      <x v="15"/>
    </i>
    <i r="1">
      <x v="25"/>
      <x/>
    </i>
    <i r="1">
      <x v="26"/>
      <x v="11"/>
    </i>
    <i r="1">
      <x v="27"/>
      <x v="10"/>
    </i>
    <i r="1">
      <x v="28"/>
      <x v="9"/>
    </i>
    <i t="default">
      <x v="3"/>
    </i>
    <i>
      <x v="4"/>
      <x/>
      <x v="64"/>
    </i>
    <i r="1">
      <x v="29"/>
      <x v="42"/>
    </i>
    <i r="1">
      <x v="30"/>
      <x v="52"/>
    </i>
    <i r="2">
      <x v="54"/>
    </i>
    <i r="1">
      <x v="31"/>
      <x v="43"/>
    </i>
    <i r="1">
      <x v="32"/>
      <x v="41"/>
    </i>
    <i t="default">
      <x v="4"/>
    </i>
    <i>
      <x v="5"/>
      <x/>
      <x v="3"/>
    </i>
    <i r="2">
      <x v="5"/>
    </i>
    <i r="2">
      <x v="6"/>
    </i>
    <i r="2">
      <x v="12"/>
    </i>
    <i r="2">
      <x v="13"/>
    </i>
    <i r="2">
      <x v="14"/>
    </i>
    <i r="2">
      <x v="27"/>
    </i>
    <i r="2">
      <x v="28"/>
    </i>
    <i r="2">
      <x v="29"/>
    </i>
    <i r="2">
      <x v="30"/>
    </i>
    <i r="2">
      <x v="36"/>
    </i>
    <i r="2">
      <x v="61"/>
    </i>
    <i r="1">
      <x v="33"/>
      <x v="45"/>
    </i>
    <i r="1">
      <x v="34"/>
      <x v="19"/>
    </i>
    <i r="1">
      <x v="35"/>
      <x v="2"/>
    </i>
    <i r="1">
      <x v="36"/>
      <x v="16"/>
    </i>
    <i r="1">
      <x v="37"/>
      <x v="7"/>
    </i>
    <i r="1">
      <x v="38"/>
      <x v="8"/>
    </i>
    <i t="default">
      <x v="5"/>
    </i>
    <i>
      <x v="6"/>
      <x/>
      <x v="65"/>
    </i>
    <i t="default">
      <x v="6"/>
    </i>
  </rowItems>
  <colItems count="1">
    <i/>
  </colItems>
  <pageFields count="1">
    <pageField fld="3" hier="-1"/>
  </pageFields>
  <dataFields count="1">
    <dataField name="Quantité totale" fld="2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099CB-738A-4DF3-B0AF-4931837EFF96}" name="Tableau croisé dynamique2" cacheId="32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compact="0" compactData="0" multipleFieldFilters="0">
  <location ref="A4:B45" firstHeaderRow="1" firstDataRow="1" firstDataCol="1" rowPageCount="1" colPageCount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7">
        <item h="1" m="1" x="4"/>
        <item m="1" x="6"/>
        <item h="1" m="1" x="5"/>
        <item h="1" x="3"/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0">
        <item x="4"/>
        <item x="0"/>
        <item x="1"/>
        <item x="2"/>
        <item x="3"/>
        <item x="5"/>
        <item x="6"/>
        <item x="7"/>
        <item x="8"/>
        <item x="10"/>
        <item x="11"/>
        <item x="12"/>
        <item x="13"/>
        <item x="14"/>
        <item x="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1">
    <pageField fld="3" hier="-1"/>
  </pageFields>
  <dataFields count="1">
    <dataField name="Quantité totale" fld="2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16496-8329-45E5-AD7D-B72E9D468D8A}" name="Tableau croisé dynamique1" cacheId="32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3:B49" firstHeaderRow="1" firstDataRow="1" firstDataCol="1" rowPageCount="1" colPageCount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7">
        <item x="36"/>
        <item x="15"/>
        <item x="51"/>
        <item x="55"/>
        <item x="17"/>
        <item x="61"/>
        <item x="60"/>
        <item x="62"/>
        <item x="63"/>
        <item x="39"/>
        <item x="38"/>
        <item x="37"/>
        <item x="64"/>
        <item x="65"/>
        <item x="59"/>
        <item x="35"/>
        <item x="52"/>
        <item x="11"/>
        <item x="7"/>
        <item x="50"/>
        <item x="31"/>
        <item x="32"/>
        <item x="16"/>
        <item x="28"/>
        <item x="27"/>
        <item x="20"/>
        <item x="14"/>
        <item x="54"/>
        <item x="57"/>
        <item x="58"/>
        <item x="56"/>
        <item x="2"/>
        <item x="3"/>
        <item x="30"/>
        <item x="40"/>
        <item x="18"/>
        <item x="53"/>
        <item x="29"/>
        <item x="0"/>
        <item x="1"/>
        <item x="41"/>
        <item x="47"/>
        <item x="43"/>
        <item x="45"/>
        <item x="34"/>
        <item x="49"/>
        <item x="24"/>
        <item x="25"/>
        <item x="8"/>
        <item x="4"/>
        <item x="19"/>
        <item x="26"/>
        <item x="44"/>
        <item x="6"/>
        <item x="46"/>
        <item x="5"/>
        <item x="9"/>
        <item x="10"/>
        <item x="12"/>
        <item x="13"/>
        <item x="33"/>
        <item x="48"/>
        <item x="22"/>
        <item x="23"/>
        <item x="42"/>
        <item x="66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7">
        <item m="1" x="4"/>
        <item m="1" x="6"/>
        <item m="1" x="5"/>
        <item h="1" x="3"/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6">
    <i>
      <x/>
    </i>
    <i>
      <x v="1"/>
    </i>
    <i>
      <x v="2"/>
    </i>
    <i>
      <x v="4"/>
    </i>
    <i>
      <x v="7"/>
    </i>
    <i>
      <x v="8"/>
    </i>
    <i>
      <x v="9"/>
    </i>
    <i>
      <x v="10"/>
    </i>
    <i>
      <x v="11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66"/>
    </i>
  </rowItems>
  <colItems count="1">
    <i/>
  </colItems>
  <pageFields count="1">
    <pageField fld="3" hier="-1"/>
  </pageFields>
  <dataFields count="1">
    <dataField name="Quantité totale" fld="2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680D-E99B-4370-BFA6-DCDE0C1F8A81}">
  <sheetPr>
    <tabColor theme="9"/>
  </sheetPr>
  <dimension ref="A1:F181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21.28515625" customWidth="1"/>
    <col min="2" max="2" width="46.28515625" customWidth="1"/>
    <col min="3" max="3" width="11.42578125" customWidth="1"/>
    <col min="4" max="4" width="14.140625" customWidth="1"/>
    <col min="5" max="5" width="20.140625" customWidth="1"/>
    <col min="6" max="6" width="46.85546875" customWidth="1"/>
  </cols>
  <sheetData>
    <row r="1" spans="1:6" ht="15.75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190</v>
      </c>
      <c r="F1" s="1" t="s">
        <v>193</v>
      </c>
    </row>
    <row r="2" spans="1:6" x14ac:dyDescent="0.25">
      <c r="A2" t="s">
        <v>3</v>
      </c>
      <c r="B2" t="s">
        <v>194</v>
      </c>
      <c r="C2">
        <v>2</v>
      </c>
      <c r="D2" t="s">
        <v>13</v>
      </c>
      <c r="E2" t="s">
        <v>278</v>
      </c>
      <c r="F2" t="s">
        <v>216</v>
      </c>
    </row>
    <row r="3" spans="1:6" x14ac:dyDescent="0.25">
      <c r="A3" t="s">
        <v>3</v>
      </c>
      <c r="B3" t="s">
        <v>195</v>
      </c>
      <c r="C3">
        <v>1</v>
      </c>
      <c r="D3" t="s">
        <v>13</v>
      </c>
      <c r="E3" t="s">
        <v>279</v>
      </c>
      <c r="F3" t="s">
        <v>216</v>
      </c>
    </row>
    <row r="4" spans="1:6" x14ac:dyDescent="0.25">
      <c r="A4" t="s">
        <v>3</v>
      </c>
      <c r="B4" t="s">
        <v>196</v>
      </c>
      <c r="C4">
        <v>1</v>
      </c>
      <c r="D4" t="s">
        <v>13</v>
      </c>
      <c r="E4" t="s">
        <v>280</v>
      </c>
      <c r="F4" t="s">
        <v>216</v>
      </c>
    </row>
    <row r="5" spans="1:6" x14ac:dyDescent="0.25">
      <c r="A5" t="s">
        <v>3</v>
      </c>
      <c r="B5" t="s">
        <v>197</v>
      </c>
      <c r="C5">
        <v>1</v>
      </c>
      <c r="D5" t="s">
        <v>13</v>
      </c>
      <c r="E5" t="s">
        <v>276</v>
      </c>
      <c r="F5" t="s">
        <v>216</v>
      </c>
    </row>
    <row r="6" spans="1:6" x14ac:dyDescent="0.25">
      <c r="A6" t="s">
        <v>3</v>
      </c>
      <c r="B6" t="s">
        <v>198</v>
      </c>
      <c r="C6">
        <v>1</v>
      </c>
      <c r="D6" t="s">
        <v>13</v>
      </c>
      <c r="F6" t="s">
        <v>216</v>
      </c>
    </row>
    <row r="7" spans="1:6" x14ac:dyDescent="0.25">
      <c r="A7" t="s">
        <v>3</v>
      </c>
      <c r="B7" t="s">
        <v>199</v>
      </c>
      <c r="C7">
        <v>6</v>
      </c>
      <c r="D7" t="s">
        <v>13</v>
      </c>
      <c r="E7" t="s">
        <v>302</v>
      </c>
      <c r="F7" t="s">
        <v>216</v>
      </c>
    </row>
    <row r="8" spans="1:6" x14ac:dyDescent="0.25">
      <c r="A8" t="s">
        <v>3</v>
      </c>
      <c r="B8" t="s">
        <v>200</v>
      </c>
      <c r="C8">
        <v>1</v>
      </c>
      <c r="D8" t="s">
        <v>13</v>
      </c>
      <c r="E8" t="s">
        <v>303</v>
      </c>
      <c r="F8" t="s">
        <v>216</v>
      </c>
    </row>
    <row r="9" spans="1:6" x14ac:dyDescent="0.25">
      <c r="A9" t="s">
        <v>3</v>
      </c>
      <c r="B9" t="s">
        <v>201</v>
      </c>
      <c r="C9">
        <v>1</v>
      </c>
      <c r="D9" t="s">
        <v>13</v>
      </c>
      <c r="E9" t="s">
        <v>292</v>
      </c>
      <c r="F9" t="s">
        <v>216</v>
      </c>
    </row>
    <row r="10" spans="1:6" x14ac:dyDescent="0.25">
      <c r="A10" t="s">
        <v>3</v>
      </c>
      <c r="B10" t="s">
        <v>202</v>
      </c>
      <c r="C10">
        <v>1</v>
      </c>
      <c r="D10" t="s">
        <v>13</v>
      </c>
      <c r="E10" t="s">
        <v>273</v>
      </c>
      <c r="F10" t="s">
        <v>216</v>
      </c>
    </row>
    <row r="11" spans="1:6" x14ac:dyDescent="0.25">
      <c r="A11" t="s">
        <v>3</v>
      </c>
      <c r="B11" t="s">
        <v>203</v>
      </c>
      <c r="C11">
        <v>1</v>
      </c>
      <c r="D11" t="s">
        <v>205</v>
      </c>
      <c r="F11" t="s">
        <v>216</v>
      </c>
    </row>
    <row r="12" spans="1:6" x14ac:dyDescent="0.25">
      <c r="A12" t="s">
        <v>3</v>
      </c>
      <c r="B12" t="s">
        <v>204</v>
      </c>
      <c r="C12">
        <v>1</v>
      </c>
      <c r="D12" t="s">
        <v>205</v>
      </c>
      <c r="F12" t="s">
        <v>216</v>
      </c>
    </row>
    <row r="13" spans="1:6" x14ac:dyDescent="0.25">
      <c r="A13" t="s">
        <v>3</v>
      </c>
      <c r="B13" t="s">
        <v>212</v>
      </c>
      <c r="C13">
        <v>1</v>
      </c>
      <c r="D13" t="s">
        <v>13</v>
      </c>
      <c r="E13" t="s">
        <v>290</v>
      </c>
      <c r="F13" t="s">
        <v>216</v>
      </c>
    </row>
    <row r="14" spans="1:6" x14ac:dyDescent="0.25">
      <c r="A14" t="s">
        <v>3</v>
      </c>
      <c r="B14" t="s">
        <v>214</v>
      </c>
      <c r="C14">
        <v>1</v>
      </c>
      <c r="D14" t="s">
        <v>205</v>
      </c>
      <c r="F14" t="s">
        <v>217</v>
      </c>
    </row>
    <row r="15" spans="1:6" x14ac:dyDescent="0.25">
      <c r="A15" t="s">
        <v>3</v>
      </c>
      <c r="B15" t="s">
        <v>215</v>
      </c>
      <c r="C15">
        <v>1</v>
      </c>
      <c r="D15" t="s">
        <v>205</v>
      </c>
      <c r="F15" t="s">
        <v>217</v>
      </c>
    </row>
    <row r="16" spans="1:6" x14ac:dyDescent="0.25">
      <c r="A16" t="s">
        <v>3</v>
      </c>
      <c r="B16" t="s">
        <v>213</v>
      </c>
      <c r="C16">
        <v>1</v>
      </c>
      <c r="D16" t="s">
        <v>13</v>
      </c>
      <c r="E16" t="s">
        <v>271</v>
      </c>
      <c r="F16" t="s">
        <v>217</v>
      </c>
    </row>
    <row r="17" spans="1:6" x14ac:dyDescent="0.25">
      <c r="A17" t="s">
        <v>3</v>
      </c>
      <c r="B17" t="s">
        <v>206</v>
      </c>
      <c r="C17">
        <v>1</v>
      </c>
      <c r="D17" t="s">
        <v>13</v>
      </c>
      <c r="F17" t="s">
        <v>217</v>
      </c>
    </row>
    <row r="18" spans="1:6" x14ac:dyDescent="0.25">
      <c r="A18" t="s">
        <v>3</v>
      </c>
      <c r="B18" t="s">
        <v>207</v>
      </c>
      <c r="C18">
        <v>1</v>
      </c>
      <c r="D18" t="s">
        <v>13</v>
      </c>
      <c r="E18" t="s">
        <v>270</v>
      </c>
      <c r="F18" t="s">
        <v>217</v>
      </c>
    </row>
    <row r="19" spans="1:6" x14ac:dyDescent="0.25">
      <c r="A19" t="s">
        <v>3</v>
      </c>
      <c r="B19" t="s">
        <v>208</v>
      </c>
      <c r="C19">
        <v>1</v>
      </c>
      <c r="D19" t="s">
        <v>13</v>
      </c>
      <c r="E19" t="s">
        <v>275</v>
      </c>
      <c r="F19" t="s">
        <v>217</v>
      </c>
    </row>
    <row r="20" spans="1:6" x14ac:dyDescent="0.25">
      <c r="A20" t="s">
        <v>3</v>
      </c>
      <c r="B20" t="s">
        <v>209</v>
      </c>
      <c r="C20">
        <v>1</v>
      </c>
      <c r="D20" t="s">
        <v>13</v>
      </c>
      <c r="F20" t="s">
        <v>217</v>
      </c>
    </row>
    <row r="21" spans="1:6" x14ac:dyDescent="0.25">
      <c r="A21" t="s">
        <v>3</v>
      </c>
      <c r="B21" t="s">
        <v>210</v>
      </c>
      <c r="C21">
        <v>1</v>
      </c>
      <c r="D21" t="s">
        <v>13</v>
      </c>
      <c r="E21" t="s">
        <v>274</v>
      </c>
      <c r="F21" t="s">
        <v>217</v>
      </c>
    </row>
    <row r="22" spans="1:6" x14ac:dyDescent="0.25">
      <c r="A22" t="s">
        <v>3</v>
      </c>
      <c r="B22" t="s">
        <v>211</v>
      </c>
      <c r="C22">
        <v>1</v>
      </c>
      <c r="D22" t="s">
        <v>13</v>
      </c>
      <c r="E22" t="s">
        <v>272</v>
      </c>
      <c r="F22" t="s">
        <v>217</v>
      </c>
    </row>
    <row r="23" spans="1:6" x14ac:dyDescent="0.25">
      <c r="A23" t="s">
        <v>3</v>
      </c>
      <c r="B23" t="s">
        <v>314</v>
      </c>
      <c r="C23" s="8">
        <v>14</v>
      </c>
      <c r="D23" t="s">
        <v>13</v>
      </c>
      <c r="E23" t="s">
        <v>49</v>
      </c>
      <c r="F23" t="s">
        <v>217</v>
      </c>
    </row>
    <row r="24" spans="1:6" x14ac:dyDescent="0.25">
      <c r="A24" t="s">
        <v>219</v>
      </c>
      <c r="B24" t="s">
        <v>229</v>
      </c>
      <c r="C24">
        <v>1</v>
      </c>
      <c r="D24" t="s">
        <v>205</v>
      </c>
      <c r="F24" t="s">
        <v>218</v>
      </c>
    </row>
    <row r="25" spans="1:6" x14ac:dyDescent="0.25">
      <c r="A25" t="s">
        <v>219</v>
      </c>
      <c r="B25" t="s">
        <v>230</v>
      </c>
      <c r="C25">
        <v>1</v>
      </c>
      <c r="D25" t="s">
        <v>205</v>
      </c>
      <c r="F25" t="s">
        <v>218</v>
      </c>
    </row>
    <row r="26" spans="1:6" x14ac:dyDescent="0.25">
      <c r="A26" t="s">
        <v>219</v>
      </c>
      <c r="B26" t="s">
        <v>221</v>
      </c>
      <c r="C26">
        <v>1</v>
      </c>
      <c r="D26" t="s">
        <v>13</v>
      </c>
      <c r="E26" t="s">
        <v>284</v>
      </c>
      <c r="F26" t="s">
        <v>218</v>
      </c>
    </row>
    <row r="27" spans="1:6" x14ac:dyDescent="0.25">
      <c r="A27" t="s">
        <v>219</v>
      </c>
      <c r="B27" t="s">
        <v>222</v>
      </c>
      <c r="C27">
        <v>1</v>
      </c>
      <c r="D27" t="s">
        <v>13</v>
      </c>
      <c r="E27" t="s">
        <v>286</v>
      </c>
      <c r="F27" t="s">
        <v>218</v>
      </c>
    </row>
    <row r="28" spans="1:6" x14ac:dyDescent="0.25">
      <c r="A28" t="s">
        <v>219</v>
      </c>
      <c r="B28" s="8" t="s">
        <v>223</v>
      </c>
      <c r="C28" s="8">
        <v>1</v>
      </c>
      <c r="D28" t="s">
        <v>13</v>
      </c>
      <c r="E28" t="s">
        <v>302</v>
      </c>
      <c r="F28" t="s">
        <v>218</v>
      </c>
    </row>
    <row r="29" spans="1:6" x14ac:dyDescent="0.25">
      <c r="A29" t="s">
        <v>219</v>
      </c>
      <c r="B29" t="s">
        <v>224</v>
      </c>
      <c r="C29" s="8">
        <v>1</v>
      </c>
      <c r="D29" t="s">
        <v>13</v>
      </c>
      <c r="E29" t="s">
        <v>285</v>
      </c>
      <c r="F29" t="s">
        <v>218</v>
      </c>
    </row>
    <row r="30" spans="1:6" x14ac:dyDescent="0.25">
      <c r="A30" t="s">
        <v>219</v>
      </c>
      <c r="B30" t="s">
        <v>225</v>
      </c>
      <c r="C30" s="8">
        <v>1</v>
      </c>
      <c r="D30" t="s">
        <v>13</v>
      </c>
      <c r="E30" t="s">
        <v>283</v>
      </c>
      <c r="F30" t="s">
        <v>218</v>
      </c>
    </row>
    <row r="31" spans="1:6" x14ac:dyDescent="0.25">
      <c r="A31" t="s">
        <v>219</v>
      </c>
      <c r="B31" t="s">
        <v>220</v>
      </c>
      <c r="C31" s="8">
        <v>1</v>
      </c>
      <c r="D31" t="s">
        <v>13</v>
      </c>
      <c r="E31" t="s">
        <v>281</v>
      </c>
      <c r="F31" t="s">
        <v>218</v>
      </c>
    </row>
    <row r="32" spans="1:6" x14ac:dyDescent="0.25">
      <c r="A32" t="s">
        <v>219</v>
      </c>
      <c r="B32" t="s">
        <v>226</v>
      </c>
      <c r="C32" s="8">
        <v>1</v>
      </c>
      <c r="D32" t="s">
        <v>13</v>
      </c>
      <c r="E32" t="s">
        <v>282</v>
      </c>
      <c r="F32" t="s">
        <v>218</v>
      </c>
    </row>
    <row r="33" spans="1:6" x14ac:dyDescent="0.25">
      <c r="A33" t="s">
        <v>219</v>
      </c>
      <c r="B33" t="s">
        <v>227</v>
      </c>
      <c r="C33" s="8">
        <v>1</v>
      </c>
      <c r="D33" t="s">
        <v>13</v>
      </c>
      <c r="E33" t="s">
        <v>295</v>
      </c>
      <c r="F33" t="s">
        <v>218</v>
      </c>
    </row>
    <row r="34" spans="1:6" x14ac:dyDescent="0.25">
      <c r="A34" t="s">
        <v>219</v>
      </c>
      <c r="B34" t="s">
        <v>228</v>
      </c>
      <c r="C34" s="8">
        <v>1</v>
      </c>
      <c r="D34" t="s">
        <v>13</v>
      </c>
      <c r="E34" t="s">
        <v>296</v>
      </c>
      <c r="F34" t="s">
        <v>218</v>
      </c>
    </row>
    <row r="35" spans="1:6" x14ac:dyDescent="0.25">
      <c r="A35" t="s">
        <v>219</v>
      </c>
      <c r="B35" t="s">
        <v>314</v>
      </c>
      <c r="C35" s="8">
        <v>24</v>
      </c>
      <c r="D35" t="s">
        <v>13</v>
      </c>
      <c r="E35" t="s">
        <v>49</v>
      </c>
      <c r="F35" t="s">
        <v>218</v>
      </c>
    </row>
    <row r="36" spans="1:6" x14ac:dyDescent="0.25">
      <c r="A36" t="s">
        <v>231</v>
      </c>
      <c r="B36" t="s">
        <v>234</v>
      </c>
      <c r="C36" s="8">
        <v>1</v>
      </c>
      <c r="D36" t="s">
        <v>205</v>
      </c>
      <c r="F36" t="s">
        <v>233</v>
      </c>
    </row>
    <row r="37" spans="1:6" x14ac:dyDescent="0.25">
      <c r="A37" t="s">
        <v>231</v>
      </c>
      <c r="B37" t="s">
        <v>235</v>
      </c>
      <c r="C37" s="8">
        <v>1</v>
      </c>
      <c r="D37" t="s">
        <v>13</v>
      </c>
      <c r="E37" t="s">
        <v>20</v>
      </c>
      <c r="F37" t="s">
        <v>233</v>
      </c>
    </row>
    <row r="38" spans="1:6" x14ac:dyDescent="0.25">
      <c r="A38" t="s">
        <v>231</v>
      </c>
      <c r="B38" t="s">
        <v>299</v>
      </c>
      <c r="C38" s="8">
        <v>1</v>
      </c>
      <c r="D38" t="s">
        <v>13</v>
      </c>
      <c r="E38" t="s">
        <v>300</v>
      </c>
      <c r="F38" t="s">
        <v>233</v>
      </c>
    </row>
    <row r="39" spans="1:6" x14ac:dyDescent="0.25">
      <c r="A39" t="s">
        <v>231</v>
      </c>
      <c r="B39" t="s">
        <v>232</v>
      </c>
      <c r="C39" s="8">
        <v>1</v>
      </c>
      <c r="D39" t="s">
        <v>13</v>
      </c>
      <c r="E39" s="28">
        <v>443002011</v>
      </c>
      <c r="F39" t="s">
        <v>233</v>
      </c>
    </row>
    <row r="40" spans="1:6" x14ac:dyDescent="0.25">
      <c r="A40" t="s">
        <v>231</v>
      </c>
      <c r="B40" t="s">
        <v>236</v>
      </c>
      <c r="C40" s="8">
        <v>1</v>
      </c>
      <c r="D40" t="s">
        <v>13</v>
      </c>
      <c r="E40" t="s">
        <v>293</v>
      </c>
      <c r="F40" t="s">
        <v>233</v>
      </c>
    </row>
    <row r="41" spans="1:6" x14ac:dyDescent="0.25">
      <c r="A41" t="s">
        <v>231</v>
      </c>
      <c r="B41" t="s">
        <v>237</v>
      </c>
      <c r="C41" s="8">
        <v>1</v>
      </c>
      <c r="D41" t="s">
        <v>13</v>
      </c>
      <c r="E41" t="s">
        <v>294</v>
      </c>
      <c r="F41" t="s">
        <v>233</v>
      </c>
    </row>
    <row r="42" spans="1:6" x14ac:dyDescent="0.25">
      <c r="A42" t="s">
        <v>231</v>
      </c>
      <c r="B42" t="s">
        <v>238</v>
      </c>
      <c r="C42" s="8">
        <v>1</v>
      </c>
      <c r="D42" t="s">
        <v>13</v>
      </c>
      <c r="E42" t="s">
        <v>291</v>
      </c>
      <c r="F42" t="s">
        <v>233</v>
      </c>
    </row>
    <row r="43" spans="1:6" x14ac:dyDescent="0.25">
      <c r="A43" t="s">
        <v>231</v>
      </c>
      <c r="B43" t="s">
        <v>239</v>
      </c>
      <c r="C43" s="8">
        <v>1</v>
      </c>
      <c r="D43" t="s">
        <v>13</v>
      </c>
      <c r="F43" t="s">
        <v>233</v>
      </c>
    </row>
    <row r="44" spans="1:6" x14ac:dyDescent="0.25">
      <c r="A44" t="s">
        <v>231</v>
      </c>
      <c r="B44" t="s">
        <v>240</v>
      </c>
      <c r="C44" s="8">
        <v>1</v>
      </c>
      <c r="D44" t="s">
        <v>13</v>
      </c>
      <c r="F44" t="s">
        <v>233</v>
      </c>
    </row>
    <row r="45" spans="1:6" x14ac:dyDescent="0.25">
      <c r="A45" t="s">
        <v>242</v>
      </c>
      <c r="B45" t="s">
        <v>248</v>
      </c>
      <c r="C45" s="8">
        <v>1</v>
      </c>
      <c r="D45" t="s">
        <v>205</v>
      </c>
      <c r="F45" t="s">
        <v>241</v>
      </c>
    </row>
    <row r="46" spans="1:6" x14ac:dyDescent="0.25">
      <c r="A46" t="s">
        <v>242</v>
      </c>
      <c r="B46" t="s">
        <v>243</v>
      </c>
      <c r="C46" s="8">
        <v>1</v>
      </c>
      <c r="D46" t="s">
        <v>13</v>
      </c>
      <c r="E46" t="s">
        <v>277</v>
      </c>
      <c r="F46" t="s">
        <v>241</v>
      </c>
    </row>
    <row r="47" spans="1:6" x14ac:dyDescent="0.25">
      <c r="A47" t="s">
        <v>242</v>
      </c>
      <c r="B47" t="s">
        <v>244</v>
      </c>
      <c r="C47" s="8">
        <v>1</v>
      </c>
      <c r="D47" t="s">
        <v>13</v>
      </c>
      <c r="E47" t="s">
        <v>304</v>
      </c>
      <c r="F47" t="s">
        <v>241</v>
      </c>
    </row>
    <row r="48" spans="1:6" x14ac:dyDescent="0.25">
      <c r="A48" t="s">
        <v>242</v>
      </c>
      <c r="B48" t="s">
        <v>245</v>
      </c>
      <c r="C48" s="8">
        <v>1</v>
      </c>
      <c r="D48" t="s">
        <v>13</v>
      </c>
      <c r="E48" t="s">
        <v>287</v>
      </c>
      <c r="F48" t="s">
        <v>241</v>
      </c>
    </row>
    <row r="49" spans="1:6" x14ac:dyDescent="0.25">
      <c r="A49" t="s">
        <v>242</v>
      </c>
      <c r="B49" t="s">
        <v>246</v>
      </c>
      <c r="C49" s="8">
        <v>1</v>
      </c>
      <c r="D49" t="s">
        <v>13</v>
      </c>
      <c r="E49" t="s">
        <v>304</v>
      </c>
      <c r="F49" t="s">
        <v>241</v>
      </c>
    </row>
    <row r="50" spans="1:6" x14ac:dyDescent="0.25">
      <c r="A50" t="s">
        <v>242</v>
      </c>
      <c r="B50" t="s">
        <v>247</v>
      </c>
      <c r="C50" s="8">
        <v>1</v>
      </c>
      <c r="D50" t="s">
        <v>13</v>
      </c>
      <c r="E50" t="s">
        <v>288</v>
      </c>
      <c r="F50" t="s">
        <v>241</v>
      </c>
    </row>
    <row r="51" spans="1:6" x14ac:dyDescent="0.25">
      <c r="A51" t="s">
        <v>242</v>
      </c>
      <c r="B51" t="s">
        <v>246</v>
      </c>
      <c r="C51" s="8">
        <v>1</v>
      </c>
      <c r="D51" t="s">
        <v>13</v>
      </c>
      <c r="E51" t="s">
        <v>304</v>
      </c>
      <c r="F51" t="s">
        <v>241</v>
      </c>
    </row>
    <row r="52" spans="1:6" x14ac:dyDescent="0.25">
      <c r="A52" t="s">
        <v>250</v>
      </c>
      <c r="B52" t="s">
        <v>267</v>
      </c>
      <c r="C52" s="8">
        <v>1</v>
      </c>
      <c r="D52" t="s">
        <v>205</v>
      </c>
      <c r="F52" t="s">
        <v>252</v>
      </c>
    </row>
    <row r="53" spans="1:6" x14ac:dyDescent="0.25">
      <c r="A53" t="s">
        <v>250</v>
      </c>
      <c r="B53" t="s">
        <v>253</v>
      </c>
      <c r="C53" s="8">
        <v>1</v>
      </c>
      <c r="D53" t="s">
        <v>13</v>
      </c>
      <c r="E53" t="s">
        <v>128</v>
      </c>
      <c r="F53" t="s">
        <v>252</v>
      </c>
    </row>
    <row r="54" spans="1:6" x14ac:dyDescent="0.25">
      <c r="A54" t="s">
        <v>250</v>
      </c>
      <c r="B54" t="s">
        <v>254</v>
      </c>
      <c r="C54" s="8">
        <v>1</v>
      </c>
      <c r="D54" t="s">
        <v>13</v>
      </c>
      <c r="E54" t="s">
        <v>298</v>
      </c>
      <c r="F54" t="s">
        <v>252</v>
      </c>
    </row>
    <row r="55" spans="1:6" x14ac:dyDescent="0.25">
      <c r="A55" t="s">
        <v>250</v>
      </c>
      <c r="B55" t="s">
        <v>255</v>
      </c>
      <c r="C55" s="8">
        <v>1</v>
      </c>
      <c r="D55" t="s">
        <v>13</v>
      </c>
      <c r="E55" t="s">
        <v>289</v>
      </c>
      <c r="F55" t="s">
        <v>252</v>
      </c>
    </row>
    <row r="56" spans="1:6" x14ac:dyDescent="0.25">
      <c r="A56" t="s">
        <v>250</v>
      </c>
      <c r="B56" t="s">
        <v>256</v>
      </c>
      <c r="C56" s="8">
        <v>1</v>
      </c>
      <c r="D56" t="s">
        <v>13</v>
      </c>
      <c r="E56" t="s">
        <v>297</v>
      </c>
      <c r="F56" t="s">
        <v>252</v>
      </c>
    </row>
    <row r="57" spans="1:6" x14ac:dyDescent="0.25">
      <c r="A57" t="s">
        <v>250</v>
      </c>
      <c r="B57" t="s">
        <v>257</v>
      </c>
      <c r="C57" s="8">
        <v>1</v>
      </c>
      <c r="D57" t="s">
        <v>205</v>
      </c>
      <c r="F57" t="s">
        <v>252</v>
      </c>
    </row>
    <row r="58" spans="1:6" x14ac:dyDescent="0.25">
      <c r="A58" t="s">
        <v>250</v>
      </c>
      <c r="B58" t="s">
        <v>258</v>
      </c>
      <c r="C58" s="8">
        <v>1</v>
      </c>
      <c r="D58" t="s">
        <v>205</v>
      </c>
      <c r="F58" t="s">
        <v>252</v>
      </c>
    </row>
    <row r="59" spans="1:6" x14ac:dyDescent="0.25">
      <c r="A59" t="s">
        <v>250</v>
      </c>
      <c r="B59" t="s">
        <v>259</v>
      </c>
      <c r="C59" s="8">
        <v>1</v>
      </c>
      <c r="D59" t="s">
        <v>205</v>
      </c>
      <c r="F59" t="s">
        <v>252</v>
      </c>
    </row>
    <row r="60" spans="1:6" x14ac:dyDescent="0.25">
      <c r="A60" t="s">
        <v>250</v>
      </c>
      <c r="B60" t="s">
        <v>260</v>
      </c>
      <c r="C60" s="8">
        <v>1</v>
      </c>
      <c r="D60" t="s">
        <v>205</v>
      </c>
      <c r="F60" t="s">
        <v>252</v>
      </c>
    </row>
    <row r="61" spans="1:6" x14ac:dyDescent="0.25">
      <c r="A61" t="s">
        <v>250</v>
      </c>
      <c r="B61" t="s">
        <v>251</v>
      </c>
      <c r="C61" s="8">
        <v>1</v>
      </c>
      <c r="D61" t="s">
        <v>205</v>
      </c>
      <c r="F61" t="s">
        <v>252</v>
      </c>
    </row>
    <row r="62" spans="1:6" x14ac:dyDescent="0.25">
      <c r="A62" t="s">
        <v>250</v>
      </c>
      <c r="B62" t="s">
        <v>261</v>
      </c>
      <c r="C62" s="8">
        <v>1</v>
      </c>
      <c r="D62" t="s">
        <v>205</v>
      </c>
      <c r="F62" t="s">
        <v>252</v>
      </c>
    </row>
    <row r="63" spans="1:6" x14ac:dyDescent="0.25">
      <c r="A63" t="s">
        <v>250</v>
      </c>
      <c r="B63" t="s">
        <v>262</v>
      </c>
      <c r="C63" s="8">
        <v>1</v>
      </c>
      <c r="D63" t="s">
        <v>205</v>
      </c>
      <c r="F63" t="s">
        <v>252</v>
      </c>
    </row>
    <row r="64" spans="1:6" x14ac:dyDescent="0.25">
      <c r="A64" t="s">
        <v>250</v>
      </c>
      <c r="B64" t="s">
        <v>263</v>
      </c>
      <c r="C64" s="8">
        <v>1</v>
      </c>
      <c r="D64" t="s">
        <v>205</v>
      </c>
      <c r="F64" t="s">
        <v>252</v>
      </c>
    </row>
    <row r="65" spans="1:6" x14ac:dyDescent="0.25">
      <c r="A65" t="s">
        <v>250</v>
      </c>
      <c r="B65" t="s">
        <v>264</v>
      </c>
      <c r="C65" s="8">
        <v>1</v>
      </c>
      <c r="D65" t="s">
        <v>205</v>
      </c>
      <c r="F65" t="s">
        <v>252</v>
      </c>
    </row>
    <row r="66" spans="1:6" x14ac:dyDescent="0.25">
      <c r="A66" t="s">
        <v>250</v>
      </c>
      <c r="B66" t="s">
        <v>265</v>
      </c>
      <c r="C66" s="8">
        <v>1</v>
      </c>
      <c r="D66" t="s">
        <v>13</v>
      </c>
      <c r="E66" t="s">
        <v>305</v>
      </c>
      <c r="F66" t="s">
        <v>252</v>
      </c>
    </row>
    <row r="67" spans="1:6" x14ac:dyDescent="0.25">
      <c r="A67" t="s">
        <v>250</v>
      </c>
      <c r="B67" t="s">
        <v>266</v>
      </c>
      <c r="C67" s="8">
        <v>1</v>
      </c>
      <c r="D67" t="s">
        <v>13</v>
      </c>
      <c r="E67" t="s">
        <v>301</v>
      </c>
      <c r="F67" t="s">
        <v>252</v>
      </c>
    </row>
    <row r="68" spans="1:6" x14ac:dyDescent="0.25">
      <c r="A68" t="s">
        <v>250</v>
      </c>
      <c r="B68" t="s">
        <v>268</v>
      </c>
      <c r="C68" s="8">
        <v>50</v>
      </c>
      <c r="D68" t="s">
        <v>249</v>
      </c>
      <c r="F68" t="s">
        <v>252</v>
      </c>
    </row>
    <row r="69" spans="1:6" x14ac:dyDescent="0.25">
      <c r="A69" t="s">
        <v>250</v>
      </c>
      <c r="B69" t="s">
        <v>269</v>
      </c>
      <c r="C69" s="8">
        <v>50</v>
      </c>
      <c r="D69" t="s">
        <v>249</v>
      </c>
      <c r="F69" t="s">
        <v>252</v>
      </c>
    </row>
    <row r="88" spans="1:6" s="8" customFormat="1" x14ac:dyDescent="0.25">
      <c r="A88"/>
      <c r="B88"/>
      <c r="C88"/>
      <c r="D88"/>
      <c r="E88"/>
      <c r="F88"/>
    </row>
    <row r="113" spans="2:2" x14ac:dyDescent="0.25">
      <c r="B113" s="4"/>
    </row>
    <row r="152" spans="1:5" x14ac:dyDescent="0.25">
      <c r="A152" s="5"/>
      <c r="B152" s="5"/>
      <c r="C152" s="5"/>
      <c r="D152" s="5"/>
      <c r="E152" s="5"/>
    </row>
    <row r="153" spans="1:5" x14ac:dyDescent="0.25">
      <c r="A153" s="5"/>
      <c r="B153" s="5"/>
      <c r="C153" s="5"/>
      <c r="D153" s="5"/>
      <c r="E153" s="5"/>
    </row>
    <row r="157" spans="1:5" x14ac:dyDescent="0.25">
      <c r="A157" s="7"/>
      <c r="B157" s="7"/>
      <c r="C157" s="7"/>
      <c r="D157" s="7"/>
      <c r="E157" s="7"/>
    </row>
    <row r="158" spans="1:5" x14ac:dyDescent="0.25">
      <c r="A158" s="6"/>
      <c r="B158" s="6"/>
      <c r="C158" s="6"/>
    </row>
    <row r="159" spans="1:5" x14ac:dyDescent="0.25">
      <c r="A159" s="5"/>
      <c r="B159" s="5"/>
      <c r="C159" s="5"/>
      <c r="D159" s="5"/>
      <c r="E159" s="5"/>
    </row>
    <row r="160" spans="1:5" x14ac:dyDescent="0.25">
      <c r="A160" s="5"/>
      <c r="B160" s="5"/>
      <c r="C160" s="5"/>
      <c r="D160" s="5"/>
      <c r="E160" s="5"/>
    </row>
    <row r="161" spans="1:5" x14ac:dyDescent="0.25">
      <c r="A161" s="7"/>
      <c r="B161" s="7"/>
      <c r="C161" s="7"/>
      <c r="D161" s="7"/>
      <c r="E161" s="7"/>
    </row>
    <row r="162" spans="1:5" x14ac:dyDescent="0.25">
      <c r="A162" s="7"/>
      <c r="B162" s="7"/>
      <c r="C162" s="7"/>
      <c r="D162" s="7"/>
      <c r="E162" s="7"/>
    </row>
    <row r="164" spans="1:5" x14ac:dyDescent="0.25">
      <c r="A164" s="7"/>
      <c r="B164" s="7"/>
      <c r="C164" s="7"/>
      <c r="D164" s="7"/>
      <c r="E164" s="7"/>
    </row>
    <row r="166" spans="1:5" x14ac:dyDescent="0.25">
      <c r="B166" s="6"/>
    </row>
    <row r="169" spans="1:5" x14ac:dyDescent="0.25">
      <c r="A169" s="6"/>
      <c r="B169" s="6"/>
      <c r="C169" s="6"/>
    </row>
    <row r="173" spans="1:5" x14ac:dyDescent="0.25">
      <c r="A173" s="6"/>
      <c r="B173" s="6"/>
      <c r="C173" s="6"/>
    </row>
    <row r="175" spans="1:5" x14ac:dyDescent="0.25">
      <c r="A175" s="7"/>
      <c r="B175" s="7"/>
      <c r="C175" s="7"/>
      <c r="D175" s="7"/>
      <c r="E175" s="7"/>
    </row>
    <row r="176" spans="1:5" x14ac:dyDescent="0.25">
      <c r="A176" s="7"/>
      <c r="B176" s="7"/>
      <c r="C176" s="7"/>
      <c r="D176" s="7"/>
      <c r="E176" s="7"/>
    </row>
    <row r="181" spans="1:6" x14ac:dyDescent="0.25">
      <c r="A181" s="5"/>
      <c r="B181" s="5"/>
      <c r="C181" s="5"/>
      <c r="D181" s="5"/>
      <c r="E181" s="5"/>
      <c r="F181" s="5"/>
    </row>
  </sheetData>
  <autoFilter ref="A1:F181" xr:uid="{0FA1E11E-C261-4C01-AE27-EDDE2814E404}">
    <sortState xmlns:xlrd2="http://schemas.microsoft.com/office/spreadsheetml/2017/richdata2" ref="A2:F181">
      <sortCondition ref="F1:F18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9F0F-DE30-4D8E-A587-B6DE1F29B804}">
  <sheetPr>
    <tabColor theme="9"/>
  </sheetPr>
  <dimension ref="A1:E157"/>
  <sheetViews>
    <sheetView zoomScaleNormal="100" workbookViewId="0">
      <selection activeCell="C18" sqref="C18"/>
    </sheetView>
  </sheetViews>
  <sheetFormatPr baseColWidth="10" defaultColWidth="11.42578125" defaultRowHeight="15" x14ac:dyDescent="0.25"/>
  <cols>
    <col min="1" max="1" width="38.7109375" bestFit="1" customWidth="1"/>
    <col min="2" max="2" width="25.85546875" customWidth="1"/>
    <col min="3" max="3" width="58.140625" bestFit="1" customWidth="1"/>
    <col min="4" max="4" width="14.5703125" bestFit="1" customWidth="1"/>
    <col min="5" max="5" width="57.5703125" customWidth="1"/>
  </cols>
  <sheetData>
    <row r="1" spans="1:5" x14ac:dyDescent="0.25">
      <c r="A1" s="2" t="s">
        <v>2</v>
      </c>
      <c r="B1" t="s">
        <v>306</v>
      </c>
      <c r="D1" t="s">
        <v>13</v>
      </c>
      <c r="E1" t="s">
        <v>14</v>
      </c>
    </row>
    <row r="3" spans="1:5" x14ac:dyDescent="0.25">
      <c r="A3" s="2" t="s">
        <v>193</v>
      </c>
      <c r="B3" s="2" t="s">
        <v>190</v>
      </c>
      <c r="C3" s="2" t="s">
        <v>8</v>
      </c>
      <c r="D3" t="s">
        <v>9</v>
      </c>
      <c r="E3" t="str">
        <f>CONCATENATE(D3, " x ", C3)</f>
        <v>Quantité totale x Element</v>
      </c>
    </row>
    <row r="4" spans="1:5" x14ac:dyDescent="0.25">
      <c r="A4" t="s">
        <v>216</v>
      </c>
      <c r="B4" t="s">
        <v>12</v>
      </c>
      <c r="C4" t="s">
        <v>198</v>
      </c>
      <c r="D4" s="3">
        <v>1</v>
      </c>
      <c r="E4" t="str">
        <f>CONCATENATE(D4, " x ", C4)</f>
        <v>1 x Support principal (?????)</v>
      </c>
    </row>
    <row r="5" spans="1:5" x14ac:dyDescent="0.25">
      <c r="C5" t="s">
        <v>203</v>
      </c>
      <c r="D5" s="3">
        <v>1</v>
      </c>
      <c r="E5" t="str">
        <f t="shared" ref="E5:E68" si="0">CONCATENATE(D5, " x ", C5)</f>
        <v>1 x Valisette 1 - MSAV25K support (établi)</v>
      </c>
    </row>
    <row r="6" spans="1:5" x14ac:dyDescent="0.25">
      <c r="C6" t="s">
        <v>204</v>
      </c>
      <c r="D6" s="3">
        <v>1</v>
      </c>
      <c r="E6" t="str">
        <f t="shared" si="0"/>
        <v>1 x Valisette 2 - MSAV25K support</v>
      </c>
    </row>
    <row r="7" spans="1:5" x14ac:dyDescent="0.25">
      <c r="B7" t="s">
        <v>278</v>
      </c>
      <c r="C7" t="s">
        <v>194</v>
      </c>
      <c r="D7" s="3">
        <v>2</v>
      </c>
      <c r="E7" t="str">
        <f t="shared" si="0"/>
        <v>2 x Patte de fixation 1 (04-3 740 000)</v>
      </c>
    </row>
    <row r="8" spans="1:5" x14ac:dyDescent="0.25">
      <c r="B8" t="s">
        <v>279</v>
      </c>
      <c r="C8" t="s">
        <v>195</v>
      </c>
      <c r="D8" s="3">
        <v>1</v>
      </c>
      <c r="E8" t="str">
        <f t="shared" si="0"/>
        <v>1 x Patte de fixation 2 (04-3 740 001)</v>
      </c>
    </row>
    <row r="9" spans="1:5" x14ac:dyDescent="0.25">
      <c r="B9" t="s">
        <v>280</v>
      </c>
      <c r="C9" t="s">
        <v>196</v>
      </c>
      <c r="D9" s="3">
        <v>1</v>
      </c>
      <c r="E9" t="str">
        <f t="shared" si="0"/>
        <v>1 x Gousset 1 (04-3 740 216)</v>
      </c>
    </row>
    <row r="10" spans="1:5" x14ac:dyDescent="0.25">
      <c r="B10" t="s">
        <v>276</v>
      </c>
      <c r="C10" t="s">
        <v>197</v>
      </c>
      <c r="D10" s="3">
        <v>1</v>
      </c>
      <c r="E10" t="str">
        <f t="shared" si="0"/>
        <v>1 x Gousset 2 (04-3 740 212)</v>
      </c>
    </row>
    <row r="11" spans="1:5" x14ac:dyDescent="0.25">
      <c r="B11" t="s">
        <v>302</v>
      </c>
      <c r="C11" t="s">
        <v>199</v>
      </c>
      <c r="D11" s="3">
        <v>6</v>
      </c>
      <c r="E11" t="str">
        <f t="shared" si="0"/>
        <v>6 x Tresses de masse (04-3 740 217-101)</v>
      </c>
    </row>
    <row r="12" spans="1:5" x14ac:dyDescent="0.25">
      <c r="B12" t="s">
        <v>303</v>
      </c>
      <c r="C12" t="s">
        <v>200</v>
      </c>
      <c r="D12" s="3">
        <v>1</v>
      </c>
      <c r="E12" t="str">
        <f t="shared" si="0"/>
        <v>1 x Tresse de masse (04-3 740 217-102)</v>
      </c>
    </row>
    <row r="13" spans="1:5" x14ac:dyDescent="0.25">
      <c r="B13" t="s">
        <v>292</v>
      </c>
      <c r="C13" t="s">
        <v>201</v>
      </c>
      <c r="D13" s="3">
        <v>1</v>
      </c>
      <c r="E13" t="str">
        <f t="shared" si="0"/>
        <v>1 x Connexion de masse EMFAC (04-3 740 192/102)</v>
      </c>
    </row>
    <row r="14" spans="1:5" x14ac:dyDescent="0.25">
      <c r="B14" t="s">
        <v>273</v>
      </c>
      <c r="C14" t="s">
        <v>202</v>
      </c>
      <c r="D14" s="3">
        <v>1</v>
      </c>
      <c r="E14" t="str">
        <f t="shared" si="0"/>
        <v>1 x Support platine (04-3 740 004)</v>
      </c>
    </row>
    <row r="15" spans="1:5" x14ac:dyDescent="0.25">
      <c r="B15" t="s">
        <v>290</v>
      </c>
      <c r="C15" t="s">
        <v>212</v>
      </c>
      <c r="D15" s="3">
        <v>1</v>
      </c>
      <c r="E15" t="str">
        <f t="shared" si="0"/>
        <v>1 x Connexion de masse EMFAC (04-3 740 192/101)</v>
      </c>
    </row>
    <row r="16" spans="1:5" x14ac:dyDescent="0.25">
      <c r="A16" t="s">
        <v>307</v>
      </c>
      <c r="D16" s="3">
        <v>18</v>
      </c>
      <c r="E16" t="str">
        <f t="shared" si="0"/>
        <v xml:space="preserve">18 x </v>
      </c>
    </row>
    <row r="17" spans="1:5" x14ac:dyDescent="0.25">
      <c r="A17" t="s">
        <v>217</v>
      </c>
      <c r="B17" t="s">
        <v>12</v>
      </c>
      <c r="C17" t="s">
        <v>206</v>
      </c>
      <c r="D17" s="3">
        <v>1</v>
      </c>
      <c r="E17" t="str">
        <f t="shared" si="0"/>
        <v>1 x Barre de connexion IN MSAV25K (04-3 740 007)</v>
      </c>
    </row>
    <row r="18" spans="1:5" x14ac:dyDescent="0.25">
      <c r="C18" t="s">
        <v>209</v>
      </c>
      <c r="D18" s="3">
        <v>1</v>
      </c>
      <c r="E18" t="str">
        <f t="shared" si="0"/>
        <v>1 x Manchon (10-5 180 415)</v>
      </c>
    </row>
    <row r="19" spans="1:5" x14ac:dyDescent="0.25">
      <c r="C19" t="s">
        <v>214</v>
      </c>
      <c r="D19" s="3">
        <v>1</v>
      </c>
      <c r="E19" t="str">
        <f t="shared" si="0"/>
        <v>1 x Valisette 3 - MSAV25K capteur et connexions (établi)</v>
      </c>
    </row>
    <row r="20" spans="1:5" x14ac:dyDescent="0.25">
      <c r="C20" t="s">
        <v>215</v>
      </c>
      <c r="D20" s="3">
        <v>1</v>
      </c>
      <c r="E20" t="str">
        <f t="shared" si="0"/>
        <v>1 x Valisette 4 - MSAV25K capteur et connexions</v>
      </c>
    </row>
    <row r="21" spans="1:5" x14ac:dyDescent="0.25">
      <c r="B21" t="s">
        <v>271</v>
      </c>
      <c r="C21" t="s">
        <v>213</v>
      </c>
      <c r="D21" s="3">
        <v>1</v>
      </c>
      <c r="E21" t="str">
        <f t="shared" si="0"/>
        <v>1 x Connexion pantographe (04-3 740 005)</v>
      </c>
    </row>
    <row r="22" spans="1:5" x14ac:dyDescent="0.25">
      <c r="B22" t="s">
        <v>270</v>
      </c>
      <c r="C22" t="s">
        <v>207</v>
      </c>
      <c r="D22" s="3">
        <v>1</v>
      </c>
      <c r="E22" t="str">
        <f t="shared" si="0"/>
        <v>1 x Connexion MSAV25K (04-3 740 006)</v>
      </c>
    </row>
    <row r="23" spans="1:5" x14ac:dyDescent="0.25">
      <c r="B23" t="s">
        <v>275</v>
      </c>
      <c r="C23" t="s">
        <v>208</v>
      </c>
      <c r="D23" s="3">
        <v>1</v>
      </c>
      <c r="E23" t="str">
        <f t="shared" si="0"/>
        <v>1 x Bride (05-3 524 651)</v>
      </c>
    </row>
    <row r="24" spans="1:5" x14ac:dyDescent="0.25">
      <c r="B24" t="s">
        <v>274</v>
      </c>
      <c r="C24" t="s">
        <v>210</v>
      </c>
      <c r="D24" s="3">
        <v>1</v>
      </c>
      <c r="E24" t="str">
        <f t="shared" si="0"/>
        <v>1 x Tresse 300mm² (10-5 222 667/160)</v>
      </c>
    </row>
    <row r="25" spans="1:5" x14ac:dyDescent="0.25">
      <c r="B25" t="s">
        <v>272</v>
      </c>
      <c r="C25" t="s">
        <v>211</v>
      </c>
      <c r="D25" s="3">
        <v>1</v>
      </c>
      <c r="E25" t="str">
        <f t="shared" si="0"/>
        <v>1 x Connexion OUT MSAV25K (04-3 740 002)</v>
      </c>
    </row>
    <row r="26" spans="1:5" x14ac:dyDescent="0.25">
      <c r="B26" t="s">
        <v>49</v>
      </c>
      <c r="C26" t="s">
        <v>314</v>
      </c>
      <c r="D26" s="3">
        <v>14</v>
      </c>
      <c r="E26" t="str">
        <f t="shared" si="0"/>
        <v>14 x Serre cable 210/76 SE HT-C</v>
      </c>
    </row>
    <row r="27" spans="1:5" x14ac:dyDescent="0.25">
      <c r="A27" t="s">
        <v>308</v>
      </c>
      <c r="D27" s="3">
        <v>23</v>
      </c>
      <c r="E27" t="str">
        <f t="shared" si="0"/>
        <v xml:space="preserve">23 x </v>
      </c>
    </row>
    <row r="28" spans="1:5" x14ac:dyDescent="0.25">
      <c r="A28" t="s">
        <v>218</v>
      </c>
      <c r="B28" t="s">
        <v>12</v>
      </c>
      <c r="C28" t="s">
        <v>229</v>
      </c>
      <c r="D28" s="3">
        <v>1</v>
      </c>
      <c r="E28" t="str">
        <f t="shared" si="0"/>
        <v>1 x Valisette MSAVDC</v>
      </c>
    </row>
    <row r="29" spans="1:5" x14ac:dyDescent="0.25">
      <c r="C29" t="s">
        <v>230</v>
      </c>
      <c r="D29" s="3">
        <v>1</v>
      </c>
      <c r="E29" t="str">
        <f t="shared" si="0"/>
        <v>1 x Valisette MSAVDC (établi)</v>
      </c>
    </row>
    <row r="30" spans="1:5" x14ac:dyDescent="0.25">
      <c r="B30" t="s">
        <v>302</v>
      </c>
      <c r="C30" t="s">
        <v>223</v>
      </c>
      <c r="D30" s="3">
        <v>1</v>
      </c>
      <c r="E30" t="str">
        <f t="shared" si="0"/>
        <v>1 x Tresse de mase (04-3 740 217-101)</v>
      </c>
    </row>
    <row r="31" spans="1:5" x14ac:dyDescent="0.25">
      <c r="B31" t="s">
        <v>284</v>
      </c>
      <c r="C31" t="s">
        <v>221</v>
      </c>
      <c r="D31" s="3">
        <v>1</v>
      </c>
      <c r="E31" t="str">
        <f t="shared" si="0"/>
        <v>1 x Support isolateur 1 équipé (04-3 740 008)</v>
      </c>
    </row>
    <row r="32" spans="1:5" x14ac:dyDescent="0.25">
      <c r="B32" t="s">
        <v>286</v>
      </c>
      <c r="C32" t="s">
        <v>222</v>
      </c>
      <c r="D32" s="3">
        <v>1</v>
      </c>
      <c r="E32" t="str">
        <f t="shared" si="0"/>
        <v>1 x Support isolateur 2 équipé (04-3 740 009)</v>
      </c>
    </row>
    <row r="33" spans="1:5" x14ac:dyDescent="0.25">
      <c r="B33" t="s">
        <v>285</v>
      </c>
      <c r="C33" t="s">
        <v>224</v>
      </c>
      <c r="D33" s="3">
        <v>1</v>
      </c>
      <c r="E33" t="str">
        <f t="shared" si="0"/>
        <v>1 x Connexion MSAVDC OUT (04-3 740 012)</v>
      </c>
    </row>
    <row r="34" spans="1:5" x14ac:dyDescent="0.25">
      <c r="B34" t="s">
        <v>283</v>
      </c>
      <c r="C34" t="s">
        <v>225</v>
      </c>
      <c r="D34" s="3">
        <v>1</v>
      </c>
      <c r="E34" t="str">
        <f t="shared" si="0"/>
        <v>1 x Connexion MSAVDC IN (04-3 740 011)</v>
      </c>
    </row>
    <row r="35" spans="1:5" x14ac:dyDescent="0.25">
      <c r="B35" t="s">
        <v>281</v>
      </c>
      <c r="C35" t="s">
        <v>220</v>
      </c>
      <c r="D35" s="3">
        <v>1</v>
      </c>
      <c r="E35" t="str">
        <f t="shared" si="0"/>
        <v>1 x MSAVDC (04-3 739 966)</v>
      </c>
    </row>
    <row r="36" spans="1:5" x14ac:dyDescent="0.25">
      <c r="B36" t="s">
        <v>282</v>
      </c>
      <c r="C36" t="s">
        <v>226</v>
      </c>
      <c r="D36" s="3">
        <v>1</v>
      </c>
      <c r="E36" t="str">
        <f t="shared" si="0"/>
        <v>1 x Isolateur FSH 5-125</v>
      </c>
    </row>
    <row r="37" spans="1:5" x14ac:dyDescent="0.25">
      <c r="B37" t="s">
        <v>295</v>
      </c>
      <c r="C37" t="s">
        <v>227</v>
      </c>
      <c r="D37" s="3">
        <v>1</v>
      </c>
      <c r="E37" t="str">
        <f t="shared" si="0"/>
        <v>1 x Connexion masse EMFDC (04-3 740 193/101)</v>
      </c>
    </row>
    <row r="38" spans="1:5" x14ac:dyDescent="0.25">
      <c r="B38" t="s">
        <v>296</v>
      </c>
      <c r="C38" t="s">
        <v>228</v>
      </c>
      <c r="D38" s="3">
        <v>1</v>
      </c>
      <c r="E38" t="str">
        <f t="shared" si="0"/>
        <v>1 x Connexion masse EMFDC (04-3 740 193/102)</v>
      </c>
    </row>
    <row r="39" spans="1:5" x14ac:dyDescent="0.25">
      <c r="B39" t="s">
        <v>49</v>
      </c>
      <c r="C39" t="s">
        <v>314</v>
      </c>
      <c r="D39" s="3">
        <v>24</v>
      </c>
      <c r="E39" t="str">
        <f t="shared" si="0"/>
        <v>24 x Serre cable 210/76 SE HT-C</v>
      </c>
    </row>
    <row r="40" spans="1:5" x14ac:dyDescent="0.25">
      <c r="A40" t="s">
        <v>309</v>
      </c>
      <c r="D40" s="3">
        <v>35</v>
      </c>
      <c r="E40" t="str">
        <f t="shared" si="0"/>
        <v xml:space="preserve">35 x </v>
      </c>
    </row>
    <row r="41" spans="1:5" x14ac:dyDescent="0.25">
      <c r="A41" t="s">
        <v>233</v>
      </c>
      <c r="B41" t="s">
        <v>12</v>
      </c>
      <c r="C41" t="s">
        <v>239</v>
      </c>
      <c r="D41" s="3">
        <v>1</v>
      </c>
      <c r="E41" t="str">
        <f t="shared" si="0"/>
        <v>1 x Joint Ø221.84 Ø3.53</v>
      </c>
    </row>
    <row r="42" spans="1:5" x14ac:dyDescent="0.25">
      <c r="C42" t="s">
        <v>240</v>
      </c>
      <c r="D42" s="3">
        <v>1</v>
      </c>
      <c r="E42" t="str">
        <f t="shared" si="0"/>
        <v>1 x Protection bord de tôle (à couper en 2)</v>
      </c>
    </row>
    <row r="43" spans="1:5" x14ac:dyDescent="0.25">
      <c r="C43" t="s">
        <v>234</v>
      </c>
      <c r="D43" s="3">
        <v>1</v>
      </c>
      <c r="E43" t="str">
        <f t="shared" si="0"/>
        <v>1 x Valisette antenne</v>
      </c>
    </row>
    <row r="44" spans="1:5" x14ac:dyDescent="0.25">
      <c r="B44" t="s">
        <v>20</v>
      </c>
      <c r="C44" t="s">
        <v>235</v>
      </c>
      <c r="D44" s="3">
        <v>1</v>
      </c>
      <c r="E44" t="str">
        <f t="shared" si="0"/>
        <v>1 x Support Antenne (04-3 740 013)</v>
      </c>
    </row>
    <row r="45" spans="1:5" x14ac:dyDescent="0.25">
      <c r="B45" t="s">
        <v>300</v>
      </c>
      <c r="C45" t="s">
        <v>299</v>
      </c>
      <c r="D45" s="3">
        <v>1</v>
      </c>
      <c r="E45" t="str">
        <f t="shared" si="0"/>
        <v>1 x Connexion de masse Antenne (04-3 740 208/101)</v>
      </c>
    </row>
    <row r="46" spans="1:5" x14ac:dyDescent="0.25">
      <c r="B46">
        <v>443002011</v>
      </c>
      <c r="C46" t="s">
        <v>232</v>
      </c>
      <c r="D46" s="3">
        <v>1</v>
      </c>
      <c r="E46" t="str">
        <f t="shared" si="0"/>
        <v>1 x Antenne (04-3 739 965)</v>
      </c>
    </row>
    <row r="47" spans="1:5" x14ac:dyDescent="0.25">
      <c r="B47" t="s">
        <v>293</v>
      </c>
      <c r="C47" t="s">
        <v>236</v>
      </c>
      <c r="D47" s="3">
        <v>1</v>
      </c>
      <c r="E47" t="str">
        <f t="shared" si="0"/>
        <v>1 x Câblot EMFDC Communication (04-3 740 196/101)</v>
      </c>
    </row>
    <row r="48" spans="1:5" x14ac:dyDescent="0.25">
      <c r="B48" t="s">
        <v>294</v>
      </c>
      <c r="C48" t="s">
        <v>237</v>
      </c>
      <c r="D48" s="3">
        <v>1</v>
      </c>
      <c r="E48" t="str">
        <f t="shared" si="0"/>
        <v>1 x Câblot EMFDC Alimentation (04-3 740 197/101)</v>
      </c>
    </row>
    <row r="49" spans="1:5" x14ac:dyDescent="0.25">
      <c r="B49" t="s">
        <v>291</v>
      </c>
      <c r="C49" t="s">
        <v>238</v>
      </c>
      <c r="D49" s="3">
        <v>1</v>
      </c>
      <c r="E49" t="str">
        <f t="shared" si="0"/>
        <v>1 x Câblot EMFAC (04-3 740 195/101)</v>
      </c>
    </row>
    <row r="50" spans="1:5" x14ac:dyDescent="0.25">
      <c r="A50" t="s">
        <v>310</v>
      </c>
      <c r="D50" s="3">
        <v>9</v>
      </c>
      <c r="E50" t="str">
        <f t="shared" si="0"/>
        <v xml:space="preserve">9 x </v>
      </c>
    </row>
    <row r="51" spans="1:5" x14ac:dyDescent="0.25">
      <c r="A51" t="s">
        <v>241</v>
      </c>
      <c r="B51" t="s">
        <v>12</v>
      </c>
      <c r="C51" t="s">
        <v>248</v>
      </c>
      <c r="D51" s="3">
        <v>1</v>
      </c>
      <c r="E51" t="str">
        <f t="shared" si="0"/>
        <v>1 x Valisette renfort toiture</v>
      </c>
    </row>
    <row r="52" spans="1:5" x14ac:dyDescent="0.25">
      <c r="B52" t="s">
        <v>277</v>
      </c>
      <c r="C52" t="s">
        <v>243</v>
      </c>
      <c r="D52" s="3">
        <v>1</v>
      </c>
      <c r="E52" t="str">
        <f t="shared" si="0"/>
        <v>1 x Renfort MSAV25K (0463 740 003)</v>
      </c>
    </row>
    <row r="53" spans="1:5" x14ac:dyDescent="0.25">
      <c r="B53" t="s">
        <v>304</v>
      </c>
      <c r="C53" t="s">
        <v>244</v>
      </c>
      <c r="D53" s="3">
        <v>1</v>
      </c>
      <c r="E53" t="str">
        <f t="shared" si="0"/>
        <v>1 x Tresse de masse (04-3 740 217/103)</v>
      </c>
    </row>
    <row r="54" spans="1:5" x14ac:dyDescent="0.25">
      <c r="C54" t="s">
        <v>246</v>
      </c>
      <c r="D54" s="3">
        <v>2</v>
      </c>
      <c r="E54" t="str">
        <f t="shared" si="0"/>
        <v>2 x Tresse de masse (04-3 740 217-103)</v>
      </c>
    </row>
    <row r="55" spans="1:5" x14ac:dyDescent="0.25">
      <c r="B55" t="s">
        <v>287</v>
      </c>
      <c r="C55" t="s">
        <v>245</v>
      </c>
      <c r="D55" s="3">
        <v>1</v>
      </c>
      <c r="E55" t="str">
        <f t="shared" si="0"/>
        <v>1 x Renfort MSAVDC (04-3 740 010)</v>
      </c>
    </row>
    <row r="56" spans="1:5" x14ac:dyDescent="0.25">
      <c r="B56" t="s">
        <v>288</v>
      </c>
      <c r="C56" t="s">
        <v>247</v>
      </c>
      <c r="D56" s="3">
        <v>1</v>
      </c>
      <c r="E56" t="str">
        <f t="shared" si="0"/>
        <v>1 x Renfort Antenne (04-3 740 189)</v>
      </c>
    </row>
    <row r="57" spans="1:5" x14ac:dyDescent="0.25">
      <c r="A57" t="s">
        <v>311</v>
      </c>
      <c r="D57" s="3">
        <v>7</v>
      </c>
      <c r="E57" t="str">
        <f t="shared" si="0"/>
        <v xml:space="preserve">7 x </v>
      </c>
    </row>
    <row r="58" spans="1:5" x14ac:dyDescent="0.25">
      <c r="A58" t="s">
        <v>252</v>
      </c>
      <c r="B58" t="s">
        <v>12</v>
      </c>
      <c r="C58" t="s">
        <v>259</v>
      </c>
      <c r="D58" s="3">
        <v>1</v>
      </c>
      <c r="E58" t="str">
        <f t="shared" si="0"/>
        <v>1 x Bornier BNEMS (L42322043740534)</v>
      </c>
    </row>
    <row r="59" spans="1:5" x14ac:dyDescent="0.25">
      <c r="C59" t="s">
        <v>264</v>
      </c>
      <c r="D59" s="3">
        <v>1</v>
      </c>
      <c r="E59" t="str">
        <f t="shared" si="0"/>
        <v>1 x Câble B-B4131</v>
      </c>
    </row>
    <row r="60" spans="1:5" x14ac:dyDescent="0.25">
      <c r="C60" t="s">
        <v>263</v>
      </c>
      <c r="D60" s="3">
        <v>1</v>
      </c>
      <c r="E60" t="str">
        <f t="shared" si="0"/>
        <v>1 x Câble R18</v>
      </c>
    </row>
    <row r="61" spans="1:5" x14ac:dyDescent="0.25">
      <c r="C61" t="s">
        <v>268</v>
      </c>
      <c r="D61" s="3">
        <v>50</v>
      </c>
      <c r="E61" t="str">
        <f t="shared" si="0"/>
        <v>50 x Colliers serre-câble 2,5x100 ( 0 193 0273)</v>
      </c>
    </row>
    <row r="62" spans="1:5" x14ac:dyDescent="0.25">
      <c r="C62" t="s">
        <v>269</v>
      </c>
      <c r="D62" s="3">
        <v>50</v>
      </c>
      <c r="E62" t="str">
        <f t="shared" si="0"/>
        <v>50 x Colliers serre-câble 4,8x350 (7 847 5849)</v>
      </c>
    </row>
    <row r="63" spans="1:5" x14ac:dyDescent="0.25">
      <c r="C63" t="s">
        <v>262</v>
      </c>
      <c r="D63" s="3">
        <v>1</v>
      </c>
      <c r="E63" t="str">
        <f t="shared" si="0"/>
        <v>1 x Connecteur 6 fils</v>
      </c>
    </row>
    <row r="64" spans="1:5" x14ac:dyDescent="0.25">
      <c r="C64" t="s">
        <v>258</v>
      </c>
      <c r="D64" s="3">
        <v>1</v>
      </c>
      <c r="E64" t="str">
        <f t="shared" si="0"/>
        <v>1 x Etiquette CC-EMS (L42322043740535)</v>
      </c>
    </row>
    <row r="65" spans="1:5" x14ac:dyDescent="0.25">
      <c r="C65" t="s">
        <v>251</v>
      </c>
      <c r="D65" s="3">
        <v>1</v>
      </c>
      <c r="E65" t="str">
        <f t="shared" si="0"/>
        <v>1 x Fil 4130</v>
      </c>
    </row>
    <row r="66" spans="1:5" x14ac:dyDescent="0.25">
      <c r="C66" t="s">
        <v>261</v>
      </c>
      <c r="D66" s="3">
        <v>1</v>
      </c>
      <c r="E66" t="str">
        <f t="shared" si="0"/>
        <v>1 x Fil MAS354</v>
      </c>
    </row>
    <row r="67" spans="1:5" x14ac:dyDescent="0.25">
      <c r="C67" t="s">
        <v>260</v>
      </c>
      <c r="D67" s="3">
        <v>1</v>
      </c>
      <c r="E67" t="str">
        <f t="shared" si="0"/>
        <v>1 x Fil S18</v>
      </c>
    </row>
    <row r="68" spans="1:5" x14ac:dyDescent="0.25">
      <c r="C68" t="s">
        <v>257</v>
      </c>
      <c r="D68" s="3">
        <v>1</v>
      </c>
      <c r="E68" t="str">
        <f t="shared" si="0"/>
        <v>1 x Microdisjoncteur 3A-72Vcc  (7 823 9417)</v>
      </c>
    </row>
    <row r="69" spans="1:5" x14ac:dyDescent="0.25">
      <c r="C69" t="s">
        <v>267</v>
      </c>
      <c r="D69" s="3">
        <v>1</v>
      </c>
      <c r="E69" t="str">
        <f t="shared" ref="E69:E132" si="1">CONCATENATE(D69, " x ", C69)</f>
        <v>1 x Valisette DHS</v>
      </c>
    </row>
    <row r="70" spans="1:5" x14ac:dyDescent="0.25">
      <c r="B70" t="s">
        <v>128</v>
      </c>
      <c r="C70" t="s">
        <v>253</v>
      </c>
      <c r="D70" s="3">
        <v>1</v>
      </c>
      <c r="E70" t="str">
        <f t="shared" si="1"/>
        <v>1 x Support Boitier déporté (04-3 740 190)</v>
      </c>
    </row>
    <row r="71" spans="1:5" x14ac:dyDescent="0.25">
      <c r="B71" t="s">
        <v>298</v>
      </c>
      <c r="C71" t="s">
        <v>254</v>
      </c>
      <c r="D71" s="3">
        <v>1</v>
      </c>
      <c r="E71" t="str">
        <f t="shared" si="1"/>
        <v>1 x Connexion de masse support boitier déporté (04-3 740 194/102)</v>
      </c>
    </row>
    <row r="72" spans="1:5" x14ac:dyDescent="0.25">
      <c r="B72" t="s">
        <v>289</v>
      </c>
      <c r="C72" t="s">
        <v>255</v>
      </c>
      <c r="D72" s="3">
        <v>1</v>
      </c>
      <c r="E72" t="str">
        <f t="shared" si="1"/>
        <v>1 x Boitier déporté (04-3 739 968)</v>
      </c>
    </row>
    <row r="73" spans="1:5" x14ac:dyDescent="0.25">
      <c r="B73" t="s">
        <v>297</v>
      </c>
      <c r="C73" t="s">
        <v>256</v>
      </c>
      <c r="D73" s="3">
        <v>1</v>
      </c>
      <c r="E73" t="str">
        <f t="shared" si="1"/>
        <v>1 x connexion de masse Boitier déporté (04-3 740 194/101)</v>
      </c>
    </row>
    <row r="74" spans="1:5" x14ac:dyDescent="0.25">
      <c r="B74" t="s">
        <v>305</v>
      </c>
      <c r="C74" t="s">
        <v>265</v>
      </c>
      <c r="D74" s="3">
        <v>1</v>
      </c>
      <c r="E74" t="str">
        <f t="shared" si="1"/>
        <v>1 x Câblot Antenne GPS 04-3 740 198</v>
      </c>
    </row>
    <row r="75" spans="1:5" x14ac:dyDescent="0.25">
      <c r="B75" t="s">
        <v>301</v>
      </c>
      <c r="C75" t="s">
        <v>266</v>
      </c>
      <c r="D75" s="3">
        <v>1</v>
      </c>
      <c r="E75" t="str">
        <f t="shared" si="1"/>
        <v>1 x Câblot Antenne GSM 04-3 740 199</v>
      </c>
    </row>
    <row r="76" spans="1:5" x14ac:dyDescent="0.25">
      <c r="A76" t="s">
        <v>312</v>
      </c>
      <c r="D76" s="3">
        <v>116</v>
      </c>
      <c r="E76" t="str">
        <f t="shared" si="1"/>
        <v xml:space="preserve">116 x </v>
      </c>
    </row>
    <row r="77" spans="1:5" x14ac:dyDescent="0.25">
      <c r="A77" t="s">
        <v>12</v>
      </c>
      <c r="B77" t="s">
        <v>12</v>
      </c>
      <c r="C77" t="s">
        <v>12</v>
      </c>
      <c r="D77" s="3"/>
      <c r="E77" t="str">
        <f t="shared" si="1"/>
        <v xml:space="preserve"> x (vide)</v>
      </c>
    </row>
    <row r="78" spans="1:5" x14ac:dyDescent="0.25">
      <c r="A78" t="s">
        <v>313</v>
      </c>
      <c r="D78" s="3"/>
      <c r="E78" t="str">
        <f t="shared" si="1"/>
        <v xml:space="preserve"> x </v>
      </c>
    </row>
    <row r="79" spans="1:5" x14ac:dyDescent="0.25">
      <c r="E79" t="str">
        <f t="shared" si="1"/>
        <v xml:space="preserve"> x </v>
      </c>
    </row>
    <row r="80" spans="1:5" x14ac:dyDescent="0.25">
      <c r="E80" t="str">
        <f t="shared" si="1"/>
        <v xml:space="preserve"> x </v>
      </c>
    </row>
    <row r="81" spans="5:5" x14ac:dyDescent="0.25">
      <c r="E81" t="str">
        <f t="shared" si="1"/>
        <v xml:space="preserve"> x </v>
      </c>
    </row>
    <row r="82" spans="5:5" x14ac:dyDescent="0.25">
      <c r="E82" t="str">
        <f t="shared" si="1"/>
        <v xml:space="preserve"> x </v>
      </c>
    </row>
    <row r="83" spans="5:5" x14ac:dyDescent="0.25">
      <c r="E83" t="str">
        <f t="shared" si="1"/>
        <v xml:space="preserve"> x </v>
      </c>
    </row>
    <row r="84" spans="5:5" x14ac:dyDescent="0.25">
      <c r="E84" t="str">
        <f t="shared" si="1"/>
        <v xml:space="preserve"> x </v>
      </c>
    </row>
    <row r="85" spans="5:5" x14ac:dyDescent="0.25">
      <c r="E85" t="str">
        <f t="shared" si="1"/>
        <v xml:space="preserve"> x </v>
      </c>
    </row>
    <row r="86" spans="5:5" x14ac:dyDescent="0.25">
      <c r="E86" t="str">
        <f t="shared" si="1"/>
        <v xml:space="preserve"> x </v>
      </c>
    </row>
    <row r="87" spans="5:5" x14ac:dyDescent="0.25">
      <c r="E87" t="str">
        <f t="shared" si="1"/>
        <v xml:space="preserve"> x </v>
      </c>
    </row>
    <row r="88" spans="5:5" x14ac:dyDescent="0.25">
      <c r="E88" t="str">
        <f t="shared" si="1"/>
        <v xml:space="preserve"> x </v>
      </c>
    </row>
    <row r="89" spans="5:5" x14ac:dyDescent="0.25">
      <c r="E89" t="str">
        <f t="shared" si="1"/>
        <v xml:space="preserve"> x </v>
      </c>
    </row>
    <row r="90" spans="5:5" x14ac:dyDescent="0.25">
      <c r="E90" t="str">
        <f t="shared" si="1"/>
        <v xml:space="preserve"> x </v>
      </c>
    </row>
    <row r="91" spans="5:5" x14ac:dyDescent="0.25">
      <c r="E91" t="str">
        <f t="shared" si="1"/>
        <v xml:space="preserve"> x </v>
      </c>
    </row>
    <row r="92" spans="5:5" x14ac:dyDescent="0.25">
      <c r="E92" t="str">
        <f t="shared" si="1"/>
        <v xml:space="preserve"> x </v>
      </c>
    </row>
    <row r="93" spans="5:5" x14ac:dyDescent="0.25">
      <c r="E93" t="str">
        <f t="shared" si="1"/>
        <v xml:space="preserve"> x </v>
      </c>
    </row>
    <row r="94" spans="5:5" x14ac:dyDescent="0.25">
      <c r="E94" t="str">
        <f t="shared" si="1"/>
        <v xml:space="preserve"> x </v>
      </c>
    </row>
    <row r="95" spans="5:5" x14ac:dyDescent="0.25">
      <c r="E95" t="str">
        <f t="shared" si="1"/>
        <v xml:space="preserve"> x </v>
      </c>
    </row>
    <row r="96" spans="5:5" x14ac:dyDescent="0.25">
      <c r="E96" t="str">
        <f t="shared" si="1"/>
        <v xml:space="preserve"> x </v>
      </c>
    </row>
    <row r="97" spans="5:5" x14ac:dyDescent="0.25">
      <c r="E97" t="str">
        <f t="shared" si="1"/>
        <v xml:space="preserve"> x </v>
      </c>
    </row>
    <row r="98" spans="5:5" x14ac:dyDescent="0.25">
      <c r="E98" t="str">
        <f t="shared" si="1"/>
        <v xml:space="preserve"> x </v>
      </c>
    </row>
    <row r="99" spans="5:5" x14ac:dyDescent="0.25">
      <c r="E99" t="str">
        <f t="shared" si="1"/>
        <v xml:space="preserve"> x </v>
      </c>
    </row>
    <row r="100" spans="5:5" x14ac:dyDescent="0.25">
      <c r="E100" t="str">
        <f t="shared" si="1"/>
        <v xml:space="preserve"> x </v>
      </c>
    </row>
    <row r="101" spans="5:5" x14ac:dyDescent="0.25">
      <c r="E101" t="str">
        <f t="shared" si="1"/>
        <v xml:space="preserve"> x </v>
      </c>
    </row>
    <row r="102" spans="5:5" x14ac:dyDescent="0.25">
      <c r="E102" t="str">
        <f t="shared" si="1"/>
        <v xml:space="preserve"> x </v>
      </c>
    </row>
    <row r="103" spans="5:5" x14ac:dyDescent="0.25">
      <c r="E103" t="str">
        <f t="shared" si="1"/>
        <v xml:space="preserve"> x </v>
      </c>
    </row>
    <row r="104" spans="5:5" x14ac:dyDescent="0.25">
      <c r="E104" t="str">
        <f t="shared" si="1"/>
        <v xml:space="preserve"> x </v>
      </c>
    </row>
    <row r="105" spans="5:5" x14ac:dyDescent="0.25">
      <c r="E105" t="str">
        <f t="shared" si="1"/>
        <v xml:space="preserve"> x </v>
      </c>
    </row>
    <row r="106" spans="5:5" x14ac:dyDescent="0.25">
      <c r="E106" t="str">
        <f t="shared" si="1"/>
        <v xml:space="preserve"> x </v>
      </c>
    </row>
    <row r="107" spans="5:5" x14ac:dyDescent="0.25">
      <c r="E107" t="str">
        <f t="shared" si="1"/>
        <v xml:space="preserve"> x </v>
      </c>
    </row>
    <row r="108" spans="5:5" x14ac:dyDescent="0.25">
      <c r="E108" t="str">
        <f t="shared" si="1"/>
        <v xml:space="preserve"> x </v>
      </c>
    </row>
    <row r="109" spans="5:5" x14ac:dyDescent="0.25">
      <c r="E109" t="str">
        <f t="shared" si="1"/>
        <v xml:space="preserve"> x </v>
      </c>
    </row>
    <row r="110" spans="5:5" x14ac:dyDescent="0.25">
      <c r="E110" t="str">
        <f t="shared" si="1"/>
        <v xml:space="preserve"> x </v>
      </c>
    </row>
    <row r="111" spans="5:5" x14ac:dyDescent="0.25">
      <c r="E111" t="str">
        <f t="shared" si="1"/>
        <v xml:space="preserve"> x </v>
      </c>
    </row>
    <row r="112" spans="5:5" x14ac:dyDescent="0.25">
      <c r="E112" t="str">
        <f t="shared" si="1"/>
        <v xml:space="preserve"> x </v>
      </c>
    </row>
    <row r="113" spans="5:5" x14ac:dyDescent="0.25">
      <c r="E113" t="str">
        <f t="shared" si="1"/>
        <v xml:space="preserve"> x </v>
      </c>
    </row>
    <row r="114" spans="5:5" x14ac:dyDescent="0.25">
      <c r="E114" t="str">
        <f t="shared" si="1"/>
        <v xml:space="preserve"> x </v>
      </c>
    </row>
    <row r="115" spans="5:5" x14ac:dyDescent="0.25">
      <c r="E115" t="str">
        <f t="shared" si="1"/>
        <v xml:space="preserve"> x </v>
      </c>
    </row>
    <row r="116" spans="5:5" x14ac:dyDescent="0.25">
      <c r="E116" t="str">
        <f t="shared" si="1"/>
        <v xml:space="preserve"> x </v>
      </c>
    </row>
    <row r="117" spans="5:5" x14ac:dyDescent="0.25">
      <c r="E117" t="str">
        <f t="shared" si="1"/>
        <v xml:space="preserve"> x </v>
      </c>
    </row>
    <row r="118" spans="5:5" x14ac:dyDescent="0.25">
      <c r="E118" t="str">
        <f t="shared" si="1"/>
        <v xml:space="preserve"> x </v>
      </c>
    </row>
    <row r="119" spans="5:5" x14ac:dyDescent="0.25">
      <c r="E119" t="str">
        <f t="shared" si="1"/>
        <v xml:space="preserve"> x </v>
      </c>
    </row>
    <row r="120" spans="5:5" x14ac:dyDescent="0.25">
      <c r="E120" t="str">
        <f t="shared" si="1"/>
        <v xml:space="preserve"> x </v>
      </c>
    </row>
    <row r="121" spans="5:5" x14ac:dyDescent="0.25">
      <c r="E121" t="str">
        <f t="shared" si="1"/>
        <v xml:space="preserve"> x </v>
      </c>
    </row>
    <row r="122" spans="5:5" x14ac:dyDescent="0.25">
      <c r="E122" t="str">
        <f t="shared" si="1"/>
        <v xml:space="preserve"> x </v>
      </c>
    </row>
    <row r="123" spans="5:5" x14ac:dyDescent="0.25">
      <c r="E123" t="str">
        <f t="shared" si="1"/>
        <v xml:space="preserve"> x </v>
      </c>
    </row>
    <row r="124" spans="5:5" x14ac:dyDescent="0.25">
      <c r="E124" t="str">
        <f t="shared" si="1"/>
        <v xml:space="preserve"> x </v>
      </c>
    </row>
    <row r="125" spans="5:5" x14ac:dyDescent="0.25">
      <c r="E125" t="str">
        <f t="shared" si="1"/>
        <v xml:space="preserve"> x </v>
      </c>
    </row>
    <row r="126" spans="5:5" x14ac:dyDescent="0.25">
      <c r="E126" t="str">
        <f t="shared" si="1"/>
        <v xml:space="preserve"> x </v>
      </c>
    </row>
    <row r="127" spans="5:5" x14ac:dyDescent="0.25">
      <c r="E127" t="str">
        <f t="shared" si="1"/>
        <v xml:space="preserve"> x </v>
      </c>
    </row>
    <row r="128" spans="5:5" x14ac:dyDescent="0.25">
      <c r="E128" t="str">
        <f t="shared" si="1"/>
        <v xml:space="preserve"> x </v>
      </c>
    </row>
    <row r="129" spans="5:5" x14ac:dyDescent="0.25">
      <c r="E129" t="str">
        <f t="shared" si="1"/>
        <v xml:space="preserve"> x </v>
      </c>
    </row>
    <row r="130" spans="5:5" x14ac:dyDescent="0.25">
      <c r="E130" t="str">
        <f t="shared" si="1"/>
        <v xml:space="preserve"> x </v>
      </c>
    </row>
    <row r="131" spans="5:5" x14ac:dyDescent="0.25">
      <c r="E131" t="str">
        <f t="shared" si="1"/>
        <v xml:space="preserve"> x </v>
      </c>
    </row>
    <row r="132" spans="5:5" x14ac:dyDescent="0.25">
      <c r="E132" t="str">
        <f t="shared" si="1"/>
        <v xml:space="preserve"> x </v>
      </c>
    </row>
    <row r="133" spans="5:5" x14ac:dyDescent="0.25">
      <c r="E133" t="str">
        <f t="shared" ref="E133:E157" si="2">CONCATENATE(D133, " x ", C133)</f>
        <v xml:space="preserve"> x </v>
      </c>
    </row>
    <row r="134" spans="5:5" x14ac:dyDescent="0.25">
      <c r="E134" t="str">
        <f t="shared" si="2"/>
        <v xml:space="preserve"> x </v>
      </c>
    </row>
    <row r="135" spans="5:5" x14ac:dyDescent="0.25">
      <c r="E135" t="str">
        <f t="shared" si="2"/>
        <v xml:space="preserve"> x </v>
      </c>
    </row>
    <row r="136" spans="5:5" x14ac:dyDescent="0.25">
      <c r="E136" t="str">
        <f t="shared" si="2"/>
        <v xml:space="preserve"> x </v>
      </c>
    </row>
    <row r="137" spans="5:5" x14ac:dyDescent="0.25">
      <c r="E137" t="str">
        <f t="shared" si="2"/>
        <v xml:space="preserve"> x </v>
      </c>
    </row>
    <row r="138" spans="5:5" x14ac:dyDescent="0.25">
      <c r="E138" t="str">
        <f t="shared" si="2"/>
        <v xml:space="preserve"> x </v>
      </c>
    </row>
    <row r="139" spans="5:5" x14ac:dyDescent="0.25">
      <c r="E139" t="str">
        <f t="shared" si="2"/>
        <v xml:space="preserve"> x </v>
      </c>
    </row>
    <row r="140" spans="5:5" x14ac:dyDescent="0.25">
      <c r="E140" t="str">
        <f t="shared" si="2"/>
        <v xml:space="preserve"> x </v>
      </c>
    </row>
    <row r="141" spans="5:5" x14ac:dyDescent="0.25">
      <c r="E141" t="str">
        <f t="shared" si="2"/>
        <v xml:space="preserve"> x </v>
      </c>
    </row>
    <row r="142" spans="5:5" x14ac:dyDescent="0.25">
      <c r="E142" t="str">
        <f t="shared" si="2"/>
        <v xml:space="preserve"> x </v>
      </c>
    </row>
    <row r="143" spans="5:5" x14ac:dyDescent="0.25">
      <c r="E143" t="str">
        <f t="shared" si="2"/>
        <v xml:space="preserve"> x </v>
      </c>
    </row>
    <row r="144" spans="5:5" x14ac:dyDescent="0.25">
      <c r="E144" t="str">
        <f t="shared" si="2"/>
        <v xml:space="preserve"> x </v>
      </c>
    </row>
    <row r="145" spans="5:5" x14ac:dyDescent="0.25">
      <c r="E145" t="str">
        <f t="shared" si="2"/>
        <v xml:space="preserve"> x </v>
      </c>
    </row>
    <row r="146" spans="5:5" x14ac:dyDescent="0.25">
      <c r="E146" t="str">
        <f t="shared" si="2"/>
        <v xml:space="preserve"> x </v>
      </c>
    </row>
    <row r="147" spans="5:5" x14ac:dyDescent="0.25">
      <c r="E147" t="str">
        <f t="shared" si="2"/>
        <v xml:space="preserve"> x </v>
      </c>
    </row>
    <row r="148" spans="5:5" x14ac:dyDescent="0.25">
      <c r="E148" t="str">
        <f t="shared" si="2"/>
        <v xml:space="preserve"> x </v>
      </c>
    </row>
    <row r="149" spans="5:5" x14ac:dyDescent="0.25">
      <c r="E149" t="str">
        <f t="shared" si="2"/>
        <v xml:space="preserve"> x </v>
      </c>
    </row>
    <row r="150" spans="5:5" x14ac:dyDescent="0.25">
      <c r="E150" t="str">
        <f t="shared" si="2"/>
        <v xml:space="preserve"> x </v>
      </c>
    </row>
    <row r="151" spans="5:5" x14ac:dyDescent="0.25">
      <c r="E151" t="str">
        <f t="shared" si="2"/>
        <v xml:space="preserve"> x </v>
      </c>
    </row>
    <row r="152" spans="5:5" x14ac:dyDescent="0.25">
      <c r="E152" t="str">
        <f t="shared" si="2"/>
        <v xml:space="preserve"> x </v>
      </c>
    </row>
    <row r="153" spans="5:5" x14ac:dyDescent="0.25">
      <c r="E153" t="str">
        <f t="shared" si="2"/>
        <v xml:space="preserve"> x </v>
      </c>
    </row>
    <row r="154" spans="5:5" x14ac:dyDescent="0.25">
      <c r="E154" t="str">
        <f t="shared" si="2"/>
        <v xml:space="preserve"> x </v>
      </c>
    </row>
    <row r="155" spans="5:5" x14ac:dyDescent="0.25">
      <c r="E155" t="str">
        <f t="shared" si="2"/>
        <v xml:space="preserve"> x </v>
      </c>
    </row>
    <row r="156" spans="5:5" x14ac:dyDescent="0.25">
      <c r="E156" t="str">
        <f t="shared" si="2"/>
        <v xml:space="preserve"> x </v>
      </c>
    </row>
    <row r="157" spans="5:5" x14ac:dyDescent="0.25">
      <c r="E157" t="str">
        <f t="shared" si="2"/>
        <v xml:space="preserve"> x 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9B40-1638-4C49-939B-750F689C7381}">
  <sheetPr>
    <tabColor theme="9"/>
  </sheetPr>
  <dimension ref="A2:B45"/>
  <sheetViews>
    <sheetView zoomScaleNormal="100" workbookViewId="0">
      <selection activeCell="B15" sqref="B15"/>
    </sheetView>
  </sheetViews>
  <sheetFormatPr baseColWidth="10" defaultColWidth="11.42578125" defaultRowHeight="15" x14ac:dyDescent="0.25"/>
  <cols>
    <col min="1" max="1" width="15.5703125" bestFit="1" customWidth="1"/>
    <col min="2" max="2" width="14.5703125" bestFit="1" customWidth="1"/>
    <col min="3" max="3" width="36.7109375" bestFit="1" customWidth="1"/>
    <col min="4" max="4" width="29.42578125" bestFit="1" customWidth="1"/>
    <col min="5" max="5" width="49.7109375" bestFit="1" customWidth="1"/>
    <col min="6" max="6" width="42.5703125" bestFit="1" customWidth="1"/>
    <col min="7" max="7" width="27.28515625" bestFit="1" customWidth="1"/>
    <col min="8" max="9" width="20" bestFit="1" customWidth="1"/>
    <col min="10" max="10" width="25.7109375" bestFit="1" customWidth="1"/>
    <col min="11" max="11" width="15.7109375" bestFit="1" customWidth="1"/>
  </cols>
  <sheetData>
    <row r="2" spans="1:2" x14ac:dyDescent="0.25">
      <c r="A2" s="2" t="s">
        <v>2</v>
      </c>
      <c r="B2" t="s">
        <v>13</v>
      </c>
    </row>
    <row r="4" spans="1:2" x14ac:dyDescent="0.25">
      <c r="A4" s="2" t="s">
        <v>190</v>
      </c>
      <c r="B4" t="s">
        <v>9</v>
      </c>
    </row>
    <row r="5" spans="1:2" x14ac:dyDescent="0.25">
      <c r="A5" t="s">
        <v>12</v>
      </c>
      <c r="B5" s="3">
        <v>5</v>
      </c>
    </row>
    <row r="6" spans="1:2" x14ac:dyDescent="0.25">
      <c r="A6" t="s">
        <v>278</v>
      </c>
      <c r="B6" s="3">
        <v>2</v>
      </c>
    </row>
    <row r="7" spans="1:2" x14ac:dyDescent="0.25">
      <c r="A7" t="s">
        <v>279</v>
      </c>
      <c r="B7" s="3">
        <v>1</v>
      </c>
    </row>
    <row r="8" spans="1:2" x14ac:dyDescent="0.25">
      <c r="A8" t="s">
        <v>280</v>
      </c>
      <c r="B8" s="3">
        <v>1</v>
      </c>
    </row>
    <row r="9" spans="1:2" x14ac:dyDescent="0.25">
      <c r="A9" t="s">
        <v>276</v>
      </c>
      <c r="B9" s="3">
        <v>1</v>
      </c>
    </row>
    <row r="10" spans="1:2" x14ac:dyDescent="0.25">
      <c r="A10" t="s">
        <v>302</v>
      </c>
      <c r="B10" s="3">
        <v>7</v>
      </c>
    </row>
    <row r="11" spans="1:2" x14ac:dyDescent="0.25">
      <c r="A11" t="s">
        <v>303</v>
      </c>
      <c r="B11" s="3">
        <v>1</v>
      </c>
    </row>
    <row r="12" spans="1:2" x14ac:dyDescent="0.25">
      <c r="A12" t="s">
        <v>292</v>
      </c>
      <c r="B12" s="3">
        <v>1</v>
      </c>
    </row>
    <row r="13" spans="1:2" x14ac:dyDescent="0.25">
      <c r="A13" t="s">
        <v>273</v>
      </c>
      <c r="B13" s="3">
        <v>1</v>
      </c>
    </row>
    <row r="14" spans="1:2" x14ac:dyDescent="0.25">
      <c r="A14" t="s">
        <v>271</v>
      </c>
      <c r="B14" s="3">
        <v>1</v>
      </c>
    </row>
    <row r="15" spans="1:2" x14ac:dyDescent="0.25">
      <c r="A15" t="s">
        <v>270</v>
      </c>
      <c r="B15" s="3">
        <v>1</v>
      </c>
    </row>
    <row r="16" spans="1:2" x14ac:dyDescent="0.25">
      <c r="A16" t="s">
        <v>275</v>
      </c>
      <c r="B16" s="3">
        <v>1</v>
      </c>
    </row>
    <row r="17" spans="1:2" x14ac:dyDescent="0.25">
      <c r="A17" t="s">
        <v>274</v>
      </c>
      <c r="B17" s="3">
        <v>1</v>
      </c>
    </row>
    <row r="18" spans="1:2" x14ac:dyDescent="0.25">
      <c r="A18" t="s">
        <v>272</v>
      </c>
      <c r="B18" s="3">
        <v>1</v>
      </c>
    </row>
    <row r="19" spans="1:2" x14ac:dyDescent="0.25">
      <c r="A19" t="s">
        <v>290</v>
      </c>
      <c r="B19" s="3">
        <v>1</v>
      </c>
    </row>
    <row r="20" spans="1:2" x14ac:dyDescent="0.25">
      <c r="A20" t="s">
        <v>284</v>
      </c>
      <c r="B20" s="3">
        <v>1</v>
      </c>
    </row>
    <row r="21" spans="1:2" x14ac:dyDescent="0.25">
      <c r="A21" t="s">
        <v>286</v>
      </c>
      <c r="B21" s="3">
        <v>1</v>
      </c>
    </row>
    <row r="22" spans="1:2" x14ac:dyDescent="0.25">
      <c r="A22" t="s">
        <v>285</v>
      </c>
      <c r="B22" s="3">
        <v>1</v>
      </c>
    </row>
    <row r="23" spans="1:2" x14ac:dyDescent="0.25">
      <c r="A23" t="s">
        <v>283</v>
      </c>
      <c r="B23" s="3">
        <v>1</v>
      </c>
    </row>
    <row r="24" spans="1:2" x14ac:dyDescent="0.25">
      <c r="A24" t="s">
        <v>281</v>
      </c>
      <c r="B24" s="3">
        <v>1</v>
      </c>
    </row>
    <row r="25" spans="1:2" x14ac:dyDescent="0.25">
      <c r="A25" t="s">
        <v>282</v>
      </c>
      <c r="B25" s="3">
        <v>1</v>
      </c>
    </row>
    <row r="26" spans="1:2" x14ac:dyDescent="0.25">
      <c r="A26" t="s">
        <v>295</v>
      </c>
      <c r="B26" s="3">
        <v>1</v>
      </c>
    </row>
    <row r="27" spans="1:2" x14ac:dyDescent="0.25">
      <c r="A27" t="s">
        <v>296</v>
      </c>
      <c r="B27" s="3">
        <v>1</v>
      </c>
    </row>
    <row r="28" spans="1:2" x14ac:dyDescent="0.25">
      <c r="A28" t="s">
        <v>20</v>
      </c>
      <c r="B28" s="3">
        <v>1</v>
      </c>
    </row>
    <row r="29" spans="1:2" x14ac:dyDescent="0.25">
      <c r="A29" t="s">
        <v>300</v>
      </c>
      <c r="B29" s="3">
        <v>1</v>
      </c>
    </row>
    <row r="30" spans="1:2" x14ac:dyDescent="0.25">
      <c r="A30">
        <v>443002011</v>
      </c>
      <c r="B30" s="3">
        <v>1</v>
      </c>
    </row>
    <row r="31" spans="1:2" x14ac:dyDescent="0.25">
      <c r="A31" t="s">
        <v>293</v>
      </c>
      <c r="B31" s="3">
        <v>1</v>
      </c>
    </row>
    <row r="32" spans="1:2" x14ac:dyDescent="0.25">
      <c r="A32" t="s">
        <v>294</v>
      </c>
      <c r="B32" s="3">
        <v>1</v>
      </c>
    </row>
    <row r="33" spans="1:2" x14ac:dyDescent="0.25">
      <c r="A33" t="s">
        <v>291</v>
      </c>
      <c r="B33" s="3">
        <v>1</v>
      </c>
    </row>
    <row r="34" spans="1:2" x14ac:dyDescent="0.25">
      <c r="A34" t="s">
        <v>277</v>
      </c>
      <c r="B34" s="3">
        <v>1</v>
      </c>
    </row>
    <row r="35" spans="1:2" x14ac:dyDescent="0.25">
      <c r="A35" t="s">
        <v>304</v>
      </c>
      <c r="B35" s="3">
        <v>3</v>
      </c>
    </row>
    <row r="36" spans="1:2" x14ac:dyDescent="0.25">
      <c r="A36" t="s">
        <v>287</v>
      </c>
      <c r="B36" s="3">
        <v>1</v>
      </c>
    </row>
    <row r="37" spans="1:2" x14ac:dyDescent="0.25">
      <c r="A37" t="s">
        <v>288</v>
      </c>
      <c r="B37" s="3">
        <v>1</v>
      </c>
    </row>
    <row r="38" spans="1:2" x14ac:dyDescent="0.25">
      <c r="A38" t="s">
        <v>128</v>
      </c>
      <c r="B38" s="3">
        <v>1</v>
      </c>
    </row>
    <row r="39" spans="1:2" x14ac:dyDescent="0.25">
      <c r="A39" t="s">
        <v>298</v>
      </c>
      <c r="B39" s="3">
        <v>1</v>
      </c>
    </row>
    <row r="40" spans="1:2" x14ac:dyDescent="0.25">
      <c r="A40" t="s">
        <v>289</v>
      </c>
      <c r="B40" s="3">
        <v>1</v>
      </c>
    </row>
    <row r="41" spans="1:2" x14ac:dyDescent="0.25">
      <c r="A41" t="s">
        <v>297</v>
      </c>
      <c r="B41" s="3">
        <v>1</v>
      </c>
    </row>
    <row r="42" spans="1:2" x14ac:dyDescent="0.25">
      <c r="A42" t="s">
        <v>305</v>
      </c>
      <c r="B42" s="3">
        <v>1</v>
      </c>
    </row>
    <row r="43" spans="1:2" x14ac:dyDescent="0.25">
      <c r="A43" t="s">
        <v>301</v>
      </c>
      <c r="B43" s="3">
        <v>1</v>
      </c>
    </row>
    <row r="44" spans="1:2" x14ac:dyDescent="0.25">
      <c r="A44" t="s">
        <v>49</v>
      </c>
      <c r="B44" s="3">
        <v>38</v>
      </c>
    </row>
    <row r="45" spans="1:2" x14ac:dyDescent="0.25">
      <c r="A45" t="s">
        <v>188</v>
      </c>
      <c r="B45" s="3">
        <v>90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0167-7CDE-4355-A79C-5C82AB5A726B}">
  <dimension ref="A1:D157"/>
  <sheetViews>
    <sheetView zoomScaleNormal="100" workbookViewId="0">
      <selection activeCell="A3" sqref="A3"/>
    </sheetView>
  </sheetViews>
  <sheetFormatPr baseColWidth="10" defaultColWidth="11.42578125" defaultRowHeight="15" x14ac:dyDescent="0.25"/>
  <cols>
    <col min="1" max="1" width="58.140625" bestFit="1" customWidth="1"/>
    <col min="2" max="2" width="14.5703125" bestFit="1" customWidth="1"/>
    <col min="3" max="3" width="14.5703125" hidden="1" customWidth="1"/>
    <col min="4" max="4" width="57.5703125" customWidth="1"/>
  </cols>
  <sheetData>
    <row r="1" spans="1:4" x14ac:dyDescent="0.25">
      <c r="A1" s="2" t="s">
        <v>2</v>
      </c>
      <c r="B1" t="s">
        <v>13</v>
      </c>
    </row>
    <row r="3" spans="1:4" x14ac:dyDescent="0.25">
      <c r="A3" s="2" t="s">
        <v>8</v>
      </c>
      <c r="B3" t="s">
        <v>9</v>
      </c>
      <c r="D3" t="str">
        <f>CONCATENATE(C3, " x ", B3)</f>
        <v xml:space="preserve"> x Quantité totale</v>
      </c>
    </row>
    <row r="4" spans="1:4" x14ac:dyDescent="0.25">
      <c r="A4" t="s">
        <v>232</v>
      </c>
      <c r="B4" s="3">
        <v>1</v>
      </c>
      <c r="D4" s="9" t="str">
        <f>CONCATENATE(C4, " x ", A4)</f>
        <v xml:space="preserve"> x Antenne (04-3 739 965)</v>
      </c>
    </row>
    <row r="5" spans="1:4" x14ac:dyDescent="0.25">
      <c r="A5" t="s">
        <v>206</v>
      </c>
      <c r="B5" s="3">
        <v>1</v>
      </c>
      <c r="D5" s="9" t="str">
        <f t="shared" ref="D5:D68" si="0">CONCATENATE(C5, " x ", A5)</f>
        <v xml:space="preserve"> x Barre de connexion IN MSAV25K (04-3 740 007)</v>
      </c>
    </row>
    <row r="6" spans="1:4" x14ac:dyDescent="0.25">
      <c r="A6" t="s">
        <v>255</v>
      </c>
      <c r="B6" s="3">
        <v>1</v>
      </c>
      <c r="D6" s="9" t="str">
        <f t="shared" si="0"/>
        <v xml:space="preserve"> x Boitier déporté (04-3 739 968)</v>
      </c>
    </row>
    <row r="7" spans="1:4" x14ac:dyDescent="0.25">
      <c r="A7" t="s">
        <v>208</v>
      </c>
      <c r="B7" s="3">
        <v>1</v>
      </c>
      <c r="D7" s="9" t="str">
        <f t="shared" si="0"/>
        <v xml:space="preserve"> x Bride (05-3 524 651)</v>
      </c>
    </row>
    <row r="8" spans="1:4" x14ac:dyDescent="0.25">
      <c r="A8" t="s">
        <v>265</v>
      </c>
      <c r="B8" s="3">
        <v>1</v>
      </c>
      <c r="D8" s="9" t="str">
        <f t="shared" si="0"/>
        <v xml:space="preserve"> x Câblot Antenne GPS 04-3 740 198</v>
      </c>
    </row>
    <row r="9" spans="1:4" x14ac:dyDescent="0.25">
      <c r="A9" t="s">
        <v>266</v>
      </c>
      <c r="B9" s="3">
        <v>1</v>
      </c>
      <c r="D9" s="9" t="str">
        <f t="shared" si="0"/>
        <v xml:space="preserve"> x Câblot Antenne GSM 04-3 740 199</v>
      </c>
    </row>
    <row r="10" spans="1:4" x14ac:dyDescent="0.25">
      <c r="A10" t="s">
        <v>238</v>
      </c>
      <c r="B10" s="3">
        <v>1</v>
      </c>
      <c r="D10" s="9" t="str">
        <f t="shared" si="0"/>
        <v xml:space="preserve"> x Câblot EMFAC (04-3 740 195/101)</v>
      </c>
    </row>
    <row r="11" spans="1:4" x14ac:dyDescent="0.25">
      <c r="A11" t="s">
        <v>237</v>
      </c>
      <c r="B11" s="3">
        <v>1</v>
      </c>
      <c r="D11" s="9" t="str">
        <f t="shared" si="0"/>
        <v xml:space="preserve"> x Câblot EMFDC Alimentation (04-3 740 197/101)</v>
      </c>
    </row>
    <row r="12" spans="1:4" x14ac:dyDescent="0.25">
      <c r="A12" t="s">
        <v>236</v>
      </c>
      <c r="B12" s="3">
        <v>1</v>
      </c>
      <c r="D12" s="9" t="str">
        <f t="shared" si="0"/>
        <v xml:space="preserve"> x Câblot EMFDC Communication (04-3 740 196/101)</v>
      </c>
    </row>
    <row r="13" spans="1:4" x14ac:dyDescent="0.25">
      <c r="A13" t="s">
        <v>299</v>
      </c>
      <c r="B13" s="3">
        <v>1</v>
      </c>
      <c r="D13" s="9" t="str">
        <f t="shared" si="0"/>
        <v xml:space="preserve"> x Connexion de masse Antenne (04-3 740 208/101)</v>
      </c>
    </row>
    <row r="14" spans="1:4" x14ac:dyDescent="0.25">
      <c r="A14" t="s">
        <v>256</v>
      </c>
      <c r="B14" s="3">
        <v>1</v>
      </c>
      <c r="D14" s="9" t="str">
        <f t="shared" si="0"/>
        <v xml:space="preserve"> x connexion de masse Boitier déporté (04-3 740 194/101)</v>
      </c>
    </row>
    <row r="15" spans="1:4" x14ac:dyDescent="0.25">
      <c r="A15" t="s">
        <v>212</v>
      </c>
      <c r="B15" s="3">
        <v>1</v>
      </c>
      <c r="D15" s="9" t="str">
        <f t="shared" si="0"/>
        <v xml:space="preserve"> x Connexion de masse EMFAC (04-3 740 192/101)</v>
      </c>
    </row>
    <row r="16" spans="1:4" x14ac:dyDescent="0.25">
      <c r="A16" t="s">
        <v>201</v>
      </c>
      <c r="B16" s="3">
        <v>1</v>
      </c>
      <c r="D16" s="9" t="str">
        <f t="shared" si="0"/>
        <v xml:space="preserve"> x Connexion de masse EMFAC (04-3 740 192/102)</v>
      </c>
    </row>
    <row r="17" spans="1:4" x14ac:dyDescent="0.25">
      <c r="A17" t="s">
        <v>254</v>
      </c>
      <c r="B17" s="3">
        <v>1</v>
      </c>
      <c r="D17" s="9" t="str">
        <f t="shared" si="0"/>
        <v xml:space="preserve"> x Connexion de masse support boitier déporté (04-3 740 194/102)</v>
      </c>
    </row>
    <row r="18" spans="1:4" x14ac:dyDescent="0.25">
      <c r="A18" t="s">
        <v>227</v>
      </c>
      <c r="B18" s="3">
        <v>1</v>
      </c>
      <c r="D18" s="9" t="str">
        <f t="shared" si="0"/>
        <v xml:space="preserve"> x Connexion masse EMFDC (04-3 740 193/101)</v>
      </c>
    </row>
    <row r="19" spans="1:4" x14ac:dyDescent="0.25">
      <c r="A19" t="s">
        <v>228</v>
      </c>
      <c r="B19" s="3">
        <v>1</v>
      </c>
      <c r="D19" s="9" t="str">
        <f t="shared" si="0"/>
        <v xml:space="preserve"> x Connexion masse EMFDC (04-3 740 193/102)</v>
      </c>
    </row>
    <row r="20" spans="1:4" x14ac:dyDescent="0.25">
      <c r="A20" t="s">
        <v>207</v>
      </c>
      <c r="B20" s="3">
        <v>1</v>
      </c>
      <c r="D20" s="9" t="str">
        <f t="shared" si="0"/>
        <v xml:space="preserve"> x Connexion MSAV25K (04-3 740 006)</v>
      </c>
    </row>
    <row r="21" spans="1:4" x14ac:dyDescent="0.25">
      <c r="A21" t="s">
        <v>225</v>
      </c>
      <c r="B21" s="3">
        <v>1</v>
      </c>
      <c r="D21" s="9" t="str">
        <f t="shared" si="0"/>
        <v xml:space="preserve"> x Connexion MSAVDC IN (04-3 740 011)</v>
      </c>
    </row>
    <row r="22" spans="1:4" x14ac:dyDescent="0.25">
      <c r="A22" t="s">
        <v>224</v>
      </c>
      <c r="B22" s="3">
        <v>1</v>
      </c>
      <c r="D22" s="9" t="str">
        <f t="shared" si="0"/>
        <v xml:space="preserve"> x Connexion MSAVDC OUT (04-3 740 012)</v>
      </c>
    </row>
    <row r="23" spans="1:4" x14ac:dyDescent="0.25">
      <c r="A23" t="s">
        <v>211</v>
      </c>
      <c r="B23" s="3">
        <v>1</v>
      </c>
      <c r="D23" s="9" t="str">
        <f t="shared" si="0"/>
        <v xml:space="preserve"> x Connexion OUT MSAV25K (04-3 740 002)</v>
      </c>
    </row>
    <row r="24" spans="1:4" x14ac:dyDescent="0.25">
      <c r="A24" t="s">
        <v>213</v>
      </c>
      <c r="B24" s="3">
        <v>1</v>
      </c>
      <c r="D24" s="9" t="str">
        <f t="shared" si="0"/>
        <v xml:space="preserve"> x Connexion pantographe (04-3 740 005)</v>
      </c>
    </row>
    <row r="25" spans="1:4" x14ac:dyDescent="0.25">
      <c r="A25" t="s">
        <v>196</v>
      </c>
      <c r="B25" s="3">
        <v>1</v>
      </c>
      <c r="D25" s="9" t="str">
        <f t="shared" si="0"/>
        <v xml:space="preserve"> x Gousset 1 (04-3 740 216)</v>
      </c>
    </row>
    <row r="26" spans="1:4" x14ac:dyDescent="0.25">
      <c r="A26" t="s">
        <v>197</v>
      </c>
      <c r="B26" s="3">
        <v>1</v>
      </c>
      <c r="D26" s="9" t="str">
        <f t="shared" si="0"/>
        <v xml:space="preserve"> x Gousset 2 (04-3 740 212)</v>
      </c>
    </row>
    <row r="27" spans="1:4" x14ac:dyDescent="0.25">
      <c r="A27" t="s">
        <v>226</v>
      </c>
      <c r="B27" s="3">
        <v>1</v>
      </c>
      <c r="D27" s="9" t="str">
        <f t="shared" si="0"/>
        <v xml:space="preserve"> x Isolateur FSH 5-125</v>
      </c>
    </row>
    <row r="28" spans="1:4" x14ac:dyDescent="0.25">
      <c r="A28" t="s">
        <v>239</v>
      </c>
      <c r="B28" s="3">
        <v>1</v>
      </c>
      <c r="D28" s="9" t="str">
        <f t="shared" si="0"/>
        <v xml:space="preserve"> x Joint Ø221.84 Ø3.53</v>
      </c>
    </row>
    <row r="29" spans="1:4" x14ac:dyDescent="0.25">
      <c r="A29" t="s">
        <v>209</v>
      </c>
      <c r="B29" s="3">
        <v>1</v>
      </c>
      <c r="D29" s="9" t="str">
        <f t="shared" si="0"/>
        <v xml:space="preserve"> x Manchon (10-5 180 415)</v>
      </c>
    </row>
    <row r="30" spans="1:4" x14ac:dyDescent="0.25">
      <c r="A30" t="s">
        <v>220</v>
      </c>
      <c r="B30" s="3">
        <v>1</v>
      </c>
      <c r="D30" s="9" t="str">
        <f t="shared" si="0"/>
        <v xml:space="preserve"> x MSAVDC (04-3 739 966)</v>
      </c>
    </row>
    <row r="31" spans="1:4" x14ac:dyDescent="0.25">
      <c r="A31" t="s">
        <v>194</v>
      </c>
      <c r="B31" s="3">
        <v>2</v>
      </c>
      <c r="D31" s="9" t="str">
        <f t="shared" si="0"/>
        <v xml:space="preserve"> x Patte de fixation 1 (04-3 740 000)</v>
      </c>
    </row>
    <row r="32" spans="1:4" x14ac:dyDescent="0.25">
      <c r="A32" t="s">
        <v>195</v>
      </c>
      <c r="B32" s="3">
        <v>1</v>
      </c>
      <c r="D32" s="9" t="str">
        <f t="shared" si="0"/>
        <v xml:space="preserve"> x Patte de fixation 2 (04-3 740 001)</v>
      </c>
    </row>
    <row r="33" spans="1:4" x14ac:dyDescent="0.25">
      <c r="A33" t="s">
        <v>240</v>
      </c>
      <c r="B33" s="3">
        <v>1</v>
      </c>
      <c r="D33" s="9" t="str">
        <f t="shared" si="0"/>
        <v xml:space="preserve"> x Protection bord de tôle (à couper en 2)</v>
      </c>
    </row>
    <row r="34" spans="1:4" x14ac:dyDescent="0.25">
      <c r="A34" t="s">
        <v>247</v>
      </c>
      <c r="B34" s="3">
        <v>1</v>
      </c>
      <c r="D34" s="9" t="str">
        <f t="shared" si="0"/>
        <v xml:space="preserve"> x Renfort Antenne (04-3 740 189)</v>
      </c>
    </row>
    <row r="35" spans="1:4" x14ac:dyDescent="0.25">
      <c r="A35" t="s">
        <v>243</v>
      </c>
      <c r="B35" s="3">
        <v>1</v>
      </c>
      <c r="D35" s="9" t="str">
        <f t="shared" si="0"/>
        <v xml:space="preserve"> x Renfort MSAV25K (0463 740 003)</v>
      </c>
    </row>
    <row r="36" spans="1:4" x14ac:dyDescent="0.25">
      <c r="A36" t="s">
        <v>245</v>
      </c>
      <c r="B36" s="3">
        <v>1</v>
      </c>
      <c r="D36" s="9" t="str">
        <f t="shared" si="0"/>
        <v xml:space="preserve"> x Renfort MSAVDC (04-3 740 010)</v>
      </c>
    </row>
    <row r="37" spans="1:4" x14ac:dyDescent="0.25">
      <c r="A37" t="s">
        <v>235</v>
      </c>
      <c r="B37" s="3">
        <v>1</v>
      </c>
      <c r="D37" s="9" t="str">
        <f t="shared" si="0"/>
        <v xml:space="preserve"> x Support Antenne (04-3 740 013)</v>
      </c>
    </row>
    <row r="38" spans="1:4" x14ac:dyDescent="0.25">
      <c r="A38" t="s">
        <v>253</v>
      </c>
      <c r="B38" s="3">
        <v>1</v>
      </c>
      <c r="D38" s="9" t="str">
        <f t="shared" si="0"/>
        <v xml:space="preserve"> x Support Boitier déporté (04-3 740 190)</v>
      </c>
    </row>
    <row r="39" spans="1:4" x14ac:dyDescent="0.25">
      <c r="A39" t="s">
        <v>221</v>
      </c>
      <c r="B39" s="3">
        <v>1</v>
      </c>
      <c r="D39" s="9" t="str">
        <f t="shared" si="0"/>
        <v xml:space="preserve"> x Support isolateur 1 équipé (04-3 740 008)</v>
      </c>
    </row>
    <row r="40" spans="1:4" x14ac:dyDescent="0.25">
      <c r="A40" t="s">
        <v>222</v>
      </c>
      <c r="B40" s="3">
        <v>1</v>
      </c>
      <c r="D40" s="9" t="str">
        <f t="shared" si="0"/>
        <v xml:space="preserve"> x Support isolateur 2 équipé (04-3 740 009)</v>
      </c>
    </row>
    <row r="41" spans="1:4" x14ac:dyDescent="0.25">
      <c r="A41" t="s">
        <v>202</v>
      </c>
      <c r="B41" s="3">
        <v>1</v>
      </c>
      <c r="D41" s="9" t="str">
        <f t="shared" si="0"/>
        <v xml:space="preserve"> x Support platine (04-3 740 004)</v>
      </c>
    </row>
    <row r="42" spans="1:4" x14ac:dyDescent="0.25">
      <c r="A42" t="s">
        <v>198</v>
      </c>
      <c r="B42" s="3">
        <v>1</v>
      </c>
      <c r="D42" s="9" t="str">
        <f t="shared" si="0"/>
        <v xml:space="preserve"> x Support principal (?????)</v>
      </c>
    </row>
    <row r="43" spans="1:4" x14ac:dyDescent="0.25">
      <c r="A43" t="s">
        <v>210</v>
      </c>
      <c r="B43" s="3">
        <v>1</v>
      </c>
      <c r="D43" s="9" t="str">
        <f t="shared" si="0"/>
        <v xml:space="preserve"> x Tresse 300mm² (10-5 222 667/160)</v>
      </c>
    </row>
    <row r="44" spans="1:4" x14ac:dyDescent="0.25">
      <c r="A44" t="s">
        <v>223</v>
      </c>
      <c r="B44" s="3">
        <v>1</v>
      </c>
      <c r="D44" s="9" t="str">
        <f t="shared" si="0"/>
        <v xml:space="preserve"> x Tresse de mase (04-3 740 217-101)</v>
      </c>
    </row>
    <row r="45" spans="1:4" x14ac:dyDescent="0.25">
      <c r="A45" t="s">
        <v>244</v>
      </c>
      <c r="B45" s="3">
        <v>1</v>
      </c>
      <c r="D45" s="9" t="str">
        <f t="shared" si="0"/>
        <v xml:space="preserve"> x Tresse de masse (04-3 740 217/103)</v>
      </c>
    </row>
    <row r="46" spans="1:4" x14ac:dyDescent="0.25">
      <c r="A46" t="s">
        <v>200</v>
      </c>
      <c r="B46" s="3">
        <v>1</v>
      </c>
      <c r="D46" s="9" t="str">
        <f t="shared" si="0"/>
        <v xml:space="preserve"> x Tresse de masse (04-3 740 217-102)</v>
      </c>
    </row>
    <row r="47" spans="1:4" x14ac:dyDescent="0.25">
      <c r="A47" t="s">
        <v>246</v>
      </c>
      <c r="B47" s="3">
        <v>2</v>
      </c>
      <c r="D47" s="9" t="str">
        <f t="shared" si="0"/>
        <v xml:space="preserve"> x Tresse de masse (04-3 740 217-103)</v>
      </c>
    </row>
    <row r="48" spans="1:4" x14ac:dyDescent="0.25">
      <c r="A48" t="s">
        <v>199</v>
      </c>
      <c r="B48" s="3">
        <v>6</v>
      </c>
      <c r="D48" s="9" t="str">
        <f t="shared" si="0"/>
        <v xml:space="preserve"> x Tresses de masse (04-3 740 217-101)</v>
      </c>
    </row>
    <row r="49" spans="1:4" x14ac:dyDescent="0.25">
      <c r="A49" t="s">
        <v>314</v>
      </c>
      <c r="B49" s="3">
        <v>38</v>
      </c>
      <c r="D49" s="9" t="str">
        <f t="shared" si="0"/>
        <v xml:space="preserve"> x Serre cable 210/76 SE HT-C</v>
      </c>
    </row>
    <row r="50" spans="1:4" x14ac:dyDescent="0.25">
      <c r="D50" s="9" t="str">
        <f t="shared" si="0"/>
        <v xml:space="preserve"> x </v>
      </c>
    </row>
    <row r="51" spans="1:4" x14ac:dyDescent="0.25">
      <c r="D51" s="9" t="str">
        <f t="shared" si="0"/>
        <v xml:space="preserve"> x </v>
      </c>
    </row>
    <row r="52" spans="1:4" x14ac:dyDescent="0.25">
      <c r="D52" s="9" t="str">
        <f t="shared" si="0"/>
        <v xml:space="preserve"> x </v>
      </c>
    </row>
    <row r="53" spans="1:4" x14ac:dyDescent="0.25">
      <c r="D53" s="9" t="str">
        <f t="shared" si="0"/>
        <v xml:space="preserve"> x </v>
      </c>
    </row>
    <row r="54" spans="1:4" x14ac:dyDescent="0.25">
      <c r="D54" s="9" t="str">
        <f t="shared" si="0"/>
        <v xml:space="preserve"> x </v>
      </c>
    </row>
    <row r="55" spans="1:4" x14ac:dyDescent="0.25">
      <c r="D55" s="9" t="str">
        <f t="shared" si="0"/>
        <v xml:space="preserve"> x </v>
      </c>
    </row>
    <row r="56" spans="1:4" x14ac:dyDescent="0.25">
      <c r="D56" s="9" t="str">
        <f t="shared" si="0"/>
        <v xml:space="preserve"> x </v>
      </c>
    </row>
    <row r="57" spans="1:4" x14ac:dyDescent="0.25">
      <c r="D57" s="9" t="str">
        <f t="shared" si="0"/>
        <v xml:space="preserve"> x </v>
      </c>
    </row>
    <row r="58" spans="1:4" x14ac:dyDescent="0.25">
      <c r="D58" s="9" t="str">
        <f t="shared" si="0"/>
        <v xml:space="preserve"> x </v>
      </c>
    </row>
    <row r="59" spans="1:4" x14ac:dyDescent="0.25">
      <c r="D59" s="9" t="str">
        <f t="shared" si="0"/>
        <v xml:space="preserve"> x </v>
      </c>
    </row>
    <row r="60" spans="1:4" x14ac:dyDescent="0.25">
      <c r="D60" s="9" t="str">
        <f t="shared" si="0"/>
        <v xml:space="preserve"> x </v>
      </c>
    </row>
    <row r="61" spans="1:4" x14ac:dyDescent="0.25">
      <c r="D61" s="9" t="str">
        <f t="shared" si="0"/>
        <v xml:space="preserve"> x </v>
      </c>
    </row>
    <row r="62" spans="1:4" x14ac:dyDescent="0.25">
      <c r="D62" s="9" t="str">
        <f t="shared" si="0"/>
        <v xml:space="preserve"> x </v>
      </c>
    </row>
    <row r="63" spans="1:4" x14ac:dyDescent="0.25">
      <c r="D63" s="9" t="str">
        <f t="shared" si="0"/>
        <v xml:space="preserve"> x </v>
      </c>
    </row>
    <row r="64" spans="1:4" x14ac:dyDescent="0.25">
      <c r="D64" s="9" t="str">
        <f t="shared" si="0"/>
        <v xml:space="preserve"> x </v>
      </c>
    </row>
    <row r="65" spans="4:4" x14ac:dyDescent="0.25">
      <c r="D65" s="9" t="str">
        <f t="shared" si="0"/>
        <v xml:space="preserve"> x </v>
      </c>
    </row>
    <row r="66" spans="4:4" x14ac:dyDescent="0.25">
      <c r="D66" s="9" t="str">
        <f t="shared" si="0"/>
        <v xml:space="preserve"> x </v>
      </c>
    </row>
    <row r="67" spans="4:4" x14ac:dyDescent="0.25">
      <c r="D67" s="9" t="str">
        <f t="shared" si="0"/>
        <v xml:space="preserve"> x </v>
      </c>
    </row>
    <row r="68" spans="4:4" x14ac:dyDescent="0.25">
      <c r="D68" s="9" t="str">
        <f t="shared" si="0"/>
        <v xml:space="preserve"> x </v>
      </c>
    </row>
    <row r="69" spans="4:4" x14ac:dyDescent="0.25">
      <c r="D69" s="9" t="str">
        <f t="shared" ref="D69:D132" si="1">CONCATENATE(C69, " x ", A69)</f>
        <v xml:space="preserve"> x </v>
      </c>
    </row>
    <row r="70" spans="4:4" x14ac:dyDescent="0.25">
      <c r="D70" s="9" t="str">
        <f t="shared" si="1"/>
        <v xml:space="preserve"> x </v>
      </c>
    </row>
    <row r="71" spans="4:4" x14ac:dyDescent="0.25">
      <c r="D71" s="9" t="str">
        <f t="shared" si="1"/>
        <v xml:space="preserve"> x </v>
      </c>
    </row>
    <row r="72" spans="4:4" x14ac:dyDescent="0.25">
      <c r="D72" s="9" t="str">
        <f t="shared" si="1"/>
        <v xml:space="preserve"> x </v>
      </c>
    </row>
    <row r="73" spans="4:4" x14ac:dyDescent="0.25">
      <c r="D73" s="9" t="str">
        <f t="shared" si="1"/>
        <v xml:space="preserve"> x </v>
      </c>
    </row>
    <row r="74" spans="4:4" x14ac:dyDescent="0.25">
      <c r="D74" s="9" t="str">
        <f t="shared" si="1"/>
        <v xml:space="preserve"> x </v>
      </c>
    </row>
    <row r="75" spans="4:4" x14ac:dyDescent="0.25">
      <c r="D75" s="9" t="str">
        <f t="shared" si="1"/>
        <v xml:space="preserve"> x </v>
      </c>
    </row>
    <row r="76" spans="4:4" x14ac:dyDescent="0.25">
      <c r="D76" s="9" t="str">
        <f t="shared" si="1"/>
        <v xml:space="preserve"> x </v>
      </c>
    </row>
    <row r="77" spans="4:4" x14ac:dyDescent="0.25">
      <c r="D77" s="9" t="str">
        <f t="shared" si="1"/>
        <v xml:space="preserve"> x </v>
      </c>
    </row>
    <row r="78" spans="4:4" x14ac:dyDescent="0.25">
      <c r="D78" s="9" t="str">
        <f t="shared" si="1"/>
        <v xml:space="preserve"> x </v>
      </c>
    </row>
    <row r="79" spans="4:4" x14ac:dyDescent="0.25">
      <c r="D79" s="9" t="str">
        <f t="shared" si="1"/>
        <v xml:space="preserve"> x </v>
      </c>
    </row>
    <row r="80" spans="4:4" x14ac:dyDescent="0.25">
      <c r="D80" s="9" t="str">
        <f t="shared" si="1"/>
        <v xml:space="preserve"> x </v>
      </c>
    </row>
    <row r="81" spans="4:4" x14ac:dyDescent="0.25">
      <c r="D81" s="9" t="str">
        <f t="shared" si="1"/>
        <v xml:space="preserve"> x </v>
      </c>
    </row>
    <row r="82" spans="4:4" x14ac:dyDescent="0.25">
      <c r="D82" s="9" t="str">
        <f t="shared" si="1"/>
        <v xml:space="preserve"> x </v>
      </c>
    </row>
    <row r="83" spans="4:4" x14ac:dyDescent="0.25">
      <c r="D83" s="9" t="str">
        <f t="shared" si="1"/>
        <v xml:space="preserve"> x </v>
      </c>
    </row>
    <row r="84" spans="4:4" x14ac:dyDescent="0.25">
      <c r="D84" s="9" t="str">
        <f t="shared" si="1"/>
        <v xml:space="preserve"> x </v>
      </c>
    </row>
    <row r="85" spans="4:4" x14ac:dyDescent="0.25">
      <c r="D85" s="9" t="str">
        <f t="shared" si="1"/>
        <v xml:space="preserve"> x </v>
      </c>
    </row>
    <row r="86" spans="4:4" x14ac:dyDescent="0.25">
      <c r="D86" s="9" t="str">
        <f t="shared" si="1"/>
        <v xml:space="preserve"> x </v>
      </c>
    </row>
    <row r="87" spans="4:4" x14ac:dyDescent="0.25">
      <c r="D87" s="9" t="str">
        <f t="shared" si="1"/>
        <v xml:space="preserve"> x </v>
      </c>
    </row>
    <row r="88" spans="4:4" x14ac:dyDescent="0.25">
      <c r="D88" s="9" t="str">
        <f t="shared" si="1"/>
        <v xml:space="preserve"> x </v>
      </c>
    </row>
    <row r="89" spans="4:4" x14ac:dyDescent="0.25">
      <c r="D89" s="9" t="str">
        <f t="shared" si="1"/>
        <v xml:space="preserve"> x </v>
      </c>
    </row>
    <row r="90" spans="4:4" x14ac:dyDescent="0.25">
      <c r="D90" s="9" t="str">
        <f t="shared" si="1"/>
        <v xml:space="preserve"> x </v>
      </c>
    </row>
    <row r="91" spans="4:4" x14ac:dyDescent="0.25">
      <c r="D91" s="9" t="str">
        <f t="shared" si="1"/>
        <v xml:space="preserve"> x </v>
      </c>
    </row>
    <row r="92" spans="4:4" x14ac:dyDescent="0.25">
      <c r="D92" s="9" t="str">
        <f t="shared" si="1"/>
        <v xml:space="preserve"> x </v>
      </c>
    </row>
    <row r="93" spans="4:4" x14ac:dyDescent="0.25">
      <c r="D93" s="9" t="str">
        <f t="shared" si="1"/>
        <v xml:space="preserve"> x </v>
      </c>
    </row>
    <row r="94" spans="4:4" x14ac:dyDescent="0.25">
      <c r="D94" s="9" t="str">
        <f t="shared" si="1"/>
        <v xml:space="preserve"> x </v>
      </c>
    </row>
    <row r="95" spans="4:4" x14ac:dyDescent="0.25">
      <c r="D95" s="9" t="str">
        <f t="shared" si="1"/>
        <v xml:space="preserve"> x </v>
      </c>
    </row>
    <row r="96" spans="4:4" x14ac:dyDescent="0.25">
      <c r="D96" s="9" t="str">
        <f t="shared" si="1"/>
        <v xml:space="preserve"> x </v>
      </c>
    </row>
    <row r="97" spans="4:4" x14ac:dyDescent="0.25">
      <c r="D97" s="9" t="str">
        <f t="shared" si="1"/>
        <v xml:space="preserve"> x </v>
      </c>
    </row>
    <row r="98" spans="4:4" x14ac:dyDescent="0.25">
      <c r="D98" s="9" t="str">
        <f t="shared" si="1"/>
        <v xml:space="preserve"> x </v>
      </c>
    </row>
    <row r="99" spans="4:4" x14ac:dyDescent="0.25">
      <c r="D99" s="9" t="str">
        <f t="shared" si="1"/>
        <v xml:space="preserve"> x </v>
      </c>
    </row>
    <row r="100" spans="4:4" x14ac:dyDescent="0.25">
      <c r="D100" s="9" t="str">
        <f t="shared" si="1"/>
        <v xml:space="preserve"> x </v>
      </c>
    </row>
    <row r="101" spans="4:4" x14ac:dyDescent="0.25">
      <c r="D101" s="9" t="str">
        <f t="shared" si="1"/>
        <v xml:space="preserve"> x </v>
      </c>
    </row>
    <row r="102" spans="4:4" x14ac:dyDescent="0.25">
      <c r="D102" s="9" t="str">
        <f t="shared" si="1"/>
        <v xml:space="preserve"> x </v>
      </c>
    </row>
    <row r="103" spans="4:4" x14ac:dyDescent="0.25">
      <c r="D103" s="9" t="str">
        <f t="shared" si="1"/>
        <v xml:space="preserve"> x </v>
      </c>
    </row>
    <row r="104" spans="4:4" x14ac:dyDescent="0.25">
      <c r="D104" s="9" t="str">
        <f t="shared" si="1"/>
        <v xml:space="preserve"> x </v>
      </c>
    </row>
    <row r="105" spans="4:4" x14ac:dyDescent="0.25">
      <c r="D105" s="9" t="str">
        <f t="shared" si="1"/>
        <v xml:space="preserve"> x </v>
      </c>
    </row>
    <row r="106" spans="4:4" x14ac:dyDescent="0.25">
      <c r="D106" s="9" t="str">
        <f t="shared" si="1"/>
        <v xml:space="preserve"> x </v>
      </c>
    </row>
    <row r="107" spans="4:4" x14ac:dyDescent="0.25">
      <c r="D107" s="9" t="str">
        <f t="shared" si="1"/>
        <v xml:space="preserve"> x </v>
      </c>
    </row>
    <row r="108" spans="4:4" x14ac:dyDescent="0.25">
      <c r="D108" s="9" t="str">
        <f t="shared" si="1"/>
        <v xml:space="preserve"> x </v>
      </c>
    </row>
    <row r="109" spans="4:4" x14ac:dyDescent="0.25">
      <c r="D109" s="9" t="str">
        <f t="shared" si="1"/>
        <v xml:space="preserve"> x </v>
      </c>
    </row>
    <row r="110" spans="4:4" x14ac:dyDescent="0.25">
      <c r="D110" s="9" t="str">
        <f t="shared" si="1"/>
        <v xml:space="preserve"> x </v>
      </c>
    </row>
    <row r="111" spans="4:4" x14ac:dyDescent="0.25">
      <c r="D111" s="9" t="str">
        <f t="shared" si="1"/>
        <v xml:space="preserve"> x </v>
      </c>
    </row>
    <row r="112" spans="4:4" x14ac:dyDescent="0.25">
      <c r="D112" s="9" t="str">
        <f t="shared" si="1"/>
        <v xml:space="preserve"> x </v>
      </c>
    </row>
    <row r="113" spans="4:4" x14ac:dyDescent="0.25">
      <c r="D113" s="9" t="str">
        <f t="shared" si="1"/>
        <v xml:space="preserve"> x </v>
      </c>
    </row>
    <row r="114" spans="4:4" x14ac:dyDescent="0.25">
      <c r="D114" s="9" t="str">
        <f t="shared" si="1"/>
        <v xml:space="preserve"> x </v>
      </c>
    </row>
    <row r="115" spans="4:4" x14ac:dyDescent="0.25">
      <c r="D115" s="9" t="str">
        <f t="shared" si="1"/>
        <v xml:space="preserve"> x </v>
      </c>
    </row>
    <row r="116" spans="4:4" x14ac:dyDescent="0.25">
      <c r="D116" s="9" t="str">
        <f t="shared" si="1"/>
        <v xml:space="preserve"> x </v>
      </c>
    </row>
    <row r="117" spans="4:4" x14ac:dyDescent="0.25">
      <c r="D117" s="9" t="str">
        <f t="shared" si="1"/>
        <v xml:space="preserve"> x </v>
      </c>
    </row>
    <row r="118" spans="4:4" x14ac:dyDescent="0.25">
      <c r="D118" s="9" t="str">
        <f t="shared" si="1"/>
        <v xml:space="preserve"> x </v>
      </c>
    </row>
    <row r="119" spans="4:4" x14ac:dyDescent="0.25">
      <c r="D119" s="9" t="str">
        <f t="shared" si="1"/>
        <v xml:space="preserve"> x </v>
      </c>
    </row>
    <row r="120" spans="4:4" x14ac:dyDescent="0.25">
      <c r="D120" s="9" t="str">
        <f t="shared" si="1"/>
        <v xml:space="preserve"> x </v>
      </c>
    </row>
    <row r="121" spans="4:4" x14ac:dyDescent="0.25">
      <c r="D121" s="9" t="str">
        <f t="shared" si="1"/>
        <v xml:space="preserve"> x </v>
      </c>
    </row>
    <row r="122" spans="4:4" x14ac:dyDescent="0.25">
      <c r="D122" s="9" t="str">
        <f t="shared" si="1"/>
        <v xml:space="preserve"> x </v>
      </c>
    </row>
    <row r="123" spans="4:4" x14ac:dyDescent="0.25">
      <c r="D123" s="9" t="str">
        <f t="shared" si="1"/>
        <v xml:space="preserve"> x </v>
      </c>
    </row>
    <row r="124" spans="4:4" x14ac:dyDescent="0.25">
      <c r="D124" s="9" t="str">
        <f t="shared" si="1"/>
        <v xml:space="preserve"> x </v>
      </c>
    </row>
    <row r="125" spans="4:4" x14ac:dyDescent="0.25">
      <c r="D125" s="9" t="str">
        <f t="shared" si="1"/>
        <v xml:space="preserve"> x </v>
      </c>
    </row>
    <row r="126" spans="4:4" x14ac:dyDescent="0.25">
      <c r="D126" s="9" t="str">
        <f t="shared" si="1"/>
        <v xml:space="preserve"> x </v>
      </c>
    </row>
    <row r="127" spans="4:4" x14ac:dyDescent="0.25">
      <c r="D127" s="9" t="str">
        <f t="shared" si="1"/>
        <v xml:space="preserve"> x </v>
      </c>
    </row>
    <row r="128" spans="4:4" x14ac:dyDescent="0.25">
      <c r="D128" s="9" t="str">
        <f t="shared" si="1"/>
        <v xml:space="preserve"> x </v>
      </c>
    </row>
    <row r="129" spans="4:4" x14ac:dyDescent="0.25">
      <c r="D129" s="9" t="str">
        <f t="shared" si="1"/>
        <v xml:space="preserve"> x </v>
      </c>
    </row>
    <row r="130" spans="4:4" x14ac:dyDescent="0.25">
      <c r="D130" s="9" t="str">
        <f t="shared" si="1"/>
        <v xml:space="preserve"> x </v>
      </c>
    </row>
    <row r="131" spans="4:4" x14ac:dyDescent="0.25">
      <c r="D131" s="9" t="str">
        <f t="shared" si="1"/>
        <v xml:space="preserve"> x </v>
      </c>
    </row>
    <row r="132" spans="4:4" x14ac:dyDescent="0.25">
      <c r="D132" s="9" t="str">
        <f t="shared" si="1"/>
        <v xml:space="preserve"> x </v>
      </c>
    </row>
    <row r="133" spans="4:4" x14ac:dyDescent="0.25">
      <c r="D133" s="9" t="str">
        <f t="shared" ref="D133:D157" si="2">CONCATENATE(C133, " x ", A133)</f>
        <v xml:space="preserve"> x </v>
      </c>
    </row>
    <row r="134" spans="4:4" x14ac:dyDescent="0.25">
      <c r="D134" s="9" t="str">
        <f t="shared" si="2"/>
        <v xml:space="preserve"> x </v>
      </c>
    </row>
    <row r="135" spans="4:4" x14ac:dyDescent="0.25">
      <c r="D135" s="9" t="str">
        <f t="shared" si="2"/>
        <v xml:space="preserve"> x </v>
      </c>
    </row>
    <row r="136" spans="4:4" x14ac:dyDescent="0.25">
      <c r="D136" s="9" t="str">
        <f t="shared" si="2"/>
        <v xml:space="preserve"> x </v>
      </c>
    </row>
    <row r="137" spans="4:4" x14ac:dyDescent="0.25">
      <c r="D137" s="9" t="str">
        <f t="shared" si="2"/>
        <v xml:space="preserve"> x </v>
      </c>
    </row>
    <row r="138" spans="4:4" x14ac:dyDescent="0.25">
      <c r="D138" s="9" t="str">
        <f t="shared" si="2"/>
        <v xml:space="preserve"> x </v>
      </c>
    </row>
    <row r="139" spans="4:4" x14ac:dyDescent="0.25">
      <c r="D139" s="9" t="str">
        <f t="shared" si="2"/>
        <v xml:space="preserve"> x </v>
      </c>
    </row>
    <row r="140" spans="4:4" x14ac:dyDescent="0.25">
      <c r="D140" s="9" t="str">
        <f t="shared" si="2"/>
        <v xml:space="preserve"> x </v>
      </c>
    </row>
    <row r="141" spans="4:4" x14ac:dyDescent="0.25">
      <c r="D141" s="9" t="str">
        <f t="shared" si="2"/>
        <v xml:space="preserve"> x </v>
      </c>
    </row>
    <row r="142" spans="4:4" x14ac:dyDescent="0.25">
      <c r="D142" s="9" t="str">
        <f t="shared" si="2"/>
        <v xml:space="preserve"> x </v>
      </c>
    </row>
    <row r="143" spans="4:4" x14ac:dyDescent="0.25">
      <c r="D143" s="9" t="str">
        <f t="shared" si="2"/>
        <v xml:space="preserve"> x </v>
      </c>
    </row>
    <row r="144" spans="4:4" x14ac:dyDescent="0.25">
      <c r="D144" s="9" t="str">
        <f t="shared" si="2"/>
        <v xml:space="preserve"> x </v>
      </c>
    </row>
    <row r="145" spans="4:4" x14ac:dyDescent="0.25">
      <c r="D145" s="9" t="str">
        <f t="shared" si="2"/>
        <v xml:space="preserve"> x </v>
      </c>
    </row>
    <row r="146" spans="4:4" x14ac:dyDescent="0.25">
      <c r="D146" s="9" t="str">
        <f t="shared" si="2"/>
        <v xml:space="preserve"> x </v>
      </c>
    </row>
    <row r="147" spans="4:4" x14ac:dyDescent="0.25">
      <c r="D147" s="9" t="str">
        <f t="shared" si="2"/>
        <v xml:space="preserve"> x </v>
      </c>
    </row>
    <row r="148" spans="4:4" x14ac:dyDescent="0.25">
      <c r="D148" s="9" t="str">
        <f t="shared" si="2"/>
        <v xml:space="preserve"> x </v>
      </c>
    </row>
    <row r="149" spans="4:4" x14ac:dyDescent="0.25">
      <c r="D149" s="9" t="str">
        <f t="shared" si="2"/>
        <v xml:space="preserve"> x </v>
      </c>
    </row>
    <row r="150" spans="4:4" x14ac:dyDescent="0.25">
      <c r="D150" s="10" t="str">
        <f t="shared" si="2"/>
        <v xml:space="preserve"> x </v>
      </c>
    </row>
    <row r="151" spans="4:4" x14ac:dyDescent="0.25">
      <c r="D151" s="10" t="str">
        <f t="shared" si="2"/>
        <v xml:space="preserve"> x </v>
      </c>
    </row>
    <row r="152" spans="4:4" x14ac:dyDescent="0.25">
      <c r="D152" s="10" t="str">
        <f t="shared" si="2"/>
        <v xml:space="preserve"> x </v>
      </c>
    </row>
    <row r="153" spans="4:4" x14ac:dyDescent="0.25">
      <c r="D153" s="10" t="str">
        <f t="shared" si="2"/>
        <v xml:space="preserve"> x </v>
      </c>
    </row>
    <row r="154" spans="4:4" x14ac:dyDescent="0.25">
      <c r="D154" s="10" t="str">
        <f t="shared" si="2"/>
        <v xml:space="preserve"> x </v>
      </c>
    </row>
    <row r="155" spans="4:4" x14ac:dyDescent="0.25">
      <c r="D155" s="10" t="str">
        <f t="shared" si="2"/>
        <v xml:space="preserve"> x </v>
      </c>
    </row>
    <row r="156" spans="4:4" x14ac:dyDescent="0.25">
      <c r="D156" s="10" t="str">
        <f t="shared" si="2"/>
        <v xml:space="preserve"> x </v>
      </c>
    </row>
    <row r="157" spans="4:4" x14ac:dyDescent="0.25">
      <c r="D157" s="10" t="str">
        <f t="shared" si="2"/>
        <v xml:space="preserve"> x </v>
      </c>
    </row>
  </sheetData>
  <pageMargins left="0.70866141732283472" right="0.70866141732283472" top="0.74803149606299213" bottom="0.74803149606299213" header="0.31496062992125984" footer="0.31496062992125984"/>
  <pageSetup paperSize="9" scale="60" fitToWidth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E485-0D0C-4342-9CDA-27B098AF7989}">
  <sheetPr>
    <tabColor rgb="FFFF0000"/>
  </sheetPr>
  <dimension ref="A1:L131"/>
  <sheetViews>
    <sheetView tabSelected="1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G24" sqref="G24"/>
    </sheetView>
  </sheetViews>
  <sheetFormatPr baseColWidth="10" defaultRowHeight="15" x14ac:dyDescent="0.25"/>
  <cols>
    <col min="1" max="1" width="41.85546875" style="24" customWidth="1"/>
    <col min="2" max="2" width="9" style="21" customWidth="1"/>
    <col min="3" max="3" width="12.85546875" style="24" customWidth="1"/>
    <col min="4" max="4" width="15.28515625" style="21" customWidth="1"/>
    <col min="5" max="5" width="15.5703125" style="21" customWidth="1"/>
    <col min="6" max="11" width="39.7109375" style="21" customWidth="1"/>
    <col min="12" max="12" width="18.5703125" style="21" customWidth="1"/>
    <col min="13" max="16384" width="11.42578125" style="21"/>
  </cols>
  <sheetData>
    <row r="1" spans="1:12" ht="15.75" thickTop="1" x14ac:dyDescent="0.25">
      <c r="F1" s="27">
        <f>GETPIVOTDATA("Quantité",'TCD par Caisse'!$A$3,"Caisse",F3)</f>
        <v>18</v>
      </c>
      <c r="G1" s="27">
        <f>GETPIVOTDATA("Quantité",'TCD par Caisse'!$A$3,"Caisse",G3)</f>
        <v>23</v>
      </c>
      <c r="H1" s="27">
        <f>GETPIVOTDATA("Quantité",'TCD par Caisse'!$A$3,"Caisse",H3)</f>
        <v>35</v>
      </c>
      <c r="I1" s="27">
        <f>GETPIVOTDATA("Quantité",'TCD par Caisse'!$A$3,"Caisse",I3)</f>
        <v>9</v>
      </c>
      <c r="J1" s="27">
        <f>GETPIVOTDATA("Quantité",'TCD par Caisse'!$A$3,"Caisse",J3)</f>
        <v>7</v>
      </c>
      <c r="K1" s="27">
        <f>GETPIVOTDATA("Quantité",'TCD par Caisse'!$A$3,"Caisse",K3)</f>
        <v>116</v>
      </c>
    </row>
    <row r="2" spans="1:12" x14ac:dyDescent="0.25">
      <c r="F2" s="21">
        <f t="shared" ref="F2:L2" si="0">SUM(F4:F111)</f>
        <v>18</v>
      </c>
      <c r="G2" s="21">
        <f t="shared" si="0"/>
        <v>23</v>
      </c>
      <c r="H2" s="21">
        <f t="shared" si="0"/>
        <v>35</v>
      </c>
      <c r="I2" s="26">
        <f t="shared" si="0"/>
        <v>9</v>
      </c>
      <c r="J2" s="26">
        <f t="shared" si="0"/>
        <v>7</v>
      </c>
      <c r="K2" s="21">
        <f t="shared" si="0"/>
        <v>116</v>
      </c>
      <c r="L2" s="21">
        <f t="shared" si="0"/>
        <v>0</v>
      </c>
    </row>
    <row r="3" spans="1:12" x14ac:dyDescent="0.25">
      <c r="A3" s="22" t="s">
        <v>17</v>
      </c>
      <c r="B3" s="16" t="s">
        <v>18</v>
      </c>
      <c r="C3" s="22" t="s">
        <v>2</v>
      </c>
      <c r="D3" s="16" t="s">
        <v>16</v>
      </c>
      <c r="E3" s="16" t="s">
        <v>191</v>
      </c>
      <c r="F3" s="29" t="s">
        <v>216</v>
      </c>
      <c r="G3" s="29" t="s">
        <v>217</v>
      </c>
      <c r="H3" t="s">
        <v>218</v>
      </c>
      <c r="I3" t="s">
        <v>233</v>
      </c>
      <c r="J3" t="s">
        <v>241</v>
      </c>
      <c r="K3" t="s">
        <v>252</v>
      </c>
      <c r="L3" s="21" t="s">
        <v>192</v>
      </c>
    </row>
    <row r="4" spans="1:12" x14ac:dyDescent="0.25">
      <c r="A4" t="s">
        <v>194</v>
      </c>
      <c r="B4">
        <v>2</v>
      </c>
      <c r="C4" t="s">
        <v>13</v>
      </c>
      <c r="D4" t="s">
        <v>278</v>
      </c>
      <c r="E4" s="21" t="str">
        <f>IF(ISBLANK(D4),"",_xlfn.CONCAT(D4,"-",B4))</f>
        <v>INTP000110-2</v>
      </c>
      <c r="F4" s="21">
        <v>2</v>
      </c>
      <c r="L4" s="25">
        <f>SUM(F4:K4)-B4</f>
        <v>0</v>
      </c>
    </row>
    <row r="5" spans="1:12" x14ac:dyDescent="0.25">
      <c r="A5" t="s">
        <v>195</v>
      </c>
      <c r="B5">
        <v>1</v>
      </c>
      <c r="C5" t="s">
        <v>13</v>
      </c>
      <c r="D5" t="s">
        <v>279</v>
      </c>
      <c r="E5" s="21" t="str">
        <f t="shared" ref="E5:E68" si="1">IF(ISBLANK(D5),"",_xlfn.CONCAT(D5,"-",B5))</f>
        <v>INTP000111-1</v>
      </c>
      <c r="F5" s="21">
        <v>1</v>
      </c>
      <c r="L5" s="25">
        <f t="shared" ref="L5:L65" si="2">SUM(F5:K5)-B5</f>
        <v>0</v>
      </c>
    </row>
    <row r="6" spans="1:12" x14ac:dyDescent="0.25">
      <c r="A6" t="s">
        <v>196</v>
      </c>
      <c r="B6">
        <v>1</v>
      </c>
      <c r="C6" t="s">
        <v>13</v>
      </c>
      <c r="D6" t="s">
        <v>280</v>
      </c>
      <c r="E6" s="21" t="str">
        <f t="shared" si="1"/>
        <v>INTP000120-1</v>
      </c>
      <c r="F6" s="21">
        <v>1</v>
      </c>
      <c r="L6" s="25">
        <f t="shared" si="2"/>
        <v>0</v>
      </c>
    </row>
    <row r="7" spans="1:12" x14ac:dyDescent="0.25">
      <c r="A7" t="s">
        <v>197</v>
      </c>
      <c r="B7">
        <v>1</v>
      </c>
      <c r="C7" t="s">
        <v>13</v>
      </c>
      <c r="D7" t="s">
        <v>276</v>
      </c>
      <c r="E7" s="21" t="str">
        <f t="shared" si="1"/>
        <v>INTP000108-1</v>
      </c>
      <c r="F7" s="21">
        <v>1</v>
      </c>
      <c r="L7" s="25">
        <f t="shared" si="2"/>
        <v>0</v>
      </c>
    </row>
    <row r="8" spans="1:12" x14ac:dyDescent="0.25">
      <c r="A8" t="s">
        <v>198</v>
      </c>
      <c r="B8">
        <v>1</v>
      </c>
      <c r="C8" t="s">
        <v>13</v>
      </c>
      <c r="D8"/>
      <c r="E8" s="21" t="str">
        <f t="shared" si="1"/>
        <v/>
      </c>
      <c r="F8" s="21">
        <v>1</v>
      </c>
      <c r="L8" s="25">
        <f t="shared" si="2"/>
        <v>0</v>
      </c>
    </row>
    <row r="9" spans="1:12" x14ac:dyDescent="0.25">
      <c r="A9" t="s">
        <v>199</v>
      </c>
      <c r="B9">
        <v>7</v>
      </c>
      <c r="C9" t="s">
        <v>13</v>
      </c>
      <c r="D9" t="s">
        <v>302</v>
      </c>
      <c r="E9" s="21" t="str">
        <f t="shared" si="1"/>
        <v>INTC000053-7</v>
      </c>
      <c r="F9" s="21">
        <v>6</v>
      </c>
      <c r="H9" s="21">
        <v>1</v>
      </c>
      <c r="L9" s="25">
        <f t="shared" si="2"/>
        <v>0</v>
      </c>
    </row>
    <row r="10" spans="1:12" x14ac:dyDescent="0.25">
      <c r="A10" t="s">
        <v>200</v>
      </c>
      <c r="B10">
        <v>1</v>
      </c>
      <c r="C10" t="s">
        <v>13</v>
      </c>
      <c r="D10" t="s">
        <v>303</v>
      </c>
      <c r="E10" s="21" t="str">
        <f t="shared" si="1"/>
        <v>INTC000053-102-1</v>
      </c>
      <c r="F10" s="21">
        <v>1</v>
      </c>
      <c r="L10" s="25">
        <f t="shared" si="2"/>
        <v>0</v>
      </c>
    </row>
    <row r="11" spans="1:12" x14ac:dyDescent="0.25">
      <c r="A11" t="s">
        <v>201</v>
      </c>
      <c r="B11">
        <v>1</v>
      </c>
      <c r="C11" t="s">
        <v>13</v>
      </c>
      <c r="D11" t="s">
        <v>292</v>
      </c>
      <c r="E11" s="21" t="str">
        <f t="shared" si="1"/>
        <v>INTC000044-102-1</v>
      </c>
      <c r="F11" s="21">
        <v>1</v>
      </c>
      <c r="L11" s="25">
        <f t="shared" si="2"/>
        <v>0</v>
      </c>
    </row>
    <row r="12" spans="1:12" x14ac:dyDescent="0.25">
      <c r="A12" t="s">
        <v>202</v>
      </c>
      <c r="B12">
        <v>1</v>
      </c>
      <c r="C12" t="s">
        <v>13</v>
      </c>
      <c r="D12" t="s">
        <v>273</v>
      </c>
      <c r="E12" s="21" t="str">
        <f t="shared" si="1"/>
        <v>INTP000107-1</v>
      </c>
      <c r="F12" s="21">
        <v>1</v>
      </c>
      <c r="L12" s="25">
        <f t="shared" si="2"/>
        <v>0</v>
      </c>
    </row>
    <row r="13" spans="1:12" x14ac:dyDescent="0.25">
      <c r="A13" t="s">
        <v>203</v>
      </c>
      <c r="B13">
        <v>1</v>
      </c>
      <c r="C13" t="s">
        <v>205</v>
      </c>
      <c r="D13"/>
      <c r="E13" s="21" t="str">
        <f t="shared" si="1"/>
        <v/>
      </c>
      <c r="F13" s="21">
        <v>1</v>
      </c>
      <c r="L13" s="25">
        <f t="shared" si="2"/>
        <v>0</v>
      </c>
    </row>
    <row r="14" spans="1:12" x14ac:dyDescent="0.25">
      <c r="A14" t="s">
        <v>204</v>
      </c>
      <c r="B14">
        <v>1</v>
      </c>
      <c r="C14" t="s">
        <v>205</v>
      </c>
      <c r="D14"/>
      <c r="E14" s="21" t="str">
        <f t="shared" si="1"/>
        <v/>
      </c>
      <c r="F14" s="21">
        <v>1</v>
      </c>
      <c r="L14" s="25">
        <f t="shared" si="2"/>
        <v>0</v>
      </c>
    </row>
    <row r="15" spans="1:12" x14ac:dyDescent="0.25">
      <c r="A15" t="s">
        <v>214</v>
      </c>
      <c r="B15">
        <v>1</v>
      </c>
      <c r="C15" t="s">
        <v>205</v>
      </c>
      <c r="D15"/>
      <c r="E15" s="21" t="str">
        <f t="shared" si="1"/>
        <v/>
      </c>
      <c r="G15" s="21">
        <v>1</v>
      </c>
      <c r="L15" s="25">
        <f t="shared" si="2"/>
        <v>0</v>
      </c>
    </row>
    <row r="16" spans="1:12" x14ac:dyDescent="0.25">
      <c r="A16" t="s">
        <v>215</v>
      </c>
      <c r="B16">
        <v>1</v>
      </c>
      <c r="C16" t="s">
        <v>205</v>
      </c>
      <c r="D16"/>
      <c r="E16" s="21" t="str">
        <f t="shared" si="1"/>
        <v/>
      </c>
      <c r="G16" s="21">
        <v>1</v>
      </c>
      <c r="L16" s="25">
        <f t="shared" si="2"/>
        <v>0</v>
      </c>
    </row>
    <row r="17" spans="1:12" x14ac:dyDescent="0.25">
      <c r="A17" t="s">
        <v>213</v>
      </c>
      <c r="B17">
        <v>1</v>
      </c>
      <c r="C17" t="s">
        <v>13</v>
      </c>
      <c r="D17" t="s">
        <v>271</v>
      </c>
      <c r="E17" s="21" t="str">
        <f t="shared" si="1"/>
        <v>INTP000103-1</v>
      </c>
      <c r="G17" s="21">
        <v>1</v>
      </c>
      <c r="L17" s="25">
        <f t="shared" si="2"/>
        <v>0</v>
      </c>
    </row>
    <row r="18" spans="1:12" x14ac:dyDescent="0.25">
      <c r="A18" t="s">
        <v>206</v>
      </c>
      <c r="B18">
        <v>1</v>
      </c>
      <c r="C18" t="s">
        <v>13</v>
      </c>
      <c r="D18"/>
      <c r="E18" s="21" t="str">
        <f t="shared" si="1"/>
        <v/>
      </c>
      <c r="G18" s="21">
        <v>1</v>
      </c>
      <c r="L18" s="25">
        <f t="shared" si="2"/>
        <v>0</v>
      </c>
    </row>
    <row r="19" spans="1:12" x14ac:dyDescent="0.25">
      <c r="A19" t="s">
        <v>207</v>
      </c>
      <c r="B19">
        <v>1</v>
      </c>
      <c r="C19" t="s">
        <v>13</v>
      </c>
      <c r="D19" t="s">
        <v>270</v>
      </c>
      <c r="E19" s="21" t="str">
        <f t="shared" si="1"/>
        <v>INTP000102-1</v>
      </c>
      <c r="G19" s="21">
        <v>1</v>
      </c>
      <c r="L19" s="25">
        <f t="shared" si="2"/>
        <v>0</v>
      </c>
    </row>
    <row r="20" spans="1:12" x14ac:dyDescent="0.25">
      <c r="A20" t="s">
        <v>208</v>
      </c>
      <c r="B20">
        <v>1</v>
      </c>
      <c r="C20" t="s">
        <v>13</v>
      </c>
      <c r="D20" t="s">
        <v>275</v>
      </c>
      <c r="E20" s="21" t="str">
        <f t="shared" si="1"/>
        <v>INTP000024-1</v>
      </c>
      <c r="G20" s="21">
        <v>1</v>
      </c>
      <c r="L20" s="25">
        <f t="shared" si="2"/>
        <v>0</v>
      </c>
    </row>
    <row r="21" spans="1:12" x14ac:dyDescent="0.25">
      <c r="A21" t="s">
        <v>209</v>
      </c>
      <c r="B21">
        <v>1</v>
      </c>
      <c r="C21" t="s">
        <v>13</v>
      </c>
      <c r="D21"/>
      <c r="E21" s="21" t="str">
        <f t="shared" si="1"/>
        <v/>
      </c>
      <c r="G21" s="21">
        <v>1</v>
      </c>
      <c r="L21" s="25">
        <f t="shared" si="2"/>
        <v>0</v>
      </c>
    </row>
    <row r="22" spans="1:12" x14ac:dyDescent="0.25">
      <c r="A22" t="s">
        <v>210</v>
      </c>
      <c r="B22">
        <v>1</v>
      </c>
      <c r="C22" t="s">
        <v>13</v>
      </c>
      <c r="D22" t="s">
        <v>274</v>
      </c>
      <c r="E22" s="21" t="str">
        <f t="shared" si="1"/>
        <v>INTP00015-160-1</v>
      </c>
      <c r="G22" s="21">
        <v>1</v>
      </c>
      <c r="L22" s="25">
        <f t="shared" si="2"/>
        <v>0</v>
      </c>
    </row>
    <row r="23" spans="1:12" x14ac:dyDescent="0.25">
      <c r="A23" t="s">
        <v>211</v>
      </c>
      <c r="B23">
        <v>1</v>
      </c>
      <c r="C23" t="s">
        <v>13</v>
      </c>
      <c r="D23" t="s">
        <v>272</v>
      </c>
      <c r="E23" s="21" t="str">
        <f t="shared" si="1"/>
        <v>INTP000105-1</v>
      </c>
      <c r="G23" s="21">
        <v>1</v>
      </c>
      <c r="L23" s="25">
        <f t="shared" si="2"/>
        <v>0</v>
      </c>
    </row>
    <row r="24" spans="1:12" x14ac:dyDescent="0.25">
      <c r="A24" t="s">
        <v>212</v>
      </c>
      <c r="B24">
        <v>1</v>
      </c>
      <c r="C24" t="s">
        <v>13</v>
      </c>
      <c r="D24" t="s">
        <v>290</v>
      </c>
      <c r="E24" s="21" t="str">
        <f t="shared" si="1"/>
        <v>INTC000044-101-1</v>
      </c>
      <c r="F24" s="21">
        <v>1</v>
      </c>
      <c r="L24" s="25">
        <f t="shared" si="2"/>
        <v>0</v>
      </c>
    </row>
    <row r="25" spans="1:12" x14ac:dyDescent="0.25">
      <c r="A25" t="s">
        <v>229</v>
      </c>
      <c r="B25">
        <v>1</v>
      </c>
      <c r="C25" t="s">
        <v>205</v>
      </c>
      <c r="D25"/>
      <c r="E25" s="21" t="str">
        <f t="shared" si="1"/>
        <v/>
      </c>
      <c r="H25" s="21">
        <v>1</v>
      </c>
      <c r="L25" s="25">
        <f t="shared" si="2"/>
        <v>0</v>
      </c>
    </row>
    <row r="26" spans="1:12" x14ac:dyDescent="0.25">
      <c r="A26" t="s">
        <v>230</v>
      </c>
      <c r="B26">
        <v>1</v>
      </c>
      <c r="C26" t="s">
        <v>205</v>
      </c>
      <c r="D26"/>
      <c r="E26" s="21" t="str">
        <f t="shared" si="1"/>
        <v/>
      </c>
      <c r="H26" s="21">
        <v>1</v>
      </c>
      <c r="L26" s="25">
        <f t="shared" si="2"/>
        <v>0</v>
      </c>
    </row>
    <row r="27" spans="1:12" x14ac:dyDescent="0.25">
      <c r="A27" t="s">
        <v>221</v>
      </c>
      <c r="B27">
        <v>1</v>
      </c>
      <c r="C27" t="s">
        <v>13</v>
      </c>
      <c r="D27" t="s">
        <v>284</v>
      </c>
      <c r="E27" s="21" t="str">
        <f t="shared" si="1"/>
        <v>INTP000114-1</v>
      </c>
      <c r="H27" s="21">
        <v>1</v>
      </c>
      <c r="L27" s="25">
        <f t="shared" si="2"/>
        <v>0</v>
      </c>
    </row>
    <row r="28" spans="1:12" x14ac:dyDescent="0.25">
      <c r="A28" t="s">
        <v>222</v>
      </c>
      <c r="B28">
        <v>1</v>
      </c>
      <c r="C28" t="s">
        <v>13</v>
      </c>
      <c r="D28" t="s">
        <v>286</v>
      </c>
      <c r="E28" s="21" t="str">
        <f t="shared" si="1"/>
        <v>INTP000115-1</v>
      </c>
      <c r="H28" s="21">
        <v>1</v>
      </c>
      <c r="L28" s="25">
        <f t="shared" si="2"/>
        <v>0</v>
      </c>
    </row>
    <row r="29" spans="1:12" x14ac:dyDescent="0.25">
      <c r="A29" t="s">
        <v>224</v>
      </c>
      <c r="B29" s="8">
        <v>1</v>
      </c>
      <c r="C29" t="s">
        <v>13</v>
      </c>
      <c r="D29" t="s">
        <v>285</v>
      </c>
      <c r="E29" s="21" t="str">
        <f t="shared" si="1"/>
        <v>INTP000113-1</v>
      </c>
      <c r="H29" s="21">
        <v>1</v>
      </c>
      <c r="L29" s="25">
        <f t="shared" si="2"/>
        <v>0</v>
      </c>
    </row>
    <row r="30" spans="1:12" x14ac:dyDescent="0.25">
      <c r="A30" t="s">
        <v>225</v>
      </c>
      <c r="B30" s="8">
        <v>1</v>
      </c>
      <c r="C30" t="s">
        <v>13</v>
      </c>
      <c r="D30" t="s">
        <v>283</v>
      </c>
      <c r="E30" s="21" t="str">
        <f t="shared" si="1"/>
        <v>INTP000112-1</v>
      </c>
      <c r="H30" s="21">
        <v>1</v>
      </c>
      <c r="L30" s="25">
        <f t="shared" si="2"/>
        <v>0</v>
      </c>
    </row>
    <row r="31" spans="1:12" x14ac:dyDescent="0.25">
      <c r="A31" t="s">
        <v>220</v>
      </c>
      <c r="B31" s="8">
        <v>1</v>
      </c>
      <c r="C31" t="s">
        <v>13</v>
      </c>
      <c r="D31" t="s">
        <v>281</v>
      </c>
      <c r="E31" s="21" t="str">
        <f t="shared" si="1"/>
        <v>MSAVDC-100-1</v>
      </c>
      <c r="H31" s="21">
        <v>1</v>
      </c>
      <c r="L31" s="25">
        <f t="shared" si="2"/>
        <v>0</v>
      </c>
    </row>
    <row r="32" spans="1:12" x14ac:dyDescent="0.25">
      <c r="A32" t="s">
        <v>226</v>
      </c>
      <c r="B32" s="8">
        <v>1</v>
      </c>
      <c r="C32" t="s">
        <v>13</v>
      </c>
      <c r="D32" t="s">
        <v>282</v>
      </c>
      <c r="E32" s="21" t="str">
        <f t="shared" si="1"/>
        <v>INTP000013-1</v>
      </c>
      <c r="H32" s="21">
        <v>1</v>
      </c>
      <c r="L32" s="25">
        <f t="shared" si="2"/>
        <v>0</v>
      </c>
    </row>
    <row r="33" spans="1:12" x14ac:dyDescent="0.25">
      <c r="A33" t="s">
        <v>227</v>
      </c>
      <c r="B33" s="8">
        <v>1</v>
      </c>
      <c r="C33" t="s">
        <v>13</v>
      </c>
      <c r="D33" t="s">
        <v>295</v>
      </c>
      <c r="E33" s="21" t="str">
        <f t="shared" si="1"/>
        <v>INTC000047-101-1</v>
      </c>
      <c r="H33" s="21">
        <v>1</v>
      </c>
      <c r="L33" s="25">
        <f t="shared" si="2"/>
        <v>0</v>
      </c>
    </row>
    <row r="34" spans="1:12" x14ac:dyDescent="0.25">
      <c r="A34" t="s">
        <v>228</v>
      </c>
      <c r="B34" s="8">
        <v>1</v>
      </c>
      <c r="C34" t="s">
        <v>13</v>
      </c>
      <c r="D34" t="s">
        <v>296</v>
      </c>
      <c r="E34" s="21" t="str">
        <f t="shared" si="1"/>
        <v>INTC000047-102-1</v>
      </c>
      <c r="H34" s="21">
        <v>1</v>
      </c>
      <c r="L34" s="25">
        <f t="shared" si="2"/>
        <v>0</v>
      </c>
    </row>
    <row r="35" spans="1:12" x14ac:dyDescent="0.25">
      <c r="A35" t="s">
        <v>234</v>
      </c>
      <c r="B35" s="8">
        <v>1</v>
      </c>
      <c r="C35" t="s">
        <v>205</v>
      </c>
      <c r="D35"/>
      <c r="E35" s="21" t="str">
        <f t="shared" si="1"/>
        <v/>
      </c>
      <c r="I35" s="21">
        <v>1</v>
      </c>
      <c r="L35" s="25">
        <f t="shared" si="2"/>
        <v>0</v>
      </c>
    </row>
    <row r="36" spans="1:12" x14ac:dyDescent="0.25">
      <c r="A36" t="s">
        <v>235</v>
      </c>
      <c r="B36" s="8">
        <v>1</v>
      </c>
      <c r="C36" t="s">
        <v>13</v>
      </c>
      <c r="D36" t="s">
        <v>20</v>
      </c>
      <c r="E36" s="21" t="str">
        <f t="shared" si="1"/>
        <v>INTP000118-1</v>
      </c>
      <c r="I36" s="21">
        <v>1</v>
      </c>
      <c r="L36" s="25">
        <f t="shared" si="2"/>
        <v>0</v>
      </c>
    </row>
    <row r="37" spans="1:12" x14ac:dyDescent="0.25">
      <c r="A37" t="s">
        <v>299</v>
      </c>
      <c r="B37" s="8">
        <v>1</v>
      </c>
      <c r="C37" t="s">
        <v>13</v>
      </c>
      <c r="D37" t="s">
        <v>300</v>
      </c>
      <c r="E37" s="21" t="str">
        <f t="shared" si="1"/>
        <v>INTC000050-101-1</v>
      </c>
      <c r="I37" s="21">
        <v>1</v>
      </c>
      <c r="L37" s="25">
        <f t="shared" si="2"/>
        <v>0</v>
      </c>
    </row>
    <row r="38" spans="1:12" x14ac:dyDescent="0.25">
      <c r="A38" t="s">
        <v>232</v>
      </c>
      <c r="B38" s="8">
        <v>1</v>
      </c>
      <c r="C38" t="s">
        <v>13</v>
      </c>
      <c r="D38" s="28">
        <v>443002011</v>
      </c>
      <c r="E38" s="21" t="str">
        <f t="shared" si="1"/>
        <v>443002011-1</v>
      </c>
      <c r="I38" s="21">
        <v>1</v>
      </c>
      <c r="L38" s="25">
        <f t="shared" si="2"/>
        <v>0</v>
      </c>
    </row>
    <row r="39" spans="1:12" x14ac:dyDescent="0.25">
      <c r="A39" t="s">
        <v>236</v>
      </c>
      <c r="B39" s="8">
        <v>1</v>
      </c>
      <c r="C39" t="s">
        <v>13</v>
      </c>
      <c r="D39" t="s">
        <v>293</v>
      </c>
      <c r="E39" s="21" t="str">
        <f t="shared" si="1"/>
        <v>INTC000045-101-1</v>
      </c>
      <c r="I39" s="21">
        <v>1</v>
      </c>
      <c r="L39" s="25">
        <f t="shared" si="2"/>
        <v>0</v>
      </c>
    </row>
    <row r="40" spans="1:12" x14ac:dyDescent="0.25">
      <c r="A40" t="s">
        <v>237</v>
      </c>
      <c r="B40" s="8">
        <v>1</v>
      </c>
      <c r="C40" t="s">
        <v>13</v>
      </c>
      <c r="D40" t="s">
        <v>294</v>
      </c>
      <c r="E40" s="21" t="str">
        <f t="shared" si="1"/>
        <v>INTC000046-101-1</v>
      </c>
      <c r="I40" s="21">
        <v>1</v>
      </c>
      <c r="L40" s="25">
        <f t="shared" si="2"/>
        <v>0</v>
      </c>
    </row>
    <row r="41" spans="1:12" x14ac:dyDescent="0.25">
      <c r="A41" t="s">
        <v>238</v>
      </c>
      <c r="B41" s="8">
        <v>1</v>
      </c>
      <c r="C41" t="s">
        <v>13</v>
      </c>
      <c r="D41" t="s">
        <v>291</v>
      </c>
      <c r="E41" s="21" t="str">
        <f t="shared" si="1"/>
        <v>INTC000043-101-1</v>
      </c>
      <c r="I41" s="21">
        <v>1</v>
      </c>
      <c r="L41" s="25">
        <f t="shared" si="2"/>
        <v>0</v>
      </c>
    </row>
    <row r="42" spans="1:12" x14ac:dyDescent="0.25">
      <c r="A42" t="s">
        <v>239</v>
      </c>
      <c r="B42" s="8">
        <v>1</v>
      </c>
      <c r="C42" t="s">
        <v>13</v>
      </c>
      <c r="D42"/>
      <c r="E42" s="21" t="str">
        <f t="shared" si="1"/>
        <v/>
      </c>
      <c r="I42" s="21">
        <v>1</v>
      </c>
      <c r="L42" s="25">
        <f t="shared" si="2"/>
        <v>0</v>
      </c>
    </row>
    <row r="43" spans="1:12" x14ac:dyDescent="0.25">
      <c r="A43" t="s">
        <v>240</v>
      </c>
      <c r="B43" s="8">
        <v>1</v>
      </c>
      <c r="C43" t="s">
        <v>13</v>
      </c>
      <c r="D43"/>
      <c r="E43" s="21" t="str">
        <f t="shared" si="1"/>
        <v/>
      </c>
      <c r="I43" s="21">
        <v>1</v>
      </c>
      <c r="L43" s="25">
        <f t="shared" si="2"/>
        <v>0</v>
      </c>
    </row>
    <row r="44" spans="1:12" x14ac:dyDescent="0.25">
      <c r="A44" t="s">
        <v>248</v>
      </c>
      <c r="B44" s="8">
        <v>1</v>
      </c>
      <c r="C44" t="s">
        <v>205</v>
      </c>
      <c r="D44"/>
      <c r="E44" s="21" t="str">
        <f t="shared" si="1"/>
        <v/>
      </c>
      <c r="J44" s="21">
        <v>1</v>
      </c>
      <c r="L44" s="25">
        <f t="shared" si="2"/>
        <v>0</v>
      </c>
    </row>
    <row r="45" spans="1:12" x14ac:dyDescent="0.25">
      <c r="A45" t="s">
        <v>243</v>
      </c>
      <c r="B45" s="8">
        <v>1</v>
      </c>
      <c r="C45" t="s">
        <v>13</v>
      </c>
      <c r="D45" t="s">
        <v>277</v>
      </c>
      <c r="E45" s="21" t="str">
        <f t="shared" si="1"/>
        <v>INTP000109-1</v>
      </c>
      <c r="J45" s="21">
        <v>1</v>
      </c>
      <c r="L45" s="25">
        <f t="shared" si="2"/>
        <v>0</v>
      </c>
    </row>
    <row r="46" spans="1:12" x14ac:dyDescent="0.25">
      <c r="A46" t="s">
        <v>244</v>
      </c>
      <c r="B46" s="8">
        <v>3</v>
      </c>
      <c r="C46" t="s">
        <v>13</v>
      </c>
      <c r="D46" t="s">
        <v>304</v>
      </c>
      <c r="E46" s="21" t="str">
        <f t="shared" si="1"/>
        <v>INTC000053-103-3</v>
      </c>
      <c r="J46" s="21">
        <v>3</v>
      </c>
      <c r="L46" s="25">
        <f t="shared" si="2"/>
        <v>0</v>
      </c>
    </row>
    <row r="47" spans="1:12" x14ac:dyDescent="0.25">
      <c r="A47" t="s">
        <v>245</v>
      </c>
      <c r="B47" s="8">
        <v>1</v>
      </c>
      <c r="C47" t="s">
        <v>13</v>
      </c>
      <c r="D47" t="s">
        <v>287</v>
      </c>
      <c r="E47" s="21" t="str">
        <f t="shared" si="1"/>
        <v>INTP000116-1</v>
      </c>
      <c r="J47" s="21">
        <v>1</v>
      </c>
      <c r="L47" s="25">
        <f t="shared" si="2"/>
        <v>0</v>
      </c>
    </row>
    <row r="48" spans="1:12" x14ac:dyDescent="0.25">
      <c r="A48" t="s">
        <v>247</v>
      </c>
      <c r="B48" s="8">
        <v>1</v>
      </c>
      <c r="C48" t="s">
        <v>13</v>
      </c>
      <c r="D48" t="s">
        <v>288</v>
      </c>
      <c r="E48" s="21" t="str">
        <f t="shared" si="1"/>
        <v>INTP000119-1</v>
      </c>
      <c r="J48" s="21">
        <v>1</v>
      </c>
      <c r="L48" s="25">
        <f t="shared" si="2"/>
        <v>0</v>
      </c>
    </row>
    <row r="49" spans="1:12" x14ac:dyDescent="0.25">
      <c r="A49" t="s">
        <v>267</v>
      </c>
      <c r="B49" s="8">
        <v>1</v>
      </c>
      <c r="C49" t="s">
        <v>205</v>
      </c>
      <c r="D49"/>
      <c r="E49" s="21" t="str">
        <f t="shared" si="1"/>
        <v/>
      </c>
      <c r="K49" s="21">
        <v>1</v>
      </c>
      <c r="L49" s="25">
        <f t="shared" si="2"/>
        <v>0</v>
      </c>
    </row>
    <row r="50" spans="1:12" x14ac:dyDescent="0.25">
      <c r="A50" t="s">
        <v>253</v>
      </c>
      <c r="B50" s="8">
        <v>1</v>
      </c>
      <c r="C50" t="s">
        <v>13</v>
      </c>
      <c r="D50" t="s">
        <v>128</v>
      </c>
      <c r="E50" s="21" t="str">
        <f t="shared" si="1"/>
        <v>INTP000117-1</v>
      </c>
      <c r="K50" s="21">
        <v>1</v>
      </c>
      <c r="L50" s="25">
        <f t="shared" si="2"/>
        <v>0</v>
      </c>
    </row>
    <row r="51" spans="1:12" x14ac:dyDescent="0.25">
      <c r="A51" t="s">
        <v>254</v>
      </c>
      <c r="B51" s="8">
        <v>1</v>
      </c>
      <c r="C51" t="s">
        <v>13</v>
      </c>
      <c r="D51" t="s">
        <v>298</v>
      </c>
      <c r="E51" s="21" t="str">
        <f t="shared" si="1"/>
        <v>INTC000048-102-1</v>
      </c>
      <c r="K51" s="21">
        <v>1</v>
      </c>
      <c r="L51" s="25">
        <f t="shared" si="2"/>
        <v>0</v>
      </c>
    </row>
    <row r="52" spans="1:12" x14ac:dyDescent="0.25">
      <c r="A52" t="s">
        <v>255</v>
      </c>
      <c r="B52" s="8">
        <v>1</v>
      </c>
      <c r="C52" t="s">
        <v>13</v>
      </c>
      <c r="D52" t="s">
        <v>289</v>
      </c>
      <c r="E52" s="21" t="str">
        <f t="shared" si="1"/>
        <v>MSAV25K-120-B-1</v>
      </c>
      <c r="K52" s="21">
        <v>1</v>
      </c>
      <c r="L52" s="25">
        <f t="shared" si="2"/>
        <v>0</v>
      </c>
    </row>
    <row r="53" spans="1:12" x14ac:dyDescent="0.25">
      <c r="A53" t="s">
        <v>256</v>
      </c>
      <c r="B53" s="8">
        <v>1</v>
      </c>
      <c r="C53" t="s">
        <v>13</v>
      </c>
      <c r="D53" t="s">
        <v>297</v>
      </c>
      <c r="E53" s="21" t="str">
        <f t="shared" si="1"/>
        <v>INTC000048-101-1</v>
      </c>
      <c r="K53" s="21">
        <v>1</v>
      </c>
      <c r="L53" s="25">
        <f t="shared" si="2"/>
        <v>0</v>
      </c>
    </row>
    <row r="54" spans="1:12" x14ac:dyDescent="0.25">
      <c r="A54" t="s">
        <v>257</v>
      </c>
      <c r="B54" s="8">
        <v>1</v>
      </c>
      <c r="C54" t="s">
        <v>205</v>
      </c>
      <c r="D54"/>
      <c r="E54" s="21" t="str">
        <f t="shared" si="1"/>
        <v/>
      </c>
      <c r="K54" s="21">
        <v>1</v>
      </c>
      <c r="L54" s="25">
        <f t="shared" si="2"/>
        <v>0</v>
      </c>
    </row>
    <row r="55" spans="1:12" x14ac:dyDescent="0.25">
      <c r="A55" t="s">
        <v>258</v>
      </c>
      <c r="B55" s="8">
        <v>1</v>
      </c>
      <c r="C55" t="s">
        <v>205</v>
      </c>
      <c r="D55"/>
      <c r="E55" s="21" t="str">
        <f t="shared" si="1"/>
        <v/>
      </c>
      <c r="K55" s="21">
        <v>1</v>
      </c>
      <c r="L55" s="25">
        <f t="shared" si="2"/>
        <v>0</v>
      </c>
    </row>
    <row r="56" spans="1:12" x14ac:dyDescent="0.25">
      <c r="A56" t="s">
        <v>259</v>
      </c>
      <c r="B56" s="8">
        <v>1</v>
      </c>
      <c r="C56" t="s">
        <v>205</v>
      </c>
      <c r="D56"/>
      <c r="E56" s="21" t="str">
        <f t="shared" si="1"/>
        <v/>
      </c>
      <c r="K56" s="21">
        <v>1</v>
      </c>
      <c r="L56" s="25">
        <f t="shared" si="2"/>
        <v>0</v>
      </c>
    </row>
    <row r="57" spans="1:12" x14ac:dyDescent="0.25">
      <c r="A57" t="s">
        <v>260</v>
      </c>
      <c r="B57" s="8">
        <v>1</v>
      </c>
      <c r="C57" t="s">
        <v>205</v>
      </c>
      <c r="D57"/>
      <c r="E57" s="21" t="str">
        <f t="shared" si="1"/>
        <v/>
      </c>
      <c r="K57" s="21">
        <v>1</v>
      </c>
      <c r="L57" s="25">
        <f t="shared" si="2"/>
        <v>0</v>
      </c>
    </row>
    <row r="58" spans="1:12" x14ac:dyDescent="0.25">
      <c r="A58" t="s">
        <v>251</v>
      </c>
      <c r="B58" s="8">
        <v>1</v>
      </c>
      <c r="C58" t="s">
        <v>205</v>
      </c>
      <c r="D58"/>
      <c r="E58" s="21" t="str">
        <f t="shared" si="1"/>
        <v/>
      </c>
      <c r="K58" s="21">
        <v>1</v>
      </c>
      <c r="L58" s="25">
        <f t="shared" si="2"/>
        <v>0</v>
      </c>
    </row>
    <row r="59" spans="1:12" x14ac:dyDescent="0.25">
      <c r="A59" t="s">
        <v>261</v>
      </c>
      <c r="B59" s="8">
        <v>1</v>
      </c>
      <c r="C59" t="s">
        <v>205</v>
      </c>
      <c r="D59"/>
      <c r="E59" s="21" t="str">
        <f t="shared" si="1"/>
        <v/>
      </c>
      <c r="K59" s="21">
        <v>1</v>
      </c>
      <c r="L59" s="25">
        <f t="shared" si="2"/>
        <v>0</v>
      </c>
    </row>
    <row r="60" spans="1:12" x14ac:dyDescent="0.25">
      <c r="A60" t="s">
        <v>262</v>
      </c>
      <c r="B60" s="8">
        <v>1</v>
      </c>
      <c r="C60" t="s">
        <v>205</v>
      </c>
      <c r="D60"/>
      <c r="E60" s="21" t="str">
        <f t="shared" si="1"/>
        <v/>
      </c>
      <c r="K60" s="21">
        <v>1</v>
      </c>
      <c r="L60" s="25">
        <f t="shared" si="2"/>
        <v>0</v>
      </c>
    </row>
    <row r="61" spans="1:12" x14ac:dyDescent="0.25">
      <c r="A61" t="s">
        <v>263</v>
      </c>
      <c r="B61" s="8">
        <v>1</v>
      </c>
      <c r="C61" t="s">
        <v>205</v>
      </c>
      <c r="D61"/>
      <c r="E61" s="21" t="str">
        <f t="shared" si="1"/>
        <v/>
      </c>
      <c r="K61" s="21">
        <v>1</v>
      </c>
      <c r="L61" s="25">
        <f t="shared" si="2"/>
        <v>0</v>
      </c>
    </row>
    <row r="62" spans="1:12" x14ac:dyDescent="0.25">
      <c r="A62" t="s">
        <v>264</v>
      </c>
      <c r="B62" s="8">
        <v>1</v>
      </c>
      <c r="C62" t="s">
        <v>205</v>
      </c>
      <c r="D62"/>
      <c r="E62" s="21" t="str">
        <f t="shared" si="1"/>
        <v/>
      </c>
      <c r="K62" s="21">
        <v>1</v>
      </c>
      <c r="L62" s="25">
        <f t="shared" si="2"/>
        <v>0</v>
      </c>
    </row>
    <row r="63" spans="1:12" x14ac:dyDescent="0.25">
      <c r="A63" t="s">
        <v>265</v>
      </c>
      <c r="B63" s="8">
        <v>1</v>
      </c>
      <c r="C63" t="s">
        <v>13</v>
      </c>
      <c r="D63" t="s">
        <v>305</v>
      </c>
      <c r="E63" s="21" t="str">
        <f t="shared" si="1"/>
        <v>INTC000051-101-1</v>
      </c>
      <c r="K63" s="21">
        <v>1</v>
      </c>
      <c r="L63" s="25">
        <f t="shared" si="2"/>
        <v>0</v>
      </c>
    </row>
    <row r="64" spans="1:12" x14ac:dyDescent="0.25">
      <c r="A64" t="s">
        <v>266</v>
      </c>
      <c r="B64" s="8">
        <v>1</v>
      </c>
      <c r="C64" t="s">
        <v>13</v>
      </c>
      <c r="D64" t="s">
        <v>301</v>
      </c>
      <c r="E64" s="21" t="str">
        <f t="shared" si="1"/>
        <v>INTC000052-101-1</v>
      </c>
      <c r="K64" s="21">
        <v>1</v>
      </c>
      <c r="L64" s="25">
        <f t="shared" si="2"/>
        <v>0</v>
      </c>
    </row>
    <row r="65" spans="1:12" x14ac:dyDescent="0.25">
      <c r="A65" t="s">
        <v>268</v>
      </c>
      <c r="B65" s="8">
        <v>50</v>
      </c>
      <c r="C65" t="s">
        <v>249</v>
      </c>
      <c r="D65"/>
      <c r="E65" s="21" t="str">
        <f t="shared" si="1"/>
        <v/>
      </c>
      <c r="K65" s="21">
        <v>50</v>
      </c>
      <c r="L65" s="25">
        <f t="shared" si="2"/>
        <v>0</v>
      </c>
    </row>
    <row r="66" spans="1:12" x14ac:dyDescent="0.25">
      <c r="A66" t="s">
        <v>269</v>
      </c>
      <c r="B66" s="8">
        <v>50</v>
      </c>
      <c r="C66" t="s">
        <v>249</v>
      </c>
      <c r="D66"/>
      <c r="E66" s="21" t="str">
        <f t="shared" si="1"/>
        <v/>
      </c>
      <c r="K66" s="21">
        <v>50</v>
      </c>
      <c r="L66" s="25">
        <f t="shared" ref="L66:L68" si="3">SUM(F66:K66)-B66</f>
        <v>0</v>
      </c>
    </row>
    <row r="67" spans="1:12" x14ac:dyDescent="0.25">
      <c r="A67" t="s">
        <v>314</v>
      </c>
      <c r="B67" s="17">
        <v>14</v>
      </c>
      <c r="C67" s="23" t="s">
        <v>13</v>
      </c>
      <c r="D67" s="18" t="s">
        <v>49</v>
      </c>
      <c r="E67" s="21" t="str">
        <f t="shared" si="1"/>
        <v>C702568-14</v>
      </c>
      <c r="G67" s="21">
        <v>14</v>
      </c>
      <c r="L67" s="25">
        <f t="shared" si="3"/>
        <v>0</v>
      </c>
    </row>
    <row r="68" spans="1:12" x14ac:dyDescent="0.25">
      <c r="A68" t="s">
        <v>314</v>
      </c>
      <c r="B68" s="17">
        <v>24</v>
      </c>
      <c r="C68" s="23" t="s">
        <v>13</v>
      </c>
      <c r="D68" s="18" t="s">
        <v>49</v>
      </c>
      <c r="E68" s="21" t="str">
        <f t="shared" si="1"/>
        <v>C702568-24</v>
      </c>
      <c r="H68" s="21">
        <v>24</v>
      </c>
      <c r="L68" s="25">
        <f t="shared" si="3"/>
        <v>0</v>
      </c>
    </row>
    <row r="69" spans="1:12" x14ac:dyDescent="0.25">
      <c r="A69"/>
      <c r="B69" s="17"/>
      <c r="C69"/>
      <c r="D69" s="18"/>
      <c r="L69" s="25"/>
    </row>
    <row r="70" spans="1:12" x14ac:dyDescent="0.25">
      <c r="A70"/>
      <c r="B70" s="19"/>
      <c r="C70"/>
      <c r="D70" s="19"/>
      <c r="L70" s="25"/>
    </row>
    <row r="71" spans="1:12" x14ac:dyDescent="0.25">
      <c r="A71"/>
      <c r="B71" s="18"/>
      <c r="C71"/>
      <c r="D71" s="18"/>
      <c r="L71" s="25"/>
    </row>
    <row r="72" spans="1:12" x14ac:dyDescent="0.25">
      <c r="A72"/>
      <c r="B72" s="17"/>
      <c r="C72"/>
      <c r="D72" s="18"/>
      <c r="L72" s="25"/>
    </row>
    <row r="73" spans="1:12" x14ac:dyDescent="0.25">
      <c r="A73"/>
      <c r="B73" s="17"/>
      <c r="C73"/>
      <c r="D73" s="18"/>
      <c r="L73" s="25"/>
    </row>
    <row r="74" spans="1:12" x14ac:dyDescent="0.25">
      <c r="A74"/>
      <c r="B74" s="18"/>
      <c r="C74"/>
      <c r="D74" s="18"/>
      <c r="L74" s="25"/>
    </row>
    <row r="75" spans="1:12" x14ac:dyDescent="0.25">
      <c r="A75"/>
      <c r="B75" s="18"/>
      <c r="C75"/>
      <c r="D75" s="18"/>
      <c r="L75" s="25"/>
    </row>
    <row r="76" spans="1:12" x14ac:dyDescent="0.25">
      <c r="A76"/>
      <c r="B76" s="17"/>
      <c r="C76"/>
      <c r="D76" s="18"/>
      <c r="L76" s="25"/>
    </row>
    <row r="77" spans="1:12" x14ac:dyDescent="0.25">
      <c r="A77"/>
      <c r="B77" s="17"/>
      <c r="C77"/>
      <c r="D77" s="18"/>
      <c r="L77" s="25"/>
    </row>
    <row r="78" spans="1:12" x14ac:dyDescent="0.25">
      <c r="A78"/>
      <c r="B78" s="18"/>
      <c r="C78"/>
      <c r="D78" s="18"/>
      <c r="L78" s="25"/>
    </row>
    <row r="79" spans="1:12" x14ac:dyDescent="0.25">
      <c r="A79"/>
      <c r="B79" s="20"/>
      <c r="C79"/>
      <c r="D79" s="19"/>
      <c r="L79" s="25"/>
    </row>
    <row r="80" spans="1:12" x14ac:dyDescent="0.25">
      <c r="A80"/>
      <c r="B80" s="17"/>
      <c r="C80"/>
      <c r="D80" s="18"/>
      <c r="L80" s="25"/>
    </row>
    <row r="81" spans="1:12" x14ac:dyDescent="0.25">
      <c r="A81"/>
      <c r="B81" s="20"/>
      <c r="C81"/>
      <c r="D81" s="19"/>
      <c r="L81" s="25"/>
    </row>
    <row r="82" spans="1:12" x14ac:dyDescent="0.25">
      <c r="A82"/>
      <c r="B82" s="17"/>
      <c r="C82"/>
      <c r="D82" s="18"/>
      <c r="L82" s="25"/>
    </row>
    <row r="83" spans="1:12" x14ac:dyDescent="0.25">
      <c r="A83"/>
      <c r="B83" s="17"/>
      <c r="C83"/>
      <c r="D83" s="18"/>
      <c r="L83" s="25"/>
    </row>
    <row r="84" spans="1:12" x14ac:dyDescent="0.25">
      <c r="A84"/>
      <c r="B84" s="17"/>
      <c r="C84"/>
      <c r="D84" s="18"/>
      <c r="L84" s="25"/>
    </row>
    <row r="85" spans="1:12" x14ac:dyDescent="0.25">
      <c r="A85"/>
      <c r="B85" s="17"/>
      <c r="C85"/>
      <c r="D85" s="18"/>
      <c r="L85" s="25"/>
    </row>
    <row r="86" spans="1:12" x14ac:dyDescent="0.25">
      <c r="A86"/>
      <c r="B86" s="17"/>
      <c r="C86"/>
      <c r="D86" s="18"/>
      <c r="L86" s="25"/>
    </row>
    <row r="87" spans="1:12" x14ac:dyDescent="0.25">
      <c r="A87"/>
      <c r="B87" s="20"/>
      <c r="C87"/>
      <c r="D87" s="19"/>
      <c r="L87" s="25"/>
    </row>
    <row r="88" spans="1:12" x14ac:dyDescent="0.25">
      <c r="A88"/>
      <c r="B88" s="17"/>
      <c r="C88"/>
      <c r="D88" s="18"/>
      <c r="L88" s="25"/>
    </row>
    <row r="89" spans="1:12" x14ac:dyDescent="0.25">
      <c r="A89"/>
      <c r="B89" s="17"/>
      <c r="C89"/>
      <c r="D89" s="18"/>
      <c r="L89" s="25"/>
    </row>
    <row r="90" spans="1:12" x14ac:dyDescent="0.25">
      <c r="A90"/>
      <c r="B90" s="17"/>
      <c r="C90"/>
      <c r="D90" s="18"/>
      <c r="L90" s="25"/>
    </row>
    <row r="91" spans="1:12" x14ac:dyDescent="0.25">
      <c r="A91"/>
      <c r="B91" s="20"/>
      <c r="C91"/>
      <c r="D91" s="19"/>
      <c r="L91" s="25"/>
    </row>
    <row r="92" spans="1:12" x14ac:dyDescent="0.25">
      <c r="A92"/>
      <c r="B92" s="18"/>
      <c r="C92"/>
      <c r="D92" s="18"/>
      <c r="L92" s="25"/>
    </row>
    <row r="93" spans="1:12" x14ac:dyDescent="0.25">
      <c r="A93" s="8"/>
      <c r="B93" s="17"/>
      <c r="C93" s="8"/>
      <c r="D93" s="18"/>
      <c r="L93" s="25"/>
    </row>
    <row r="94" spans="1:12" x14ac:dyDescent="0.25">
      <c r="A94"/>
      <c r="B94" s="17"/>
      <c r="C94"/>
      <c r="D94" s="18"/>
      <c r="L94" s="25"/>
    </row>
    <row r="95" spans="1:12" x14ac:dyDescent="0.25">
      <c r="A95"/>
      <c r="B95" s="17"/>
      <c r="C95"/>
      <c r="D95" s="18"/>
      <c r="L95" s="25"/>
    </row>
    <row r="96" spans="1:12" x14ac:dyDescent="0.25">
      <c r="A96"/>
      <c r="B96" s="17"/>
      <c r="C96"/>
      <c r="D96" s="18"/>
      <c r="L96" s="25"/>
    </row>
    <row r="97" spans="1:12" x14ac:dyDescent="0.25">
      <c r="A97"/>
      <c r="B97" s="20"/>
      <c r="C97"/>
      <c r="D97" s="19"/>
      <c r="L97" s="25"/>
    </row>
    <row r="98" spans="1:12" x14ac:dyDescent="0.25">
      <c r="A98"/>
      <c r="B98" s="17"/>
      <c r="C98"/>
      <c r="D98" s="18"/>
      <c r="L98" s="25"/>
    </row>
    <row r="99" spans="1:12" x14ac:dyDescent="0.25">
      <c r="A99"/>
      <c r="B99" s="17"/>
      <c r="C99"/>
      <c r="D99" s="18"/>
      <c r="L99" s="25"/>
    </row>
    <row r="100" spans="1:12" x14ac:dyDescent="0.25">
      <c r="A100"/>
      <c r="B100" s="20"/>
      <c r="C100"/>
      <c r="D100" s="19"/>
      <c r="L100" s="25"/>
    </row>
    <row r="101" spans="1:12" x14ac:dyDescent="0.25">
      <c r="A101"/>
      <c r="B101" s="17"/>
      <c r="C101"/>
      <c r="D101" s="18"/>
      <c r="L101" s="25"/>
    </row>
    <row r="102" spans="1:12" x14ac:dyDescent="0.25">
      <c r="A102"/>
      <c r="B102" s="19"/>
      <c r="C102"/>
      <c r="D102" s="19"/>
      <c r="L102" s="25"/>
    </row>
    <row r="103" spans="1:12" x14ac:dyDescent="0.25">
      <c r="A103"/>
      <c r="B103" s="20"/>
      <c r="C103"/>
      <c r="D103" s="19"/>
      <c r="L103" s="25"/>
    </row>
    <row r="104" spans="1:12" x14ac:dyDescent="0.25">
      <c r="A104"/>
      <c r="B104" s="17"/>
      <c r="C104"/>
      <c r="D104" s="18"/>
      <c r="L104" s="25"/>
    </row>
    <row r="105" spans="1:12" x14ac:dyDescent="0.25">
      <c r="A105"/>
      <c r="B105" s="18"/>
      <c r="C105"/>
      <c r="D105" s="18"/>
      <c r="L105" s="25"/>
    </row>
    <row r="106" spans="1:12" x14ac:dyDescent="0.25">
      <c r="A106"/>
      <c r="B106" s="17"/>
      <c r="C106"/>
      <c r="D106" s="18"/>
      <c r="L106" s="25"/>
    </row>
    <row r="107" spans="1:12" x14ac:dyDescent="0.25">
      <c r="A107"/>
      <c r="B107" s="20"/>
      <c r="C107"/>
      <c r="D107" s="19"/>
      <c r="L107" s="25"/>
    </row>
    <row r="108" spans="1:12" x14ac:dyDescent="0.25">
      <c r="A108"/>
      <c r="B108" s="17"/>
      <c r="C108"/>
      <c r="D108" s="18"/>
      <c r="L108" s="25"/>
    </row>
    <row r="109" spans="1:12" x14ac:dyDescent="0.25">
      <c r="A109"/>
      <c r="B109" s="17"/>
      <c r="C109"/>
      <c r="D109" s="18"/>
      <c r="L109" s="25"/>
    </row>
    <row r="110" spans="1:12" x14ac:dyDescent="0.25">
      <c r="A110"/>
      <c r="B110" s="18"/>
      <c r="C110"/>
      <c r="D110" s="18"/>
      <c r="L110" s="25"/>
    </row>
    <row r="111" spans="1:12" x14ac:dyDescent="0.25">
      <c r="A111"/>
      <c r="B111" s="19"/>
      <c r="C111"/>
      <c r="D111" s="19"/>
      <c r="L111" s="25"/>
    </row>
    <row r="112" spans="1:12" x14ac:dyDescent="0.25">
      <c r="A112"/>
      <c r="C112"/>
    </row>
    <row r="113" spans="1:3" x14ac:dyDescent="0.25">
      <c r="A113"/>
      <c r="C113"/>
    </row>
    <row r="114" spans="1:3" x14ac:dyDescent="0.25">
      <c r="A114"/>
      <c r="C114"/>
    </row>
    <row r="115" spans="1:3" x14ac:dyDescent="0.25">
      <c r="A115"/>
      <c r="C115"/>
    </row>
    <row r="116" spans="1:3" x14ac:dyDescent="0.25">
      <c r="A116"/>
      <c r="C116"/>
    </row>
    <row r="117" spans="1:3" x14ac:dyDescent="0.25">
      <c r="A117"/>
      <c r="C117"/>
    </row>
    <row r="118" spans="1:3" x14ac:dyDescent="0.25">
      <c r="A118"/>
      <c r="C118"/>
    </row>
    <row r="119" spans="1:3" x14ac:dyDescent="0.25">
      <c r="A119"/>
      <c r="C119"/>
    </row>
    <row r="120" spans="1:3" x14ac:dyDescent="0.25">
      <c r="A120"/>
      <c r="C120"/>
    </row>
    <row r="121" spans="1:3" x14ac:dyDescent="0.25">
      <c r="A121"/>
      <c r="C121"/>
    </row>
    <row r="122" spans="1:3" x14ac:dyDescent="0.25">
      <c r="A122"/>
      <c r="C122"/>
    </row>
    <row r="123" spans="1:3" x14ac:dyDescent="0.25">
      <c r="A123"/>
      <c r="C123"/>
    </row>
    <row r="124" spans="1:3" x14ac:dyDescent="0.25">
      <c r="A124"/>
      <c r="C124"/>
    </row>
    <row r="125" spans="1:3" x14ac:dyDescent="0.25">
      <c r="A125"/>
      <c r="C125"/>
    </row>
    <row r="126" spans="1:3" x14ac:dyDescent="0.25">
      <c r="A126"/>
      <c r="C126"/>
    </row>
    <row r="127" spans="1:3" x14ac:dyDescent="0.25">
      <c r="A127"/>
      <c r="C127"/>
    </row>
    <row r="128" spans="1:3" x14ac:dyDescent="0.25">
      <c r="A128"/>
      <c r="C128"/>
    </row>
    <row r="129" spans="1:3" x14ac:dyDescent="0.25">
      <c r="A129"/>
      <c r="C129"/>
    </row>
    <row r="130" spans="1:3" x14ac:dyDescent="0.25">
      <c r="A130"/>
      <c r="C130"/>
    </row>
    <row r="131" spans="1:3" x14ac:dyDescent="0.25">
      <c r="A131"/>
      <c r="C131"/>
    </row>
  </sheetData>
  <autoFilter ref="A3:L111" xr:uid="{8F9CFC62-7264-4FE8-B6D0-CA2867F86C88}">
    <sortState xmlns:xlrd2="http://schemas.microsoft.com/office/spreadsheetml/2017/richdata2" ref="A4:L111">
      <sortCondition ref="A3:A111"/>
    </sortState>
  </autoFilter>
  <phoneticPr fontId="9" type="noConversion"/>
  <conditionalFormatting sqref="F3:L3">
    <cfRule type="expression" dxfId="3" priority="3">
      <formula>F$1&lt;&gt;F$2</formula>
    </cfRule>
  </conditionalFormatting>
  <conditionalFormatting sqref="B4:B67 D4:L4 D69:L143 B69:B143 D5:D67 E5:L68">
    <cfRule type="expression" dxfId="2" priority="6">
      <formula>AND($L4&lt;&gt;0)</formula>
    </cfRule>
  </conditionalFormatting>
  <conditionalFormatting sqref="B68 D68">
    <cfRule type="expression" dxfId="1" priority="2">
      <formula>AND($L68&lt;&gt;0)</formula>
    </cfRule>
  </conditionalFormatting>
  <conditionalFormatting sqref="A4:E68">
    <cfRule type="expression" dxfId="0" priority="1">
      <formula>$E4 = 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9DDB-A54C-4B7B-A5EC-B596A6665357}">
  <dimension ref="A1:D49"/>
  <sheetViews>
    <sheetView workbookViewId="0">
      <selection activeCell="C14" sqref="C14"/>
    </sheetView>
  </sheetViews>
  <sheetFormatPr baseColWidth="10" defaultRowHeight="15" x14ac:dyDescent="0.25"/>
  <cols>
    <col min="2" max="2" width="11.28515625" bestFit="1" customWidth="1"/>
    <col min="3" max="3" width="36.7109375" customWidth="1"/>
  </cols>
  <sheetData>
    <row r="1" spans="1:4" x14ac:dyDescent="0.25">
      <c r="A1" s="10" t="s">
        <v>15</v>
      </c>
      <c r="B1" s="10" t="s">
        <v>16</v>
      </c>
      <c r="C1" s="10" t="s">
        <v>17</v>
      </c>
      <c r="D1" s="10" t="s">
        <v>18</v>
      </c>
    </row>
    <row r="2" spans="1:4" x14ac:dyDescent="0.25">
      <c r="A2" t="s">
        <v>186</v>
      </c>
      <c r="B2" s="11" t="s">
        <v>158</v>
      </c>
      <c r="C2" s="11" t="s">
        <v>159</v>
      </c>
      <c r="D2" s="12">
        <v>1</v>
      </c>
    </row>
    <row r="3" spans="1:4" x14ac:dyDescent="0.25">
      <c r="A3" t="s">
        <v>186</v>
      </c>
      <c r="B3" s="11" t="s">
        <v>49</v>
      </c>
      <c r="C3" s="11" t="s">
        <v>160</v>
      </c>
      <c r="D3" s="12">
        <v>14</v>
      </c>
    </row>
    <row r="4" spans="1:4" x14ac:dyDescent="0.25">
      <c r="A4" t="s">
        <v>186</v>
      </c>
      <c r="B4" s="11" t="s">
        <v>51</v>
      </c>
      <c r="C4" s="11" t="s">
        <v>161</v>
      </c>
      <c r="D4" s="12">
        <v>4</v>
      </c>
    </row>
    <row r="5" spans="1:4" x14ac:dyDescent="0.25">
      <c r="A5" t="s">
        <v>186</v>
      </c>
      <c r="B5" s="11" t="s">
        <v>54</v>
      </c>
      <c r="C5" s="11" t="s">
        <v>162</v>
      </c>
      <c r="D5" s="12">
        <v>2</v>
      </c>
    </row>
    <row r="6" spans="1:4" x14ac:dyDescent="0.25">
      <c r="A6" t="s">
        <v>186</v>
      </c>
      <c r="B6" s="11" t="s">
        <v>22</v>
      </c>
      <c r="C6" s="11" t="s">
        <v>106</v>
      </c>
      <c r="D6" s="12">
        <v>2</v>
      </c>
    </row>
    <row r="7" spans="1:4" x14ac:dyDescent="0.25">
      <c r="A7" t="s">
        <v>186</v>
      </c>
      <c r="B7" s="11" t="s">
        <v>163</v>
      </c>
      <c r="C7" s="11" t="s">
        <v>164</v>
      </c>
      <c r="D7" s="12">
        <v>1</v>
      </c>
    </row>
    <row r="8" spans="1:4" x14ac:dyDescent="0.25">
      <c r="A8" t="s">
        <v>186</v>
      </c>
      <c r="B8" s="11" t="s">
        <v>56</v>
      </c>
      <c r="C8" s="11" t="s">
        <v>57</v>
      </c>
      <c r="D8" s="12">
        <v>10</v>
      </c>
    </row>
    <row r="9" spans="1:4" x14ac:dyDescent="0.25">
      <c r="A9" t="s">
        <v>186</v>
      </c>
      <c r="B9" s="11" t="s">
        <v>58</v>
      </c>
      <c r="C9" s="11" t="s">
        <v>165</v>
      </c>
      <c r="D9" s="12">
        <v>6</v>
      </c>
    </row>
    <row r="10" spans="1:4" x14ac:dyDescent="0.25">
      <c r="A10" t="s">
        <v>186</v>
      </c>
      <c r="B10" s="11" t="s">
        <v>21</v>
      </c>
      <c r="C10" s="11" t="s">
        <v>60</v>
      </c>
      <c r="D10" s="12">
        <v>21</v>
      </c>
    </row>
    <row r="11" spans="1:4" x14ac:dyDescent="0.25">
      <c r="A11" t="s">
        <v>186</v>
      </c>
      <c r="B11" s="11" t="s">
        <v>23</v>
      </c>
      <c r="C11" s="11" t="s">
        <v>61</v>
      </c>
      <c r="D11" s="12">
        <v>10</v>
      </c>
    </row>
    <row r="12" spans="1:4" x14ac:dyDescent="0.25">
      <c r="A12" t="s">
        <v>186</v>
      </c>
      <c r="B12" s="11" t="s">
        <v>25</v>
      </c>
      <c r="C12" s="11" t="s">
        <v>62</v>
      </c>
      <c r="D12" s="12">
        <v>5</v>
      </c>
    </row>
    <row r="13" spans="1:4" x14ac:dyDescent="0.25">
      <c r="A13" t="s">
        <v>186</v>
      </c>
      <c r="B13" s="11" t="s">
        <v>26</v>
      </c>
      <c r="C13" s="11" t="s">
        <v>63</v>
      </c>
      <c r="D13" s="12">
        <v>12</v>
      </c>
    </row>
    <row r="14" spans="1:4" x14ac:dyDescent="0.25">
      <c r="A14" t="s">
        <v>186</v>
      </c>
      <c r="B14" s="11" t="s">
        <v>27</v>
      </c>
      <c r="C14" s="11" t="s">
        <v>64</v>
      </c>
      <c r="D14" s="12">
        <v>5</v>
      </c>
    </row>
    <row r="15" spans="1:4" x14ac:dyDescent="0.25">
      <c r="A15" t="s">
        <v>186</v>
      </c>
      <c r="B15" s="11" t="s">
        <v>47</v>
      </c>
      <c r="C15" s="11" t="s">
        <v>131</v>
      </c>
      <c r="D15" s="12">
        <v>10</v>
      </c>
    </row>
    <row r="16" spans="1:4" x14ac:dyDescent="0.25">
      <c r="A16" t="s">
        <v>186</v>
      </c>
      <c r="B16" s="11" t="s">
        <v>166</v>
      </c>
      <c r="C16" s="11" t="s">
        <v>167</v>
      </c>
      <c r="D16" s="12">
        <v>1</v>
      </c>
    </row>
    <row r="17" spans="1:4" x14ac:dyDescent="0.25">
      <c r="A17" t="s">
        <v>186</v>
      </c>
      <c r="B17" s="11" t="s">
        <v>31</v>
      </c>
      <c r="C17" s="11" t="s">
        <v>71</v>
      </c>
      <c r="D17" s="12">
        <v>17</v>
      </c>
    </row>
    <row r="18" spans="1:4" x14ac:dyDescent="0.25">
      <c r="A18" t="s">
        <v>186</v>
      </c>
      <c r="B18" s="11" t="s">
        <v>24</v>
      </c>
      <c r="C18" s="11" t="s">
        <v>168</v>
      </c>
      <c r="D18" s="12">
        <v>20</v>
      </c>
    </row>
    <row r="19" spans="1:4" x14ac:dyDescent="0.25">
      <c r="A19" t="s">
        <v>186</v>
      </c>
      <c r="B19" s="11" t="s">
        <v>99</v>
      </c>
      <c r="C19" s="11" t="s">
        <v>76</v>
      </c>
      <c r="D19" s="12">
        <v>1</v>
      </c>
    </row>
    <row r="20" spans="1:4" x14ac:dyDescent="0.25">
      <c r="A20" t="s">
        <v>186</v>
      </c>
      <c r="B20" s="11" t="s">
        <v>36</v>
      </c>
      <c r="C20" s="11" t="s">
        <v>77</v>
      </c>
      <c r="D20" s="12">
        <v>9</v>
      </c>
    </row>
    <row r="21" spans="1:4" x14ac:dyDescent="0.25">
      <c r="A21" t="s">
        <v>186</v>
      </c>
      <c r="B21" s="11" t="s">
        <v>169</v>
      </c>
      <c r="C21" s="11" t="s">
        <v>170</v>
      </c>
      <c r="D21" s="12">
        <v>8</v>
      </c>
    </row>
    <row r="22" spans="1:4" x14ac:dyDescent="0.25">
      <c r="A22" t="s">
        <v>186</v>
      </c>
      <c r="B22" s="11" t="s">
        <v>171</v>
      </c>
      <c r="C22" s="11" t="s">
        <v>172</v>
      </c>
      <c r="D22" s="12">
        <v>2</v>
      </c>
    </row>
    <row r="23" spans="1:4" x14ac:dyDescent="0.25">
      <c r="A23" t="s">
        <v>186</v>
      </c>
      <c r="B23" s="11" t="s">
        <v>173</v>
      </c>
      <c r="C23" s="11" t="s">
        <v>174</v>
      </c>
      <c r="D23" s="12">
        <v>1</v>
      </c>
    </row>
    <row r="24" spans="1:4" x14ac:dyDescent="0.25">
      <c r="A24" t="s">
        <v>186</v>
      </c>
      <c r="B24" s="11" t="s">
        <v>175</v>
      </c>
      <c r="C24" s="11" t="s">
        <v>176</v>
      </c>
      <c r="D24" s="12">
        <v>1</v>
      </c>
    </row>
    <row r="25" spans="1:4" x14ac:dyDescent="0.25">
      <c r="A25" t="s">
        <v>186</v>
      </c>
      <c r="B25" s="11" t="s">
        <v>177</v>
      </c>
      <c r="C25" s="11" t="s">
        <v>6</v>
      </c>
      <c r="D25" s="12">
        <v>1</v>
      </c>
    </row>
    <row r="26" spans="1:4" x14ac:dyDescent="0.25">
      <c r="A26" t="s">
        <v>186</v>
      </c>
      <c r="B26" s="11" t="s">
        <v>178</v>
      </c>
      <c r="C26" s="11" t="s">
        <v>10</v>
      </c>
      <c r="D26" s="12">
        <v>1</v>
      </c>
    </row>
    <row r="27" spans="1:4" x14ac:dyDescent="0.25">
      <c r="A27" t="s">
        <v>186</v>
      </c>
      <c r="B27" s="11" t="s">
        <v>80</v>
      </c>
      <c r="C27" s="11" t="s">
        <v>81</v>
      </c>
      <c r="D27" s="12">
        <v>3</v>
      </c>
    </row>
    <row r="28" spans="1:4" x14ac:dyDescent="0.25">
      <c r="A28" t="s">
        <v>186</v>
      </c>
      <c r="B28" s="11" t="s">
        <v>179</v>
      </c>
      <c r="C28" s="11" t="s">
        <v>180</v>
      </c>
      <c r="D28" s="12">
        <v>9</v>
      </c>
    </row>
    <row r="29" spans="1:4" x14ac:dyDescent="0.25">
      <c r="A29" t="s">
        <v>186</v>
      </c>
      <c r="B29" s="11" t="s">
        <v>181</v>
      </c>
      <c r="C29" s="11" t="s">
        <v>182</v>
      </c>
      <c r="D29" s="12">
        <v>24</v>
      </c>
    </row>
    <row r="30" spans="1:4" x14ac:dyDescent="0.25">
      <c r="A30" t="s">
        <v>186</v>
      </c>
      <c r="B30" s="11" t="s">
        <v>183</v>
      </c>
      <c r="C30" s="11" t="s">
        <v>71</v>
      </c>
      <c r="D30" s="12">
        <v>14</v>
      </c>
    </row>
    <row r="31" spans="1:4" x14ac:dyDescent="0.25">
      <c r="A31" t="s">
        <v>186</v>
      </c>
      <c r="B31" s="11" t="s">
        <v>184</v>
      </c>
      <c r="C31" s="11" t="s">
        <v>185</v>
      </c>
      <c r="D31" s="12">
        <v>9</v>
      </c>
    </row>
    <row r="32" spans="1:4" x14ac:dyDescent="0.25">
      <c r="A32" t="s">
        <v>186</v>
      </c>
      <c r="B32" s="11" t="s">
        <v>100</v>
      </c>
      <c r="C32" s="11" t="s">
        <v>7</v>
      </c>
      <c r="D32" s="12">
        <v>2</v>
      </c>
    </row>
    <row r="33" spans="1:4" x14ac:dyDescent="0.25">
      <c r="A33" t="s">
        <v>186</v>
      </c>
      <c r="B33" t="s">
        <v>101</v>
      </c>
      <c r="C33" t="s">
        <v>5</v>
      </c>
      <c r="D33" s="14">
        <v>2</v>
      </c>
    </row>
    <row r="34" spans="1:4" x14ac:dyDescent="0.25">
      <c r="A34" t="s">
        <v>186</v>
      </c>
      <c r="B34" t="s">
        <v>134</v>
      </c>
      <c r="C34" t="s">
        <v>135</v>
      </c>
      <c r="D34" s="14">
        <v>8</v>
      </c>
    </row>
    <row r="35" spans="1:4" x14ac:dyDescent="0.25">
      <c r="A35" t="s">
        <v>186</v>
      </c>
      <c r="B35" t="s">
        <v>136</v>
      </c>
      <c r="C35" t="s">
        <v>137</v>
      </c>
      <c r="D35" s="14">
        <v>26</v>
      </c>
    </row>
    <row r="36" spans="1:4" x14ac:dyDescent="0.25">
      <c r="A36" t="s">
        <v>186</v>
      </c>
      <c r="B36" t="s">
        <v>38</v>
      </c>
      <c r="C36" t="s">
        <v>85</v>
      </c>
      <c r="D36" s="14">
        <v>2</v>
      </c>
    </row>
    <row r="37" spans="1:4" x14ac:dyDescent="0.25">
      <c r="A37" t="s">
        <v>186</v>
      </c>
      <c r="B37" t="s">
        <v>86</v>
      </c>
      <c r="C37" t="s">
        <v>138</v>
      </c>
      <c r="D37" s="14">
        <v>2</v>
      </c>
    </row>
    <row r="38" spans="1:4" x14ac:dyDescent="0.25">
      <c r="A38" t="s">
        <v>186</v>
      </c>
      <c r="B38" t="s">
        <v>139</v>
      </c>
      <c r="C38" t="s">
        <v>140</v>
      </c>
      <c r="D38" s="14">
        <v>1</v>
      </c>
    </row>
    <row r="39" spans="1:4" x14ac:dyDescent="0.25">
      <c r="A39" t="s">
        <v>186</v>
      </c>
      <c r="B39" t="s">
        <v>141</v>
      </c>
      <c r="C39" t="s">
        <v>142</v>
      </c>
      <c r="D39" s="14">
        <v>6</v>
      </c>
    </row>
    <row r="40" spans="1:4" x14ac:dyDescent="0.25">
      <c r="A40" t="s">
        <v>186</v>
      </c>
      <c r="B40" t="s">
        <v>143</v>
      </c>
      <c r="C40" t="s">
        <v>144</v>
      </c>
      <c r="D40" s="14">
        <v>8</v>
      </c>
    </row>
    <row r="41" spans="1:4" x14ac:dyDescent="0.25">
      <c r="A41" t="s">
        <v>186</v>
      </c>
      <c r="B41" t="s">
        <v>96</v>
      </c>
      <c r="C41" t="s">
        <v>145</v>
      </c>
      <c r="D41" s="14">
        <v>2</v>
      </c>
    </row>
    <row r="42" spans="1:4" x14ac:dyDescent="0.25">
      <c r="A42" t="s">
        <v>186</v>
      </c>
      <c r="B42" t="s">
        <v>146</v>
      </c>
      <c r="C42" t="s">
        <v>147</v>
      </c>
      <c r="D42" s="14">
        <v>16</v>
      </c>
    </row>
    <row r="43" spans="1:4" x14ac:dyDescent="0.25">
      <c r="A43" t="s">
        <v>186</v>
      </c>
      <c r="B43" t="s">
        <v>148</v>
      </c>
      <c r="C43" t="s">
        <v>149</v>
      </c>
      <c r="D43" s="14">
        <v>12</v>
      </c>
    </row>
    <row r="44" spans="1:4" x14ac:dyDescent="0.25">
      <c r="A44" t="s">
        <v>186</v>
      </c>
      <c r="B44" t="s">
        <v>150</v>
      </c>
      <c r="C44" t="s">
        <v>151</v>
      </c>
      <c r="D44" s="14">
        <v>8</v>
      </c>
    </row>
    <row r="45" spans="1:4" x14ac:dyDescent="0.25">
      <c r="A45" t="s">
        <v>186</v>
      </c>
      <c r="B45" t="s">
        <v>152</v>
      </c>
      <c r="C45" t="s">
        <v>153</v>
      </c>
      <c r="D45" s="14">
        <v>1</v>
      </c>
    </row>
    <row r="46" spans="1:4" x14ac:dyDescent="0.25">
      <c r="A46" t="s">
        <v>186</v>
      </c>
      <c r="B46" t="s">
        <v>154</v>
      </c>
      <c r="C46" t="s">
        <v>155</v>
      </c>
      <c r="D46" s="14">
        <v>8</v>
      </c>
    </row>
    <row r="47" spans="1:4" x14ac:dyDescent="0.25">
      <c r="A47" t="s">
        <v>186</v>
      </c>
      <c r="B47" t="s">
        <v>156</v>
      </c>
      <c r="C47" t="s">
        <v>157</v>
      </c>
      <c r="D47" s="14">
        <v>1</v>
      </c>
    </row>
    <row r="48" spans="1:4" x14ac:dyDescent="0.25">
      <c r="A48" t="s">
        <v>186</v>
      </c>
      <c r="B48" t="s">
        <v>40</v>
      </c>
      <c r="C48" t="s">
        <v>11</v>
      </c>
      <c r="D48" s="14">
        <v>3</v>
      </c>
    </row>
    <row r="49" spans="1:4" x14ac:dyDescent="0.25">
      <c r="A49" t="s">
        <v>186</v>
      </c>
      <c r="B49" t="s">
        <v>41</v>
      </c>
      <c r="C49" t="s">
        <v>59</v>
      </c>
      <c r="D49" s="14">
        <v>7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491-6FB4-4B1B-902D-855BBEEB241B}">
  <dimension ref="A1:D37"/>
  <sheetViews>
    <sheetView workbookViewId="0">
      <selection activeCell="C14" sqref="C14"/>
    </sheetView>
  </sheetViews>
  <sheetFormatPr baseColWidth="10" defaultRowHeight="15" x14ac:dyDescent="0.25"/>
  <cols>
    <col min="2" max="2" width="31.140625" customWidth="1"/>
    <col min="3" max="3" width="27.28515625" customWidth="1"/>
    <col min="4" max="4" width="13.42578125" customWidth="1"/>
  </cols>
  <sheetData>
    <row r="1" spans="1:4" x14ac:dyDescent="0.25">
      <c r="A1" s="10" t="s">
        <v>15</v>
      </c>
      <c r="B1" s="15" t="s">
        <v>16</v>
      </c>
      <c r="C1" s="15" t="s">
        <v>17</v>
      </c>
      <c r="D1" s="15" t="s">
        <v>18</v>
      </c>
    </row>
    <row r="2" spans="1:4" x14ac:dyDescent="0.25">
      <c r="A2" t="s">
        <v>48</v>
      </c>
      <c r="B2" s="11" t="s">
        <v>49</v>
      </c>
      <c r="C2" s="11" t="s">
        <v>50</v>
      </c>
      <c r="D2" s="12">
        <v>24</v>
      </c>
    </row>
    <row r="3" spans="1:4" x14ac:dyDescent="0.25">
      <c r="A3" t="s">
        <v>48</v>
      </c>
      <c r="B3" s="11" t="s">
        <v>51</v>
      </c>
      <c r="C3" s="11" t="s">
        <v>52</v>
      </c>
      <c r="D3" s="12">
        <v>8</v>
      </c>
    </row>
    <row r="4" spans="1:4" x14ac:dyDescent="0.25">
      <c r="A4" t="s">
        <v>48</v>
      </c>
      <c r="B4" s="11" t="s">
        <v>189</v>
      </c>
      <c r="C4" s="11" t="s">
        <v>53</v>
      </c>
      <c r="D4" s="12">
        <v>6</v>
      </c>
    </row>
    <row r="5" spans="1:4" x14ac:dyDescent="0.25">
      <c r="A5" t="s">
        <v>48</v>
      </c>
      <c r="B5" s="11" t="s">
        <v>54</v>
      </c>
      <c r="C5" s="11" t="s">
        <v>55</v>
      </c>
      <c r="D5" s="12">
        <v>1</v>
      </c>
    </row>
    <row r="6" spans="1:4" x14ac:dyDescent="0.25">
      <c r="A6" t="s">
        <v>48</v>
      </c>
      <c r="B6" s="11" t="s">
        <v>56</v>
      </c>
      <c r="C6" s="11" t="s">
        <v>57</v>
      </c>
      <c r="D6" s="12">
        <v>16</v>
      </c>
    </row>
    <row r="7" spans="1:4" x14ac:dyDescent="0.25">
      <c r="A7" t="s">
        <v>48</v>
      </c>
      <c r="B7" s="11" t="s">
        <v>58</v>
      </c>
      <c r="C7" s="11" t="s">
        <v>59</v>
      </c>
      <c r="D7" s="12">
        <v>10</v>
      </c>
    </row>
    <row r="8" spans="1:4" x14ac:dyDescent="0.25">
      <c r="A8" t="s">
        <v>48</v>
      </c>
      <c r="B8" s="11" t="s">
        <v>21</v>
      </c>
      <c r="C8" s="11" t="s">
        <v>60</v>
      </c>
      <c r="D8" s="12">
        <v>3</v>
      </c>
    </row>
    <row r="9" spans="1:4" x14ac:dyDescent="0.25">
      <c r="A9" t="s">
        <v>48</v>
      </c>
      <c r="B9" s="11" t="s">
        <v>23</v>
      </c>
      <c r="C9" s="11" t="s">
        <v>61</v>
      </c>
      <c r="D9" s="12">
        <v>11</v>
      </c>
    </row>
    <row r="10" spans="1:4" x14ac:dyDescent="0.25">
      <c r="A10" t="s">
        <v>48</v>
      </c>
      <c r="B10" s="11" t="s">
        <v>25</v>
      </c>
      <c r="C10" s="11" t="s">
        <v>62</v>
      </c>
      <c r="D10" s="12">
        <v>12</v>
      </c>
    </row>
    <row r="11" spans="1:4" x14ac:dyDescent="0.25">
      <c r="A11" t="s">
        <v>48</v>
      </c>
      <c r="B11" s="11" t="s">
        <v>26</v>
      </c>
      <c r="C11" s="11" t="s">
        <v>63</v>
      </c>
      <c r="D11" s="12">
        <v>3</v>
      </c>
    </row>
    <row r="12" spans="1:4" x14ac:dyDescent="0.25">
      <c r="A12" t="s">
        <v>48</v>
      </c>
      <c r="B12" s="11" t="s">
        <v>27</v>
      </c>
      <c r="C12" s="11" t="s">
        <v>64</v>
      </c>
      <c r="D12" s="12">
        <v>12</v>
      </c>
    </row>
    <row r="13" spans="1:4" x14ac:dyDescent="0.25">
      <c r="A13" t="s">
        <v>48</v>
      </c>
      <c r="B13" s="11" t="s">
        <v>65</v>
      </c>
      <c r="C13" s="11" t="s">
        <v>66</v>
      </c>
      <c r="D13" s="12">
        <v>1</v>
      </c>
    </row>
    <row r="14" spans="1:4" x14ac:dyDescent="0.25">
      <c r="A14" t="s">
        <v>48</v>
      </c>
      <c r="B14" s="11" t="s">
        <v>98</v>
      </c>
      <c r="C14" s="11" t="s">
        <v>67</v>
      </c>
      <c r="D14" s="12">
        <v>1</v>
      </c>
    </row>
    <row r="15" spans="1:4" x14ac:dyDescent="0.25">
      <c r="A15" t="s">
        <v>48</v>
      </c>
      <c r="B15" s="11" t="s">
        <v>28</v>
      </c>
      <c r="C15" s="11" t="s">
        <v>68</v>
      </c>
      <c r="D15" s="12">
        <v>1</v>
      </c>
    </row>
    <row r="16" spans="1:4" x14ac:dyDescent="0.25">
      <c r="A16" t="s">
        <v>48</v>
      </c>
      <c r="B16" s="11" t="s">
        <v>69</v>
      </c>
      <c r="C16" s="11" t="s">
        <v>70</v>
      </c>
      <c r="D16" s="12">
        <v>2</v>
      </c>
    </row>
    <row r="17" spans="1:4" x14ac:dyDescent="0.25">
      <c r="A17" t="s">
        <v>48</v>
      </c>
      <c r="B17" s="11" t="s">
        <v>31</v>
      </c>
      <c r="C17" s="11" t="s">
        <v>71</v>
      </c>
      <c r="D17" s="12">
        <v>2</v>
      </c>
    </row>
    <row r="18" spans="1:4" x14ac:dyDescent="0.25">
      <c r="A18" t="s">
        <v>48</v>
      </c>
      <c r="B18" s="11" t="s">
        <v>32</v>
      </c>
      <c r="C18" s="11" t="s">
        <v>72</v>
      </c>
      <c r="D18" s="12">
        <v>2</v>
      </c>
    </row>
    <row r="19" spans="1:4" x14ac:dyDescent="0.25">
      <c r="A19" t="s">
        <v>48</v>
      </c>
      <c r="B19" s="11" t="s">
        <v>34</v>
      </c>
      <c r="C19" s="11" t="s">
        <v>73</v>
      </c>
      <c r="D19" s="12">
        <v>8</v>
      </c>
    </row>
    <row r="20" spans="1:4" x14ac:dyDescent="0.25">
      <c r="A20" t="s">
        <v>48</v>
      </c>
      <c r="B20" s="11" t="s">
        <v>35</v>
      </c>
      <c r="C20" s="11" t="s">
        <v>4</v>
      </c>
      <c r="D20" s="12">
        <v>2</v>
      </c>
    </row>
    <row r="21" spans="1:4" x14ac:dyDescent="0.25">
      <c r="A21" t="s">
        <v>48</v>
      </c>
      <c r="B21" s="11" t="s">
        <v>74</v>
      </c>
      <c r="C21" s="11" t="s">
        <v>75</v>
      </c>
      <c r="D21" s="12">
        <v>2</v>
      </c>
    </row>
    <row r="22" spans="1:4" x14ac:dyDescent="0.25">
      <c r="A22" t="s">
        <v>48</v>
      </c>
      <c r="B22" s="11" t="s">
        <v>99</v>
      </c>
      <c r="C22" s="11" t="s">
        <v>76</v>
      </c>
      <c r="D22" s="12">
        <v>4</v>
      </c>
    </row>
    <row r="23" spans="1:4" x14ac:dyDescent="0.25">
      <c r="A23" t="s">
        <v>48</v>
      </c>
      <c r="B23" s="11" t="s">
        <v>36</v>
      </c>
      <c r="C23" s="11" t="s">
        <v>77</v>
      </c>
      <c r="D23" s="12">
        <v>3</v>
      </c>
    </row>
    <row r="24" spans="1:4" x14ac:dyDescent="0.25">
      <c r="A24" t="s">
        <v>48</v>
      </c>
      <c r="B24" s="11" t="s">
        <v>78</v>
      </c>
      <c r="C24" s="11" t="s">
        <v>79</v>
      </c>
      <c r="D24" s="12">
        <v>4</v>
      </c>
    </row>
    <row r="25" spans="1:4" x14ac:dyDescent="0.25">
      <c r="A25" t="s">
        <v>48</v>
      </c>
      <c r="B25" s="11" t="s">
        <v>80</v>
      </c>
      <c r="C25" s="11" t="s">
        <v>81</v>
      </c>
      <c r="D25" s="12">
        <v>4</v>
      </c>
    </row>
    <row r="26" spans="1:4" x14ac:dyDescent="0.25">
      <c r="A26" t="s">
        <v>48</v>
      </c>
      <c r="B26" s="11" t="s">
        <v>82</v>
      </c>
      <c r="C26" s="11" t="s">
        <v>83</v>
      </c>
      <c r="D26" s="12">
        <v>2</v>
      </c>
    </row>
    <row r="27" spans="1:4" x14ac:dyDescent="0.25">
      <c r="A27" t="s">
        <v>48</v>
      </c>
      <c r="B27" s="11" t="s">
        <v>100</v>
      </c>
      <c r="C27" s="11" t="s">
        <v>84</v>
      </c>
      <c r="D27" s="12">
        <v>1</v>
      </c>
    </row>
    <row r="28" spans="1:4" x14ac:dyDescent="0.25">
      <c r="A28" t="s">
        <v>48</v>
      </c>
      <c r="B28" s="11" t="s">
        <v>101</v>
      </c>
      <c r="C28" s="11" t="s">
        <v>5</v>
      </c>
      <c r="D28" s="12">
        <v>1</v>
      </c>
    </row>
    <row r="29" spans="1:4" x14ac:dyDescent="0.25">
      <c r="A29" t="s">
        <v>48</v>
      </c>
      <c r="B29" s="11" t="s">
        <v>38</v>
      </c>
      <c r="C29" s="11" t="s">
        <v>85</v>
      </c>
      <c r="D29" s="12">
        <v>3</v>
      </c>
    </row>
    <row r="30" spans="1:4" x14ac:dyDescent="0.25">
      <c r="A30" t="s">
        <v>48</v>
      </c>
      <c r="B30" s="11" t="s">
        <v>86</v>
      </c>
      <c r="C30" s="11" t="s">
        <v>87</v>
      </c>
      <c r="D30" s="12">
        <v>8</v>
      </c>
    </row>
    <row r="31" spans="1:4" x14ac:dyDescent="0.25">
      <c r="A31" t="s">
        <v>48</v>
      </c>
      <c r="B31" s="11" t="s">
        <v>88</v>
      </c>
      <c r="C31" s="11" t="s">
        <v>89</v>
      </c>
      <c r="D31" s="12">
        <v>2</v>
      </c>
    </row>
    <row r="32" spans="1:4" x14ac:dyDescent="0.25">
      <c r="A32" t="s">
        <v>48</v>
      </c>
      <c r="B32" s="11" t="s">
        <v>90</v>
      </c>
      <c r="C32" s="11" t="s">
        <v>91</v>
      </c>
      <c r="D32" s="12">
        <v>2</v>
      </c>
    </row>
    <row r="33" spans="1:4" x14ac:dyDescent="0.25">
      <c r="A33" t="s">
        <v>48</v>
      </c>
      <c r="B33" s="11" t="s">
        <v>92</v>
      </c>
      <c r="C33" s="11" t="s">
        <v>93</v>
      </c>
      <c r="D33" s="12">
        <v>2</v>
      </c>
    </row>
    <row r="34" spans="1:4" x14ac:dyDescent="0.25">
      <c r="A34" t="s">
        <v>48</v>
      </c>
      <c r="B34" s="11" t="s">
        <v>94</v>
      </c>
      <c r="C34" s="11" t="s">
        <v>95</v>
      </c>
      <c r="D34" s="12">
        <v>2</v>
      </c>
    </row>
    <row r="35" spans="1:4" x14ac:dyDescent="0.25">
      <c r="A35" t="s">
        <v>48</v>
      </c>
      <c r="B35" s="11" t="s">
        <v>96</v>
      </c>
      <c r="C35" s="11" t="s">
        <v>97</v>
      </c>
      <c r="D35" s="12">
        <v>1</v>
      </c>
    </row>
    <row r="36" spans="1:4" x14ac:dyDescent="0.25">
      <c r="A36" t="s">
        <v>48</v>
      </c>
      <c r="B36" s="11" t="s">
        <v>40</v>
      </c>
      <c r="C36" s="11" t="s">
        <v>11</v>
      </c>
      <c r="D36" s="12">
        <v>1</v>
      </c>
    </row>
    <row r="37" spans="1:4" x14ac:dyDescent="0.25">
      <c r="A37" t="s">
        <v>48</v>
      </c>
      <c r="B37" s="11" t="s">
        <v>41</v>
      </c>
      <c r="C37" s="11" t="s">
        <v>59</v>
      </c>
      <c r="D37" s="12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7A7D-E748-4879-9216-19D23E99EC67}">
  <dimension ref="A1:D25"/>
  <sheetViews>
    <sheetView workbookViewId="0">
      <selection activeCell="C14" sqref="C14"/>
    </sheetView>
  </sheetViews>
  <sheetFormatPr baseColWidth="10" defaultRowHeight="15" x14ac:dyDescent="0.25"/>
  <cols>
    <col min="3" max="3" width="50.7109375" customWidth="1"/>
  </cols>
  <sheetData>
    <row r="1" spans="1:4" x14ac:dyDescent="0.25">
      <c r="A1" s="10" t="s">
        <v>15</v>
      </c>
      <c r="B1" s="15" t="s">
        <v>16</v>
      </c>
      <c r="C1" s="15" t="s">
        <v>17</v>
      </c>
      <c r="D1" s="15" t="s">
        <v>18</v>
      </c>
    </row>
    <row r="2" spans="1:4" x14ac:dyDescent="0.25">
      <c r="A2" t="s">
        <v>19</v>
      </c>
      <c r="B2" s="11" t="s">
        <v>20</v>
      </c>
      <c r="C2" s="11" t="s">
        <v>102</v>
      </c>
      <c r="D2" s="11">
        <v>1</v>
      </c>
    </row>
    <row r="3" spans="1:4" x14ac:dyDescent="0.25">
      <c r="A3" t="s">
        <v>19</v>
      </c>
      <c r="B3" s="11" t="s">
        <v>103</v>
      </c>
      <c r="C3" s="11" t="s">
        <v>104</v>
      </c>
      <c r="D3" s="11">
        <v>1</v>
      </c>
    </row>
    <row r="4" spans="1:4" x14ac:dyDescent="0.25">
      <c r="A4" t="s">
        <v>19</v>
      </c>
      <c r="B4" s="11" t="s">
        <v>105</v>
      </c>
      <c r="C4" s="11" t="s">
        <v>106</v>
      </c>
      <c r="D4" s="11">
        <v>1</v>
      </c>
    </row>
    <row r="5" spans="1:4" x14ac:dyDescent="0.25">
      <c r="A5" t="s">
        <v>19</v>
      </c>
      <c r="B5" s="11" t="s">
        <v>107</v>
      </c>
      <c r="C5" s="11" t="s">
        <v>60</v>
      </c>
      <c r="D5" s="11">
        <v>7</v>
      </c>
    </row>
    <row r="6" spans="1:4" x14ac:dyDescent="0.25">
      <c r="A6" t="s">
        <v>19</v>
      </c>
      <c r="B6" s="11" t="s">
        <v>108</v>
      </c>
      <c r="C6" s="11" t="s">
        <v>61</v>
      </c>
      <c r="D6" s="11">
        <v>1</v>
      </c>
    </row>
    <row r="7" spans="1:4" x14ac:dyDescent="0.25">
      <c r="A7" t="s">
        <v>19</v>
      </c>
      <c r="B7" s="11" t="s">
        <v>25</v>
      </c>
      <c r="C7" s="11" t="s">
        <v>62</v>
      </c>
      <c r="D7" s="11">
        <v>1</v>
      </c>
    </row>
    <row r="8" spans="1:4" x14ac:dyDescent="0.25">
      <c r="A8" t="s">
        <v>19</v>
      </c>
      <c r="B8" s="11" t="s">
        <v>109</v>
      </c>
      <c r="C8" s="11" t="s">
        <v>63</v>
      </c>
      <c r="D8" s="11">
        <v>1</v>
      </c>
    </row>
    <row r="9" spans="1:4" x14ac:dyDescent="0.25">
      <c r="A9" t="s">
        <v>19</v>
      </c>
      <c r="B9" s="11" t="s">
        <v>110</v>
      </c>
      <c r="C9" s="11" t="s">
        <v>64</v>
      </c>
      <c r="D9" s="11">
        <v>1</v>
      </c>
    </row>
    <row r="10" spans="1:4" x14ac:dyDescent="0.25">
      <c r="A10" t="s">
        <v>19</v>
      </c>
      <c r="B10" s="11" t="s">
        <v>30</v>
      </c>
      <c r="C10" s="11" t="s">
        <v>111</v>
      </c>
      <c r="D10" s="11">
        <v>6</v>
      </c>
    </row>
    <row r="11" spans="1:4" x14ac:dyDescent="0.25">
      <c r="A11" t="s">
        <v>19</v>
      </c>
      <c r="B11" s="11" t="s">
        <v>112</v>
      </c>
      <c r="C11" s="11" t="s">
        <v>113</v>
      </c>
      <c r="D11" s="11">
        <v>2</v>
      </c>
    </row>
    <row r="12" spans="1:4" x14ac:dyDescent="0.25">
      <c r="A12" t="s">
        <v>19</v>
      </c>
      <c r="B12" s="11" t="s">
        <v>114</v>
      </c>
      <c r="C12" s="11" t="s">
        <v>71</v>
      </c>
      <c r="D12" s="11">
        <v>1</v>
      </c>
    </row>
    <row r="13" spans="1:4" x14ac:dyDescent="0.25">
      <c r="A13" t="s">
        <v>19</v>
      </c>
      <c r="B13" s="11" t="s">
        <v>46</v>
      </c>
      <c r="C13" s="11" t="s">
        <v>115</v>
      </c>
      <c r="D13" s="11">
        <v>2</v>
      </c>
    </row>
    <row r="14" spans="1:4" x14ac:dyDescent="0.25">
      <c r="A14" t="s">
        <v>19</v>
      </c>
      <c r="B14" s="11" t="s">
        <v>116</v>
      </c>
      <c r="C14" s="11" t="s">
        <v>117</v>
      </c>
      <c r="D14" s="11">
        <v>4</v>
      </c>
    </row>
    <row r="15" spans="1:4" x14ac:dyDescent="0.25">
      <c r="A15" t="s">
        <v>19</v>
      </c>
      <c r="B15" s="11" t="s">
        <v>33</v>
      </c>
      <c r="C15" s="11" t="s">
        <v>118</v>
      </c>
      <c r="D15" s="11">
        <v>1</v>
      </c>
    </row>
    <row r="16" spans="1:4" x14ac:dyDescent="0.25">
      <c r="A16" t="s">
        <v>19</v>
      </c>
      <c r="B16" s="11" t="s">
        <v>119</v>
      </c>
      <c r="C16" s="11" t="s">
        <v>73</v>
      </c>
      <c r="D16" s="11">
        <v>2</v>
      </c>
    </row>
    <row r="17" spans="1:4" x14ac:dyDescent="0.25">
      <c r="A17" t="s">
        <v>19</v>
      </c>
      <c r="B17" s="11" t="s">
        <v>120</v>
      </c>
      <c r="C17" s="11" t="s">
        <v>121</v>
      </c>
      <c r="D17" s="11">
        <v>2</v>
      </c>
    </row>
    <row r="18" spans="1:4" x14ac:dyDescent="0.25">
      <c r="A18" t="s">
        <v>19</v>
      </c>
      <c r="B18" s="11" t="s">
        <v>36</v>
      </c>
      <c r="C18" s="11" t="s">
        <v>77</v>
      </c>
      <c r="D18" s="11">
        <v>1</v>
      </c>
    </row>
    <row r="19" spans="1:4" x14ac:dyDescent="0.25">
      <c r="A19" t="s">
        <v>19</v>
      </c>
      <c r="B19" s="11" t="s">
        <v>37</v>
      </c>
      <c r="C19" s="11" t="s">
        <v>122</v>
      </c>
      <c r="D19" s="11">
        <v>1</v>
      </c>
    </row>
    <row r="20" spans="1:4" x14ac:dyDescent="0.25">
      <c r="A20" t="s">
        <v>19</v>
      </c>
      <c r="B20" s="11" t="s">
        <v>38</v>
      </c>
      <c r="C20" s="11" t="s">
        <v>85</v>
      </c>
      <c r="D20" s="11">
        <v>1</v>
      </c>
    </row>
    <row r="21" spans="1:4" x14ac:dyDescent="0.25">
      <c r="A21" t="s">
        <v>19</v>
      </c>
      <c r="B21" s="11" t="s">
        <v>39</v>
      </c>
      <c r="C21" s="11" t="s">
        <v>123</v>
      </c>
      <c r="D21" s="11">
        <v>1</v>
      </c>
    </row>
    <row r="22" spans="1:4" x14ac:dyDescent="0.25">
      <c r="A22" t="s">
        <v>19</v>
      </c>
      <c r="B22" s="11" t="s">
        <v>42</v>
      </c>
      <c r="C22" s="11" t="s">
        <v>124</v>
      </c>
      <c r="D22" s="11">
        <v>6</v>
      </c>
    </row>
    <row r="23" spans="1:4" x14ac:dyDescent="0.25">
      <c r="A23" t="s">
        <v>19</v>
      </c>
      <c r="B23" s="11" t="s">
        <v>125</v>
      </c>
      <c r="C23" s="11" t="s">
        <v>126</v>
      </c>
      <c r="D23" s="11">
        <v>0.4</v>
      </c>
    </row>
    <row r="24" spans="1:4" x14ac:dyDescent="0.25">
      <c r="A24" t="s">
        <v>19</v>
      </c>
      <c r="B24" s="11" t="s">
        <v>40</v>
      </c>
      <c r="C24" s="11" t="s">
        <v>127</v>
      </c>
      <c r="D24" s="11">
        <v>1</v>
      </c>
    </row>
    <row r="25" spans="1:4" x14ac:dyDescent="0.25">
      <c r="A25" t="s">
        <v>19</v>
      </c>
      <c r="B25" s="11" t="s">
        <v>41</v>
      </c>
      <c r="C25" s="11" t="s">
        <v>59</v>
      </c>
      <c r="D25" s="11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B426-907D-4D29-ACE1-5F6FD3747508}">
  <dimension ref="A1:G11"/>
  <sheetViews>
    <sheetView workbookViewId="0">
      <selection activeCell="C14" sqref="C14"/>
    </sheetView>
  </sheetViews>
  <sheetFormatPr baseColWidth="10" defaultRowHeight="15" x14ac:dyDescent="0.25"/>
  <cols>
    <col min="2" max="2" width="13.140625" customWidth="1"/>
    <col min="3" max="3" width="42.7109375" customWidth="1"/>
  </cols>
  <sheetData>
    <row r="1" spans="1:7" x14ac:dyDescent="0.25">
      <c r="A1" s="10" t="s">
        <v>15</v>
      </c>
      <c r="B1" s="10" t="s">
        <v>16</v>
      </c>
      <c r="C1" s="10" t="s">
        <v>17</v>
      </c>
      <c r="D1" s="10" t="s">
        <v>18</v>
      </c>
      <c r="E1" s="13"/>
      <c r="F1" s="13"/>
      <c r="G1" s="13"/>
    </row>
    <row r="2" spans="1:7" x14ac:dyDescent="0.25">
      <c r="A2" t="s">
        <v>187</v>
      </c>
      <c r="B2" t="s">
        <v>128</v>
      </c>
      <c r="C2" t="s">
        <v>129</v>
      </c>
      <c r="D2">
        <v>1</v>
      </c>
    </row>
    <row r="3" spans="1:7" x14ac:dyDescent="0.25">
      <c r="A3" t="s">
        <v>187</v>
      </c>
      <c r="B3" t="s">
        <v>21</v>
      </c>
      <c r="C3" t="s">
        <v>130</v>
      </c>
      <c r="D3">
        <v>4</v>
      </c>
    </row>
    <row r="4" spans="1:7" x14ac:dyDescent="0.25">
      <c r="A4" t="s">
        <v>187</v>
      </c>
      <c r="B4" t="s">
        <v>47</v>
      </c>
      <c r="C4" t="s">
        <v>131</v>
      </c>
      <c r="D4">
        <v>4</v>
      </c>
    </row>
    <row r="5" spans="1:7" x14ac:dyDescent="0.25">
      <c r="A5" t="s">
        <v>187</v>
      </c>
      <c r="B5" t="s">
        <v>30</v>
      </c>
      <c r="C5" t="s">
        <v>111</v>
      </c>
      <c r="D5">
        <v>4</v>
      </c>
    </row>
    <row r="6" spans="1:7" x14ac:dyDescent="0.25">
      <c r="A6" t="s">
        <v>187</v>
      </c>
      <c r="B6" t="s">
        <v>45</v>
      </c>
      <c r="C6" t="s">
        <v>113</v>
      </c>
      <c r="D6">
        <v>2</v>
      </c>
    </row>
    <row r="7" spans="1:7" x14ac:dyDescent="0.25">
      <c r="A7" t="s">
        <v>187</v>
      </c>
      <c r="B7" t="s">
        <v>46</v>
      </c>
      <c r="C7" t="s">
        <v>115</v>
      </c>
      <c r="D7">
        <v>2</v>
      </c>
    </row>
    <row r="8" spans="1:7" x14ac:dyDescent="0.25">
      <c r="A8" t="s">
        <v>187</v>
      </c>
      <c r="B8" t="s">
        <v>44</v>
      </c>
      <c r="C8" t="s">
        <v>132</v>
      </c>
      <c r="D8">
        <v>5</v>
      </c>
    </row>
    <row r="9" spans="1:7" x14ac:dyDescent="0.25">
      <c r="A9" t="s">
        <v>187</v>
      </c>
      <c r="B9" t="s">
        <v>32</v>
      </c>
      <c r="C9" t="s">
        <v>72</v>
      </c>
      <c r="D9">
        <v>4</v>
      </c>
    </row>
    <row r="10" spans="1:7" x14ac:dyDescent="0.25">
      <c r="A10" t="s">
        <v>187</v>
      </c>
      <c r="B10" t="s">
        <v>29</v>
      </c>
      <c r="C10" t="s">
        <v>121</v>
      </c>
      <c r="D10">
        <v>3</v>
      </c>
    </row>
    <row r="11" spans="1:7" x14ac:dyDescent="0.25">
      <c r="A11" t="s">
        <v>187</v>
      </c>
      <c r="B11" t="s">
        <v>43</v>
      </c>
      <c r="C11" t="s">
        <v>133</v>
      </c>
      <c r="D11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9CD0041A464E806C81B7ABFF4B91" ma:contentTypeVersion="12" ma:contentTypeDescription="Crée un document." ma:contentTypeScope="" ma:versionID="2b0fbaf270c4a75035f8926948945060">
  <xsd:schema xmlns:xsd="http://www.w3.org/2001/XMLSchema" xmlns:xs="http://www.w3.org/2001/XMLSchema" xmlns:p="http://schemas.microsoft.com/office/2006/metadata/properties" xmlns:ns3="6d94e030-dfb3-40dd-a2f7-737e002c9dc5" xmlns:ns4="92febf2f-e9cf-4781-a667-9b423be45abf" targetNamespace="http://schemas.microsoft.com/office/2006/metadata/properties" ma:root="true" ma:fieldsID="37cb2e4c78d4d5709ee2f324d92355e5" ns3:_="" ns4:_="">
    <xsd:import namespace="6d94e030-dfb3-40dd-a2f7-737e002c9dc5"/>
    <xsd:import namespace="92febf2f-e9cf-4781-a667-9b423be45a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4e030-dfb3-40dd-a2f7-737e002c9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ebf2f-e9cf-4781-a667-9b423be45a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18A04-E841-4619-AC22-CBEA20E06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94e030-dfb3-40dd-a2f7-737e002c9dc5"/>
    <ds:schemaRef ds:uri="92febf2f-e9cf-4781-a667-9b423be45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E590F8-5827-4343-A64F-92CEB22A562F}">
  <ds:schemaRefs>
    <ds:schemaRef ds:uri="6d94e030-dfb3-40dd-a2f7-737e002c9dc5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2febf2f-e9cf-4781-a667-9b423be45abf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286F378-469B-4751-89D3-9F99B20EBE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Détail visserie</vt:lpstr>
      <vt:lpstr>TCD par Caisse</vt:lpstr>
      <vt:lpstr>TCD par ref</vt:lpstr>
      <vt:lpstr>Tableau croisé (2)</vt:lpstr>
      <vt:lpstr>Répartition par code-barre</vt:lpstr>
      <vt:lpstr>Carton AC</vt:lpstr>
      <vt:lpstr>CARTON DC</vt:lpstr>
      <vt:lpstr>CARTON ANTENNE</vt:lpstr>
      <vt:lpstr>CARTON BOITIER</vt:lpstr>
    </vt:vector>
  </TitlesOfParts>
  <Manager/>
  <Company>SNCF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LAINE Julien (EXT INGEVA)</dc:creator>
  <cp:keywords/>
  <dc:description/>
  <cp:lastModifiedBy>LAINE Julien (EXT INGEVA)</cp:lastModifiedBy>
  <cp:revision/>
  <cp:lastPrinted>2021-06-29T13:11:30Z</cp:lastPrinted>
  <dcterms:created xsi:type="dcterms:W3CDTF">2021-05-31T11:53:37Z</dcterms:created>
  <dcterms:modified xsi:type="dcterms:W3CDTF">2021-10-26T08:16:41Z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6c2d8a-efcc-437e-93d5-54cea663bf73_Enabled">
    <vt:lpwstr>true</vt:lpwstr>
  </property>
  <property fmtid="{D5CDD505-2E9C-101B-9397-08002B2CF9AE}" pid="3" name="MSIP_Label_fb6c2d8a-efcc-437e-93d5-54cea663bf73_SetDate">
    <vt:lpwstr>2021-05-31T11:53:38Z</vt:lpwstr>
  </property>
  <property fmtid="{D5CDD505-2E9C-101B-9397-08002B2CF9AE}" pid="4" name="MSIP_Label_fb6c2d8a-efcc-437e-93d5-54cea663bf73_Method">
    <vt:lpwstr>Standard</vt:lpwstr>
  </property>
  <property fmtid="{D5CDD505-2E9C-101B-9397-08002B2CF9AE}" pid="5" name="MSIP_Label_fb6c2d8a-efcc-437e-93d5-54cea663bf73_Name">
    <vt:lpwstr>Diffusable [sans marquage] temp</vt:lpwstr>
  </property>
  <property fmtid="{D5CDD505-2E9C-101B-9397-08002B2CF9AE}" pid="6" name="MSIP_Label_fb6c2d8a-efcc-437e-93d5-54cea663bf73_SiteId">
    <vt:lpwstr>4a7c8238-5799-4b16-9fc6-9ad8fce5a7d9</vt:lpwstr>
  </property>
  <property fmtid="{D5CDD505-2E9C-101B-9397-08002B2CF9AE}" pid="7" name="MSIP_Label_fb6c2d8a-efcc-437e-93d5-54cea663bf73_ActionId">
    <vt:lpwstr>78363bb2-f504-4edc-bb0a-a7d80754e1d3</vt:lpwstr>
  </property>
  <property fmtid="{D5CDD505-2E9C-101B-9397-08002B2CF9AE}" pid="8" name="MSIP_Label_fb6c2d8a-efcc-437e-93d5-54cea663bf73_ContentBits">
    <vt:lpwstr>0</vt:lpwstr>
  </property>
  <property fmtid="{D5CDD505-2E9C-101B-9397-08002B2CF9AE}" pid="9" name="ContentTypeId">
    <vt:lpwstr>0x010100E1429CD0041A464E806C81B7ABFF4B91</vt:lpwstr>
  </property>
</Properties>
</file>