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cf-my.sharepoint.com/personal/pjle02211_commun_ad_sncf_fr/Documents/Documents/01.OM/01.Compteur Energie/4. Appros/"/>
    </mc:Choice>
  </mc:AlternateContent>
  <xr:revisionPtr revIDLastSave="1375" documentId="8_{6C5DB18D-C21B-459F-90A3-67D3DDF13074}" xr6:coauthVersionLast="46" xr6:coauthVersionMax="47" xr10:uidLastSave="{2DF8913D-B910-44F6-BDF8-111E4714DA1C}"/>
  <bookViews>
    <workbookView xWindow="-19470" yWindow="-16320" windowWidth="29040" windowHeight="15840" activeTab="5" xr2:uid="{3B14BEA9-ECB5-4574-BBA0-814DC6A96FF6}"/>
  </bookViews>
  <sheets>
    <sheet name="Détail visserie" sheetId="6" r:id="rId1"/>
    <sheet name="TCD par Valisette" sheetId="7" r:id="rId2"/>
    <sheet name="TCD par ref" sheetId="16" r:id="rId3"/>
    <sheet name="Tableau croisé (2)" sheetId="8" r:id="rId4"/>
    <sheet name="Visserie Mors Smitt par sachet" sheetId="10" r:id="rId5"/>
    <sheet name="TCD REFERENCES" sheetId="15" r:id="rId6"/>
    <sheet name="Carton AC" sheetId="14" state="hidden" r:id="rId7"/>
    <sheet name="CARTON DC" sheetId="11" state="hidden" r:id="rId8"/>
    <sheet name="CARTON ANTENNE" sheetId="12" state="hidden" r:id="rId9"/>
    <sheet name="CARTON BOITIER" sheetId="13" state="hidden" r:id="rId10"/>
  </sheets>
  <definedNames>
    <definedName name="_xlnm._FilterDatabase" localSheetId="0" hidden="1">'Détail visserie'!$A$1:$G$195</definedName>
    <definedName name="_xlnm._FilterDatabase" localSheetId="4" hidden="1">'Visserie Mors Smitt par sachet'!$A$3:$O$113</definedName>
  </definedNames>
  <calcPr calcId="191029"/>
  <pivotCaches>
    <pivotCache cacheId="0" r:id="rId11"/>
    <pivotCache cacheId="2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4" i="7"/>
  <c r="G2" i="10" l="1"/>
  <c r="H2" i="10"/>
  <c r="I2" i="10"/>
  <c r="J2" i="10"/>
  <c r="K2" i="10"/>
  <c r="L2" i="10"/>
  <c r="M2" i="10"/>
  <c r="N2" i="10"/>
  <c r="F2" i="10"/>
  <c r="O95" i="10"/>
  <c r="O96" i="10"/>
  <c r="O92" i="10"/>
  <c r="O87" i="10"/>
  <c r="O88" i="10"/>
  <c r="O80" i="10"/>
  <c r="O81" i="10"/>
  <c r="O111" i="10"/>
  <c r="O45" i="10"/>
  <c r="O46" i="10"/>
  <c r="O39" i="10"/>
  <c r="O40" i="10"/>
  <c r="O53" i="10"/>
  <c r="O54" i="10"/>
  <c r="O55" i="10"/>
  <c r="O56" i="10"/>
  <c r="O27" i="10"/>
  <c r="O28" i="10"/>
  <c r="O29" i="10"/>
  <c r="O67" i="10"/>
  <c r="O68" i="10"/>
  <c r="O69" i="10"/>
  <c r="O75" i="10"/>
  <c r="O76" i="10"/>
  <c r="O77" i="10"/>
  <c r="O9" i="10"/>
  <c r="O10" i="10"/>
  <c r="O11" i="10"/>
  <c r="O16" i="10"/>
  <c r="O17" i="10"/>
  <c r="O100" i="10"/>
  <c r="O19" i="10"/>
  <c r="O31" i="10"/>
  <c r="O34" i="10"/>
  <c r="O35" i="10"/>
  <c r="O73" i="10"/>
  <c r="O74" i="10"/>
  <c r="O50" i="10"/>
  <c r="O5" i="10"/>
  <c r="O6" i="10"/>
  <c r="O7" i="10"/>
  <c r="O14" i="10"/>
  <c r="O15" i="10"/>
  <c r="O78" i="10"/>
  <c r="O104" i="10"/>
  <c r="O32" i="10"/>
  <c r="O33" i="10"/>
  <c r="O20" i="10"/>
  <c r="O58" i="10"/>
  <c r="O59" i="10"/>
  <c r="O60" i="10"/>
  <c r="O61" i="10"/>
  <c r="O62" i="10"/>
  <c r="O18" i="10"/>
  <c r="O79" i="10"/>
  <c r="O97" i="10"/>
  <c r="O98" i="10"/>
  <c r="O64" i="10"/>
  <c r="O65" i="10"/>
  <c r="O66" i="10"/>
  <c r="O86" i="10"/>
  <c r="O48" i="10"/>
  <c r="O47" i="10"/>
  <c r="O70" i="10"/>
  <c r="O12" i="10"/>
  <c r="O49" i="10"/>
  <c r="O72" i="10"/>
  <c r="O90" i="10"/>
  <c r="O91" i="10"/>
  <c r="O85" i="10"/>
  <c r="O26" i="10"/>
  <c r="O4" i="10"/>
  <c r="O94" i="10"/>
  <c r="O108" i="10"/>
  <c r="O83" i="10"/>
  <c r="O51" i="10"/>
  <c r="O52" i="10"/>
  <c r="O36" i="10"/>
  <c r="O37" i="10"/>
  <c r="O8" i="10"/>
  <c r="O38" i="10"/>
  <c r="O105" i="10"/>
  <c r="O106" i="10"/>
  <c r="O107" i="10"/>
  <c r="O24" i="10"/>
  <c r="O25" i="10"/>
  <c r="O102" i="10"/>
  <c r="O101" i="10"/>
  <c r="O103" i="10"/>
  <c r="O71" i="10"/>
  <c r="O13" i="10"/>
  <c r="O113" i="10"/>
  <c r="O89" i="10"/>
  <c r="O82" i="10"/>
  <c r="O109" i="10"/>
  <c r="O110" i="10"/>
  <c r="O44" i="10"/>
  <c r="O57" i="10"/>
  <c r="O30" i="10"/>
  <c r="O99" i="10"/>
  <c r="O93" i="10"/>
  <c r="O112" i="10"/>
  <c r="O84" i="10"/>
  <c r="O21" i="10"/>
  <c r="O22" i="10"/>
  <c r="O23" i="10"/>
  <c r="O41" i="10"/>
  <c r="O42" i="10"/>
  <c r="O43" i="10"/>
  <c r="O63" i="10"/>
  <c r="E3" i="7"/>
  <c r="E95" i="10"/>
  <c r="E96" i="10"/>
  <c r="E92" i="10"/>
  <c r="E87" i="10"/>
  <c r="E88" i="10"/>
  <c r="E80" i="10"/>
  <c r="E81" i="10"/>
  <c r="E111" i="10"/>
  <c r="E45" i="10"/>
  <c r="E46" i="10"/>
  <c r="E39" i="10"/>
  <c r="E40" i="10"/>
  <c r="E53" i="10"/>
  <c r="E54" i="10"/>
  <c r="E55" i="10"/>
  <c r="E56" i="10"/>
  <c r="E27" i="10"/>
  <c r="E28" i="10"/>
  <c r="E29" i="10"/>
  <c r="E67" i="10"/>
  <c r="E68" i="10"/>
  <c r="E69" i="10"/>
  <c r="E75" i="10"/>
  <c r="E76" i="10"/>
  <c r="E77" i="10"/>
  <c r="E9" i="10"/>
  <c r="E10" i="10"/>
  <c r="E11" i="10"/>
  <c r="E16" i="10"/>
  <c r="E17" i="10"/>
  <c r="E100" i="10"/>
  <c r="E19" i="10"/>
  <c r="E31" i="10"/>
  <c r="E34" i="10"/>
  <c r="E35" i="10"/>
  <c r="E73" i="10"/>
  <c r="E74" i="10"/>
  <c r="E50" i="10"/>
  <c r="E5" i="10"/>
  <c r="E6" i="10"/>
  <c r="E7" i="10"/>
  <c r="E14" i="10"/>
  <c r="E15" i="10"/>
  <c r="E78" i="10"/>
  <c r="E104" i="10"/>
  <c r="E32" i="10"/>
  <c r="E33" i="10"/>
  <c r="E20" i="10"/>
  <c r="E58" i="10"/>
  <c r="E59" i="10"/>
  <c r="E60" i="10"/>
  <c r="E61" i="10"/>
  <c r="E62" i="10"/>
  <c r="E18" i="10"/>
  <c r="E79" i="10"/>
  <c r="E97" i="10"/>
  <c r="E98" i="10"/>
  <c r="E64" i="10"/>
  <c r="E65" i="10"/>
  <c r="E66" i="10"/>
  <c r="E86" i="10"/>
  <c r="E48" i="10"/>
  <c r="E47" i="10"/>
  <c r="E70" i="10"/>
  <c r="E12" i="10"/>
  <c r="E49" i="10"/>
  <c r="E72" i="10"/>
  <c r="E90" i="10"/>
  <c r="E91" i="10"/>
  <c r="E85" i="10"/>
  <c r="E26" i="10"/>
  <c r="E4" i="10"/>
  <c r="E94" i="10"/>
  <c r="E108" i="10"/>
  <c r="E83" i="10"/>
  <c r="E51" i="10"/>
  <c r="E52" i="10"/>
  <c r="E36" i="10"/>
  <c r="E37" i="10"/>
  <c r="E8" i="10"/>
  <c r="E38" i="10"/>
  <c r="E105" i="10"/>
  <c r="E106" i="10"/>
  <c r="E107" i="10"/>
  <c r="E24" i="10"/>
  <c r="E25" i="10"/>
  <c r="E102" i="10"/>
  <c r="E101" i="10"/>
  <c r="E103" i="10"/>
  <c r="E71" i="10"/>
  <c r="E13" i="10"/>
  <c r="E113" i="10"/>
  <c r="E89" i="10"/>
  <c r="E82" i="10"/>
  <c r="E109" i="10"/>
  <c r="E110" i="10"/>
  <c r="E44" i="10"/>
  <c r="E57" i="10"/>
  <c r="E30" i="10"/>
  <c r="E99" i="10"/>
  <c r="E93" i="10"/>
  <c r="E112" i="10"/>
  <c r="E84" i="10"/>
  <c r="E21" i="10"/>
  <c r="E22" i="10"/>
  <c r="E23" i="10"/>
  <c r="E41" i="10"/>
  <c r="E42" i="10"/>
  <c r="E43" i="10"/>
  <c r="E63" i="10"/>
  <c r="E156" i="7"/>
  <c r="E157" i="7"/>
  <c r="F194" i="6"/>
  <c r="F165" i="6"/>
  <c r="F44" i="6"/>
  <c r="F193" i="6"/>
  <c r="F192" i="6"/>
  <c r="F164" i="6"/>
  <c r="F43" i="6"/>
  <c r="F129" i="6"/>
  <c r="F42" i="6"/>
  <c r="F41" i="6"/>
  <c r="F40" i="6"/>
  <c r="F39" i="6"/>
  <c r="F145" i="6"/>
  <c r="F105" i="6"/>
  <c r="F163" i="6"/>
  <c r="F153" i="6"/>
  <c r="F191" i="6"/>
  <c r="F128" i="6"/>
  <c r="F38" i="6"/>
  <c r="F127" i="6"/>
  <c r="F126" i="6"/>
  <c r="F37" i="6"/>
  <c r="F125" i="6"/>
  <c r="F36" i="6"/>
  <c r="F104" i="6"/>
  <c r="F35" i="6"/>
  <c r="F34" i="6"/>
  <c r="F137" i="6"/>
  <c r="F33" i="6"/>
  <c r="F124" i="6"/>
  <c r="F32" i="6"/>
  <c r="F103" i="6"/>
  <c r="F31" i="6"/>
  <c r="F30" i="6"/>
  <c r="F123" i="6"/>
  <c r="F29" i="6"/>
  <c r="F28" i="6"/>
  <c r="F27" i="6"/>
  <c r="F18" i="6"/>
  <c r="F26" i="6"/>
  <c r="F89" i="6"/>
  <c r="F88" i="6"/>
  <c r="F87" i="6"/>
  <c r="F86" i="6"/>
  <c r="F102" i="6"/>
  <c r="F136" i="6"/>
  <c r="F144" i="6"/>
  <c r="F101" i="6"/>
  <c r="F135" i="6"/>
  <c r="F188" i="6"/>
  <c r="F187" i="6"/>
  <c r="F152" i="6"/>
  <c r="F143" i="6"/>
  <c r="F162" i="6"/>
  <c r="F100" i="6"/>
  <c r="F142" i="6"/>
  <c r="F141" i="6"/>
  <c r="F25" i="6"/>
  <c r="F186" i="6"/>
  <c r="F140" i="6"/>
  <c r="F122" i="6"/>
  <c r="F139" i="6"/>
  <c r="F99" i="6"/>
  <c r="F134" i="6"/>
  <c r="F121" i="6"/>
  <c r="F17" i="6"/>
  <c r="F16" i="6"/>
  <c r="F22" i="6"/>
  <c r="F151" i="6"/>
  <c r="F120" i="6"/>
  <c r="F98" i="6"/>
  <c r="F161" i="6"/>
  <c r="F15" i="6"/>
  <c r="F21" i="6"/>
  <c r="F14" i="6"/>
  <c r="F138" i="6"/>
  <c r="F13" i="6"/>
  <c r="F20" i="6"/>
  <c r="F12" i="6"/>
  <c r="F185" i="6"/>
  <c r="F184" i="6"/>
  <c r="F183" i="6"/>
  <c r="F182" i="6"/>
  <c r="F119" i="6"/>
  <c r="F11" i="6"/>
  <c r="F10" i="6"/>
  <c r="F133" i="6"/>
  <c r="F24" i="6"/>
  <c r="F118" i="6"/>
  <c r="F23" i="6"/>
  <c r="F9" i="6"/>
  <c r="F97" i="6"/>
  <c r="F150" i="6"/>
  <c r="F85" i="6"/>
  <c r="F117" i="6"/>
  <c r="F47" i="6"/>
  <c r="F116" i="6"/>
  <c r="F19" i="6"/>
  <c r="F149" i="6"/>
  <c r="F96" i="6"/>
  <c r="F46" i="6"/>
  <c r="F84" i="6"/>
  <c r="F83" i="6"/>
  <c r="F160" i="6"/>
  <c r="F95" i="6"/>
  <c r="F45" i="6"/>
  <c r="F63" i="6"/>
  <c r="F115" i="6"/>
  <c r="F132" i="6"/>
  <c r="F62" i="6"/>
  <c r="F61" i="6"/>
  <c r="F60" i="6"/>
  <c r="F82" i="6"/>
  <c r="F81" i="6"/>
  <c r="F80" i="6"/>
  <c r="F79" i="6"/>
  <c r="F78" i="6"/>
  <c r="F77" i="6"/>
  <c r="F76" i="6"/>
  <c r="F75" i="6"/>
  <c r="F94" i="6"/>
  <c r="F114" i="6"/>
  <c r="F181" i="6"/>
  <c r="F159" i="6"/>
  <c r="F158" i="6"/>
  <c r="F74" i="6"/>
  <c r="F113" i="6"/>
  <c r="F157" i="6"/>
  <c r="F180" i="6"/>
  <c r="F179" i="6"/>
  <c r="F112" i="6"/>
  <c r="F177" i="6"/>
  <c r="F111" i="6"/>
  <c r="F73" i="6"/>
  <c r="F72" i="6"/>
  <c r="F59" i="6"/>
  <c r="F58" i="6"/>
  <c r="F57" i="6"/>
  <c r="F56" i="6"/>
  <c r="F93" i="6"/>
  <c r="F110" i="6"/>
  <c r="F131" i="6"/>
  <c r="F55" i="6"/>
  <c r="F92" i="6"/>
  <c r="F54" i="6"/>
  <c r="F53" i="6"/>
  <c r="F148" i="6"/>
  <c r="F156" i="6"/>
  <c r="F52" i="6"/>
  <c r="F51" i="6"/>
  <c r="F50" i="6"/>
  <c r="F155" i="6"/>
  <c r="F147" i="6"/>
  <c r="F109" i="6"/>
  <c r="F91" i="6"/>
  <c r="F172" i="6"/>
  <c r="F49" i="6"/>
  <c r="F48" i="6"/>
  <c r="F170" i="6"/>
  <c r="F169" i="6"/>
  <c r="F168" i="6"/>
  <c r="F108" i="6"/>
  <c r="F71" i="6"/>
  <c r="F70" i="6"/>
  <c r="F90" i="6"/>
  <c r="F130" i="6"/>
  <c r="F107" i="6"/>
  <c r="F69" i="6"/>
  <c r="F68" i="6"/>
  <c r="F67" i="6"/>
  <c r="F66" i="6"/>
  <c r="F65" i="6"/>
  <c r="F8" i="6"/>
  <c r="F7" i="6"/>
  <c r="F64" i="6"/>
  <c r="F6" i="6"/>
  <c r="F146" i="6"/>
  <c r="F106" i="6"/>
  <c r="F5" i="6"/>
  <c r="F154" i="6"/>
  <c r="F4" i="6"/>
  <c r="F3" i="6"/>
  <c r="F2" i="6"/>
  <c r="J1" i="10"/>
  <c r="G1" i="10"/>
  <c r="K1" i="10"/>
  <c r="I1" i="10"/>
  <c r="H1" i="10"/>
  <c r="M1" i="10"/>
  <c r="F1" i="10"/>
  <c r="N1" i="10"/>
  <c r="L1" i="10"/>
  <c r="O2" i="10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4" i="8"/>
  <c r="D3" i="8"/>
</calcChain>
</file>

<file path=xl/sharedStrings.xml><?xml version="1.0" encoding="utf-8"?>
<sst xmlns="http://schemas.openxmlformats.org/spreadsheetml/2006/main" count="2373" uniqueCount="310">
  <si>
    <t>Ensemble</t>
  </si>
  <si>
    <t>Sous-ensemble</t>
  </si>
  <si>
    <t>Element de visserie</t>
  </si>
  <si>
    <t>Quantité</t>
  </si>
  <si>
    <t>Kit</t>
  </si>
  <si>
    <t>Valisette</t>
  </si>
  <si>
    <t>Câblage</t>
  </si>
  <si>
    <t>Clip 6.35 (FASTON) 551231</t>
  </si>
  <si>
    <t>Kit SNCF</t>
  </si>
  <si>
    <t>Clip 6.45 (FASTON) 51183</t>
  </si>
  <si>
    <t>MSAV25K</t>
  </si>
  <si>
    <t>Connexion IN (preassemblage)</t>
  </si>
  <si>
    <t>Kit Mors Smitt</t>
  </si>
  <si>
    <t>Connexion OUT</t>
  </si>
  <si>
    <t>Connexion OUT (preassemblage)</t>
  </si>
  <si>
    <t>Masse compteur</t>
  </si>
  <si>
    <t>Masse renfort (interieur)</t>
  </si>
  <si>
    <t>Masse support (établi)</t>
  </si>
  <si>
    <t>Mise à la masse renfort</t>
  </si>
  <si>
    <t>Montage support</t>
  </si>
  <si>
    <t>Assemblage support (établi)</t>
  </si>
  <si>
    <t>Ecrou HFR M10 Acier Cl8</t>
  </si>
  <si>
    <t>Montage compteur</t>
  </si>
  <si>
    <t>Connexion</t>
  </si>
  <si>
    <t>Connexions</t>
  </si>
  <si>
    <t>Masse support</t>
  </si>
  <si>
    <t>Montage capteur (premontage)</t>
  </si>
  <si>
    <t>Ecrou HFR M12 Acier Cl8</t>
  </si>
  <si>
    <t>Alimentation capteur</t>
  </si>
  <si>
    <t>Masse boitier déporté</t>
  </si>
  <si>
    <t>Masse boitier déporté (premontage)</t>
  </si>
  <si>
    <t>Masse support boitier (premontage)</t>
  </si>
  <si>
    <t>Montage boitier déporté</t>
  </si>
  <si>
    <t>Ecrou HFR M6 FP6 (7 167 4806)</t>
  </si>
  <si>
    <t>Chariot</t>
  </si>
  <si>
    <t>Montage support boitier</t>
  </si>
  <si>
    <t>Support (preassemblage)</t>
  </si>
  <si>
    <t>Embase KR8G5</t>
  </si>
  <si>
    <t>Isolateur</t>
  </si>
  <si>
    <t>Interieur</t>
  </si>
  <si>
    <t>Masse Support</t>
  </si>
  <si>
    <t>Masse câbles</t>
  </si>
  <si>
    <t>Renfort (interieur)</t>
  </si>
  <si>
    <t>Joint torique Ø3.53 Øint. 17.04</t>
  </si>
  <si>
    <t>Manchon de repérage B-B4131/4</t>
  </si>
  <si>
    <t>Manchon de repérage R18/1</t>
  </si>
  <si>
    <t>rivet aveugle TP 2,4x6 AL/AC (7 173 4493)</t>
  </si>
  <si>
    <t>Masse capteur et support</t>
  </si>
  <si>
    <t>Masse support (preassemblage)</t>
  </si>
  <si>
    <t xml:space="preserve">Support </t>
  </si>
  <si>
    <t>Rondelle CS 10-22-1.6 Acier</t>
  </si>
  <si>
    <t>Montage renfort</t>
  </si>
  <si>
    <t>Support platine HT</t>
  </si>
  <si>
    <t>Rondelle CS 12-27-1.8 Acier</t>
  </si>
  <si>
    <t>Rondelle CS 3-8-0,6 (0 189 0043)</t>
  </si>
  <si>
    <t>Rondelle CS 6-14-1,3 REVETUE (7 189 4647)</t>
  </si>
  <si>
    <t>Renfort</t>
  </si>
  <si>
    <t>Fixation renfort (interieur)</t>
  </si>
  <si>
    <t>Platine</t>
  </si>
  <si>
    <t>Rondelle CS 8-18-1.4 Acier</t>
  </si>
  <si>
    <t>Visserie platine haute tension</t>
  </si>
  <si>
    <t>Masse renfort (preassemblage)</t>
  </si>
  <si>
    <t>Rondelle plate L10 Acier</t>
  </si>
  <si>
    <t>Rondelle plate L12 Acier</t>
  </si>
  <si>
    <t>Rondelle plate L18 Acier</t>
  </si>
  <si>
    <t>Mise à la masse renfort (preassemblage)</t>
  </si>
  <si>
    <t>Rondelle plate L8 Acier</t>
  </si>
  <si>
    <t>Rondelle Plate M10 Acier</t>
  </si>
  <si>
    <t>Vis CHC M3x6 CL8.8 (7 163 0204)</t>
  </si>
  <si>
    <t>Vis H M6x20 - 8.8 REVETUE (7 163 5236)</t>
  </si>
  <si>
    <t>Element</t>
  </si>
  <si>
    <t>Quantité totale</t>
  </si>
  <si>
    <t>Rondelle TREP 3L D18 Acier</t>
  </si>
  <si>
    <t>Insert de mise à la masse M10</t>
  </si>
  <si>
    <t>Passe fil DA110/140/30</t>
  </si>
  <si>
    <t>(vide)</t>
  </si>
  <si>
    <t>Mors Smitt</t>
  </si>
  <si>
    <t>117 pick</t>
  </si>
  <si>
    <t>CARTON</t>
  </si>
  <si>
    <t>REFERENCE</t>
  </si>
  <si>
    <t>DESIGNATION</t>
  </si>
  <si>
    <t>QTE</t>
  </si>
  <si>
    <t>INT000059</t>
  </si>
  <si>
    <t>INTP000118</t>
  </si>
  <si>
    <t>INTV000009</t>
  </si>
  <si>
    <t>INTV000004</t>
  </si>
  <si>
    <t>INTV000010</t>
  </si>
  <si>
    <t>INTV000040</t>
  </si>
  <si>
    <t>INTV000011</t>
  </si>
  <si>
    <t>INTV000012</t>
  </si>
  <si>
    <t>INTV000013</t>
  </si>
  <si>
    <t>INTV000023</t>
  </si>
  <si>
    <t>INTV000043</t>
  </si>
  <si>
    <t>INTV000024</t>
  </si>
  <si>
    <t>INTV000028</t>
  </si>
  <si>
    <t>INTV000034</t>
  </si>
  <si>
    <t>INTV000036</t>
  </si>
  <si>
    <t>INTV000037</t>
  </si>
  <si>
    <t>INTV000042</t>
  </si>
  <si>
    <t>INTV000046</t>
  </si>
  <si>
    <t>INTV000052</t>
  </si>
  <si>
    <t>INTV000095</t>
  </si>
  <si>
    <t>INTV000132</t>
  </si>
  <si>
    <t>INTV000147</t>
  </si>
  <si>
    <t>INTV000160</t>
  </si>
  <si>
    <t>INTV000161</t>
  </si>
  <si>
    <t>INTV000157</t>
  </si>
  <si>
    <t>INTV000145</t>
  </si>
  <si>
    <t>INTV000035</t>
  </si>
  <si>
    <t>INTV000026</t>
  </si>
  <si>
    <t>INTV000029</t>
  </si>
  <si>
    <t>INTV000014</t>
  </si>
  <si>
    <t>INT000056</t>
  </si>
  <si>
    <t>C702568</t>
  </si>
  <si>
    <t>Colliers serre câbles</t>
  </si>
  <si>
    <t>INTV000001</t>
  </si>
  <si>
    <t>Vis H M12x55 Inox A2</t>
  </si>
  <si>
    <t>Vis H M10x60 Inox A2</t>
  </si>
  <si>
    <t>INTV000003</t>
  </si>
  <si>
    <t>Vis H M10x40 Inox A2</t>
  </si>
  <si>
    <t>INTV000007</t>
  </si>
  <si>
    <t>Rondelle plate L12 Inox A2</t>
  </si>
  <si>
    <t>INTV000008</t>
  </si>
  <si>
    <t>Rondelle plate L10 Inox A2</t>
  </si>
  <si>
    <t>Rondelle plate L8 Inox A2</t>
  </si>
  <si>
    <t>Rondelle CS 10-22-1.6 Inox A2</t>
  </si>
  <si>
    <t>Rondelle TREP 3L D12 Inox</t>
  </si>
  <si>
    <t>Rondelle TREP 3L D8 Inox</t>
  </si>
  <si>
    <t>Ecrou HFR M12 Inox A4</t>
  </si>
  <si>
    <t>INTV000016</t>
  </si>
  <si>
    <t>Vis H M16x35 Inox A2</t>
  </si>
  <si>
    <t>Goujon M16x35 Inox A4</t>
  </si>
  <si>
    <t>Rondelle CS 16-32-2.8 Inox A2</t>
  </si>
  <si>
    <t>INTV000027</t>
  </si>
  <si>
    <t>Rondelle plate L6  Inox A2</t>
  </si>
  <si>
    <t>Ecrou HFR M10 Inox A4</t>
  </si>
  <si>
    <t>Rondelle CS 6-14-1.3 Inox A2</t>
  </si>
  <si>
    <t>Rondelle plate M12 Inox A2</t>
  </si>
  <si>
    <t>INTV000047</t>
  </si>
  <si>
    <t>Vis FHC M6x16 Inox A2</t>
  </si>
  <si>
    <t>Vis H M12x60 Inox A2</t>
  </si>
  <si>
    <t>Rondelle TREP 3L D10 Inox</t>
  </si>
  <si>
    <t>INTV000056</t>
  </si>
  <si>
    <t>Rondelle plate L16 Inox A2</t>
  </si>
  <si>
    <t>INTV000077</t>
  </si>
  <si>
    <t>Vis H M10x45 Inox A2</t>
  </si>
  <si>
    <t>INTV000109</t>
  </si>
  <si>
    <t>Vis H M10x25 Inox A2</t>
  </si>
  <si>
    <t>Rondelle plate L8 Acier Cl8.8</t>
  </si>
  <si>
    <t>Vis H M8x20 Inox A2</t>
  </si>
  <si>
    <t>INTV000137</t>
  </si>
  <si>
    <t>JOINT TORIQUE EPDM70 017,04x 03,53</t>
  </si>
  <si>
    <t>INTV000140</t>
  </si>
  <si>
    <t>Vis H M16x55 Inox A2</t>
  </si>
  <si>
    <t>INTV000141</t>
  </si>
  <si>
    <t>Vis H M6x16 Inox A2</t>
  </si>
  <si>
    <t>INTV000143</t>
  </si>
  <si>
    <t>Rondelle TREP 3L D16 Inox</t>
  </si>
  <si>
    <t>INTV000144</t>
  </si>
  <si>
    <t>Ecrou HFR M16 Inox A4</t>
  </si>
  <si>
    <t>INTV000151</t>
  </si>
  <si>
    <t>Vis H M8x35 Acier CI.8.8</t>
  </si>
  <si>
    <t>INTV000021</t>
  </si>
  <si>
    <t>INTV000048</t>
  </si>
  <si>
    <t>INTV000115</t>
  </si>
  <si>
    <t>INTV000116</t>
  </si>
  <si>
    <t>Support Antenne Equipe (04-3 740 013)</t>
  </si>
  <si>
    <t xml:space="preserve">INTP000119   </t>
  </si>
  <si>
    <t>Renfort Antenne (04-3  740 189)</t>
  </si>
  <si>
    <t xml:space="preserve">INTV000004   </t>
  </si>
  <si>
    <t>Vis H M10x20 Inox A2</t>
  </si>
  <si>
    <t xml:space="preserve">INTV000009  </t>
  </si>
  <si>
    <t xml:space="preserve">INTV000010 </t>
  </si>
  <si>
    <t xml:space="preserve">INTV000012 </t>
  </si>
  <si>
    <t xml:space="preserve">INTV000013  </t>
  </si>
  <si>
    <t>Rondelle CS 8-16-1.4 Inox A2</t>
  </si>
  <si>
    <t xml:space="preserve">INTV000026 </t>
  </si>
  <si>
    <t>Rondelle TREP 3L D6 Inox</t>
  </si>
  <si>
    <t xml:space="preserve">INTV000028   </t>
  </si>
  <si>
    <t>Ecrou HFR M6 Inox A4</t>
  </si>
  <si>
    <t xml:space="preserve">INTV000034 </t>
  </si>
  <si>
    <t>Vis CHC M8x16 Inox A2</t>
  </si>
  <si>
    <t>Insert de mise a Ia masse M6</t>
  </si>
  <si>
    <t xml:space="preserve">INTV000042  </t>
  </si>
  <si>
    <t xml:space="preserve">INTV000043   </t>
  </si>
  <si>
    <t>Rondelle plate M6 Inox A2</t>
  </si>
  <si>
    <t>Vis H M12x45 Inox A2</t>
  </si>
  <si>
    <t>JOINT TORIQUE EPDM70 0221.84x 03,53</t>
  </si>
  <si>
    <t>Vis H8x50 Inox A2</t>
  </si>
  <si>
    <t>INTV000158</t>
  </si>
  <si>
    <t>Protection bord de tole PVC noir 8.5mm x 5.6mm x 20m</t>
  </si>
  <si>
    <t>Insert de mise a la masse M10</t>
  </si>
  <si>
    <t>INTP000117</t>
  </si>
  <si>
    <t>Support boitier déporté (04-3 740 190)</t>
  </si>
  <si>
    <t>Rondelle plate L8 inox A2</t>
  </si>
  <si>
    <t>Ecrou HFR M8 Inox A4</t>
  </si>
  <si>
    <t>Vis H M6x20 Inox A2</t>
  </si>
  <si>
    <t>Vis parallélogramme M8x25</t>
  </si>
  <si>
    <t>INTV000118</t>
  </si>
  <si>
    <t>Ecrou HFR M12 Acier Cl8.8</t>
  </si>
  <si>
    <t>INTV000125</t>
  </si>
  <si>
    <t>Rondelle plate L10 Acier Cl8.8</t>
  </si>
  <si>
    <t>Joint torique EPDM70 017,04x 03053</t>
  </si>
  <si>
    <t>INTV000138</t>
  </si>
  <si>
    <t>Vis H M18x120 Acier Cl8.8</t>
  </si>
  <si>
    <t>INTV000149</t>
  </si>
  <si>
    <t>Vis H M10x45 Acier CI8.8</t>
  </si>
  <si>
    <t>INTV000150</t>
  </si>
  <si>
    <t>Vis H M10x25 Acier Cl8.8</t>
  </si>
  <si>
    <t>Vis H M8x35 Acier Cl8.8</t>
  </si>
  <si>
    <t>NTV000152</t>
  </si>
  <si>
    <t>Rond. plate Large LN 0 12 Acier   Geomet 500A</t>
  </si>
  <si>
    <t>INTV000153</t>
  </si>
  <si>
    <t>Rond. plate Moyenne M 010 Acier  Geomet 500A</t>
  </si>
  <si>
    <t>INTV000154</t>
  </si>
  <si>
    <t>Rond.contact CS 12-27-1.8 Acier   GEOMET 500A</t>
  </si>
  <si>
    <t>INTV000155</t>
  </si>
  <si>
    <t>Vis H M14x60 INOX A2</t>
  </si>
  <si>
    <t>INTV000156</t>
  </si>
  <si>
    <t>Vis H M12x40 Acier</t>
  </si>
  <si>
    <t>INTV000159</t>
  </si>
  <si>
    <t>Vis H M10 x 30 Acier Cl8.8</t>
  </si>
  <si>
    <t>C611130</t>
  </si>
  <si>
    <t>Rondelle plate M8 Inox</t>
  </si>
  <si>
    <t>Colliers serre-cable</t>
  </si>
  <si>
    <t>Vis H M 12x55 Inox A2</t>
  </si>
  <si>
    <t>Vis H M 10x40 Inox 42-70</t>
  </si>
  <si>
    <t>INTV000005</t>
  </si>
  <si>
    <t>Vis H M 8x35 Inox A2</t>
  </si>
  <si>
    <t>Rondelle plate L10 Inox 42</t>
  </si>
  <si>
    <t>INTV000019</t>
  </si>
  <si>
    <t>Vis H M10x30 Inox A2</t>
  </si>
  <si>
    <t>Rondelle plate M10 Inox A2</t>
  </si>
  <si>
    <t>INTV000055</t>
  </si>
  <si>
    <t>Vis H M10x35  Inox A2</t>
  </si>
  <si>
    <t>INTV000057</t>
  </si>
  <si>
    <t>Rondelle plate L14 Inox A2</t>
  </si>
  <si>
    <t>INTV000058</t>
  </si>
  <si>
    <t>Rondelle TREP 3L D14 Inox</t>
  </si>
  <si>
    <t>INTV000059</t>
  </si>
  <si>
    <t>Ecrou HFR M14 Inox A4</t>
  </si>
  <si>
    <t>INTV000068</t>
  </si>
  <si>
    <t>INTV000070</t>
  </si>
  <si>
    <t>INTV000084</t>
  </si>
  <si>
    <t>Vis H M10x35 Acier</t>
  </si>
  <si>
    <t>INTV000085</t>
  </si>
  <si>
    <t>Rondelle CS 10-72-1.6 Acier</t>
  </si>
  <si>
    <t>INTV000086</t>
  </si>
  <si>
    <t>INTV000096</t>
  </si>
  <si>
    <t>Vis H M8x30 Inox A2</t>
  </si>
  <si>
    <t>INT000055</t>
  </si>
  <si>
    <t>INT000057</t>
  </si>
  <si>
    <t>INTV000152</t>
  </si>
  <si>
    <t>Joints torique diam.3.53 diam.17,04</t>
  </si>
  <si>
    <t>Joints torique diam.3.53 diam.221.84</t>
  </si>
  <si>
    <t>Total général</t>
  </si>
  <si>
    <t>Somme de QTE</t>
  </si>
  <si>
    <t>Vis H M8x35 Inox A2</t>
  </si>
  <si>
    <t>Vis H M8x50 Inox A2</t>
  </si>
  <si>
    <t xml:space="preserve">Ecrou HFR M12 Acier </t>
  </si>
  <si>
    <t xml:space="preserve">Rondelle plate L10 Acier </t>
  </si>
  <si>
    <t xml:space="preserve">Vis H M10 x 30 Acier </t>
  </si>
  <si>
    <t xml:space="preserve">Vis H M10x25 Acier </t>
  </si>
  <si>
    <t xml:space="preserve">Vis H M18x120 Acier </t>
  </si>
  <si>
    <t>Vis H M10x45 Acier</t>
  </si>
  <si>
    <t>Vis H M8x35 Acier</t>
  </si>
  <si>
    <t>Protection bord de tole</t>
  </si>
  <si>
    <t>Rondelle plate L10 Inox A2 (NFE 25-514)</t>
  </si>
  <si>
    <t>Rondelle Plate L8 Inox A2</t>
  </si>
  <si>
    <t>Rondelle plate L10 Inox A2 (ISO 7093-1)</t>
  </si>
  <si>
    <t>Vis H M10x35 Inox A2</t>
  </si>
  <si>
    <t>Vis H M10x50 Inox A2</t>
  </si>
  <si>
    <t>Vis H M14x60 Inox A2</t>
  </si>
  <si>
    <t>Rondelle Plate M8 Inox A2</t>
  </si>
  <si>
    <t>Rondelle plate L6 Inox A2</t>
  </si>
  <si>
    <t>Rondelle plate M8 Inox A2</t>
  </si>
  <si>
    <t>INTV000002</t>
  </si>
  <si>
    <t>Ecrou HFR M10 Acier</t>
  </si>
  <si>
    <t>Reference MS</t>
  </si>
  <si>
    <t>Vis H M10x35 Acier Cl8.8</t>
  </si>
  <si>
    <t>Vis H M10x45 Acier Cl8.8</t>
  </si>
  <si>
    <t>Vis H M12x40 Acier Cl8.8</t>
  </si>
  <si>
    <t>Rondelle plate M10 Acier</t>
  </si>
  <si>
    <t>Vis H M10x30 Acier Cl8.8</t>
  </si>
  <si>
    <t>#N/A</t>
  </si>
  <si>
    <t>Code-barre</t>
  </si>
  <si>
    <t>Valisette 1 / MSAV25K - support (établi)</t>
  </si>
  <si>
    <t>Valisette 8 / Renfort toiture</t>
  </si>
  <si>
    <t>Valisette 6 / MSAVDC</t>
  </si>
  <si>
    <t>Masse Valisette 6 / MSAVDC</t>
  </si>
  <si>
    <t>Valisette 4 / MSAV25K - capteur et connexions</t>
  </si>
  <si>
    <t>Valisette 7 / Antenne</t>
  </si>
  <si>
    <t>Masse Valisette 7 / Antenne (interieur)</t>
  </si>
  <si>
    <t>Implantation Valisette 7 / Antenne</t>
  </si>
  <si>
    <t>Valisette 9 / DHS</t>
  </si>
  <si>
    <t>Tiroir Valisette 9 / DHS</t>
  </si>
  <si>
    <t>Montage tiroir Valisette 9 / DHS</t>
  </si>
  <si>
    <t>Valisette 2 / MSAV25K - support</t>
  </si>
  <si>
    <t>Valisette 3 / MSAV25K - capteur et connexions (établi)</t>
  </si>
  <si>
    <t>Valisette 5 / MSAVDC (établi)</t>
  </si>
  <si>
    <t>Total distribution</t>
  </si>
  <si>
    <t>Total Valisette 1 / MSAV25K - support (établi)</t>
  </si>
  <si>
    <t>Total Valisette 2 / MSAV25K - support</t>
  </si>
  <si>
    <t>Total Valisette 3 / MSAV25K - capteur et connexions (établi)</t>
  </si>
  <si>
    <t>Total Valisette 4 / MSAV25K - capteur et connexions</t>
  </si>
  <si>
    <t>Total Valisette 5 / MSAVDC (établi)</t>
  </si>
  <si>
    <t>Total Valisette 6 / MSAVDC</t>
  </si>
  <si>
    <t>Total Valisette 7 / Antenne</t>
  </si>
  <si>
    <t>Total Valisette 8 / Renfort toiture</t>
  </si>
  <si>
    <t>Total Valisette 9 /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</si>
</sst>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8" fillId="0" borderId="0" xfId="0" applyFon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 Julien (EXT INGEVA)" refreshedDate="44405.558777662038" createdVersion="6" refreshedVersion="6" minRefreshableVersion="3" recordCount="114" xr:uid="{6546198B-BFD5-4563-AE59-13DF36902F6D}">
  <cacheSource type="worksheet">
    <worksheetSource ref="A1:D1048576" sheet="Visserie Mors Smitt par sachet"/>
  </cacheSource>
  <cacheFields count="4">
    <cacheField name="DESIGNATION" numFmtId="0">
      <sharedItems containsBlank="1" count="75">
        <s v="Ecrou HFR M10 Inox A4"/>
        <s v="Ecrou HFR M10 Acier"/>
        <s v="Ecrou HFR M12 Acier "/>
        <s v="Ecrou HFR M12 Inox A4"/>
        <s v="Ecrou HFR M14 Inox A4"/>
        <s v="Ecrou HFR M16 Inox A4"/>
        <s v="Ecrou HFR M6 Inox A4"/>
        <s v="Ecrou HFR M8 Inox A4"/>
        <s v="Embase KR8G5"/>
        <s v="Goujon M16x35 Inox A4"/>
        <s v="Insert de mise a Ia masse M6"/>
        <s v="Insert de mise à la masse M10"/>
        <s v="Joints torique diam.3.53 diam.17,04"/>
        <s v="Joints torique diam.3.53 diam.221.84"/>
        <s v="Protection bord de tole"/>
        <s v="Rondelle CS 10-22-1.6 Acier"/>
        <s v="Rondelle CS 10-22-1.6 Inox A2"/>
        <s v="Rondelle CS 12-27-1.8 Acier"/>
        <s v="Rondelle CS 16-32-2.8 Inox A2"/>
        <s v="Rondelle CS 6-14-1.3 Inox A2"/>
        <s v="Rondelle CS 8-16-1.4 Inox A2"/>
        <s v="Rondelle CS 8-18-1.4 Acier"/>
        <s v="Rondelle plate L10 Acier"/>
        <s v="Rondelle plate L10 Acier "/>
        <s v="Rondelle plate L10 Inox A2"/>
        <s v="Rondelle plate L10 Inox A2 (NFE 25-514)"/>
        <s v="Rondelle plate L12 Acier"/>
        <s v="Rondelle plate L12 Inox A2"/>
        <s v="Rondelle plate L14 Inox A2"/>
        <s v="Rondelle plate L16 Inox A2"/>
        <s v="Rondelle plate L18 Acier"/>
        <s v="Rondelle plate L6  Inox A2"/>
        <s v="Rondelle plate L8 Acier"/>
        <s v="Rondelle plate L8 Inox A2"/>
        <s v="Rondelle plate M10 Inox A2"/>
        <s v="Rondelle plate M12 Inox A2"/>
        <s v="Rondelle plate M6 Inox A2"/>
        <s v="Rondelle plate M8 Inox A2"/>
        <s v="Rondelle TREP 3L D10 Inox"/>
        <s v="Rondelle TREP 3L D12 Inox"/>
        <s v="Rondelle TREP 3L D14 Inox"/>
        <s v="Rondelle TREP 3L D16 Inox"/>
        <s v="Rondelle TREP 3L D18 Acier"/>
        <s v="Rondelle TREP 3L D6 Inox"/>
        <s v="Rondelle TREP 3L D8 Inox"/>
        <s v="Vis CHC M8x16 Inox A2"/>
        <s v="Vis FHC M6x16 Inox A2"/>
        <s v="Vis H M10 x 30 Acier "/>
        <s v="Vis H M10x20 Inox A2"/>
        <s v="Vis H M10x25 Acier "/>
        <s v="Vis H M10x25 Inox A2"/>
        <s v="Vis H M10x30 Inox A2"/>
        <s v="Vis H M10x35  Inox A2"/>
        <s v="Vis H M10x35 Acier"/>
        <s v="Vis H M10x40 Inox A2"/>
        <s v="Vis H M10x45 Acier"/>
        <s v="Vis H M10x45 Inox A2"/>
        <s v="Vis H M10x60 Inox A2"/>
        <s v="Vis H M12x40 Acier"/>
        <s v="Vis H M12x45 Inox A2"/>
        <s v="Vis H M12x55 Inox A2"/>
        <s v="Vis H M12x60 Inox A2"/>
        <s v="Vis H M14x60 INOX A2"/>
        <s v="Vis H M16x35 Inox A2"/>
        <s v="Vis H M16x55 Inox A2"/>
        <s v="Vis H M18x120 Acier "/>
        <s v="Vis H M6x16 Inox A2"/>
        <s v="Vis H M6x20 Inox A2"/>
        <s v="Vis H M8x20 Inox A2"/>
        <s v="Vis H M8x30 Inox A2"/>
        <s v="Vis H M8x35 Acier"/>
        <s v="Vis H M8x35 Inox A2"/>
        <s v="Vis H M8x50 Inox A2"/>
        <s v="Vis parallélogramme M8x25"/>
        <m/>
      </sharedItems>
    </cacheField>
    <cacheField name="CARTON" numFmtId="0">
      <sharedItems containsBlank="1" count="5">
        <s v="INT000055"/>
        <s v="INT000056"/>
        <s v="INT000059"/>
        <s v="INT000057"/>
        <m/>
      </sharedItems>
    </cacheField>
    <cacheField name="REFERENCE" numFmtId="0">
      <sharedItems containsBlank="1" count="75">
        <s v="INTV000028"/>
        <s v="INTV000086"/>
        <s v="INTV000118"/>
        <s v="INTV000013"/>
        <s v="INTV000059"/>
        <s v="INTV000144"/>
        <s v="INTV000029"/>
        <s v="INTV000014"/>
        <s v="INTV000046"/>
        <s v="INTV000021"/>
        <s v="INTV000037"/>
        <s v="INTV000160"/>
        <s v="INTV000137"/>
        <s v="INTV000147"/>
        <s v="INTV000158"/>
        <s v="INTV000085"/>
        <s v="INTV000010"/>
        <s v="INTV000154"/>
        <s v="INTV000023"/>
        <s v="INTV000036"/>
        <s v="INTV000024"/>
        <s v="INTV000116"/>
        <s v="INTV000153"/>
        <s v="INTV000125"/>
        <s v="INTV000008"/>
        <s v="INTV000161"/>
        <s v="INTV000152"/>
        <s v="INTV000007"/>
        <s v="INTV000057"/>
        <s v="INTV000056"/>
        <s v="INTV000068"/>
        <s v="INTV000027"/>
        <s v="INTV000115"/>
        <s v="INTV000009"/>
        <s v="INTV000040"/>
        <s v="INTV000042"/>
        <s v="INTV000043"/>
        <s v="C611130"/>
        <s v="INTV000052"/>
        <s v="INTV000011"/>
        <s v="INTV000058"/>
        <s v="INTV000143"/>
        <s v="INTV000070"/>
        <s v="INTV000026"/>
        <s v="INTV000012"/>
        <s v="INTV000034"/>
        <s v="INTV000047"/>
        <s v="INTV000159"/>
        <s v="INTV000004"/>
        <s v="INTV000150"/>
        <s v="INTV000109"/>
        <s v="INTV000019"/>
        <s v="INTV000055"/>
        <s v="INTV000084"/>
        <s v="INTV000003"/>
        <s v="INTV000149"/>
        <s v="INTV000077"/>
        <s v="INTV000002"/>
        <s v="INTV000156"/>
        <s v="INTV000095"/>
        <s v="INTV000001"/>
        <s v="INTV000048"/>
        <s v="INTV000155"/>
        <s v="INTV000016"/>
        <s v="INTV000140"/>
        <s v="INTV000138"/>
        <s v="INTV000141"/>
        <s v="INTV000035"/>
        <s v="INTV000132"/>
        <s v="INTV000096"/>
        <s v="INTV000151"/>
        <s v="INTV000005"/>
        <s v="INTV000157"/>
        <s v="INTV000145"/>
        <m/>
      </sharedItems>
    </cacheField>
    <cacheField name="QTE" numFmtId="0">
      <sharedItems containsString="0" containsBlank="1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 Julien (EXT INGEVA)" refreshedDate="44495.422745254633" createdVersion="6" refreshedVersion="6" minRefreshableVersion="3" recordCount="195" xr:uid="{88859303-23BB-4D0F-81F0-3166E6858FE3}">
  <cacheSource type="worksheet">
    <worksheetSource ref="A1:G250" sheet="Détail visserie"/>
  </cacheSource>
  <cacheFields count="7">
    <cacheField name="Ensemble" numFmtId="0">
      <sharedItems containsBlank="1"/>
    </cacheField>
    <cacheField name="Sous-ensemble" numFmtId="0">
      <sharedItems containsBlank="1"/>
    </cacheField>
    <cacheField name="Element de visserie" numFmtId="0">
      <sharedItems containsBlank="1" count="162">
        <s v="Ecrou HFR M10 Acier Cl8"/>
        <s v="Ecrou HFR M12 Acier Cl8"/>
        <s v="Rondelle CS 10-22-1.6 Acier"/>
        <s v="Rondelle CS 12-27-1.8 Acier"/>
        <s v="Rondelle plate L12 Acier"/>
        <s v="Vis H M10x35 Acier Cl8.8"/>
        <s v="Vis H M12x40 Acier Cl8.8"/>
        <s v="Ecrou HFR M8 Inox A4"/>
        <s v="Rondelle Plate L8 Inox A2"/>
        <s v="Rondelle TREP 3L D8 Inox"/>
        <s v="Vis H M8x30 Inox A2"/>
        <s v="Vis H M8x35 Inox A2"/>
        <s v="Rondelle plate L10 Acier"/>
        <s v="Rondelle plate L10 Inox A2 (NFE 25-514)"/>
        <s v="Ecrou HFR M10 Inox A4"/>
        <s v="Rondelle TREP 3L D10 Inox"/>
        <s v="Vis H M10x35 Inox A2"/>
        <s v="Insert de mise à la masse M10"/>
        <s v="Vis H M10x30 Acier Cl8.8"/>
        <s v="Rondelle Plate M8 Inox A2"/>
        <s v="Vis H M10x25 Acier Cl8.8"/>
        <s v="Vis H M8x20 Inox A2"/>
        <s v="Rondelle CS 8-18-1.4 Acier"/>
        <s v="Rondelle plate L8 Acier"/>
        <s v="Vis H M8x35 Acier Cl8.8"/>
        <s v="Ecrou HFR M12 Inox A4"/>
        <s v="Ecrou HFR M14 Inox A4"/>
        <s v="Rondelle CS 10-22-1.6 Inox A2"/>
        <s v="Rondelle plate L12 Inox A2"/>
        <s v="Rondelle plate L14 Inox A2"/>
        <s v="Rondelle plate M10 Inox A2"/>
        <s v="Rondelle TREP 3L D12 Inox"/>
        <s v="Rondelle TREP 3L D14 Inox"/>
        <s v="Vis H M12x55 Inox A2"/>
        <s v="Vis H M14x60 Inox A2"/>
        <s v="Vis H M12x60 Inox A2"/>
        <s v="Rondelle plate L10 Inox A2 (ISO 7093-1)"/>
        <s v="Rondelle plate L18 Acier"/>
        <s v="Rondelle TREP 3L D18 Acier"/>
        <s v="Vis H M18x120 Acier Cl8.8"/>
        <s v="Vis H M10x40 Inox A2"/>
        <s v="Vis H M10x50 Inox A2"/>
        <s v="Vis H M10x20 Inox A2"/>
        <s v="Rondelle Plate M10 Acier"/>
        <s v="Vis H M10x45 Acier Cl8.8"/>
        <s v="Embase KR8G5"/>
        <s v="Vis FHC M6x16 Inox A2"/>
        <s v="Vis H M10x25 Inox A2"/>
        <s v="Vis H M10x45 Inox A2"/>
        <s v="Ecrou HFR M16 Inox A4"/>
        <s v="Goujon M16x35 Inox A4"/>
        <s v="Rondelle CS 16-32-2.8 Inox A2"/>
        <s v="Rondelle CS 6-14-1.3 Inox A2"/>
        <s v="Rondelle plate L16 Inox A2"/>
        <s v="Rondelle plate L6 Inox A2"/>
        <s v="Rondelle plate M12 Inox A2"/>
        <s v="Rondelle TREP 3L D16 Inox"/>
        <s v="Vis H M10x60 Inox A2"/>
        <s v="Vis H M16x35 Inox A2"/>
        <s v="Vis H M16x55 Inox A2"/>
        <s v="Vis H M6x16 Inox A2"/>
        <s v="Vis CHC M8x16 Inox A2"/>
        <s v="Vis H M12x45 Inox A2"/>
        <s v="Joint torique Ø3.53 Øint. 17.04"/>
        <s v="Insert de mise a Ia masse M6"/>
        <s v="Rondelle CS 8-16-1.4 Inox A2"/>
        <s v="Vis H M8x50 Inox A2"/>
        <s v="Clip 6.35 (FASTON) 551231"/>
        <s v="Clip 6.45 (FASTON) 51183"/>
        <s v="Ecrou HFR M6 Inox A4"/>
        <s v="Ecrou HFR M6 FP6 (7 167 4806)"/>
        <s v="Manchon de repérage B-B4131/4"/>
        <s v="Manchon de repérage R18/1"/>
        <s v="rivet aveugle TP 2,4x6 AL/AC (7 173 4493)"/>
        <s v="Rondelle CS 3-8-0,6 (0 189 0043)"/>
        <s v="Rondelle CS 6-14-1,3 REVETUE (7 189 4647)"/>
        <s v="Rondelle TREP 3L D6 Inox"/>
        <s v="Rondelle plate M6 Inox A2"/>
        <s v="Vis CHC M3x6 CL8.8 (7 163 0204)"/>
        <s v="Vis H M6x20 - 8.8 REVETUE (7 163 5236)"/>
        <s v="Vis H M6x20 Inox A2"/>
        <s v="Vis parallélogramme M8x25"/>
        <s v="Passe fil DA110/140/30"/>
        <m/>
        <s v="Ecrou HFR M8 A4" u="1"/>
        <s v="Rondelle TREP 3L D10 INOX A2" u="1"/>
        <s v="Rondelle CS 6-14-1.2 A2" u="1"/>
        <s v="Vis H M12x55 A2" u="1"/>
        <s v="Vis FHC M6-16 A2" u="1"/>
        <s v="Vis CHC M8x16 A2" u="1"/>
        <s v="Rondelle plate L6 A2 INOX" u="1"/>
        <s v="Rondelle plate M6 A2 INOX" u="1"/>
        <s v="Vis H M6x16 A2" u="1"/>
        <s v="Vis H M8x20 A2" u="1"/>
        <s v="Vis H M12x60 A2" u="1"/>
        <s v="Rondelle plate L10 A2 (NFE 25-514)" u="1"/>
        <s v="Vis H M10x25 Cl8.8" u="1"/>
        <s v="Rondelle plate M10 A2 INOX" u="1"/>
        <s v="Ecrou HFR M16 A4" u="1"/>
        <s v="Rondelle plate L12 A2 INOX" u="1"/>
        <s v="Rondelle plate M12 A2 INOX" u="1"/>
        <s v="Vis H M8x30 A2" u="1"/>
        <s v="Goujon M16x35 A2" u="1"/>
        <s v="Rondelle plate L14 A2 INOX" u="1"/>
        <s v="Rondelle CS 8-16-1.4 A2" u="1"/>
        <s v="Rondelle CS 10-22-1.6 A2" u="1"/>
        <s v="Vis H M10x30 Cl8.8" u="1"/>
        <s v="Rondelle Plate L8 A2" u="1"/>
        <s v="Rondelle plate L16 A2 INOX" u="1"/>
        <s v="Rondelle plate L10 A2 INOX (NFE25-514)" u="1"/>
        <s v="Vis H M10x35 Cl8.8" u="1"/>
        <s v="Vis H M10x20 A2" u="1"/>
        <s v="Vis H M10x25 A2" u="1"/>
        <s v="Rondelle plate L12 A2" u="1"/>
        <s v="Vis H M12x40 Cl8.8" u="1"/>
        <s v="Vis H M8x50 A2" u="1"/>
        <s v="Rondelle plate L14 A2" u="1"/>
        <s v="Rondelle TREP 3L D8 INOX A2" u="1"/>
        <s v="Vis H M10x45 Cl8.8" u="1"/>
        <s v="Rondelle CS 6-14-1.3 A2" u="1"/>
        <s v="Vis H M10x30 A2" u="1"/>
        <s v="Vis H M8x35 Cl8.8" u="1"/>
        <s v="Rondelle plate L16 A2" u="1"/>
        <s v="Vis H M10x35 A2" u="1"/>
        <s v="Ecrou HFR M14 A4" u="1"/>
        <s v="Rondelle plate L10 A2 INOX (NFE 25-514)" u="1"/>
        <s v="Vis H M10x30 Inox A2" u="1"/>
        <s v="Rondelle plate L10 A2 INOX (NFE25514)" u="1"/>
        <s v="Rondelle Plate M8 A2" u="1"/>
        <s v="Rondelle TREP 3L D6 INOX A2" u="1"/>
        <s v="Rondelle TREP 3L D16 INOX A2" u="1"/>
        <s v="Vis H M14x60 A2" u="1"/>
        <s v="Rondelle Plate L 8 A2" u="1"/>
        <s v="Vis H M6x20 A2" u="1"/>
        <s v="Vis H M10x40 A2" u="1"/>
        <s v="Rondelle plate M10 A2" u="1"/>
        <s v="Vis H M10x45 A2" u="1"/>
        <s v="Rondelle plate M12 A2" u="1"/>
        <s v="Vis H M16x35 A2" u="1"/>
        <s v="Rondelle Plate L8 A2 " u="1"/>
        <s v="Rondelle Plate L8 A2 INOX" u="1"/>
        <s v="Rondelle Plate M8 A2 INOX" u="1"/>
        <s v="Insert de mise à la masse M6" u="1"/>
        <s v="Vis H M10x50 A2" u="1"/>
        <s v="Rondelle TREP 3L D14 INOX A2" u="1"/>
        <s v="Vis paralellogramme M8x25" u="1"/>
        <s v="Ecrou HFR M12 A4" u="1"/>
        <s v="Rondelle plate L6 A2" u="1"/>
        <s v="Ecrou HFR M6 A4" u="1"/>
        <s v="Vis H M10x60 A2" u="1"/>
        <s v="Vis H M8x35 A2" u="1"/>
        <s v="Vis H M16x55 A2" u="1"/>
        <s v="Rondelle TREP 3L D12 INOX A2" u="1"/>
        <s v="Rondelle plate L10 A2 INOX (ISO 7093-1)" u="1"/>
        <s v="Rondelle plate L8 A2 INOX " u="1"/>
        <s v="Rondelle plate L10 A2 (ISO 7093-1)" u="1"/>
        <s v="Vis H M18x120 Cl8.8" u="1"/>
        <s v="Rondelle CS 8-16-1.4 A2 INOX" u="1"/>
        <s v="Ecrou HFR M10 A4" u="1"/>
        <s v="Vis H M12x45 A2" u="1"/>
        <s v="Rondelle plate M6 A2" u="1"/>
        <s v="Rondelle CS 16-32-2.8 A2" u="1"/>
      </sharedItems>
    </cacheField>
    <cacheField name="Quantité" numFmtId="0">
      <sharedItems containsString="0" containsBlank="1" containsNumber="1" containsInteger="1" minValue="1" maxValue="16"/>
    </cacheField>
    <cacheField name="Kit" numFmtId="0">
      <sharedItems containsBlank="1" count="4">
        <s v="Kit Mors Smitt"/>
        <s v="Kit SNCF"/>
        <s v="Chariot"/>
        <m/>
      </sharedItems>
    </cacheField>
    <cacheField name="Reference MS" numFmtId="0">
      <sharedItems containsBlank="1" count="74">
        <s v="INTV000086"/>
        <s v="INTV000118"/>
        <s v="INTV000085"/>
        <s v="INTV000154"/>
        <s v="INTV000152"/>
        <s v="INTV000084"/>
        <s v="INTV000156"/>
        <s v="INTV000014"/>
        <s v="INTV000009"/>
        <s v="INTV000012"/>
        <s v="INTV000096"/>
        <s v="INTV000005"/>
        <s v="INTV000125"/>
        <s v="INTV000161"/>
        <s v="INTV000028"/>
        <s v="INTV000052"/>
        <s v="INTV000055"/>
        <s v="INTV000160"/>
        <s v="INTV000159"/>
        <s v="C611130"/>
        <s v="INTV000150"/>
        <s v="INTV000132"/>
        <s v="INTV000116"/>
        <s v="INTV000115"/>
        <s v="INTV000151"/>
        <s v="INTV000013"/>
        <s v="INTV000059"/>
        <s v="INTV000010"/>
        <s v="INTV000007"/>
        <s v="INTV000057"/>
        <s v="INTV000040"/>
        <s v="INTV000011"/>
        <s v="INTV000058"/>
        <s v="INTV000001"/>
        <s v="INTV000155"/>
        <s v="INTV000048"/>
        <s v="INTV000008"/>
        <s v="INTV000068"/>
        <s v="INTV000070"/>
        <s v="INTV000138"/>
        <s v="INTV000003"/>
        <e v="#N/A"/>
        <s v="INTV000004"/>
        <s v="INTV000153"/>
        <s v="INTV000149"/>
        <s v="INTV000046"/>
        <s v="INTV000047"/>
        <s v="INTV000109"/>
        <s v="INTV000077"/>
        <s v="INTV000144"/>
        <s v="INTV000021"/>
        <s v="INTV000023"/>
        <s v="INTV000036"/>
        <s v="INTV000056"/>
        <s v="INTV000027"/>
        <s v="INTV000042"/>
        <s v="INTV000143"/>
        <s v="INTV000002"/>
        <s v="INTV000016"/>
        <s v="INTV000140"/>
        <s v="INTV000141"/>
        <s v="INTV000034"/>
        <s v="INTV000095"/>
        <s v="INTV000137"/>
        <s v="INTV000037"/>
        <s v="INTV000024"/>
        <s v="INTV000157"/>
        <m/>
        <s v="INTV000029"/>
        <s v="INTV000026"/>
        <s v="INTV000043"/>
        <s v="INTV000035"/>
        <s v="INTV000145"/>
        <s v="INTV000019" u="1"/>
      </sharedItems>
    </cacheField>
    <cacheField name="Valisette" numFmtId="0">
      <sharedItems containsBlank="1" count="10">
        <s v="Valisette 1 / MSAV25K - support (établi)"/>
        <s v="Valisette 2 / MSAV25K - support"/>
        <s v="Valisette 3 / MSAV25K - capteur et connexions (établi)"/>
        <s v="Valisette 4 / MSAV25K - capteur et connexions"/>
        <s v="Valisette 5 / MSAVDC (établi)"/>
        <s v="Valisette 6 / MSAVDC"/>
        <s v="Valisette 7 / Antenne"/>
        <s v="Valisette 8 / Renfort toiture"/>
        <s v="Valisette 9 / DH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n v="17"/>
  </r>
  <r>
    <x v="1"/>
    <x v="0"/>
    <x v="1"/>
    <n v="14"/>
  </r>
  <r>
    <x v="0"/>
    <x v="1"/>
    <x v="0"/>
    <n v="2"/>
  </r>
  <r>
    <x v="0"/>
    <x v="2"/>
    <x v="0"/>
    <n v="1"/>
  </r>
  <r>
    <x v="2"/>
    <x v="0"/>
    <x v="2"/>
    <n v="8"/>
  </r>
  <r>
    <x v="3"/>
    <x v="0"/>
    <x v="3"/>
    <n v="5"/>
  </r>
  <r>
    <x v="3"/>
    <x v="1"/>
    <x v="3"/>
    <n v="12"/>
  </r>
  <r>
    <x v="3"/>
    <x v="2"/>
    <x v="3"/>
    <n v="1"/>
  </r>
  <r>
    <x v="4"/>
    <x v="0"/>
    <x v="4"/>
    <n v="1"/>
  </r>
  <r>
    <x v="5"/>
    <x v="1"/>
    <x v="5"/>
    <n v="2"/>
  </r>
  <r>
    <x v="6"/>
    <x v="3"/>
    <x v="6"/>
    <n v="2"/>
  </r>
  <r>
    <x v="6"/>
    <x v="2"/>
    <x v="6"/>
    <n v="2"/>
  </r>
  <r>
    <x v="7"/>
    <x v="0"/>
    <x v="7"/>
    <n v="10"/>
  </r>
  <r>
    <x v="7"/>
    <x v="3"/>
    <x v="7"/>
    <n v="4"/>
  </r>
  <r>
    <x v="8"/>
    <x v="1"/>
    <x v="8"/>
    <n v="2"/>
  </r>
  <r>
    <x v="9"/>
    <x v="1"/>
    <x v="9"/>
    <n v="1"/>
  </r>
  <r>
    <x v="10"/>
    <x v="2"/>
    <x v="10"/>
    <n v="1"/>
  </r>
  <r>
    <x v="11"/>
    <x v="0"/>
    <x v="11"/>
    <n v="3"/>
  </r>
  <r>
    <x v="11"/>
    <x v="1"/>
    <x v="11"/>
    <n v="1"/>
  </r>
  <r>
    <x v="11"/>
    <x v="2"/>
    <x v="11"/>
    <n v="1"/>
  </r>
  <r>
    <x v="12"/>
    <x v="0"/>
    <x v="12"/>
    <n v="2"/>
  </r>
  <r>
    <x v="12"/>
    <x v="1"/>
    <x v="12"/>
    <n v="8"/>
  </r>
  <r>
    <x v="13"/>
    <x v="2"/>
    <x v="13"/>
    <n v="1"/>
  </r>
  <r>
    <x v="14"/>
    <x v="2"/>
    <x v="14"/>
    <n v="1"/>
  </r>
  <r>
    <x v="15"/>
    <x v="0"/>
    <x v="15"/>
    <n v="24"/>
  </r>
  <r>
    <x v="16"/>
    <x v="0"/>
    <x v="16"/>
    <n v="10"/>
  </r>
  <r>
    <x v="16"/>
    <x v="1"/>
    <x v="16"/>
    <n v="11"/>
  </r>
  <r>
    <x v="16"/>
    <x v="2"/>
    <x v="16"/>
    <n v="1"/>
  </r>
  <r>
    <x v="17"/>
    <x v="0"/>
    <x v="17"/>
    <n v="8"/>
  </r>
  <r>
    <x v="18"/>
    <x v="1"/>
    <x v="18"/>
    <n v="1"/>
  </r>
  <r>
    <x v="19"/>
    <x v="1"/>
    <x v="19"/>
    <n v="2"/>
  </r>
  <r>
    <x v="19"/>
    <x v="3"/>
    <x v="19"/>
    <n v="4"/>
  </r>
  <r>
    <x v="20"/>
    <x v="3"/>
    <x v="20"/>
    <n v="4"/>
  </r>
  <r>
    <x v="20"/>
    <x v="2"/>
    <x v="20"/>
    <n v="6"/>
  </r>
  <r>
    <x v="21"/>
    <x v="0"/>
    <x v="21"/>
    <n v="2"/>
  </r>
  <r>
    <x v="21"/>
    <x v="1"/>
    <x v="21"/>
    <n v="1"/>
  </r>
  <r>
    <x v="22"/>
    <x v="0"/>
    <x v="22"/>
    <n v="12"/>
  </r>
  <r>
    <x v="23"/>
    <x v="0"/>
    <x v="23"/>
    <n v="26"/>
  </r>
  <r>
    <x v="24"/>
    <x v="0"/>
    <x v="24"/>
    <n v="6"/>
  </r>
  <r>
    <x v="25"/>
    <x v="0"/>
    <x v="25"/>
    <n v="7"/>
  </r>
  <r>
    <x v="24"/>
    <x v="1"/>
    <x v="24"/>
    <n v="10"/>
  </r>
  <r>
    <x v="25"/>
    <x v="1"/>
    <x v="25"/>
    <n v="5"/>
  </r>
  <r>
    <x v="25"/>
    <x v="2"/>
    <x v="25"/>
    <n v="2"/>
  </r>
  <r>
    <x v="26"/>
    <x v="0"/>
    <x v="26"/>
    <n v="16"/>
  </r>
  <r>
    <x v="27"/>
    <x v="0"/>
    <x v="27"/>
    <n v="10"/>
  </r>
  <r>
    <x v="27"/>
    <x v="1"/>
    <x v="27"/>
    <n v="16"/>
  </r>
  <r>
    <x v="28"/>
    <x v="0"/>
    <x v="28"/>
    <n v="2"/>
  </r>
  <r>
    <x v="29"/>
    <x v="1"/>
    <x v="29"/>
    <n v="4"/>
  </r>
  <r>
    <x v="30"/>
    <x v="0"/>
    <x v="30"/>
    <n v="1"/>
  </r>
  <r>
    <x v="31"/>
    <x v="1"/>
    <x v="31"/>
    <n v="2"/>
  </r>
  <r>
    <x v="32"/>
    <x v="0"/>
    <x v="32"/>
    <n v="2"/>
  </r>
  <r>
    <x v="32"/>
    <x v="1"/>
    <x v="32"/>
    <n v="1"/>
  </r>
  <r>
    <x v="33"/>
    <x v="0"/>
    <x v="33"/>
    <n v="21"/>
  </r>
  <r>
    <x v="33"/>
    <x v="1"/>
    <x v="33"/>
    <n v="3"/>
  </r>
  <r>
    <x v="33"/>
    <x v="3"/>
    <x v="33"/>
    <n v="4"/>
  </r>
  <r>
    <x v="33"/>
    <x v="2"/>
    <x v="33"/>
    <n v="7"/>
  </r>
  <r>
    <x v="34"/>
    <x v="0"/>
    <x v="34"/>
    <n v="20"/>
  </r>
  <r>
    <x v="35"/>
    <x v="1"/>
    <x v="35"/>
    <n v="8"/>
  </r>
  <r>
    <x v="35"/>
    <x v="2"/>
    <x v="35"/>
    <n v="2"/>
  </r>
  <r>
    <x v="36"/>
    <x v="3"/>
    <x v="36"/>
    <n v="3"/>
  </r>
  <r>
    <x v="36"/>
    <x v="2"/>
    <x v="36"/>
    <n v="2"/>
  </r>
  <r>
    <x v="37"/>
    <x v="0"/>
    <x v="37"/>
    <n v="1"/>
  </r>
  <r>
    <x v="38"/>
    <x v="0"/>
    <x v="38"/>
    <n v="9"/>
  </r>
  <r>
    <x v="38"/>
    <x v="1"/>
    <x v="38"/>
    <n v="3"/>
  </r>
  <r>
    <x v="38"/>
    <x v="2"/>
    <x v="38"/>
    <n v="1"/>
  </r>
  <r>
    <x v="39"/>
    <x v="0"/>
    <x v="39"/>
    <n v="5"/>
  </r>
  <r>
    <x v="39"/>
    <x v="1"/>
    <x v="39"/>
    <n v="12"/>
  </r>
  <r>
    <x v="39"/>
    <x v="2"/>
    <x v="39"/>
    <n v="1"/>
  </r>
  <r>
    <x v="40"/>
    <x v="0"/>
    <x v="40"/>
    <n v="1"/>
  </r>
  <r>
    <x v="41"/>
    <x v="1"/>
    <x v="41"/>
    <n v="2"/>
  </r>
  <r>
    <x v="42"/>
    <x v="0"/>
    <x v="42"/>
    <n v="1"/>
  </r>
  <r>
    <x v="43"/>
    <x v="3"/>
    <x v="43"/>
    <n v="2"/>
  </r>
  <r>
    <x v="43"/>
    <x v="2"/>
    <x v="43"/>
    <n v="2"/>
  </r>
  <r>
    <x v="44"/>
    <x v="0"/>
    <x v="44"/>
    <n v="12"/>
  </r>
  <r>
    <x v="44"/>
    <x v="1"/>
    <x v="44"/>
    <n v="3"/>
  </r>
  <r>
    <x v="44"/>
    <x v="2"/>
    <x v="44"/>
    <n v="1"/>
  </r>
  <r>
    <x v="45"/>
    <x v="2"/>
    <x v="45"/>
    <n v="4"/>
  </r>
  <r>
    <x v="46"/>
    <x v="1"/>
    <x v="46"/>
    <n v="2"/>
  </r>
  <r>
    <x v="47"/>
    <x v="0"/>
    <x v="47"/>
    <n v="1"/>
  </r>
  <r>
    <x v="48"/>
    <x v="0"/>
    <x v="48"/>
    <n v="2"/>
  </r>
  <r>
    <x v="48"/>
    <x v="2"/>
    <x v="48"/>
    <n v="1"/>
  </r>
  <r>
    <x v="49"/>
    <x v="0"/>
    <x v="49"/>
    <n v="8"/>
  </r>
  <r>
    <x v="50"/>
    <x v="1"/>
    <x v="50"/>
    <n v="2"/>
  </r>
  <r>
    <x v="51"/>
    <x v="0"/>
    <x v="51"/>
    <n v="1"/>
  </r>
  <r>
    <x v="52"/>
    <x v="0"/>
    <x v="52"/>
    <n v="8"/>
  </r>
  <r>
    <x v="53"/>
    <x v="0"/>
    <x v="53"/>
    <n v="9"/>
  </r>
  <r>
    <x v="54"/>
    <x v="0"/>
    <x v="54"/>
    <n v="2"/>
  </r>
  <r>
    <x v="54"/>
    <x v="1"/>
    <x v="54"/>
    <n v="1"/>
  </r>
  <r>
    <x v="55"/>
    <x v="0"/>
    <x v="55"/>
    <n v="6"/>
  </r>
  <r>
    <x v="56"/>
    <x v="0"/>
    <x v="56"/>
    <n v="3"/>
  </r>
  <r>
    <x v="56"/>
    <x v="1"/>
    <x v="56"/>
    <n v="4"/>
  </r>
  <r>
    <x v="57"/>
    <x v="1"/>
    <x v="57"/>
    <n v="6"/>
  </r>
  <r>
    <x v="58"/>
    <x v="0"/>
    <x v="58"/>
    <n v="8"/>
  </r>
  <r>
    <x v="59"/>
    <x v="2"/>
    <x v="59"/>
    <n v="1"/>
  </r>
  <r>
    <x v="60"/>
    <x v="0"/>
    <x v="60"/>
    <n v="4"/>
  </r>
  <r>
    <x v="60"/>
    <x v="1"/>
    <x v="60"/>
    <n v="8"/>
  </r>
  <r>
    <x v="61"/>
    <x v="0"/>
    <x v="61"/>
    <n v="1"/>
  </r>
  <r>
    <x v="61"/>
    <x v="1"/>
    <x v="61"/>
    <n v="4"/>
  </r>
  <r>
    <x v="62"/>
    <x v="0"/>
    <x v="62"/>
    <n v="1"/>
  </r>
  <r>
    <x v="63"/>
    <x v="1"/>
    <x v="63"/>
    <n v="1"/>
  </r>
  <r>
    <x v="64"/>
    <x v="1"/>
    <x v="64"/>
    <n v="2"/>
  </r>
  <r>
    <x v="65"/>
    <x v="0"/>
    <x v="65"/>
    <n v="1"/>
  </r>
  <r>
    <x v="66"/>
    <x v="1"/>
    <x v="66"/>
    <n v="2"/>
  </r>
  <r>
    <x v="67"/>
    <x v="3"/>
    <x v="67"/>
    <n v="5"/>
  </r>
  <r>
    <x v="68"/>
    <x v="0"/>
    <x v="68"/>
    <n v="2"/>
  </r>
  <r>
    <x v="68"/>
    <x v="1"/>
    <x v="68"/>
    <n v="3"/>
  </r>
  <r>
    <x v="68"/>
    <x v="2"/>
    <x v="68"/>
    <n v="1"/>
  </r>
  <r>
    <x v="69"/>
    <x v="0"/>
    <x v="69"/>
    <n v="9"/>
  </r>
  <r>
    <x v="70"/>
    <x v="0"/>
    <x v="70"/>
    <n v="2"/>
  </r>
  <r>
    <x v="70"/>
    <x v="1"/>
    <x v="70"/>
    <n v="1"/>
  </r>
  <r>
    <x v="71"/>
    <x v="0"/>
    <x v="71"/>
    <n v="1"/>
  </r>
  <r>
    <x v="72"/>
    <x v="2"/>
    <x v="72"/>
    <n v="6"/>
  </r>
  <r>
    <x v="73"/>
    <x v="3"/>
    <x v="73"/>
    <n v="4"/>
  </r>
  <r>
    <x v="74"/>
    <x v="4"/>
    <x v="7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MSAV25K"/>
    <s v="Assemblage support (établi)"/>
    <x v="0"/>
    <n v="6"/>
    <x v="0"/>
    <x v="0"/>
    <x v="0"/>
  </r>
  <r>
    <s v="MSAV25K"/>
    <s v="Assemblage support (établi)"/>
    <x v="1"/>
    <n v="8"/>
    <x v="0"/>
    <x v="1"/>
    <x v="0"/>
  </r>
  <r>
    <s v="MSAV25K"/>
    <s v="Assemblage support (établi)"/>
    <x v="2"/>
    <n v="6"/>
    <x v="0"/>
    <x v="2"/>
    <x v="0"/>
  </r>
  <r>
    <s v="MSAV25K"/>
    <s v="Assemblage support (établi)"/>
    <x v="3"/>
    <n v="8"/>
    <x v="0"/>
    <x v="3"/>
    <x v="0"/>
  </r>
  <r>
    <s v="MSAV25K"/>
    <s v="Assemblage support (établi)"/>
    <x v="4"/>
    <n v="16"/>
    <x v="0"/>
    <x v="4"/>
    <x v="0"/>
  </r>
  <r>
    <s v="MSAV25K"/>
    <s v="Assemblage support (établi)"/>
    <x v="5"/>
    <n v="6"/>
    <x v="0"/>
    <x v="5"/>
    <x v="0"/>
  </r>
  <r>
    <s v="MSAV25K"/>
    <s v="Assemblage support (établi)"/>
    <x v="6"/>
    <n v="8"/>
    <x v="0"/>
    <x v="6"/>
    <x v="0"/>
  </r>
  <r>
    <s v="MSAV25K"/>
    <s v="Masse support"/>
    <x v="7"/>
    <n v="2"/>
    <x v="0"/>
    <x v="7"/>
    <x v="0"/>
  </r>
  <r>
    <s v="MSAV25K"/>
    <s v="Masse support"/>
    <x v="8"/>
    <n v="4"/>
    <x v="0"/>
    <x v="8"/>
    <x v="0"/>
  </r>
  <r>
    <s v="MSAV25K"/>
    <s v="Masse support"/>
    <x v="9"/>
    <n v="2"/>
    <x v="0"/>
    <x v="9"/>
    <x v="0"/>
  </r>
  <r>
    <s v="MSAV25K"/>
    <s v="Masse support"/>
    <x v="10"/>
    <n v="2"/>
    <x v="0"/>
    <x v="10"/>
    <x v="0"/>
  </r>
  <r>
    <s v="MSAV25K"/>
    <s v="Masse support (établi)"/>
    <x v="7"/>
    <n v="8"/>
    <x v="0"/>
    <x v="7"/>
    <x v="0"/>
  </r>
  <r>
    <s v="MSAV25K"/>
    <s v="Masse support (établi)"/>
    <x v="8"/>
    <n v="16"/>
    <x v="0"/>
    <x v="8"/>
    <x v="0"/>
  </r>
  <r>
    <s v="MSAV25K"/>
    <s v="Masse support (établi)"/>
    <x v="9"/>
    <n v="8"/>
    <x v="0"/>
    <x v="9"/>
    <x v="0"/>
  </r>
  <r>
    <s v="MSAV25K"/>
    <s v="Masse support (établi)"/>
    <x v="10"/>
    <n v="7"/>
    <x v="0"/>
    <x v="10"/>
    <x v="0"/>
  </r>
  <r>
    <s v="MSAV25K"/>
    <s v="Masse support (établi)"/>
    <x v="11"/>
    <n v="1"/>
    <x v="0"/>
    <x v="11"/>
    <x v="0"/>
  </r>
  <r>
    <s v="MSAV25K"/>
    <s v="Assemblage support (établi)"/>
    <x v="12"/>
    <n v="12"/>
    <x v="0"/>
    <x v="12"/>
    <x v="0"/>
  </r>
  <r>
    <s v="MSAV25K"/>
    <s v="Masse support (établi)"/>
    <x v="13"/>
    <n v="2"/>
    <x v="0"/>
    <x v="13"/>
    <x v="1"/>
  </r>
  <r>
    <s v="MSAV25K"/>
    <s v="Masse support (établi)"/>
    <x v="14"/>
    <n v="1"/>
    <x v="0"/>
    <x v="14"/>
    <x v="1"/>
  </r>
  <r>
    <s v="MSAV25K"/>
    <s v="Masse support (établi)"/>
    <x v="15"/>
    <n v="1"/>
    <x v="0"/>
    <x v="15"/>
    <x v="1"/>
  </r>
  <r>
    <s v="MSAV25K"/>
    <s v="Masse support (établi)"/>
    <x v="16"/>
    <n v="1"/>
    <x v="0"/>
    <x v="16"/>
    <x v="1"/>
  </r>
  <r>
    <s v="MSAV25K"/>
    <s v="Masse support"/>
    <x v="17"/>
    <n v="1"/>
    <x v="0"/>
    <x v="17"/>
    <x v="1"/>
  </r>
  <r>
    <s v="MSAV25K"/>
    <s v="Masse support"/>
    <x v="17"/>
    <n v="1"/>
    <x v="0"/>
    <x v="17"/>
    <x v="1"/>
  </r>
  <r>
    <s v="MSAV25K"/>
    <s v="Montage support"/>
    <x v="13"/>
    <n v="1"/>
    <x v="0"/>
    <x v="13"/>
    <x v="1"/>
  </r>
  <r>
    <s v="MSAV25K"/>
    <s v="Montage renfort"/>
    <x v="2"/>
    <n v="1"/>
    <x v="0"/>
    <x v="2"/>
    <x v="1"/>
  </r>
  <r>
    <s v="MSAV25K"/>
    <s v="Montage renfort"/>
    <x v="18"/>
    <n v="1"/>
    <x v="0"/>
    <x v="18"/>
    <x v="1"/>
  </r>
  <r>
    <s v="MSAV25K"/>
    <s v="Montage support"/>
    <x v="14"/>
    <n v="1"/>
    <x v="0"/>
    <x v="14"/>
    <x v="1"/>
  </r>
  <r>
    <s v="MSAV25K"/>
    <s v="Montage support"/>
    <x v="0"/>
    <n v="2"/>
    <x v="0"/>
    <x v="0"/>
    <x v="1"/>
  </r>
  <r>
    <s v="MSAV25K"/>
    <s v="Montage support"/>
    <x v="2"/>
    <n v="7"/>
    <x v="0"/>
    <x v="2"/>
    <x v="1"/>
  </r>
  <r>
    <s v="MSAV25K"/>
    <s v="Montage renfort"/>
    <x v="12"/>
    <n v="1"/>
    <x v="0"/>
    <x v="12"/>
    <x v="1"/>
  </r>
  <r>
    <s v="MSAV25K"/>
    <s v="Montage support"/>
    <x v="12"/>
    <n v="9"/>
    <x v="0"/>
    <x v="12"/>
    <x v="1"/>
  </r>
  <r>
    <s v="MSAV25K"/>
    <s v="Montage support"/>
    <x v="19"/>
    <n v="1"/>
    <x v="0"/>
    <x v="19"/>
    <x v="1"/>
  </r>
  <r>
    <s v="MSAV25K"/>
    <s v="Montage support"/>
    <x v="15"/>
    <n v="1"/>
    <x v="0"/>
    <x v="15"/>
    <x v="1"/>
  </r>
  <r>
    <s v="MSAV25K"/>
    <s v="Montage support"/>
    <x v="9"/>
    <n v="1"/>
    <x v="0"/>
    <x v="9"/>
    <x v="1"/>
  </r>
  <r>
    <s v="MSAV25K"/>
    <s v="Montage support"/>
    <x v="20"/>
    <n v="4"/>
    <x v="0"/>
    <x v="20"/>
    <x v="1"/>
  </r>
  <r>
    <s v="MSAV25K"/>
    <s v="Montage support"/>
    <x v="5"/>
    <n v="3"/>
    <x v="0"/>
    <x v="5"/>
    <x v="1"/>
  </r>
  <r>
    <s v="MSAV25K"/>
    <s v="Montage support"/>
    <x v="21"/>
    <n v="1"/>
    <x v="0"/>
    <x v="21"/>
    <x v="1"/>
  </r>
  <r>
    <s v="MSAV25K"/>
    <s v="Support platine HT"/>
    <x v="2"/>
    <n v="4"/>
    <x v="0"/>
    <x v="2"/>
    <x v="1"/>
  </r>
  <r>
    <s v="MSAV25K"/>
    <s v="Support platine HT"/>
    <x v="12"/>
    <n v="4"/>
    <x v="0"/>
    <x v="12"/>
    <x v="1"/>
  </r>
  <r>
    <s v="MSAV25K"/>
    <s v="Support platine HT"/>
    <x v="20"/>
    <n v="4"/>
    <x v="0"/>
    <x v="20"/>
    <x v="1"/>
  </r>
  <r>
    <s v="MSAV25K"/>
    <s v="Visserie platine haute tension"/>
    <x v="22"/>
    <n v="2"/>
    <x v="0"/>
    <x v="22"/>
    <x v="1"/>
  </r>
  <r>
    <s v="MSAV25K"/>
    <s v="Visserie platine haute tension"/>
    <x v="23"/>
    <n v="2"/>
    <x v="0"/>
    <x v="23"/>
    <x v="1"/>
  </r>
  <r>
    <s v="MSAV25K"/>
    <s v="Visserie platine haute tension"/>
    <x v="24"/>
    <n v="2"/>
    <x v="0"/>
    <x v="24"/>
    <x v="1"/>
  </r>
  <r>
    <s v="MSAV25K"/>
    <s v="Masse compteur"/>
    <x v="14"/>
    <n v="1"/>
    <x v="0"/>
    <x v="14"/>
    <x v="1"/>
  </r>
  <r>
    <s v="MSAV25K"/>
    <s v="Masse compteur"/>
    <x v="13"/>
    <n v="1"/>
    <x v="0"/>
    <x v="13"/>
    <x v="1"/>
  </r>
  <r>
    <s v="MSAV25K"/>
    <s v="Masse compteur"/>
    <x v="15"/>
    <n v="1"/>
    <x v="0"/>
    <x v="15"/>
    <x v="1"/>
  </r>
  <r>
    <s v="MSAV25K"/>
    <s v="Connexion IN (preassemblage)"/>
    <x v="14"/>
    <n v="4"/>
    <x v="0"/>
    <x v="14"/>
    <x v="2"/>
  </r>
  <r>
    <s v="MSAV25K"/>
    <s v="Connexion IN (preassemblage)"/>
    <x v="25"/>
    <n v="2"/>
    <x v="0"/>
    <x v="25"/>
    <x v="2"/>
  </r>
  <r>
    <s v="MSAV25K"/>
    <s v="Connexion IN (preassemblage)"/>
    <x v="26"/>
    <n v="1"/>
    <x v="0"/>
    <x v="26"/>
    <x v="2"/>
  </r>
  <r>
    <s v="MSAV25K"/>
    <s v="Connexion IN (preassemblage)"/>
    <x v="27"/>
    <n v="4"/>
    <x v="0"/>
    <x v="27"/>
    <x v="2"/>
  </r>
  <r>
    <s v="MSAV25K"/>
    <s v="Connexion IN (preassemblage)"/>
    <x v="28"/>
    <n v="4"/>
    <x v="0"/>
    <x v="28"/>
    <x v="2"/>
  </r>
  <r>
    <s v="MSAV25K"/>
    <s v="Connexion IN (preassemblage)"/>
    <x v="29"/>
    <n v="2"/>
    <x v="0"/>
    <x v="29"/>
    <x v="2"/>
  </r>
  <r>
    <s v="MSAV25K"/>
    <s v="Connexion IN (preassemblage)"/>
    <x v="30"/>
    <n v="8"/>
    <x v="0"/>
    <x v="30"/>
    <x v="2"/>
  </r>
  <r>
    <s v="MSAV25K"/>
    <s v="Connexion IN (preassemblage)"/>
    <x v="31"/>
    <n v="2"/>
    <x v="0"/>
    <x v="31"/>
    <x v="2"/>
  </r>
  <r>
    <s v="MSAV25K"/>
    <s v="Connexion IN (preassemblage)"/>
    <x v="32"/>
    <n v="1"/>
    <x v="0"/>
    <x v="32"/>
    <x v="2"/>
  </r>
  <r>
    <s v="MSAV25K"/>
    <s v="Connexion IN (preassemblage)"/>
    <x v="16"/>
    <n v="4"/>
    <x v="0"/>
    <x v="16"/>
    <x v="2"/>
  </r>
  <r>
    <s v="MSAV25K"/>
    <s v="Connexion IN (preassemblage)"/>
    <x v="33"/>
    <n v="2"/>
    <x v="0"/>
    <x v="33"/>
    <x v="2"/>
  </r>
  <r>
    <s v="MSAV25K"/>
    <s v="Connexion IN (preassemblage)"/>
    <x v="34"/>
    <n v="1"/>
    <x v="0"/>
    <x v="34"/>
    <x v="2"/>
  </r>
  <r>
    <s v="MSAV25K"/>
    <s v="Connexion OUT (preassemblage)"/>
    <x v="25"/>
    <n v="1"/>
    <x v="0"/>
    <x v="25"/>
    <x v="2"/>
  </r>
  <r>
    <s v="MSAV25K"/>
    <s v="Connexion OUT (preassemblage)"/>
    <x v="28"/>
    <n v="2"/>
    <x v="0"/>
    <x v="28"/>
    <x v="2"/>
  </r>
  <r>
    <s v="MSAV25K"/>
    <s v="Connexion OUT (preassemblage)"/>
    <x v="31"/>
    <n v="1"/>
    <x v="0"/>
    <x v="31"/>
    <x v="2"/>
  </r>
  <r>
    <s v="MSAV25K"/>
    <s v="Connexion OUT (preassemblage)"/>
    <x v="35"/>
    <n v="1"/>
    <x v="0"/>
    <x v="35"/>
    <x v="2"/>
  </r>
  <r>
    <s v="MSAV25K"/>
    <s v="Connexion OUT"/>
    <x v="36"/>
    <n v="4"/>
    <x v="0"/>
    <x v="36"/>
    <x v="3"/>
  </r>
  <r>
    <s v="MSAV25K"/>
    <s v="Connexion"/>
    <x v="25"/>
    <n v="2"/>
    <x v="0"/>
    <x v="25"/>
    <x v="3"/>
  </r>
  <r>
    <s v="MSAV25K"/>
    <s v="Connexion"/>
    <x v="28"/>
    <n v="4"/>
    <x v="0"/>
    <x v="28"/>
    <x v="3"/>
  </r>
  <r>
    <s v="MSAV25K"/>
    <s v="Connexion"/>
    <x v="37"/>
    <n v="1"/>
    <x v="0"/>
    <x v="37"/>
    <x v="3"/>
  </r>
  <r>
    <s v="MSAV25K"/>
    <s v="Connexion"/>
    <x v="31"/>
    <n v="2"/>
    <x v="0"/>
    <x v="31"/>
    <x v="3"/>
  </r>
  <r>
    <s v="MSAV25K"/>
    <s v="Connexion"/>
    <x v="38"/>
    <n v="1"/>
    <x v="0"/>
    <x v="38"/>
    <x v="3"/>
  </r>
  <r>
    <s v="MSAV25K"/>
    <s v="Connexion"/>
    <x v="33"/>
    <n v="2"/>
    <x v="0"/>
    <x v="33"/>
    <x v="3"/>
  </r>
  <r>
    <s v="MSAV25K"/>
    <s v="Connexion"/>
    <x v="39"/>
    <n v="1"/>
    <x v="0"/>
    <x v="39"/>
    <x v="3"/>
  </r>
  <r>
    <s v="MSAV25K"/>
    <s v="Connexion OUT"/>
    <x v="14"/>
    <n v="8"/>
    <x v="0"/>
    <x v="14"/>
    <x v="3"/>
  </r>
  <r>
    <s v="MSAV25K"/>
    <s v="Connexion OUT"/>
    <x v="25"/>
    <n v="1"/>
    <x v="0"/>
    <x v="25"/>
    <x v="3"/>
  </r>
  <r>
    <s v="MSAV25K"/>
    <s v="Connexion OUT"/>
    <x v="27"/>
    <n v="4"/>
    <x v="0"/>
    <x v="27"/>
    <x v="3"/>
  </r>
  <r>
    <s v="MSAV25K"/>
    <s v="Connexion OUT"/>
    <x v="30"/>
    <n v="12"/>
    <x v="0"/>
    <x v="30"/>
    <x v="3"/>
  </r>
  <r>
    <s v="MSAV25K"/>
    <s v="Connexion OUT"/>
    <x v="28"/>
    <n v="2"/>
    <x v="0"/>
    <x v="28"/>
    <x v="3"/>
  </r>
  <r>
    <s v="MSAV25K"/>
    <s v="Connexion OUT"/>
    <x v="15"/>
    <n v="4"/>
    <x v="0"/>
    <x v="15"/>
    <x v="3"/>
  </r>
  <r>
    <s v="MSAV25K"/>
    <s v="Connexion OUT"/>
    <x v="31"/>
    <n v="1"/>
    <x v="0"/>
    <x v="31"/>
    <x v="3"/>
  </r>
  <r>
    <s v="MSAV25K"/>
    <s v="Connexion OUT"/>
    <x v="16"/>
    <n v="4"/>
    <x v="0"/>
    <x v="16"/>
    <x v="3"/>
  </r>
  <r>
    <s v="MSAV25K"/>
    <s v="Connexion OUT"/>
    <x v="40"/>
    <n v="2"/>
    <x v="0"/>
    <x v="40"/>
    <x v="3"/>
  </r>
  <r>
    <s v="MSAV25K"/>
    <s v="Connexion OUT"/>
    <x v="41"/>
    <n v="2"/>
    <x v="0"/>
    <x v="41"/>
    <x v="3"/>
  </r>
  <r>
    <s v="MSAV25K"/>
    <s v="Connexion OUT"/>
    <x v="35"/>
    <n v="1"/>
    <x v="0"/>
    <x v="35"/>
    <x v="3"/>
  </r>
  <r>
    <s v="MSAV25K"/>
    <s v="Masse compteur"/>
    <x v="27"/>
    <n v="2"/>
    <x v="0"/>
    <x v="27"/>
    <x v="3"/>
  </r>
  <r>
    <s v="MSAV25K"/>
    <s v="Masse compteur"/>
    <x v="13"/>
    <n v="2"/>
    <x v="0"/>
    <x v="13"/>
    <x v="3"/>
  </r>
  <r>
    <s v="MSAV25K"/>
    <s v="Masse compteur"/>
    <x v="42"/>
    <n v="2"/>
    <x v="0"/>
    <x v="42"/>
    <x v="3"/>
  </r>
  <r>
    <s v="MSAV25K"/>
    <s v="Montage compteur"/>
    <x v="0"/>
    <n v="6"/>
    <x v="0"/>
    <x v="0"/>
    <x v="3"/>
  </r>
  <r>
    <s v="MSAV25K"/>
    <s v="Montage compteur"/>
    <x v="2"/>
    <n v="6"/>
    <x v="0"/>
    <x v="2"/>
    <x v="3"/>
  </r>
  <r>
    <s v="MSAV25K"/>
    <s v="Montage compteur"/>
    <x v="43"/>
    <n v="12"/>
    <x v="0"/>
    <x v="43"/>
    <x v="3"/>
  </r>
  <r>
    <s v="MSAV25K"/>
    <s v="Montage compteur"/>
    <x v="44"/>
    <n v="6"/>
    <x v="0"/>
    <x v="44"/>
    <x v="3"/>
  </r>
  <r>
    <s v="Valisette 6 / MSAVDC"/>
    <s v="Montage capteur (premontage)"/>
    <x v="25"/>
    <n v="8"/>
    <x v="0"/>
    <x v="25"/>
    <x v="4"/>
  </r>
  <r>
    <s v="Valisette 6 / MSAVDC"/>
    <s v="Support (preassemblage)"/>
    <x v="45"/>
    <n v="2"/>
    <x v="0"/>
    <x v="45"/>
    <x v="4"/>
  </r>
  <r>
    <s v="Valisette 6 / MSAVDC"/>
    <s v="Masse capteur et support"/>
    <x v="27"/>
    <n v="1"/>
    <x v="0"/>
    <x v="27"/>
    <x v="4"/>
  </r>
  <r>
    <s v="Valisette 6 / MSAVDC"/>
    <s v="Support (preassemblage)"/>
    <x v="27"/>
    <n v="4"/>
    <x v="0"/>
    <x v="27"/>
    <x v="4"/>
  </r>
  <r>
    <s v="Valisette 6 / MSAVDC"/>
    <s v="Support (preassemblage)"/>
    <x v="36"/>
    <n v="4"/>
    <x v="0"/>
    <x v="36"/>
    <x v="4"/>
  </r>
  <r>
    <s v="Valisette 6 / MSAVDC"/>
    <s v="Masse capteur et support"/>
    <x v="13"/>
    <n v="2"/>
    <x v="0"/>
    <x v="13"/>
    <x v="4"/>
  </r>
  <r>
    <s v="Valisette 6 / MSAVDC"/>
    <s v="Montage capteur (premontage)"/>
    <x v="28"/>
    <n v="16"/>
    <x v="0"/>
    <x v="28"/>
    <x v="4"/>
  </r>
  <r>
    <s v="Valisette 6 / MSAVDC"/>
    <s v="Masse support"/>
    <x v="8"/>
    <n v="2"/>
    <x v="0"/>
    <x v="8"/>
    <x v="4"/>
  </r>
  <r>
    <s v="Valisette 6 / MSAVDC"/>
    <s v="Masse capteur et support"/>
    <x v="15"/>
    <n v="1"/>
    <x v="0"/>
    <x v="15"/>
    <x v="4"/>
  </r>
  <r>
    <s v="Valisette 6 / MSAVDC"/>
    <s v="Montage capteur (premontage)"/>
    <x v="31"/>
    <n v="8"/>
    <x v="0"/>
    <x v="31"/>
    <x v="4"/>
  </r>
  <r>
    <s v="Valisette 6 / MSAVDC"/>
    <s v="Masse support"/>
    <x v="9"/>
    <n v="2"/>
    <x v="0"/>
    <x v="9"/>
    <x v="4"/>
  </r>
  <r>
    <s v="Valisette 6 / MSAVDC"/>
    <s v="Support (preassemblage)"/>
    <x v="46"/>
    <n v="2"/>
    <x v="0"/>
    <x v="46"/>
    <x v="4"/>
  </r>
  <r>
    <s v="Valisette 6 / MSAVDC"/>
    <s v="Masse capteur et support"/>
    <x v="47"/>
    <n v="2"/>
    <x v="0"/>
    <x v="47"/>
    <x v="4"/>
  </r>
  <r>
    <s v="Valisette 6 / MSAVDC"/>
    <s v="Support (preassemblage)"/>
    <x v="48"/>
    <n v="4"/>
    <x v="0"/>
    <x v="48"/>
    <x v="4"/>
  </r>
  <r>
    <s v="Valisette 6 / MSAVDC"/>
    <s v="Montage capteur (premontage)"/>
    <x v="33"/>
    <n v="8"/>
    <x v="0"/>
    <x v="33"/>
    <x v="4"/>
  </r>
  <r>
    <s v="Valisette 6 / MSAVDC"/>
    <s v="Masse support"/>
    <x v="21"/>
    <n v="2"/>
    <x v="0"/>
    <x v="21"/>
    <x v="4"/>
  </r>
  <r>
    <s v="Valisette 6 / MSAVDC"/>
    <s v="Masse Valisette 6 / MSAVDC"/>
    <x v="14"/>
    <n v="1"/>
    <x v="0"/>
    <x v="14"/>
    <x v="5"/>
  </r>
  <r>
    <s v="Valisette 6 / MSAVDC"/>
    <s v="Connexions"/>
    <x v="25"/>
    <n v="4"/>
    <x v="0"/>
    <x v="25"/>
    <x v="5"/>
  </r>
  <r>
    <s v="Valisette 6 / MSAVDC"/>
    <s v="Alimentation capteur"/>
    <x v="49"/>
    <n v="2"/>
    <x v="0"/>
    <x v="49"/>
    <x v="5"/>
  </r>
  <r>
    <s v="Valisette 6 / MSAVDC"/>
    <s v="Isolateur"/>
    <x v="50"/>
    <n v="1"/>
    <x v="0"/>
    <x v="50"/>
    <x v="5"/>
  </r>
  <r>
    <s v="Valisette 6 / MSAVDC"/>
    <s v="Support "/>
    <x v="27"/>
    <n v="6"/>
    <x v="0"/>
    <x v="27"/>
    <x v="5"/>
  </r>
  <r>
    <s v="Valisette 6 / MSAVDC"/>
    <s v="Connexions"/>
    <x v="51"/>
    <n v="1"/>
    <x v="0"/>
    <x v="51"/>
    <x v="5"/>
  </r>
  <r>
    <s v="Valisette 6 / MSAVDC"/>
    <s v="Renfort"/>
    <x v="52"/>
    <n v="2"/>
    <x v="0"/>
    <x v="52"/>
    <x v="5"/>
  </r>
  <r>
    <s v="Valisette 6 / MSAVDC"/>
    <s v="Platine"/>
    <x v="22"/>
    <n v="1"/>
    <x v="0"/>
    <x v="22"/>
    <x v="5"/>
  </r>
  <r>
    <s v="Valisette 6 / MSAVDC"/>
    <s v="Support "/>
    <x v="36"/>
    <n v="6"/>
    <x v="0"/>
    <x v="36"/>
    <x v="5"/>
  </r>
  <r>
    <s v="Valisette 6 / MSAVDC"/>
    <s v="Masse Valisette 6 / MSAVDC"/>
    <x v="13"/>
    <n v="2"/>
    <x v="0"/>
    <x v="13"/>
    <x v="5"/>
  </r>
  <r>
    <s v="Valisette 6 / MSAVDC"/>
    <s v="Alimentation capteur"/>
    <x v="53"/>
    <n v="4"/>
    <x v="0"/>
    <x v="53"/>
    <x v="5"/>
  </r>
  <r>
    <s v="Valisette 6 / MSAVDC"/>
    <s v="Renfort"/>
    <x v="54"/>
    <n v="2"/>
    <x v="0"/>
    <x v="54"/>
    <x v="5"/>
  </r>
  <r>
    <s v="Valisette 6 / MSAVDC"/>
    <s v="Platine"/>
    <x v="23"/>
    <n v="1"/>
    <x v="0"/>
    <x v="23"/>
    <x v="5"/>
  </r>
  <r>
    <s v="Valisette 6 / MSAVDC"/>
    <s v="Connexions"/>
    <x v="55"/>
    <n v="8"/>
    <x v="0"/>
    <x v="55"/>
    <x v="5"/>
  </r>
  <r>
    <s v="Valisette 6 / MSAVDC"/>
    <s v="Masse Valisette 6 / MSAVDC"/>
    <x v="15"/>
    <n v="1"/>
    <x v="0"/>
    <x v="15"/>
    <x v="5"/>
  </r>
  <r>
    <s v="Valisette 6 / MSAVDC"/>
    <s v="Connexions"/>
    <x v="31"/>
    <n v="4"/>
    <x v="0"/>
    <x v="31"/>
    <x v="5"/>
  </r>
  <r>
    <s v="Valisette 6 / MSAVDC"/>
    <s v="Alimentation capteur"/>
    <x v="56"/>
    <n v="2"/>
    <x v="0"/>
    <x v="56"/>
    <x v="5"/>
  </r>
  <r>
    <s v="Valisette 6 / MSAVDC"/>
    <s v="Masse Valisette 6 / MSAVDC"/>
    <x v="40"/>
    <n v="1"/>
    <x v="0"/>
    <x v="40"/>
    <x v="5"/>
  </r>
  <r>
    <s v="Valisette 6 / MSAVDC"/>
    <s v="Support "/>
    <x v="57"/>
    <n v="6"/>
    <x v="0"/>
    <x v="57"/>
    <x v="5"/>
  </r>
  <r>
    <s v="Valisette 6 / MSAVDC"/>
    <s v="Connexions"/>
    <x v="35"/>
    <n v="4"/>
    <x v="0"/>
    <x v="35"/>
    <x v="5"/>
  </r>
  <r>
    <s v="Valisette 6 / MSAVDC"/>
    <s v="Connexions"/>
    <x v="58"/>
    <n v="1"/>
    <x v="0"/>
    <x v="58"/>
    <x v="5"/>
  </r>
  <r>
    <s v="Valisette 6 / MSAVDC"/>
    <s v="Alimentation capteur"/>
    <x v="59"/>
    <n v="2"/>
    <x v="0"/>
    <x v="59"/>
    <x v="5"/>
  </r>
  <r>
    <s v="Valisette 6 / MSAVDC"/>
    <s v="Renfort"/>
    <x v="60"/>
    <n v="2"/>
    <x v="0"/>
    <x v="60"/>
    <x v="5"/>
  </r>
  <r>
    <s v="Valisette 6 / MSAVDC"/>
    <s v="Platine"/>
    <x v="24"/>
    <n v="1"/>
    <x v="0"/>
    <x v="24"/>
    <x v="5"/>
  </r>
  <r>
    <s v="Valisette 7 / Antenne"/>
    <s v="Masse support"/>
    <x v="25"/>
    <n v="1"/>
    <x v="0"/>
    <x v="25"/>
    <x v="6"/>
  </r>
  <r>
    <s v="Valisette 7 / Antenne"/>
    <s v="Masse support (preassemblage)"/>
    <x v="27"/>
    <n v="1"/>
    <x v="0"/>
    <x v="27"/>
    <x v="6"/>
  </r>
  <r>
    <s v="Valisette 7 / Antenne"/>
    <s v="Masse support (preassemblage)"/>
    <x v="13"/>
    <n v="1"/>
    <x v="0"/>
    <x v="13"/>
    <x v="6"/>
  </r>
  <r>
    <s v="Valisette 7 / Antenne"/>
    <s v="Masse support"/>
    <x v="55"/>
    <n v="2"/>
    <x v="0"/>
    <x v="55"/>
    <x v="6"/>
  </r>
  <r>
    <s v="Valisette 7 / Antenne"/>
    <s v="Masse support"/>
    <x v="31"/>
    <n v="1"/>
    <x v="0"/>
    <x v="31"/>
    <x v="6"/>
  </r>
  <r>
    <s v="Valisette 7 / Antenne"/>
    <s v="Implantation Valisette 7 / Antenne"/>
    <x v="61"/>
    <n v="4"/>
    <x v="0"/>
    <x v="61"/>
    <x v="6"/>
  </r>
  <r>
    <s v="Valisette 7 / Antenne"/>
    <s v="Masse support (preassemblage)"/>
    <x v="42"/>
    <n v="1"/>
    <x v="0"/>
    <x v="42"/>
    <x v="6"/>
  </r>
  <r>
    <s v="Valisette 7 / Antenne"/>
    <s v="Masse support"/>
    <x v="62"/>
    <n v="1"/>
    <x v="0"/>
    <x v="62"/>
    <x v="6"/>
  </r>
  <r>
    <s v="MSAV25K"/>
    <s v="Mise à la masse renfort"/>
    <x v="13"/>
    <n v="1"/>
    <x v="0"/>
    <x v="13"/>
    <x v="7"/>
  </r>
  <r>
    <s v="MSAV25K"/>
    <s v="Mise à la masse renfort"/>
    <x v="14"/>
    <n v="1"/>
    <x v="0"/>
    <x v="14"/>
    <x v="7"/>
  </r>
  <r>
    <s v="MSAV25K"/>
    <s v="Mise à la masse renfort"/>
    <x v="17"/>
    <n v="1"/>
    <x v="0"/>
    <x v="17"/>
    <x v="7"/>
  </r>
  <r>
    <s v="MSAV25K"/>
    <s v="Mise à la masse renfort"/>
    <x v="15"/>
    <n v="1"/>
    <x v="0"/>
    <x v="15"/>
    <x v="7"/>
  </r>
  <r>
    <s v="MSAV25K"/>
    <s v="Mise à la masse renfort (preassemblage)"/>
    <x v="8"/>
    <n v="1"/>
    <x v="0"/>
    <x v="8"/>
    <x v="7"/>
  </r>
  <r>
    <s v="MSAV25K"/>
    <s v="Mise à la masse renfort (preassemblage)"/>
    <x v="9"/>
    <n v="1"/>
    <x v="0"/>
    <x v="9"/>
    <x v="7"/>
  </r>
  <r>
    <s v="MSAV25K"/>
    <s v="Mise à la masse renfort (preassemblage)"/>
    <x v="21"/>
    <n v="1"/>
    <x v="0"/>
    <x v="21"/>
    <x v="7"/>
  </r>
  <r>
    <s v="MSAV25K"/>
    <s v="Renfort (interieur)"/>
    <x v="63"/>
    <n v="1"/>
    <x v="0"/>
    <x v="63"/>
    <x v="7"/>
  </r>
  <r>
    <s v="Valisette 6 / MSAVDC"/>
    <s v="Masse renfort (interieur)"/>
    <x v="14"/>
    <n v="1"/>
    <x v="0"/>
    <x v="14"/>
    <x v="7"/>
  </r>
  <r>
    <s v="Valisette 6 / MSAVDC"/>
    <s v="Interieur"/>
    <x v="17"/>
    <n v="1"/>
    <x v="0"/>
    <x v="17"/>
    <x v="7"/>
  </r>
  <r>
    <s v="Valisette 6 / MSAVDC"/>
    <s v="Renfort (interieur)"/>
    <x v="63"/>
    <n v="8"/>
    <x v="0"/>
    <x v="63"/>
    <x v="7"/>
  </r>
  <r>
    <s v="Valisette 6 / MSAVDC"/>
    <s v="Masse renfort (interieur)"/>
    <x v="13"/>
    <n v="1"/>
    <x v="0"/>
    <x v="13"/>
    <x v="7"/>
  </r>
  <r>
    <s v="Valisette 6 / MSAVDC"/>
    <s v="Masse renfort (interieur)"/>
    <x v="8"/>
    <n v="1"/>
    <x v="0"/>
    <x v="8"/>
    <x v="7"/>
  </r>
  <r>
    <s v="Valisette 6 / MSAVDC"/>
    <s v="Masse renfort (interieur)"/>
    <x v="15"/>
    <n v="1"/>
    <x v="0"/>
    <x v="15"/>
    <x v="7"/>
  </r>
  <r>
    <s v="Valisette 6 / MSAVDC"/>
    <s v="Masse renfort (interieur)"/>
    <x v="9"/>
    <n v="1"/>
    <x v="0"/>
    <x v="9"/>
    <x v="7"/>
  </r>
  <r>
    <s v="Valisette 6 / MSAVDC"/>
    <s v="Masse renfort (interieur)"/>
    <x v="21"/>
    <n v="1"/>
    <x v="0"/>
    <x v="21"/>
    <x v="7"/>
  </r>
  <r>
    <s v="Valisette 7 / Antenne"/>
    <s v="Masse Valisette 7 / Antenne (interieur)"/>
    <x v="14"/>
    <n v="1"/>
    <x v="0"/>
    <x v="14"/>
    <x v="7"/>
  </r>
  <r>
    <s v="Valisette 7 / Antenne"/>
    <s v="Masse Valisette 7 / Antenne (interieur)"/>
    <x v="17"/>
    <n v="1"/>
    <x v="0"/>
    <x v="17"/>
    <x v="7"/>
  </r>
  <r>
    <s v="Valisette 7 / Antenne"/>
    <s v="Masse câbles"/>
    <x v="64"/>
    <n v="1"/>
    <x v="0"/>
    <x v="64"/>
    <x v="7"/>
  </r>
  <r>
    <s v="Valisette 7 / Antenne"/>
    <s v="Fixation renfort (interieur)"/>
    <x v="65"/>
    <n v="6"/>
    <x v="0"/>
    <x v="65"/>
    <x v="7"/>
  </r>
  <r>
    <s v="Valisette 7 / Antenne"/>
    <s v="Fixation renfort (interieur)"/>
    <x v="8"/>
    <n v="6"/>
    <x v="0"/>
    <x v="8"/>
    <x v="7"/>
  </r>
  <r>
    <s v="Valisette 7 / Antenne"/>
    <s v="Masse renfort (preassemblage)"/>
    <x v="8"/>
    <n v="1"/>
    <x v="0"/>
    <x v="8"/>
    <x v="7"/>
  </r>
  <r>
    <s v="Valisette 7 / Antenne"/>
    <s v="Masse Valisette 7 / Antenne (interieur)"/>
    <x v="13"/>
    <n v="1"/>
    <x v="0"/>
    <x v="13"/>
    <x v="7"/>
  </r>
  <r>
    <s v="Valisette 7 / Antenne"/>
    <s v="Masse Valisette 7 / Antenne (interieur)"/>
    <x v="15"/>
    <n v="1"/>
    <x v="0"/>
    <x v="15"/>
    <x v="7"/>
  </r>
  <r>
    <s v="Valisette 7 / Antenne"/>
    <s v="Masse renfort (preassemblage)"/>
    <x v="9"/>
    <n v="1"/>
    <x v="0"/>
    <x v="9"/>
    <x v="7"/>
  </r>
  <r>
    <s v="Valisette 7 / Antenne"/>
    <s v="Masse renfort (preassemblage)"/>
    <x v="21"/>
    <n v="1"/>
    <x v="0"/>
    <x v="21"/>
    <x v="7"/>
  </r>
  <r>
    <s v="Valisette 7 / Antenne"/>
    <s v="Fixation renfort (interieur)"/>
    <x v="66"/>
    <n v="6"/>
    <x v="0"/>
    <x v="66"/>
    <x v="7"/>
  </r>
  <r>
    <s v="Valisette 7 / Antenne"/>
    <s v="Renfort (interieur)"/>
    <x v="63"/>
    <n v="1"/>
    <x v="0"/>
    <x v="63"/>
    <x v="7"/>
  </r>
  <r>
    <s v="Tiroir Valisette 9 / DHS"/>
    <s v="Câblage"/>
    <x v="67"/>
    <n v="1"/>
    <x v="1"/>
    <x v="67"/>
    <x v="8"/>
  </r>
  <r>
    <s v="Tiroir Valisette 9 / DHS"/>
    <s v="Câblage"/>
    <x v="68"/>
    <n v="1"/>
    <x v="1"/>
    <x v="67"/>
    <x v="8"/>
  </r>
  <r>
    <s v="Tiroir Valisette 9 / DHS"/>
    <s v="Masse boitier déporté"/>
    <x v="69"/>
    <n v="1"/>
    <x v="0"/>
    <x v="68"/>
    <x v="8"/>
  </r>
  <r>
    <s v="Tiroir Valisette 9 / DHS"/>
    <s v="Masse boitier déporté (premontage)"/>
    <x v="69"/>
    <n v="1"/>
    <x v="0"/>
    <x v="68"/>
    <x v="8"/>
  </r>
  <r>
    <s v="Tiroir Valisette 9 / DHS"/>
    <s v="Masse support boitier (premontage)"/>
    <x v="69"/>
    <n v="1"/>
    <x v="0"/>
    <x v="68"/>
    <x v="8"/>
  </r>
  <r>
    <s v="Tiroir Valisette 9 / DHS"/>
    <s v="Montage boitier déporté"/>
    <x v="70"/>
    <n v="2"/>
    <x v="2"/>
    <x v="67"/>
    <x v="8"/>
  </r>
  <r>
    <s v="Tiroir Valisette 9 / DHS"/>
    <s v="Masse câbles"/>
    <x v="69"/>
    <n v="1"/>
    <x v="0"/>
    <x v="68"/>
    <x v="8"/>
  </r>
  <r>
    <s v="Tiroir Valisette 9 / DHS"/>
    <s v="Câblage"/>
    <x v="71"/>
    <n v="1"/>
    <x v="1"/>
    <x v="67"/>
    <x v="8"/>
  </r>
  <r>
    <s v="Tiroir Valisette 9 / DHS"/>
    <s v="Câblage"/>
    <x v="72"/>
    <n v="1"/>
    <x v="1"/>
    <x v="67"/>
    <x v="8"/>
  </r>
  <r>
    <s v="Tiroir Valisette 9 / DHS"/>
    <s v="Montage boitier déporté"/>
    <x v="73"/>
    <n v="2"/>
    <x v="2"/>
    <x v="67"/>
    <x v="8"/>
  </r>
  <r>
    <s v="Tiroir Valisette 9 / DHS"/>
    <s v="Montage boitier déporté"/>
    <x v="74"/>
    <n v="2"/>
    <x v="2"/>
    <x v="67"/>
    <x v="8"/>
  </r>
  <r>
    <s v="Tiroir Valisette 9 / DHS"/>
    <s v="Montage support boitier"/>
    <x v="7"/>
    <n v="4"/>
    <x v="0"/>
    <x v="7"/>
    <x v="8"/>
  </r>
  <r>
    <s v="Tiroir Valisette 9 / DHS"/>
    <s v="Montage boitier déporté"/>
    <x v="75"/>
    <n v="2"/>
    <x v="2"/>
    <x v="67"/>
    <x v="8"/>
  </r>
  <r>
    <s v="Tiroir Valisette 9 / DHS"/>
    <s v="Montage boitier déporté"/>
    <x v="52"/>
    <n v="4"/>
    <x v="0"/>
    <x v="52"/>
    <x v="8"/>
  </r>
  <r>
    <s v="Tiroir Valisette 9 / DHS"/>
    <s v="Masse boitier déporté (premontage)"/>
    <x v="76"/>
    <n v="1"/>
    <x v="0"/>
    <x v="69"/>
    <x v="8"/>
  </r>
  <r>
    <s v="Tiroir Valisette 9 / DHS"/>
    <s v="Montage support boitier"/>
    <x v="65"/>
    <n v="4"/>
    <x v="0"/>
    <x v="65"/>
    <x v="8"/>
  </r>
  <r>
    <s v="Tiroir Valisette 9 / DHS"/>
    <s v="Montage support boitier"/>
    <x v="8"/>
    <n v="4"/>
    <x v="0"/>
    <x v="8"/>
    <x v="8"/>
  </r>
  <r>
    <s v="Tiroir Valisette 9 / DHS"/>
    <s v="Masse câbles"/>
    <x v="77"/>
    <n v="1"/>
    <x v="0"/>
    <x v="70"/>
    <x v="8"/>
  </r>
  <r>
    <s v="Tiroir Valisette 9 / DHS"/>
    <s v="Masse boitier déporté"/>
    <x v="77"/>
    <n v="1"/>
    <x v="0"/>
    <x v="70"/>
    <x v="8"/>
  </r>
  <r>
    <s v="Tiroir Valisette 9 / DHS"/>
    <s v="Masse boitier déporté (premontage)"/>
    <x v="77"/>
    <n v="1"/>
    <x v="0"/>
    <x v="70"/>
    <x v="8"/>
  </r>
  <r>
    <s v="Tiroir Valisette 9 / DHS"/>
    <s v="Masse support boitier (premontage)"/>
    <x v="77"/>
    <n v="2"/>
    <x v="0"/>
    <x v="70"/>
    <x v="8"/>
  </r>
  <r>
    <s v="Tiroir Valisette 9 / DHS"/>
    <s v="Masse câbles"/>
    <x v="76"/>
    <n v="1"/>
    <x v="0"/>
    <x v="69"/>
    <x v="8"/>
  </r>
  <r>
    <s v="Tiroir Valisette 9 / DHS"/>
    <s v="Masse boitier déporté"/>
    <x v="76"/>
    <n v="1"/>
    <x v="0"/>
    <x v="69"/>
    <x v="8"/>
  </r>
  <r>
    <s v="Tiroir Valisette 9 / DHS"/>
    <s v="Montage boitier déporté"/>
    <x v="78"/>
    <n v="2"/>
    <x v="2"/>
    <x v="67"/>
    <x v="8"/>
  </r>
  <r>
    <s v="Tiroir Valisette 9 / DHS"/>
    <s v="Montage boitier déporté"/>
    <x v="79"/>
    <n v="2"/>
    <x v="2"/>
    <x v="67"/>
    <x v="8"/>
  </r>
  <r>
    <s v="Tiroir Valisette 9 / DHS"/>
    <s v="Masse support boitier (premontage)"/>
    <x v="76"/>
    <n v="1"/>
    <x v="0"/>
    <x v="69"/>
    <x v="8"/>
  </r>
  <r>
    <s v="Tiroir Valisette 9 / DHS"/>
    <s v="Montage boitier déporté"/>
    <x v="80"/>
    <n v="4"/>
    <x v="0"/>
    <x v="71"/>
    <x v="8"/>
  </r>
  <r>
    <s v="Tiroir Valisette 9 / DHS"/>
    <s v="Masse support boitier (premontage)"/>
    <x v="80"/>
    <n v="1"/>
    <x v="0"/>
    <x v="71"/>
    <x v="8"/>
  </r>
  <r>
    <s v="Tiroir Valisette 9 / DHS"/>
    <s v="Montage support boitier"/>
    <x v="81"/>
    <n v="4"/>
    <x v="0"/>
    <x v="72"/>
    <x v="8"/>
  </r>
  <r>
    <s v="Tiroir Valisette 9 / DHS"/>
    <s v="Montage tiroir Valisette 9 / DHS"/>
    <x v="82"/>
    <n v="1"/>
    <x v="1"/>
    <x v="67"/>
    <x v="8"/>
  </r>
  <r>
    <m/>
    <m/>
    <x v="83"/>
    <m/>
    <x v="3"/>
    <x v="6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E17E9-974E-4FD2-A58B-811E8B409520}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D144" firstHeaderRow="1" firstDataRow="1" firstDataCol="3" rowPageCount="1" colPageCount="1"/>
  <pivotFields count="7">
    <pivotField compact="0" outline="0" subtotalTop="0" showAll="0" defaultSubtotal="0"/>
    <pivotField compact="0" outline="0" subtotalTop="0" showAll="0" defaultSubtotal="0"/>
    <pivotField name="Element" axis="axisRow" compact="0" outline="0" subtotalTop="0" showAll="0" sortType="ascending" defaultSubtotal="0">
      <items count="162">
        <item x="67"/>
        <item x="68"/>
        <item m="1" x="158"/>
        <item x="0"/>
        <item x="14"/>
        <item m="1" x="146"/>
        <item x="1"/>
        <item x="25"/>
        <item m="1" x="124"/>
        <item x="26"/>
        <item m="1" x="98"/>
        <item x="49"/>
        <item m="1" x="148"/>
        <item x="70"/>
        <item x="69"/>
        <item m="1" x="84"/>
        <item x="7"/>
        <item x="45"/>
        <item m="1" x="102"/>
        <item x="50"/>
        <item x="64"/>
        <item x="17"/>
        <item m="1" x="142"/>
        <item x="63"/>
        <item x="71"/>
        <item x="72"/>
        <item x="82"/>
        <item x="73"/>
        <item m="1" x="105"/>
        <item x="2"/>
        <item x="27"/>
        <item x="3"/>
        <item m="1" x="161"/>
        <item x="51"/>
        <item x="74"/>
        <item x="75"/>
        <item m="1" x="86"/>
        <item m="1" x="119"/>
        <item x="52"/>
        <item m="1" x="104"/>
        <item m="1" x="157"/>
        <item x="65"/>
        <item x="22"/>
        <item m="1" x="132"/>
        <item m="1" x="155"/>
        <item m="1" x="95"/>
        <item m="1" x="153"/>
        <item m="1" x="125"/>
        <item m="1" x="127"/>
        <item m="1" x="109"/>
        <item x="12"/>
        <item x="36"/>
        <item x="13"/>
        <item m="1" x="113"/>
        <item m="1" x="99"/>
        <item x="4"/>
        <item x="28"/>
        <item m="1" x="116"/>
        <item m="1" x="103"/>
        <item x="29"/>
        <item m="1" x="122"/>
        <item m="1" x="108"/>
        <item x="53"/>
        <item x="37"/>
        <item m="1" x="147"/>
        <item m="1" x="90"/>
        <item x="54"/>
        <item m="1" x="107"/>
        <item m="1" x="139"/>
        <item m="1" x="140"/>
        <item m="1" x="154"/>
        <item x="23"/>
        <item x="8"/>
        <item m="1" x="135"/>
        <item m="1" x="97"/>
        <item x="43"/>
        <item x="30"/>
        <item m="1" x="137"/>
        <item m="1" x="100"/>
        <item x="55"/>
        <item m="1" x="160"/>
        <item m="1" x="91"/>
        <item x="77"/>
        <item m="1" x="128"/>
        <item m="1" x="141"/>
        <item x="19"/>
        <item x="15"/>
        <item m="1" x="85"/>
        <item x="31"/>
        <item m="1" x="152"/>
        <item x="32"/>
        <item m="1" x="144"/>
        <item x="56"/>
        <item m="1" x="130"/>
        <item x="38"/>
        <item x="76"/>
        <item m="1" x="129"/>
        <item x="9"/>
        <item m="1" x="117"/>
        <item x="78"/>
        <item m="1" x="89"/>
        <item x="61"/>
        <item m="1" x="88"/>
        <item x="46"/>
        <item m="1" x="111"/>
        <item x="42"/>
        <item m="1" x="112"/>
        <item x="20"/>
        <item m="1" x="96"/>
        <item x="47"/>
        <item m="1" x="120"/>
        <item x="18"/>
        <item m="1" x="106"/>
        <item m="1" x="126"/>
        <item m="1" x="123"/>
        <item x="5"/>
        <item m="1" x="110"/>
        <item x="16"/>
        <item m="1" x="134"/>
        <item x="40"/>
        <item m="1" x="136"/>
        <item x="44"/>
        <item m="1" x="118"/>
        <item x="48"/>
        <item m="1" x="143"/>
        <item x="41"/>
        <item m="1" x="149"/>
        <item x="57"/>
        <item x="6"/>
        <item m="1" x="114"/>
        <item m="1" x="159"/>
        <item x="62"/>
        <item m="1" x="87"/>
        <item x="33"/>
        <item m="1" x="94"/>
        <item x="35"/>
        <item m="1" x="131"/>
        <item x="34"/>
        <item m="1" x="138"/>
        <item x="58"/>
        <item m="1" x="151"/>
        <item x="59"/>
        <item x="39"/>
        <item m="1" x="156"/>
        <item m="1" x="92"/>
        <item x="60"/>
        <item x="79"/>
        <item m="1" x="133"/>
        <item x="80"/>
        <item m="1" x="93"/>
        <item x="21"/>
        <item m="1" x="101"/>
        <item x="10"/>
        <item m="1" x="150"/>
        <item x="24"/>
        <item m="1" x="121"/>
        <item x="11"/>
        <item m="1" x="115"/>
        <item x="66"/>
        <item m="1" x="145"/>
        <item x="81"/>
        <item x="83"/>
      </items>
    </pivotField>
    <pivotField dataField="1" compact="0" outline="0" subtotalTop="0" showAll="0" defaultSubtotal="0"/>
    <pivotField axis="axisPage" compact="0" outline="0" subtotalTop="0" multipleItemSelectionAllowed="1" showAll="0" defaultSubtotal="0">
      <items count="4">
        <item h="1" x="2"/>
        <item x="0"/>
        <item h="1" x="1"/>
        <item h="1" x="3"/>
      </items>
    </pivotField>
    <pivotField axis="axisRow" compact="0" outline="0" subtotalTop="0" showAll="0" defaultSubtotal="0">
      <items count="74">
        <item x="19"/>
        <item x="33"/>
        <item x="57"/>
        <item x="40"/>
        <item x="42"/>
        <item x="11"/>
        <item x="28"/>
        <item x="36"/>
        <item x="8"/>
        <item x="27"/>
        <item x="31"/>
        <item x="9"/>
        <item x="25"/>
        <item x="7"/>
        <item x="58"/>
        <item m="1" x="73"/>
        <item x="50"/>
        <item x="51"/>
        <item x="65"/>
        <item x="69"/>
        <item x="54"/>
        <item x="14"/>
        <item x="68"/>
        <item x="61"/>
        <item x="71"/>
        <item x="52"/>
        <item x="64"/>
        <item x="30"/>
        <item x="55"/>
        <item x="70"/>
        <item x="45"/>
        <item x="46"/>
        <item x="35"/>
        <item x="15"/>
        <item x="16"/>
        <item x="53"/>
        <item x="29"/>
        <item x="32"/>
        <item x="26"/>
        <item x="37"/>
        <item x="38"/>
        <item x="48"/>
        <item x="5"/>
        <item x="2"/>
        <item x="0"/>
        <item x="62"/>
        <item x="10"/>
        <item x="47"/>
        <item x="23"/>
        <item x="22"/>
        <item x="1"/>
        <item x="12"/>
        <item x="21"/>
        <item x="63"/>
        <item x="39"/>
        <item x="59"/>
        <item x="60"/>
        <item x="56"/>
        <item x="49"/>
        <item x="72"/>
        <item x="44"/>
        <item x="20"/>
        <item x="24"/>
        <item x="4"/>
        <item x="43"/>
        <item x="3"/>
        <item x="34"/>
        <item x="6"/>
        <item x="66"/>
        <item x="17"/>
        <item x="13"/>
        <item x="41"/>
        <item x="67"/>
        <item x="18"/>
      </items>
    </pivotField>
    <pivotField axis="axisRow" compact="0" outline="0" subtotalTop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3">
    <field x="6"/>
    <field x="2"/>
    <field x="5"/>
  </rowFields>
  <rowItems count="141">
    <i>
      <x/>
      <x v="3"/>
      <x v="44"/>
    </i>
    <i r="1">
      <x v="6"/>
      <x v="50"/>
    </i>
    <i r="1">
      <x v="16"/>
      <x v="13"/>
    </i>
    <i r="1">
      <x v="29"/>
      <x v="43"/>
    </i>
    <i r="1">
      <x v="31"/>
      <x v="65"/>
    </i>
    <i r="1">
      <x v="50"/>
      <x v="51"/>
    </i>
    <i r="1">
      <x v="55"/>
      <x v="63"/>
    </i>
    <i r="1">
      <x v="72"/>
      <x v="8"/>
    </i>
    <i r="1">
      <x v="97"/>
      <x v="11"/>
    </i>
    <i r="1">
      <x v="115"/>
      <x v="42"/>
    </i>
    <i r="1">
      <x v="128"/>
      <x v="67"/>
    </i>
    <i r="1">
      <x v="152"/>
      <x v="46"/>
    </i>
    <i r="1">
      <x v="156"/>
      <x v="5"/>
    </i>
    <i t="default">
      <x/>
    </i>
    <i>
      <x v="1"/>
      <x v="3"/>
      <x v="44"/>
    </i>
    <i r="1">
      <x v="4"/>
      <x v="21"/>
    </i>
    <i r="1">
      <x v="21"/>
      <x v="69"/>
    </i>
    <i r="1">
      <x v="29"/>
      <x v="43"/>
    </i>
    <i r="1">
      <x v="42"/>
      <x v="49"/>
    </i>
    <i r="1">
      <x v="50"/>
      <x v="51"/>
    </i>
    <i r="1">
      <x v="52"/>
      <x v="70"/>
    </i>
    <i r="1">
      <x v="71"/>
      <x v="48"/>
    </i>
    <i r="1">
      <x v="85"/>
      <x/>
    </i>
    <i r="1">
      <x v="86"/>
      <x v="33"/>
    </i>
    <i r="1">
      <x v="97"/>
      <x v="11"/>
    </i>
    <i r="1">
      <x v="107"/>
      <x v="61"/>
    </i>
    <i r="1">
      <x v="111"/>
      <x v="73"/>
    </i>
    <i r="1">
      <x v="115"/>
      <x v="42"/>
    </i>
    <i r="1">
      <x v="117"/>
      <x v="34"/>
    </i>
    <i r="1">
      <x v="150"/>
      <x v="52"/>
    </i>
    <i r="1">
      <x v="154"/>
      <x v="62"/>
    </i>
    <i t="default">
      <x v="1"/>
    </i>
    <i>
      <x v="2"/>
      <x v="4"/>
      <x v="21"/>
    </i>
    <i r="1">
      <x v="7"/>
      <x v="12"/>
    </i>
    <i r="1">
      <x v="9"/>
      <x v="38"/>
    </i>
    <i r="1">
      <x v="30"/>
      <x v="9"/>
    </i>
    <i r="1">
      <x v="56"/>
      <x v="6"/>
    </i>
    <i r="1">
      <x v="59"/>
      <x v="36"/>
    </i>
    <i r="1">
      <x v="76"/>
      <x v="27"/>
    </i>
    <i r="1">
      <x v="88"/>
      <x v="10"/>
    </i>
    <i r="1">
      <x v="90"/>
      <x v="37"/>
    </i>
    <i r="1">
      <x v="117"/>
      <x v="34"/>
    </i>
    <i r="1">
      <x v="133"/>
      <x v="1"/>
    </i>
    <i r="1">
      <x v="135"/>
      <x v="32"/>
    </i>
    <i r="1">
      <x v="137"/>
      <x v="66"/>
    </i>
    <i t="default">
      <x v="2"/>
    </i>
    <i>
      <x v="3"/>
      <x v="3"/>
      <x v="44"/>
    </i>
    <i r="1">
      <x v="4"/>
      <x v="21"/>
    </i>
    <i r="1">
      <x v="7"/>
      <x v="12"/>
    </i>
    <i r="1">
      <x v="29"/>
      <x v="43"/>
    </i>
    <i r="1">
      <x v="30"/>
      <x v="9"/>
    </i>
    <i r="1">
      <x v="51"/>
      <x v="7"/>
    </i>
    <i r="1">
      <x v="52"/>
      <x v="70"/>
    </i>
    <i r="1">
      <x v="56"/>
      <x v="6"/>
    </i>
    <i r="1">
      <x v="63"/>
      <x v="39"/>
    </i>
    <i r="1">
      <x v="75"/>
      <x v="64"/>
    </i>
    <i r="1">
      <x v="76"/>
      <x v="27"/>
    </i>
    <i r="1">
      <x v="86"/>
      <x v="33"/>
    </i>
    <i r="1">
      <x v="88"/>
      <x v="10"/>
    </i>
    <i r="1">
      <x v="94"/>
      <x v="40"/>
    </i>
    <i r="1">
      <x v="105"/>
      <x v="4"/>
    </i>
    <i r="1">
      <x v="117"/>
      <x v="34"/>
    </i>
    <i r="1">
      <x v="119"/>
      <x v="3"/>
    </i>
    <i r="1">
      <x v="121"/>
      <x v="60"/>
    </i>
    <i r="1">
      <x v="125"/>
      <x v="71"/>
    </i>
    <i r="1">
      <x v="133"/>
      <x v="1"/>
    </i>
    <i r="1">
      <x v="135"/>
      <x v="32"/>
    </i>
    <i r="1">
      <x v="142"/>
      <x v="54"/>
    </i>
    <i t="default">
      <x v="3"/>
    </i>
    <i>
      <x v="4"/>
      <x v="7"/>
      <x v="12"/>
    </i>
    <i r="1">
      <x v="17"/>
      <x v="30"/>
    </i>
    <i r="1">
      <x v="30"/>
      <x v="9"/>
    </i>
    <i r="1">
      <x v="51"/>
      <x v="7"/>
    </i>
    <i r="1">
      <x v="52"/>
      <x v="70"/>
    </i>
    <i r="1">
      <x v="56"/>
      <x v="6"/>
    </i>
    <i r="1">
      <x v="72"/>
      <x v="8"/>
    </i>
    <i r="1">
      <x v="86"/>
      <x v="33"/>
    </i>
    <i r="1">
      <x v="88"/>
      <x v="10"/>
    </i>
    <i r="1">
      <x v="97"/>
      <x v="11"/>
    </i>
    <i r="1">
      <x v="103"/>
      <x v="31"/>
    </i>
    <i r="1">
      <x v="109"/>
      <x v="47"/>
    </i>
    <i r="1">
      <x v="123"/>
      <x v="41"/>
    </i>
    <i r="1">
      <x v="133"/>
      <x v="1"/>
    </i>
    <i r="1">
      <x v="150"/>
      <x v="52"/>
    </i>
    <i t="default">
      <x v="4"/>
    </i>
    <i>
      <x v="5"/>
      <x v="4"/>
      <x v="21"/>
    </i>
    <i r="1">
      <x v="7"/>
      <x v="12"/>
    </i>
    <i r="1">
      <x v="11"/>
      <x v="58"/>
    </i>
    <i r="1">
      <x v="19"/>
      <x v="16"/>
    </i>
    <i r="1">
      <x v="30"/>
      <x v="9"/>
    </i>
    <i r="1">
      <x v="33"/>
      <x v="17"/>
    </i>
    <i r="1">
      <x v="38"/>
      <x v="25"/>
    </i>
    <i r="1">
      <x v="42"/>
      <x v="49"/>
    </i>
    <i r="1">
      <x v="51"/>
      <x v="7"/>
    </i>
    <i r="1">
      <x v="52"/>
      <x v="70"/>
    </i>
    <i r="1">
      <x v="62"/>
      <x v="35"/>
    </i>
    <i r="1">
      <x v="66"/>
      <x v="20"/>
    </i>
    <i r="1">
      <x v="71"/>
      <x v="48"/>
    </i>
    <i r="1">
      <x v="79"/>
      <x v="28"/>
    </i>
    <i r="1">
      <x v="86"/>
      <x v="33"/>
    </i>
    <i r="1">
      <x v="88"/>
      <x v="10"/>
    </i>
    <i r="1">
      <x v="92"/>
      <x v="57"/>
    </i>
    <i r="1">
      <x v="119"/>
      <x v="3"/>
    </i>
    <i r="1">
      <x v="127"/>
      <x v="2"/>
    </i>
    <i r="1">
      <x v="135"/>
      <x v="32"/>
    </i>
    <i r="1">
      <x v="139"/>
      <x v="14"/>
    </i>
    <i r="1">
      <x v="141"/>
      <x v="55"/>
    </i>
    <i r="1">
      <x v="145"/>
      <x v="56"/>
    </i>
    <i r="1">
      <x v="154"/>
      <x v="62"/>
    </i>
    <i t="default">
      <x v="5"/>
    </i>
    <i>
      <x v="6"/>
      <x v="7"/>
      <x v="12"/>
    </i>
    <i r="1">
      <x v="30"/>
      <x v="9"/>
    </i>
    <i r="1">
      <x v="52"/>
      <x v="70"/>
    </i>
    <i r="1">
      <x v="79"/>
      <x v="28"/>
    </i>
    <i r="1">
      <x v="88"/>
      <x v="10"/>
    </i>
    <i r="1">
      <x v="101"/>
      <x v="23"/>
    </i>
    <i r="1">
      <x v="105"/>
      <x v="4"/>
    </i>
    <i r="1">
      <x v="131"/>
      <x v="45"/>
    </i>
    <i t="default">
      <x v="6"/>
    </i>
    <i>
      <x v="7"/>
      <x v="4"/>
      <x v="21"/>
    </i>
    <i r="1">
      <x v="20"/>
      <x v="26"/>
    </i>
    <i r="1">
      <x v="21"/>
      <x v="69"/>
    </i>
    <i r="1">
      <x v="23"/>
      <x v="53"/>
    </i>
    <i r="1">
      <x v="41"/>
      <x v="18"/>
    </i>
    <i r="1">
      <x v="52"/>
      <x v="70"/>
    </i>
    <i r="1">
      <x v="72"/>
      <x v="8"/>
    </i>
    <i r="1">
      <x v="86"/>
      <x v="33"/>
    </i>
    <i r="1">
      <x v="97"/>
      <x v="11"/>
    </i>
    <i r="1">
      <x v="150"/>
      <x v="52"/>
    </i>
    <i r="1">
      <x v="158"/>
      <x v="68"/>
    </i>
    <i t="default">
      <x v="7"/>
    </i>
    <i>
      <x v="8"/>
      <x v="14"/>
      <x v="22"/>
    </i>
    <i r="1">
      <x v="16"/>
      <x v="13"/>
    </i>
    <i r="1">
      <x v="38"/>
      <x v="25"/>
    </i>
    <i r="1">
      <x v="41"/>
      <x v="18"/>
    </i>
    <i r="1">
      <x v="72"/>
      <x v="8"/>
    </i>
    <i r="1">
      <x v="82"/>
      <x v="29"/>
    </i>
    <i r="1">
      <x v="95"/>
      <x v="19"/>
    </i>
    <i r="1">
      <x v="148"/>
      <x v="24"/>
    </i>
    <i r="1">
      <x v="160"/>
      <x v="59"/>
    </i>
    <i t="default">
      <x v="8"/>
    </i>
  </rowItems>
  <colItems count="1">
    <i/>
  </colItems>
  <pageFields count="1">
    <pageField fld="4" hier="-1"/>
  </pageFields>
  <dataFields count="1">
    <dataField name="Quantité totale" fld="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099CB-738A-4DF3-B0AF-4931837EFF96}" name="Tableau croisé dynamique2" cacheId="20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compact="0" compactData="0" multipleFieldFilters="0">
  <location ref="A4:K78" firstHeaderRow="1" firstDataRow="2" firstDataCol="2" rowPageCount="1" colPageCount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lement" axis="axisRow" compact="0" outline="0" showAll="0" sortType="ascending" defaultSubtotal="0">
      <items count="162">
        <item x="67"/>
        <item x="68"/>
        <item m="1" x="158"/>
        <item x="0"/>
        <item x="14"/>
        <item m="1" x="146"/>
        <item x="1"/>
        <item x="25"/>
        <item m="1" x="124"/>
        <item x="26"/>
        <item m="1" x="98"/>
        <item x="49"/>
        <item m="1" x="148"/>
        <item x="70"/>
        <item x="69"/>
        <item m="1" x="84"/>
        <item x="7"/>
        <item x="45"/>
        <item m="1" x="102"/>
        <item x="50"/>
        <item x="64"/>
        <item x="17"/>
        <item m="1" x="142"/>
        <item x="63"/>
        <item x="71"/>
        <item x="72"/>
        <item x="82"/>
        <item x="73"/>
        <item m="1" x="105"/>
        <item x="2"/>
        <item x="27"/>
        <item x="3"/>
        <item m="1" x="161"/>
        <item x="51"/>
        <item x="74"/>
        <item x="75"/>
        <item m="1" x="86"/>
        <item m="1" x="119"/>
        <item x="52"/>
        <item m="1" x="104"/>
        <item m="1" x="157"/>
        <item x="65"/>
        <item x="22"/>
        <item m="1" x="132"/>
        <item m="1" x="155"/>
        <item m="1" x="95"/>
        <item m="1" x="153"/>
        <item m="1" x="125"/>
        <item m="1" x="127"/>
        <item m="1" x="109"/>
        <item x="12"/>
        <item x="36"/>
        <item x="13"/>
        <item m="1" x="113"/>
        <item m="1" x="99"/>
        <item x="4"/>
        <item x="28"/>
        <item m="1" x="116"/>
        <item m="1" x="103"/>
        <item x="29"/>
        <item m="1" x="122"/>
        <item m="1" x="108"/>
        <item x="53"/>
        <item x="37"/>
        <item m="1" x="147"/>
        <item m="1" x="90"/>
        <item x="54"/>
        <item m="1" x="107"/>
        <item m="1" x="139"/>
        <item m="1" x="140"/>
        <item m="1" x="154"/>
        <item x="23"/>
        <item x="8"/>
        <item m="1" x="135"/>
        <item m="1" x="97"/>
        <item x="43"/>
        <item x="30"/>
        <item m="1" x="137"/>
        <item m="1" x="100"/>
        <item x="55"/>
        <item m="1" x="160"/>
        <item m="1" x="91"/>
        <item x="77"/>
        <item m="1" x="128"/>
        <item m="1" x="141"/>
        <item x="19"/>
        <item x="15"/>
        <item m="1" x="85"/>
        <item x="31"/>
        <item m="1" x="152"/>
        <item x="32"/>
        <item m="1" x="144"/>
        <item x="56"/>
        <item m="1" x="130"/>
        <item x="38"/>
        <item x="76"/>
        <item m="1" x="129"/>
        <item x="9"/>
        <item m="1" x="117"/>
        <item x="78"/>
        <item m="1" x="89"/>
        <item x="61"/>
        <item m="1" x="88"/>
        <item x="46"/>
        <item m="1" x="111"/>
        <item x="42"/>
        <item m="1" x="112"/>
        <item x="20"/>
        <item m="1" x="96"/>
        <item x="47"/>
        <item m="1" x="120"/>
        <item x="18"/>
        <item m="1" x="106"/>
        <item m="1" x="126"/>
        <item m="1" x="123"/>
        <item x="5"/>
        <item m="1" x="110"/>
        <item x="16"/>
        <item m="1" x="134"/>
        <item x="40"/>
        <item m="1" x="136"/>
        <item x="44"/>
        <item m="1" x="118"/>
        <item x="48"/>
        <item m="1" x="143"/>
        <item x="41"/>
        <item m="1" x="149"/>
        <item x="57"/>
        <item x="6"/>
        <item m="1" x="114"/>
        <item m="1" x="159"/>
        <item x="62"/>
        <item m="1" x="87"/>
        <item x="33"/>
        <item m="1" x="94"/>
        <item x="35"/>
        <item m="1" x="131"/>
        <item x="34"/>
        <item m="1" x="138"/>
        <item x="58"/>
        <item m="1" x="151"/>
        <item x="59"/>
        <item x="39"/>
        <item m="1" x="156"/>
        <item m="1" x="92"/>
        <item x="60"/>
        <item x="79"/>
        <item m="1" x="133"/>
        <item x="80"/>
        <item m="1" x="93"/>
        <item x="21"/>
        <item m="1" x="101"/>
        <item x="10"/>
        <item m="1" x="150"/>
        <item x="24"/>
        <item m="1" x="121"/>
        <item x="11"/>
        <item m="1" x="115"/>
        <item x="66"/>
        <item m="1" x="145"/>
        <item x="81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">
        <item h="1" x="2"/>
        <item x="0"/>
        <item h="1"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4">
        <item x="19"/>
        <item x="33"/>
        <item x="57"/>
        <item x="40"/>
        <item x="42"/>
        <item x="11"/>
        <item x="28"/>
        <item x="36"/>
        <item x="8"/>
        <item x="27"/>
        <item x="31"/>
        <item x="9"/>
        <item x="25"/>
        <item x="7"/>
        <item x="58"/>
        <item m="1" x="73"/>
        <item x="50"/>
        <item x="51"/>
        <item x="65"/>
        <item x="69"/>
        <item x="54"/>
        <item x="14"/>
        <item x="68"/>
        <item x="61"/>
        <item x="71"/>
        <item x="52"/>
        <item x="64"/>
        <item x="30"/>
        <item x="55"/>
        <item x="70"/>
        <item x="45"/>
        <item x="46"/>
        <item x="35"/>
        <item x="15"/>
        <item x="16"/>
        <item x="53"/>
        <item x="29"/>
        <item x="32"/>
        <item x="26"/>
        <item x="37"/>
        <item x="38"/>
        <item x="48"/>
        <item x="5"/>
        <item x="2"/>
        <item x="0"/>
        <item x="62"/>
        <item x="10"/>
        <item x="47"/>
        <item x="23"/>
        <item x="22"/>
        <item x="1"/>
        <item x="12"/>
        <item x="21"/>
        <item x="63"/>
        <item x="39"/>
        <item x="59"/>
        <item x="60"/>
        <item x="56"/>
        <item x="49"/>
        <item x="72"/>
        <item x="44"/>
        <item x="20"/>
        <item x="24"/>
        <item x="4"/>
        <item x="43"/>
        <item x="3"/>
        <item x="34"/>
        <item x="6"/>
        <item x="66"/>
        <item x="17"/>
        <item x="13"/>
        <item x="41"/>
        <item x="6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73">
    <i>
      <x/>
      <x v="85"/>
    </i>
    <i>
      <x v="1"/>
      <x v="133"/>
    </i>
    <i>
      <x v="2"/>
      <x v="127"/>
    </i>
    <i>
      <x v="3"/>
      <x v="119"/>
    </i>
    <i>
      <x v="4"/>
      <x v="105"/>
    </i>
    <i>
      <x v="5"/>
      <x v="156"/>
    </i>
    <i>
      <x v="6"/>
      <x v="56"/>
    </i>
    <i>
      <x v="7"/>
      <x v="51"/>
    </i>
    <i>
      <x v="8"/>
      <x v="72"/>
    </i>
    <i>
      <x v="9"/>
      <x v="30"/>
    </i>
    <i>
      <x v="10"/>
      <x v="88"/>
    </i>
    <i>
      <x v="11"/>
      <x v="97"/>
    </i>
    <i>
      <x v="12"/>
      <x v="7"/>
    </i>
    <i>
      <x v="13"/>
      <x v="16"/>
    </i>
    <i>
      <x v="14"/>
      <x v="139"/>
    </i>
    <i>
      <x v="16"/>
      <x v="19"/>
    </i>
    <i>
      <x v="17"/>
      <x v="33"/>
    </i>
    <i>
      <x v="18"/>
      <x v="41"/>
    </i>
    <i>
      <x v="19"/>
      <x v="95"/>
    </i>
    <i>
      <x v="20"/>
      <x v="66"/>
    </i>
    <i>
      <x v="21"/>
      <x v="4"/>
    </i>
    <i>
      <x v="22"/>
      <x v="14"/>
    </i>
    <i>
      <x v="23"/>
      <x v="101"/>
    </i>
    <i>
      <x v="24"/>
      <x v="148"/>
    </i>
    <i>
      <x v="25"/>
      <x v="38"/>
    </i>
    <i>
      <x v="26"/>
      <x v="20"/>
    </i>
    <i>
      <x v="27"/>
      <x v="76"/>
    </i>
    <i>
      <x v="28"/>
      <x v="79"/>
    </i>
    <i>
      <x v="29"/>
      <x v="82"/>
    </i>
    <i>
      <x v="30"/>
      <x v="17"/>
    </i>
    <i>
      <x v="31"/>
      <x v="103"/>
    </i>
    <i>
      <x v="32"/>
      <x v="135"/>
    </i>
    <i>
      <x v="33"/>
      <x v="86"/>
    </i>
    <i>
      <x v="34"/>
      <x v="117"/>
    </i>
    <i>
      <x v="35"/>
      <x v="62"/>
    </i>
    <i>
      <x v="36"/>
      <x v="59"/>
    </i>
    <i>
      <x v="37"/>
      <x v="90"/>
    </i>
    <i>
      <x v="38"/>
      <x v="9"/>
    </i>
    <i>
      <x v="39"/>
      <x v="63"/>
    </i>
    <i>
      <x v="40"/>
      <x v="94"/>
    </i>
    <i>
      <x v="41"/>
      <x v="123"/>
    </i>
    <i>
      <x v="42"/>
      <x v="115"/>
    </i>
    <i>
      <x v="43"/>
      <x v="29"/>
    </i>
    <i>
      <x v="44"/>
      <x v="3"/>
    </i>
    <i>
      <x v="45"/>
      <x v="131"/>
    </i>
    <i>
      <x v="46"/>
      <x v="152"/>
    </i>
    <i>
      <x v="47"/>
      <x v="109"/>
    </i>
    <i>
      <x v="48"/>
      <x v="71"/>
    </i>
    <i>
      <x v="49"/>
      <x v="42"/>
    </i>
    <i>
      <x v="50"/>
      <x v="6"/>
    </i>
    <i>
      <x v="51"/>
      <x v="50"/>
    </i>
    <i>
      <x v="52"/>
      <x v="150"/>
    </i>
    <i>
      <x v="53"/>
      <x v="23"/>
    </i>
    <i>
      <x v="54"/>
      <x v="142"/>
    </i>
    <i>
      <x v="55"/>
      <x v="141"/>
    </i>
    <i>
      <x v="56"/>
      <x v="145"/>
    </i>
    <i>
      <x v="57"/>
      <x v="92"/>
    </i>
    <i>
      <x v="58"/>
      <x v="11"/>
    </i>
    <i>
      <x v="59"/>
      <x v="160"/>
    </i>
    <i>
      <x v="60"/>
      <x v="121"/>
    </i>
    <i>
      <x v="61"/>
      <x v="107"/>
    </i>
    <i>
      <x v="62"/>
      <x v="154"/>
    </i>
    <i>
      <x v="63"/>
      <x v="55"/>
    </i>
    <i>
      <x v="64"/>
      <x v="75"/>
    </i>
    <i>
      <x v="65"/>
      <x v="31"/>
    </i>
    <i>
      <x v="66"/>
      <x v="137"/>
    </i>
    <i>
      <x v="67"/>
      <x v="128"/>
    </i>
    <i>
      <x v="68"/>
      <x v="158"/>
    </i>
    <i>
      <x v="69"/>
      <x v="21"/>
    </i>
    <i>
      <x v="70"/>
      <x v="52"/>
    </i>
    <i>
      <x v="71"/>
      <x v="125"/>
    </i>
    <i>
      <x v="73"/>
      <x v="111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4" hier="-1"/>
  </pageFields>
  <dataFields count="1">
    <dataField name="Quantité totale" fld="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16496-8329-45E5-AD7D-B72E9D468D8A}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B75" firstHeaderRow="1" firstDataRow="1" firstDataCol="1" rowPageCount="1" colPageCount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lement" axis="axisRow" compact="0" outline="0" showAll="0" sortType="ascending" defaultSubtotal="0">
      <items count="162">
        <item x="67"/>
        <item x="68"/>
        <item m="1" x="158"/>
        <item x="0"/>
        <item x="14"/>
        <item m="1" x="146"/>
        <item x="1"/>
        <item x="25"/>
        <item m="1" x="124"/>
        <item x="26"/>
        <item m="1" x="98"/>
        <item x="49"/>
        <item m="1" x="148"/>
        <item x="70"/>
        <item x="69"/>
        <item m="1" x="84"/>
        <item x="7"/>
        <item x="45"/>
        <item m="1" x="102"/>
        <item x="50"/>
        <item x="64"/>
        <item x="17"/>
        <item m="1" x="142"/>
        <item x="63"/>
        <item x="71"/>
        <item x="72"/>
        <item x="82"/>
        <item x="73"/>
        <item m="1" x="105"/>
        <item x="2"/>
        <item x="27"/>
        <item x="3"/>
        <item m="1" x="161"/>
        <item x="51"/>
        <item x="74"/>
        <item x="75"/>
        <item m="1" x="86"/>
        <item m="1" x="119"/>
        <item x="52"/>
        <item m="1" x="104"/>
        <item m="1" x="157"/>
        <item x="65"/>
        <item x="22"/>
        <item m="1" x="132"/>
        <item m="1" x="155"/>
        <item m="1" x="95"/>
        <item m="1" x="153"/>
        <item m="1" x="125"/>
        <item m="1" x="127"/>
        <item m="1" x="109"/>
        <item x="12"/>
        <item x="36"/>
        <item x="13"/>
        <item m="1" x="113"/>
        <item m="1" x="99"/>
        <item x="4"/>
        <item x="28"/>
        <item m="1" x="116"/>
        <item m="1" x="103"/>
        <item x="29"/>
        <item m="1" x="122"/>
        <item m="1" x="108"/>
        <item x="53"/>
        <item x="37"/>
        <item m="1" x="147"/>
        <item m="1" x="90"/>
        <item x="54"/>
        <item m="1" x="107"/>
        <item m="1" x="139"/>
        <item m="1" x="140"/>
        <item m="1" x="154"/>
        <item x="23"/>
        <item x="8"/>
        <item m="1" x="135"/>
        <item m="1" x="97"/>
        <item x="43"/>
        <item x="30"/>
        <item m="1" x="137"/>
        <item m="1" x="100"/>
        <item x="55"/>
        <item m="1" x="160"/>
        <item m="1" x="91"/>
        <item x="77"/>
        <item m="1" x="128"/>
        <item m="1" x="141"/>
        <item x="19"/>
        <item x="15"/>
        <item m="1" x="85"/>
        <item x="31"/>
        <item m="1" x="152"/>
        <item x="32"/>
        <item m="1" x="144"/>
        <item x="56"/>
        <item m="1" x="130"/>
        <item x="38"/>
        <item x="76"/>
        <item m="1" x="129"/>
        <item x="9"/>
        <item m="1" x="117"/>
        <item x="78"/>
        <item m="1" x="89"/>
        <item x="61"/>
        <item m="1" x="88"/>
        <item x="46"/>
        <item m="1" x="111"/>
        <item x="42"/>
        <item m="1" x="112"/>
        <item x="20"/>
        <item m="1" x="96"/>
        <item x="47"/>
        <item m="1" x="120"/>
        <item x="18"/>
        <item m="1" x="106"/>
        <item m="1" x="126"/>
        <item m="1" x="123"/>
        <item x="5"/>
        <item m="1" x="110"/>
        <item x="16"/>
        <item m="1" x="134"/>
        <item x="40"/>
        <item m="1" x="136"/>
        <item x="44"/>
        <item m="1" x="118"/>
        <item x="48"/>
        <item m="1" x="143"/>
        <item x="41"/>
        <item m="1" x="149"/>
        <item x="57"/>
        <item x="6"/>
        <item m="1" x="114"/>
        <item m="1" x="159"/>
        <item x="62"/>
        <item m="1" x="87"/>
        <item x="33"/>
        <item m="1" x="94"/>
        <item x="35"/>
        <item m="1" x="131"/>
        <item x="34"/>
        <item m="1" x="138"/>
        <item x="58"/>
        <item m="1" x="151"/>
        <item x="59"/>
        <item x="39"/>
        <item m="1" x="156"/>
        <item m="1" x="92"/>
        <item x="60"/>
        <item x="79"/>
        <item m="1" x="133"/>
        <item x="80"/>
        <item m="1" x="93"/>
        <item x="21"/>
        <item m="1" x="101"/>
        <item x="10"/>
        <item m="1" x="150"/>
        <item x="24"/>
        <item m="1" x="121"/>
        <item x="11"/>
        <item m="1" x="115"/>
        <item x="66"/>
        <item m="1" x="145"/>
        <item x="81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2">
    <i>
      <x v="3"/>
    </i>
    <i>
      <x v="4"/>
    </i>
    <i>
      <x v="6"/>
    </i>
    <i>
      <x v="7"/>
    </i>
    <i>
      <x v="9"/>
    </i>
    <i>
      <x v="11"/>
    </i>
    <i>
      <x v="14"/>
    </i>
    <i>
      <x v="16"/>
    </i>
    <i>
      <x v="17"/>
    </i>
    <i>
      <x v="19"/>
    </i>
    <i>
      <x v="20"/>
    </i>
    <i>
      <x v="21"/>
    </i>
    <i>
      <x v="23"/>
    </i>
    <i>
      <x v="29"/>
    </i>
    <i>
      <x v="30"/>
    </i>
    <i>
      <x v="31"/>
    </i>
    <i>
      <x v="33"/>
    </i>
    <i>
      <x v="38"/>
    </i>
    <i>
      <x v="41"/>
    </i>
    <i>
      <x v="42"/>
    </i>
    <i>
      <x v="50"/>
    </i>
    <i>
      <x v="51"/>
    </i>
    <i>
      <x v="52"/>
    </i>
    <i>
      <x v="55"/>
    </i>
    <i>
      <x v="56"/>
    </i>
    <i>
      <x v="59"/>
    </i>
    <i>
      <x v="62"/>
    </i>
    <i>
      <x v="63"/>
    </i>
    <i>
      <x v="66"/>
    </i>
    <i>
      <x v="71"/>
    </i>
    <i>
      <x v="72"/>
    </i>
    <i>
      <x v="75"/>
    </i>
    <i>
      <x v="76"/>
    </i>
    <i>
      <x v="79"/>
    </i>
    <i>
      <x v="82"/>
    </i>
    <i>
      <x v="85"/>
    </i>
    <i>
      <x v="86"/>
    </i>
    <i>
      <x v="88"/>
    </i>
    <i>
      <x v="90"/>
    </i>
    <i>
      <x v="92"/>
    </i>
    <i>
      <x v="94"/>
    </i>
    <i>
      <x v="95"/>
    </i>
    <i>
      <x v="97"/>
    </i>
    <i>
      <x v="101"/>
    </i>
    <i>
      <x v="103"/>
    </i>
    <i>
      <x v="105"/>
    </i>
    <i>
      <x v="107"/>
    </i>
    <i>
      <x v="109"/>
    </i>
    <i>
      <x v="111"/>
    </i>
    <i>
      <x v="115"/>
    </i>
    <i>
      <x v="117"/>
    </i>
    <i>
      <x v="119"/>
    </i>
    <i>
      <x v="121"/>
    </i>
    <i>
      <x v="123"/>
    </i>
    <i>
      <x v="125"/>
    </i>
    <i>
      <x v="127"/>
    </i>
    <i>
      <x v="128"/>
    </i>
    <i>
      <x v="131"/>
    </i>
    <i>
      <x v="133"/>
    </i>
    <i>
      <x v="135"/>
    </i>
    <i>
      <x v="137"/>
    </i>
    <i>
      <x v="139"/>
    </i>
    <i>
      <x v="141"/>
    </i>
    <i>
      <x v="142"/>
    </i>
    <i>
      <x v="145"/>
    </i>
    <i>
      <x v="148"/>
    </i>
    <i>
      <x v="150"/>
    </i>
    <i>
      <x v="152"/>
    </i>
    <i>
      <x v="154"/>
    </i>
    <i>
      <x v="156"/>
    </i>
    <i>
      <x v="158"/>
    </i>
    <i>
      <x v="160"/>
    </i>
  </rowItems>
  <colItems count="1">
    <i/>
  </colItems>
  <pageFields count="1">
    <pageField fld="4" item="1" hier="-1"/>
  </pageFields>
  <dataFields count="1">
    <dataField name="Quantité totale" fld="3" baseField="0" baseItem="0"/>
  </dataFields>
  <formats count="2">
    <format dxfId="9">
      <pivotArea dataOnly="0" labelOnly="1" outline="0" fieldPosition="0">
        <references count="1">
          <reference field="2" count="50">
            <x v="0"/>
            <x v="1"/>
            <x v="2"/>
            <x v="3"/>
            <x v="5"/>
            <x v="6"/>
            <x v="8"/>
            <x v="10"/>
            <x v="12"/>
            <x v="13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1"/>
            <x v="32"/>
            <x v="34"/>
            <x v="35"/>
            <x v="36"/>
            <x v="37"/>
            <x v="39"/>
            <x v="42"/>
            <x v="44"/>
            <x v="45"/>
            <x v="50"/>
            <x v="53"/>
            <x v="55"/>
            <x v="57"/>
            <x v="60"/>
            <x v="63"/>
            <x v="64"/>
            <x v="67"/>
            <x v="71"/>
            <x v="73"/>
            <x v="75"/>
            <x v="77"/>
            <x v="80"/>
            <x v="83"/>
            <x v="87"/>
            <x v="89"/>
            <x v="91"/>
            <x v="93"/>
          </reference>
        </references>
      </pivotArea>
    </format>
    <format dxfId="8">
      <pivotArea dataOnly="0" labelOnly="1" outline="0" fieldPosition="0">
        <references count="1">
          <reference field="2" count="35">
            <x v="94"/>
            <x v="96"/>
            <x v="98"/>
            <x v="99"/>
            <x v="100"/>
            <x v="102"/>
            <x v="104"/>
            <x v="106"/>
            <x v="108"/>
            <x v="110"/>
            <x v="112"/>
            <x v="114"/>
            <x v="116"/>
            <x v="118"/>
            <x v="120"/>
            <x v="122"/>
            <x v="124"/>
            <x v="126"/>
            <x v="129"/>
            <x v="130"/>
            <x v="132"/>
            <x v="134"/>
            <x v="136"/>
            <x v="138"/>
            <x v="140"/>
            <x v="143"/>
            <x v="144"/>
            <x v="146"/>
            <x v="147"/>
            <x v="149"/>
            <x v="151"/>
            <x v="153"/>
            <x v="155"/>
            <x v="157"/>
            <x v="159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AD4B5-D012-4715-9EC5-B99E8373106F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>
  <location ref="A3:D79" firstHeaderRow="1" firstDataRow="1" firstDataCol="3"/>
  <pivotFields count="4">
    <pivotField axis="axisRow" compact="0" outline="0" subtotalTop="0" showAll="0" defaultSubtotal="0">
      <items count="7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25"/>
      </items>
    </pivotField>
    <pivotField axis="axisRow" compact="0" outline="0" showAll="0" defaultSubtotal="0">
      <items count="5">
        <item x="0"/>
        <item x="1"/>
        <item x="3"/>
        <item x="2"/>
        <item x="4"/>
      </items>
    </pivotField>
    <pivotField axis="axisRow" compact="0" outline="0" showAll="0" sortType="ascending" defaultSubtotal="0">
      <items count="75">
        <item sd="0" x="37"/>
        <item sd="0" x="60"/>
        <item sd="0" x="57"/>
        <item sd="0" x="54"/>
        <item sd="0" x="48"/>
        <item sd="0" x="71"/>
        <item sd="0" x="27"/>
        <item sd="0" x="24"/>
        <item sd="0" x="33"/>
        <item sd="0" x="16"/>
        <item sd="0" x="39"/>
        <item sd="0" x="44"/>
        <item sd="0" x="3"/>
        <item sd="0" x="7"/>
        <item sd="0" x="63"/>
        <item sd="0" x="51"/>
        <item sd="0" x="9"/>
        <item sd="0" x="18"/>
        <item sd="0" x="20"/>
        <item sd="0" x="43"/>
        <item sd="0" x="31"/>
        <item sd="0" x="0"/>
        <item sd="0" x="6"/>
        <item sd="0" x="45"/>
        <item sd="0" x="67"/>
        <item sd="0" x="19"/>
        <item sd="0" x="10"/>
        <item sd="0" x="34"/>
        <item sd="0" x="35"/>
        <item sd="0" x="36"/>
        <item sd="0" x="8"/>
        <item sd="0" x="46"/>
        <item sd="0" x="61"/>
        <item sd="0" x="38"/>
        <item sd="0" x="52"/>
        <item sd="0" x="29"/>
        <item sd="0" x="28"/>
        <item sd="0" x="40"/>
        <item sd="0" x="4"/>
        <item sd="0" x="30"/>
        <item sd="0" x="42"/>
        <item sd="0" x="56"/>
        <item sd="0" x="53"/>
        <item sd="0" x="15"/>
        <item sd="0" x="1"/>
        <item sd="0" x="59"/>
        <item sd="0" x="69"/>
        <item sd="0" x="50"/>
        <item sd="0" x="32"/>
        <item sd="0" x="21"/>
        <item sd="0" x="2"/>
        <item sd="0" x="23"/>
        <item sd="0" x="68"/>
        <item sd="0" x="12"/>
        <item sd="0" x="65"/>
        <item sd="0" x="64"/>
        <item sd="0" x="66"/>
        <item sd="0" x="41"/>
        <item sd="0" x="5"/>
        <item sd="0" x="73"/>
        <item sd="0" x="13"/>
        <item sd="0" x="55"/>
        <item sd="0" x="49"/>
        <item sd="0" x="70"/>
        <item sd="0" x="26"/>
        <item sd="0" x="22"/>
        <item sd="0" x="17"/>
        <item sd="0" x="62"/>
        <item sd="0" x="58"/>
        <item sd="0" x="72"/>
        <item sd="0" x="14"/>
        <item sd="0" x="47"/>
        <item sd="0" x="11"/>
        <item sd="0" x="25"/>
        <item sd="0" x="74"/>
      </items>
    </pivotField>
    <pivotField dataField="1" compact="0" outline="0" showAll="0" defaultSubtotal="0"/>
  </pivotFields>
  <rowFields count="3">
    <field x="0"/>
    <field x="2"/>
    <field x="1"/>
  </rowFields>
  <rowItems count="76">
    <i>
      <x/>
      <x v="44"/>
    </i>
    <i>
      <x v="1"/>
      <x v="21"/>
    </i>
    <i>
      <x v="2"/>
      <x v="50"/>
    </i>
    <i>
      <x v="3"/>
      <x v="12"/>
    </i>
    <i>
      <x v="4"/>
      <x v="38"/>
    </i>
    <i>
      <x v="5"/>
      <x v="58"/>
    </i>
    <i>
      <x v="6"/>
      <x v="22"/>
    </i>
    <i>
      <x v="7"/>
      <x v="13"/>
    </i>
    <i>
      <x v="8"/>
      <x v="30"/>
    </i>
    <i>
      <x v="9"/>
      <x v="16"/>
    </i>
    <i>
      <x v="10"/>
      <x v="26"/>
    </i>
    <i>
      <x v="11"/>
      <x v="72"/>
    </i>
    <i>
      <x v="12"/>
      <x v="53"/>
    </i>
    <i>
      <x v="13"/>
      <x v="60"/>
    </i>
    <i>
      <x v="14"/>
      <x v="70"/>
    </i>
    <i>
      <x v="15"/>
      <x v="43"/>
    </i>
    <i>
      <x v="16"/>
      <x v="9"/>
    </i>
    <i>
      <x v="17"/>
      <x v="66"/>
    </i>
    <i>
      <x v="18"/>
      <x v="17"/>
    </i>
    <i>
      <x v="19"/>
      <x v="25"/>
    </i>
    <i>
      <x v="20"/>
      <x v="18"/>
    </i>
    <i>
      <x v="21"/>
      <x v="49"/>
    </i>
    <i>
      <x v="22"/>
      <x v="65"/>
    </i>
    <i>
      <x v="23"/>
      <x v="51"/>
    </i>
    <i>
      <x v="24"/>
      <x v="7"/>
    </i>
    <i>
      <x v="25"/>
      <x v="64"/>
    </i>
    <i>
      <x v="26"/>
      <x v="6"/>
    </i>
    <i>
      <x v="27"/>
      <x v="36"/>
    </i>
    <i>
      <x v="28"/>
      <x v="35"/>
    </i>
    <i>
      <x v="29"/>
      <x v="39"/>
    </i>
    <i>
      <x v="30"/>
      <x v="20"/>
    </i>
    <i>
      <x v="31"/>
      <x v="48"/>
    </i>
    <i>
      <x v="32"/>
      <x v="8"/>
    </i>
    <i>
      <x v="33"/>
      <x v="27"/>
    </i>
    <i>
      <x v="34"/>
      <x v="28"/>
    </i>
    <i>
      <x v="35"/>
      <x v="29"/>
    </i>
    <i>
      <x v="36"/>
      <x/>
    </i>
    <i>
      <x v="37"/>
      <x v="33"/>
    </i>
    <i>
      <x v="38"/>
      <x v="10"/>
    </i>
    <i>
      <x v="39"/>
      <x v="37"/>
    </i>
    <i>
      <x v="40"/>
      <x v="57"/>
    </i>
    <i>
      <x v="41"/>
      <x v="40"/>
    </i>
    <i>
      <x v="42"/>
      <x v="19"/>
    </i>
    <i>
      <x v="43"/>
      <x v="11"/>
    </i>
    <i>
      <x v="44"/>
      <x v="23"/>
    </i>
    <i>
      <x v="45"/>
      <x v="31"/>
    </i>
    <i>
      <x v="46"/>
      <x v="71"/>
    </i>
    <i>
      <x v="47"/>
      <x v="4"/>
    </i>
    <i>
      <x v="48"/>
      <x v="62"/>
    </i>
    <i>
      <x v="49"/>
      <x v="47"/>
    </i>
    <i>
      <x v="50"/>
      <x v="15"/>
    </i>
    <i>
      <x v="51"/>
      <x v="34"/>
    </i>
    <i>
      <x v="52"/>
      <x v="42"/>
    </i>
    <i>
      <x v="53"/>
      <x v="3"/>
    </i>
    <i>
      <x v="54"/>
      <x v="61"/>
    </i>
    <i>
      <x v="55"/>
      <x v="41"/>
    </i>
    <i>
      <x v="56"/>
      <x v="2"/>
    </i>
    <i>
      <x v="57"/>
      <x v="68"/>
    </i>
    <i>
      <x v="58"/>
      <x v="45"/>
    </i>
    <i>
      <x v="59"/>
      <x v="1"/>
    </i>
    <i>
      <x v="60"/>
      <x v="32"/>
    </i>
    <i>
      <x v="61"/>
      <x v="67"/>
    </i>
    <i>
      <x v="62"/>
      <x v="14"/>
    </i>
    <i>
      <x v="63"/>
      <x v="55"/>
    </i>
    <i>
      <x v="64"/>
      <x v="54"/>
    </i>
    <i>
      <x v="65"/>
      <x v="56"/>
    </i>
    <i>
      <x v="66"/>
      <x v="24"/>
    </i>
    <i>
      <x v="67"/>
      <x v="52"/>
    </i>
    <i>
      <x v="68"/>
      <x v="46"/>
    </i>
    <i>
      <x v="69"/>
      <x v="63"/>
    </i>
    <i>
      <x v="70"/>
      <x v="5"/>
    </i>
    <i>
      <x v="71"/>
      <x v="69"/>
    </i>
    <i>
      <x v="72"/>
      <x v="59"/>
    </i>
    <i>
      <x v="73"/>
      <x v="74"/>
    </i>
    <i>
      <x v="74"/>
      <x v="73"/>
    </i>
    <i t="grand">
      <x/>
    </i>
  </rowItems>
  <colItems count="1">
    <i/>
  </colItems>
  <dataFields count="1">
    <dataField name="Somme de Q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680D-E99B-4370-BFA6-DCDE0C1F8A81}">
  <sheetPr>
    <tabColor theme="9"/>
  </sheetPr>
  <dimension ref="A1:G195"/>
  <sheetViews>
    <sheetView topLeftCell="A121" workbookViewId="0">
      <selection activeCell="J24" sqref="J24"/>
    </sheetView>
  </sheetViews>
  <sheetFormatPr baseColWidth="10" defaultColWidth="11.42578125" defaultRowHeight="15" x14ac:dyDescent="0.25"/>
  <cols>
    <col min="1" max="1" width="15.85546875" customWidth="1"/>
    <col min="2" max="2" width="41.28515625" customWidth="1"/>
    <col min="3" max="3" width="37.7109375" customWidth="1"/>
    <col min="5" max="5" width="14.140625" customWidth="1"/>
    <col min="6" max="6" width="20.140625" customWidth="1"/>
    <col min="7" max="7" width="46.8554687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278</v>
      </c>
      <c r="G1" s="1" t="s">
        <v>5</v>
      </c>
    </row>
    <row r="2" spans="1:7" x14ac:dyDescent="0.25">
      <c r="A2" t="s">
        <v>10</v>
      </c>
      <c r="B2" t="s">
        <v>20</v>
      </c>
      <c r="C2" t="s">
        <v>21</v>
      </c>
      <c r="D2">
        <v>6</v>
      </c>
      <c r="E2" t="s">
        <v>12</v>
      </c>
      <c r="F2" t="str">
        <f>VLOOKUP(C2,'Visserie Mors Smitt par sachet'!A:D,3,FALSE)</f>
        <v>INTV000086</v>
      </c>
      <c r="G2" t="s">
        <v>286</v>
      </c>
    </row>
    <row r="3" spans="1:7" x14ac:dyDescent="0.25">
      <c r="A3" t="s">
        <v>10</v>
      </c>
      <c r="B3" t="s">
        <v>20</v>
      </c>
      <c r="C3" t="s">
        <v>27</v>
      </c>
      <c r="D3">
        <v>8</v>
      </c>
      <c r="E3" t="s">
        <v>12</v>
      </c>
      <c r="F3" t="str">
        <f>VLOOKUP(C3,'Visserie Mors Smitt par sachet'!A:D,3,FALSE)</f>
        <v>INTV000118</v>
      </c>
      <c r="G3" t="s">
        <v>286</v>
      </c>
    </row>
    <row r="4" spans="1:7" x14ac:dyDescent="0.25">
      <c r="A4" t="s">
        <v>10</v>
      </c>
      <c r="B4" t="s">
        <v>20</v>
      </c>
      <c r="C4" t="s">
        <v>50</v>
      </c>
      <c r="D4">
        <v>6</v>
      </c>
      <c r="E4" t="s">
        <v>12</v>
      </c>
      <c r="F4" t="str">
        <f>VLOOKUP(C4,'Visserie Mors Smitt par sachet'!A:D,3,FALSE)</f>
        <v>INTV000085</v>
      </c>
      <c r="G4" t="s">
        <v>286</v>
      </c>
    </row>
    <row r="5" spans="1:7" x14ac:dyDescent="0.25">
      <c r="A5" t="s">
        <v>10</v>
      </c>
      <c r="B5" t="s">
        <v>20</v>
      </c>
      <c r="C5" t="s">
        <v>53</v>
      </c>
      <c r="D5">
        <v>8</v>
      </c>
      <c r="E5" t="s">
        <v>12</v>
      </c>
      <c r="F5" t="str">
        <f>VLOOKUP(C5,'Visserie Mors Smitt par sachet'!A:D,3,FALSE)</f>
        <v>INTV000154</v>
      </c>
      <c r="G5" t="s">
        <v>286</v>
      </c>
    </row>
    <row r="6" spans="1:7" x14ac:dyDescent="0.25">
      <c r="A6" t="s">
        <v>10</v>
      </c>
      <c r="B6" t="s">
        <v>20</v>
      </c>
      <c r="C6" t="s">
        <v>63</v>
      </c>
      <c r="D6">
        <v>16</v>
      </c>
      <c r="E6" t="s">
        <v>12</v>
      </c>
      <c r="F6" t="str">
        <f>VLOOKUP(C6,'Visserie Mors Smitt par sachet'!A:D,3,FALSE)</f>
        <v>INTV000152</v>
      </c>
      <c r="G6" t="s">
        <v>286</v>
      </c>
    </row>
    <row r="7" spans="1:7" x14ac:dyDescent="0.25">
      <c r="A7" t="s">
        <v>10</v>
      </c>
      <c r="B7" t="s">
        <v>20</v>
      </c>
      <c r="C7" t="s">
        <v>279</v>
      </c>
      <c r="D7">
        <v>6</v>
      </c>
      <c r="E7" t="s">
        <v>12</v>
      </c>
      <c r="F7" t="str">
        <f>VLOOKUP(C7,'Visserie Mors Smitt par sachet'!A:D,3,FALSE)</f>
        <v>INTV000084</v>
      </c>
      <c r="G7" t="s">
        <v>286</v>
      </c>
    </row>
    <row r="8" spans="1:7" x14ac:dyDescent="0.25">
      <c r="A8" t="s">
        <v>10</v>
      </c>
      <c r="B8" t="s">
        <v>20</v>
      </c>
      <c r="C8" t="s">
        <v>281</v>
      </c>
      <c r="D8">
        <v>8</v>
      </c>
      <c r="E8" t="s">
        <v>12</v>
      </c>
      <c r="F8" t="str">
        <f>VLOOKUP(C8,'Visserie Mors Smitt par sachet'!A:D,3,FALSE)</f>
        <v>INTV000156</v>
      </c>
      <c r="G8" t="s">
        <v>286</v>
      </c>
    </row>
    <row r="9" spans="1:7" x14ac:dyDescent="0.25">
      <c r="A9" s="8" t="s">
        <v>10</v>
      </c>
      <c r="B9" s="8" t="s">
        <v>25</v>
      </c>
      <c r="C9" s="8" t="s">
        <v>195</v>
      </c>
      <c r="D9" s="8">
        <v>2</v>
      </c>
      <c r="E9" s="8" t="s">
        <v>12</v>
      </c>
      <c r="F9" s="8" t="str">
        <f>VLOOKUP(C9,'Visserie Mors Smitt par sachet'!A:D,3,FALSE)</f>
        <v>INTV000014</v>
      </c>
      <c r="G9" s="8" t="s">
        <v>286</v>
      </c>
    </row>
    <row r="10" spans="1:7" x14ac:dyDescent="0.25">
      <c r="A10" s="8" t="s">
        <v>10</v>
      </c>
      <c r="B10" s="8" t="s">
        <v>25</v>
      </c>
      <c r="C10" s="8" t="s">
        <v>268</v>
      </c>
      <c r="D10" s="8">
        <v>4</v>
      </c>
      <c r="E10" s="8" t="s">
        <v>12</v>
      </c>
      <c r="F10" s="8" t="str">
        <f>VLOOKUP(C10,'Visserie Mors Smitt par sachet'!A:D,3,FALSE)</f>
        <v>INTV000009</v>
      </c>
      <c r="G10" s="8" t="s">
        <v>286</v>
      </c>
    </row>
    <row r="11" spans="1:7" x14ac:dyDescent="0.25">
      <c r="A11" s="8" t="s">
        <v>10</v>
      </c>
      <c r="B11" s="8" t="s">
        <v>25</v>
      </c>
      <c r="C11" s="8" t="s">
        <v>127</v>
      </c>
      <c r="D11" s="8">
        <v>2</v>
      </c>
      <c r="E11" s="8" t="s">
        <v>12</v>
      </c>
      <c r="F11" s="8" t="str">
        <f>VLOOKUP(C11,'Visserie Mors Smitt par sachet'!A:D,3,FALSE)</f>
        <v>INTV000012</v>
      </c>
      <c r="G11" s="8" t="s">
        <v>286</v>
      </c>
    </row>
    <row r="12" spans="1:7" x14ac:dyDescent="0.25">
      <c r="A12" s="8" t="s">
        <v>10</v>
      </c>
      <c r="B12" s="8" t="s">
        <v>25</v>
      </c>
      <c r="C12" s="8" t="s">
        <v>249</v>
      </c>
      <c r="D12" s="8">
        <v>2</v>
      </c>
      <c r="E12" s="8" t="s">
        <v>12</v>
      </c>
      <c r="F12" s="8" t="str">
        <f>VLOOKUP(C12,'Visserie Mors Smitt par sachet'!A:D,3,FALSE)</f>
        <v>INTV000096</v>
      </c>
      <c r="G12" s="8" t="s">
        <v>286</v>
      </c>
    </row>
    <row r="13" spans="1:7" x14ac:dyDescent="0.25">
      <c r="A13" s="8" t="s">
        <v>10</v>
      </c>
      <c r="B13" s="8" t="s">
        <v>17</v>
      </c>
      <c r="C13" s="8" t="s">
        <v>195</v>
      </c>
      <c r="D13" s="8">
        <v>8</v>
      </c>
      <c r="E13" s="8" t="s">
        <v>12</v>
      </c>
      <c r="F13" s="8" t="str">
        <f>VLOOKUP(C13,'Visserie Mors Smitt par sachet'!A:D,3,FALSE)</f>
        <v>INTV000014</v>
      </c>
      <c r="G13" s="8" t="s">
        <v>286</v>
      </c>
    </row>
    <row r="14" spans="1:7" x14ac:dyDescent="0.25">
      <c r="A14" s="8" t="s">
        <v>10</v>
      </c>
      <c r="B14" s="8" t="s">
        <v>17</v>
      </c>
      <c r="C14" s="8" t="s">
        <v>268</v>
      </c>
      <c r="D14" s="8">
        <v>16</v>
      </c>
      <c r="E14" s="8" t="s">
        <v>12</v>
      </c>
      <c r="F14" s="8" t="str">
        <f>VLOOKUP(C14,'Visserie Mors Smitt par sachet'!A:D,3,FALSE)</f>
        <v>INTV000009</v>
      </c>
      <c r="G14" s="8" t="s">
        <v>286</v>
      </c>
    </row>
    <row r="15" spans="1:7" x14ac:dyDescent="0.25">
      <c r="A15" s="8" t="s">
        <v>10</v>
      </c>
      <c r="B15" s="8" t="s">
        <v>17</v>
      </c>
      <c r="C15" s="8" t="s">
        <v>127</v>
      </c>
      <c r="D15" s="8">
        <v>8</v>
      </c>
      <c r="E15" s="8" t="s">
        <v>12</v>
      </c>
      <c r="F15" s="8" t="str">
        <f>VLOOKUP(C15,'Visserie Mors Smitt par sachet'!A:D,3,FALSE)</f>
        <v>INTV000012</v>
      </c>
      <c r="G15" s="8" t="s">
        <v>286</v>
      </c>
    </row>
    <row r="16" spans="1:7" x14ac:dyDescent="0.25">
      <c r="A16" s="8" t="s">
        <v>10</v>
      </c>
      <c r="B16" s="8" t="s">
        <v>17</v>
      </c>
      <c r="C16" s="8" t="s">
        <v>249</v>
      </c>
      <c r="D16" s="8">
        <v>7</v>
      </c>
      <c r="E16" s="8" t="s">
        <v>12</v>
      </c>
      <c r="F16" s="8" t="str">
        <f>VLOOKUP(C16,'Visserie Mors Smitt par sachet'!A:D,3,FALSE)</f>
        <v>INTV000096</v>
      </c>
      <c r="G16" s="8" t="s">
        <v>286</v>
      </c>
    </row>
    <row r="17" spans="1:7" x14ac:dyDescent="0.25">
      <c r="A17" s="8" t="s">
        <v>10</v>
      </c>
      <c r="B17" s="8" t="s">
        <v>17</v>
      </c>
      <c r="C17" s="8" t="s">
        <v>257</v>
      </c>
      <c r="D17" s="8">
        <v>1</v>
      </c>
      <c r="E17" s="8" t="s">
        <v>12</v>
      </c>
      <c r="F17" s="8" t="str">
        <f>VLOOKUP(C17,'Visserie Mors Smitt par sachet'!A:D,3,FALSE)</f>
        <v>INTV000005</v>
      </c>
      <c r="G17" s="8" t="s">
        <v>286</v>
      </c>
    </row>
    <row r="18" spans="1:7" x14ac:dyDescent="0.25">
      <c r="A18" t="s">
        <v>10</v>
      </c>
      <c r="B18" t="s">
        <v>20</v>
      </c>
      <c r="C18" t="s">
        <v>62</v>
      </c>
      <c r="D18">
        <v>12</v>
      </c>
      <c r="E18" t="s">
        <v>12</v>
      </c>
      <c r="F18" t="str">
        <f>VLOOKUP(C18,'Visserie Mors Smitt par sachet'!A:D,3,FALSE)</f>
        <v>INTV000125</v>
      </c>
      <c r="G18" t="s">
        <v>286</v>
      </c>
    </row>
    <row r="19" spans="1:7" x14ac:dyDescent="0.25">
      <c r="A19" s="8" t="s">
        <v>10</v>
      </c>
      <c r="B19" s="8" t="s">
        <v>17</v>
      </c>
      <c r="C19" s="8" t="s">
        <v>267</v>
      </c>
      <c r="D19" s="8">
        <v>2</v>
      </c>
      <c r="E19" s="8" t="s">
        <v>12</v>
      </c>
      <c r="F19" s="8" t="str">
        <f>VLOOKUP(C19,'Visserie Mors Smitt par sachet'!A:D,3,FALSE)</f>
        <v>INTV000161</v>
      </c>
      <c r="G19" s="8" t="s">
        <v>297</v>
      </c>
    </row>
    <row r="20" spans="1:7" x14ac:dyDescent="0.25">
      <c r="A20" s="8" t="s">
        <v>10</v>
      </c>
      <c r="B20" s="8" t="s">
        <v>17</v>
      </c>
      <c r="C20" s="8" t="s">
        <v>135</v>
      </c>
      <c r="D20" s="8">
        <v>1</v>
      </c>
      <c r="E20" s="8" t="s">
        <v>12</v>
      </c>
      <c r="F20" s="8" t="str">
        <f>VLOOKUP(C20,'Visserie Mors Smitt par sachet'!A:D,3,FALSE)</f>
        <v>INTV000028</v>
      </c>
      <c r="G20" s="8" t="s">
        <v>297</v>
      </c>
    </row>
    <row r="21" spans="1:7" x14ac:dyDescent="0.25">
      <c r="A21" s="8" t="s">
        <v>10</v>
      </c>
      <c r="B21" s="8" t="s">
        <v>17</v>
      </c>
      <c r="C21" s="8" t="s">
        <v>141</v>
      </c>
      <c r="D21" s="8">
        <v>1</v>
      </c>
      <c r="E21" s="8" t="s">
        <v>12</v>
      </c>
      <c r="F21" s="8" t="str">
        <f>VLOOKUP(C21,'Visserie Mors Smitt par sachet'!A:D,3,FALSE)</f>
        <v>INTV000052</v>
      </c>
      <c r="G21" s="8" t="s">
        <v>297</v>
      </c>
    </row>
    <row r="22" spans="1:7" x14ac:dyDescent="0.25">
      <c r="A22" s="8" t="s">
        <v>10</v>
      </c>
      <c r="B22" s="8" t="s">
        <v>17</v>
      </c>
      <c r="C22" s="8" t="s">
        <v>270</v>
      </c>
      <c r="D22" s="8">
        <v>1</v>
      </c>
      <c r="E22" s="8" t="s">
        <v>12</v>
      </c>
      <c r="F22" s="8" t="str">
        <f>VLOOKUP(C22,'Visserie Mors Smitt par sachet'!A:D,3,FALSE)</f>
        <v>INTV000055</v>
      </c>
      <c r="G22" s="8" t="s">
        <v>297</v>
      </c>
    </row>
    <row r="23" spans="1:7" x14ac:dyDescent="0.25">
      <c r="A23" s="8" t="s">
        <v>10</v>
      </c>
      <c r="B23" s="8" t="s">
        <v>40</v>
      </c>
      <c r="C23" s="8" t="s">
        <v>73</v>
      </c>
      <c r="D23" s="8">
        <v>1</v>
      </c>
      <c r="E23" s="8" t="s">
        <v>12</v>
      </c>
      <c r="F23" s="8" t="str">
        <f>VLOOKUP(C23,'Visserie Mors Smitt par sachet'!A:D,3,FALSE)</f>
        <v>INTV000160</v>
      </c>
      <c r="G23" s="8" t="s">
        <v>297</v>
      </c>
    </row>
    <row r="24" spans="1:7" x14ac:dyDescent="0.25">
      <c r="A24" s="8" t="s">
        <v>10</v>
      </c>
      <c r="B24" s="8" t="s">
        <v>40</v>
      </c>
      <c r="C24" s="8" t="s">
        <v>73</v>
      </c>
      <c r="D24" s="8">
        <v>1</v>
      </c>
      <c r="E24" s="8" t="s">
        <v>12</v>
      </c>
      <c r="F24" s="8" t="str">
        <f>VLOOKUP(C24,'Visserie Mors Smitt par sachet'!A:D,3,FALSE)</f>
        <v>INTV000160</v>
      </c>
      <c r="G24" s="8" t="s">
        <v>297</v>
      </c>
    </row>
    <row r="25" spans="1:7" x14ac:dyDescent="0.25">
      <c r="A25" t="s">
        <v>10</v>
      </c>
      <c r="B25" t="s">
        <v>19</v>
      </c>
      <c r="C25" t="s">
        <v>267</v>
      </c>
      <c r="D25">
        <v>1</v>
      </c>
      <c r="E25" t="s">
        <v>12</v>
      </c>
      <c r="F25" t="str">
        <f>VLOOKUP(C25,'Visserie Mors Smitt par sachet'!A:D,3,FALSE)</f>
        <v>INTV000161</v>
      </c>
      <c r="G25" t="s">
        <v>297</v>
      </c>
    </row>
    <row r="26" spans="1:7" x14ac:dyDescent="0.25">
      <c r="A26" t="s">
        <v>10</v>
      </c>
      <c r="B26" t="s">
        <v>51</v>
      </c>
      <c r="C26" t="s">
        <v>50</v>
      </c>
      <c r="D26">
        <v>1</v>
      </c>
      <c r="E26" t="s">
        <v>12</v>
      </c>
      <c r="F26" t="str">
        <f>VLOOKUP(C26,'Visserie Mors Smitt par sachet'!A:D,3,FALSE)</f>
        <v>INTV000085</v>
      </c>
      <c r="G26" t="s">
        <v>297</v>
      </c>
    </row>
    <row r="27" spans="1:7" x14ac:dyDescent="0.25">
      <c r="A27" t="s">
        <v>10</v>
      </c>
      <c r="B27" t="s">
        <v>51</v>
      </c>
      <c r="C27" t="s">
        <v>283</v>
      </c>
      <c r="D27">
        <v>1</v>
      </c>
      <c r="E27" t="s">
        <v>12</v>
      </c>
      <c r="F27" t="str">
        <f>VLOOKUP(C27,'Visserie Mors Smitt par sachet'!A:D,3,FALSE)</f>
        <v>INTV000159</v>
      </c>
      <c r="G27" t="s">
        <v>297</v>
      </c>
    </row>
    <row r="28" spans="1:7" x14ac:dyDescent="0.25">
      <c r="A28" t="s">
        <v>10</v>
      </c>
      <c r="B28" t="s">
        <v>19</v>
      </c>
      <c r="C28" t="s">
        <v>135</v>
      </c>
      <c r="D28">
        <v>1</v>
      </c>
      <c r="E28" t="s">
        <v>12</v>
      </c>
      <c r="F28" t="str">
        <f>VLOOKUP(C28,'Visserie Mors Smitt par sachet'!A:D,3,FALSE)</f>
        <v>INTV000028</v>
      </c>
      <c r="G28" t="s">
        <v>297</v>
      </c>
    </row>
    <row r="29" spans="1:7" x14ac:dyDescent="0.25">
      <c r="A29" t="s">
        <v>10</v>
      </c>
      <c r="B29" t="s">
        <v>19</v>
      </c>
      <c r="C29" t="s">
        <v>21</v>
      </c>
      <c r="D29">
        <v>2</v>
      </c>
      <c r="E29" t="s">
        <v>12</v>
      </c>
      <c r="F29" t="str">
        <f>VLOOKUP(C29,'Visserie Mors Smitt par sachet'!A:D,3,FALSE)</f>
        <v>INTV000086</v>
      </c>
      <c r="G29" t="s">
        <v>297</v>
      </c>
    </row>
    <row r="30" spans="1:7" x14ac:dyDescent="0.25">
      <c r="A30" t="s">
        <v>10</v>
      </c>
      <c r="B30" t="s">
        <v>19</v>
      </c>
      <c r="C30" t="s">
        <v>50</v>
      </c>
      <c r="D30">
        <v>7</v>
      </c>
      <c r="E30" t="s">
        <v>12</v>
      </c>
      <c r="F30" t="str">
        <f>VLOOKUP(C30,'Visserie Mors Smitt par sachet'!A:D,3,FALSE)</f>
        <v>INTV000085</v>
      </c>
      <c r="G30" t="s">
        <v>297</v>
      </c>
    </row>
    <row r="31" spans="1:7" x14ac:dyDescent="0.25">
      <c r="A31" s="8" t="s">
        <v>10</v>
      </c>
      <c r="B31" s="8" t="s">
        <v>51</v>
      </c>
      <c r="C31" s="8" t="s">
        <v>62</v>
      </c>
      <c r="D31" s="8">
        <v>1</v>
      </c>
      <c r="E31" s="8" t="s">
        <v>12</v>
      </c>
      <c r="F31" t="str">
        <f>VLOOKUP(C31,'Visserie Mors Smitt par sachet'!A:D,3,FALSE)</f>
        <v>INTV000125</v>
      </c>
      <c r="G31" s="8" t="s">
        <v>297</v>
      </c>
    </row>
    <row r="32" spans="1:7" x14ac:dyDescent="0.25">
      <c r="A32" t="s">
        <v>10</v>
      </c>
      <c r="B32" t="s">
        <v>19</v>
      </c>
      <c r="C32" t="s">
        <v>62</v>
      </c>
      <c r="D32">
        <v>9</v>
      </c>
      <c r="E32" t="s">
        <v>12</v>
      </c>
      <c r="F32" t="str">
        <f>VLOOKUP(C32,'Visserie Mors Smitt par sachet'!A:D,3,FALSE)</f>
        <v>INTV000125</v>
      </c>
      <c r="G32" t="s">
        <v>297</v>
      </c>
    </row>
    <row r="33" spans="1:7" x14ac:dyDescent="0.25">
      <c r="A33" t="s">
        <v>10</v>
      </c>
      <c r="B33" t="s">
        <v>19</v>
      </c>
      <c r="C33" t="s">
        <v>273</v>
      </c>
      <c r="D33">
        <v>1</v>
      </c>
      <c r="E33" t="s">
        <v>12</v>
      </c>
      <c r="F33" t="str">
        <f>VLOOKUP(C33,'Visserie Mors Smitt par sachet'!A:D,3,FALSE)</f>
        <v>C611130</v>
      </c>
      <c r="G33" t="s">
        <v>297</v>
      </c>
    </row>
    <row r="34" spans="1:7" x14ac:dyDescent="0.25">
      <c r="A34" t="s">
        <v>10</v>
      </c>
      <c r="B34" t="s">
        <v>19</v>
      </c>
      <c r="C34" t="s">
        <v>141</v>
      </c>
      <c r="D34">
        <v>1</v>
      </c>
      <c r="E34" t="s">
        <v>12</v>
      </c>
      <c r="F34" t="str">
        <f>VLOOKUP(C34,'Visserie Mors Smitt par sachet'!A:D,3,FALSE)</f>
        <v>INTV000052</v>
      </c>
      <c r="G34" t="s">
        <v>297</v>
      </c>
    </row>
    <row r="35" spans="1:7" x14ac:dyDescent="0.25">
      <c r="A35" t="s">
        <v>10</v>
      </c>
      <c r="B35" t="s">
        <v>19</v>
      </c>
      <c r="C35" t="s">
        <v>127</v>
      </c>
      <c r="D35">
        <v>1</v>
      </c>
      <c r="E35" t="s">
        <v>12</v>
      </c>
      <c r="F35" t="str">
        <f>VLOOKUP(C35,'Visserie Mors Smitt par sachet'!A:D,3,FALSE)</f>
        <v>INTV000012</v>
      </c>
      <c r="G35" t="s">
        <v>297</v>
      </c>
    </row>
    <row r="36" spans="1:7" x14ac:dyDescent="0.25">
      <c r="A36" t="s">
        <v>10</v>
      </c>
      <c r="B36" t="s">
        <v>19</v>
      </c>
      <c r="C36" t="s">
        <v>208</v>
      </c>
      <c r="D36">
        <v>4</v>
      </c>
      <c r="E36" t="s">
        <v>12</v>
      </c>
      <c r="F36" t="str">
        <f>VLOOKUP(C36,'Visserie Mors Smitt par sachet'!A:D,3,FALSE)</f>
        <v>INTV000150</v>
      </c>
      <c r="G36" t="s">
        <v>297</v>
      </c>
    </row>
    <row r="37" spans="1:7" x14ac:dyDescent="0.25">
      <c r="A37" t="s">
        <v>10</v>
      </c>
      <c r="B37" t="s">
        <v>19</v>
      </c>
      <c r="C37" t="s">
        <v>279</v>
      </c>
      <c r="D37">
        <v>3</v>
      </c>
      <c r="E37" t="s">
        <v>12</v>
      </c>
      <c r="F37" t="str">
        <f>VLOOKUP(C37,'Visserie Mors Smitt par sachet'!A:D,3,FALSE)</f>
        <v>INTV000084</v>
      </c>
      <c r="G37" t="s">
        <v>297</v>
      </c>
    </row>
    <row r="38" spans="1:7" x14ac:dyDescent="0.25">
      <c r="A38" t="s">
        <v>10</v>
      </c>
      <c r="B38" t="s">
        <v>19</v>
      </c>
      <c r="C38" t="s">
        <v>149</v>
      </c>
      <c r="D38">
        <v>1</v>
      </c>
      <c r="E38" t="s">
        <v>12</v>
      </c>
      <c r="F38" t="str">
        <f>VLOOKUP(C38,'Visserie Mors Smitt par sachet'!A:D,3,FALSE)</f>
        <v>INTV000132</v>
      </c>
      <c r="G38" t="s">
        <v>297</v>
      </c>
    </row>
    <row r="39" spans="1:7" x14ac:dyDescent="0.25">
      <c r="A39" t="s">
        <v>10</v>
      </c>
      <c r="B39" t="s">
        <v>52</v>
      </c>
      <c r="C39" t="s">
        <v>50</v>
      </c>
      <c r="D39">
        <v>4</v>
      </c>
      <c r="E39" t="s">
        <v>12</v>
      </c>
      <c r="F39" t="str">
        <f>VLOOKUP(C39,'Visserie Mors Smitt par sachet'!A:D,3,FALSE)</f>
        <v>INTV000085</v>
      </c>
      <c r="G39" t="s">
        <v>297</v>
      </c>
    </row>
    <row r="40" spans="1:7" x14ac:dyDescent="0.25">
      <c r="A40" t="s">
        <v>10</v>
      </c>
      <c r="B40" t="s">
        <v>52</v>
      </c>
      <c r="C40" t="s">
        <v>62</v>
      </c>
      <c r="D40">
        <v>4</v>
      </c>
      <c r="E40" t="s">
        <v>12</v>
      </c>
      <c r="F40" t="str">
        <f>VLOOKUP(C40,'Visserie Mors Smitt par sachet'!A:D,3,FALSE)</f>
        <v>INTV000125</v>
      </c>
      <c r="G40" t="s">
        <v>297</v>
      </c>
    </row>
    <row r="41" spans="1:7" x14ac:dyDescent="0.25">
      <c r="A41" t="s">
        <v>10</v>
      </c>
      <c r="B41" t="s">
        <v>52</v>
      </c>
      <c r="C41" t="s">
        <v>208</v>
      </c>
      <c r="D41">
        <v>4</v>
      </c>
      <c r="E41" t="s">
        <v>12</v>
      </c>
      <c r="F41" t="str">
        <f>VLOOKUP(C41,'Visserie Mors Smitt par sachet'!A:D,3,FALSE)</f>
        <v>INTV000150</v>
      </c>
      <c r="G41" t="s">
        <v>297</v>
      </c>
    </row>
    <row r="42" spans="1:7" x14ac:dyDescent="0.25">
      <c r="A42" t="s">
        <v>10</v>
      </c>
      <c r="B42" t="s">
        <v>60</v>
      </c>
      <c r="C42" t="s">
        <v>59</v>
      </c>
      <c r="D42">
        <v>2</v>
      </c>
      <c r="E42" t="s">
        <v>12</v>
      </c>
      <c r="F42" t="str">
        <f>VLOOKUP(C42,'Visserie Mors Smitt par sachet'!A:D,3,FALSE)</f>
        <v>INTV000116</v>
      </c>
      <c r="G42" t="s">
        <v>297</v>
      </c>
    </row>
    <row r="43" spans="1:7" x14ac:dyDescent="0.25">
      <c r="A43" t="s">
        <v>10</v>
      </c>
      <c r="B43" t="s">
        <v>60</v>
      </c>
      <c r="C43" t="s">
        <v>66</v>
      </c>
      <c r="D43">
        <v>2</v>
      </c>
      <c r="E43" t="s">
        <v>12</v>
      </c>
      <c r="F43" t="str">
        <f>VLOOKUP(C43,'Visserie Mors Smitt par sachet'!A:D,3,FALSE)</f>
        <v>INTV000115</v>
      </c>
      <c r="G43" t="s">
        <v>297</v>
      </c>
    </row>
    <row r="44" spans="1:7" x14ac:dyDescent="0.25">
      <c r="A44" t="s">
        <v>10</v>
      </c>
      <c r="B44" t="s">
        <v>60</v>
      </c>
      <c r="C44" t="s">
        <v>209</v>
      </c>
      <c r="D44">
        <v>2</v>
      </c>
      <c r="E44" t="s">
        <v>12</v>
      </c>
      <c r="F44" t="str">
        <f>VLOOKUP(C44,'Visserie Mors Smitt par sachet'!A:D,3,FALSE)</f>
        <v>INTV000151</v>
      </c>
      <c r="G44" t="s">
        <v>297</v>
      </c>
    </row>
    <row r="45" spans="1:7" x14ac:dyDescent="0.25">
      <c r="A45" s="8" t="s">
        <v>10</v>
      </c>
      <c r="B45" s="8" t="s">
        <v>15</v>
      </c>
      <c r="C45" s="8" t="s">
        <v>135</v>
      </c>
      <c r="D45" s="8">
        <v>1</v>
      </c>
      <c r="E45" s="8" t="s">
        <v>12</v>
      </c>
      <c r="F45" s="8" t="str">
        <f>VLOOKUP(C45,'Visserie Mors Smitt par sachet'!A:D,3,FALSE)</f>
        <v>INTV000028</v>
      </c>
      <c r="G45" s="8" t="s">
        <v>297</v>
      </c>
    </row>
    <row r="46" spans="1:7" x14ac:dyDescent="0.25">
      <c r="A46" s="8" t="s">
        <v>10</v>
      </c>
      <c r="B46" s="8" t="s">
        <v>15</v>
      </c>
      <c r="C46" s="8" t="s">
        <v>267</v>
      </c>
      <c r="D46" s="8">
        <v>1</v>
      </c>
      <c r="E46" s="8" t="s">
        <v>12</v>
      </c>
      <c r="F46" s="8" t="str">
        <f>VLOOKUP(C46,'Visserie Mors Smitt par sachet'!A:D,3,FALSE)</f>
        <v>INTV000161</v>
      </c>
      <c r="G46" s="8" t="s">
        <v>297</v>
      </c>
    </row>
    <row r="47" spans="1:7" x14ac:dyDescent="0.25">
      <c r="A47" s="8" t="s">
        <v>10</v>
      </c>
      <c r="B47" s="8" t="s">
        <v>15</v>
      </c>
      <c r="C47" s="8" t="s">
        <v>141</v>
      </c>
      <c r="D47" s="8">
        <v>1</v>
      </c>
      <c r="E47" s="8" t="s">
        <v>12</v>
      </c>
      <c r="F47" s="8" t="str">
        <f>VLOOKUP(C47,'Visserie Mors Smitt par sachet'!A:D,3,FALSE)</f>
        <v>INTV000052</v>
      </c>
      <c r="G47" s="8" t="s">
        <v>297</v>
      </c>
    </row>
    <row r="48" spans="1:7" x14ac:dyDescent="0.25">
      <c r="A48" t="s">
        <v>10</v>
      </c>
      <c r="B48" t="s">
        <v>11</v>
      </c>
      <c r="C48" t="s">
        <v>135</v>
      </c>
      <c r="D48">
        <v>4</v>
      </c>
      <c r="E48" t="s">
        <v>12</v>
      </c>
      <c r="F48" t="str">
        <f>VLOOKUP(C48,'Visserie Mors Smitt par sachet'!A:D,3,FALSE)</f>
        <v>INTV000028</v>
      </c>
      <c r="G48" t="s">
        <v>298</v>
      </c>
    </row>
    <row r="49" spans="1:7" x14ac:dyDescent="0.25">
      <c r="A49" t="s">
        <v>10</v>
      </c>
      <c r="B49" t="s">
        <v>11</v>
      </c>
      <c r="C49" t="s">
        <v>128</v>
      </c>
      <c r="D49">
        <v>2</v>
      </c>
      <c r="E49" t="s">
        <v>12</v>
      </c>
      <c r="F49" t="str">
        <f>VLOOKUP(C49,'Visserie Mors Smitt par sachet'!A:D,3,FALSE)</f>
        <v>INTV000013</v>
      </c>
      <c r="G49" t="s">
        <v>298</v>
      </c>
    </row>
    <row r="50" spans="1:7" x14ac:dyDescent="0.25">
      <c r="A50" t="s">
        <v>10</v>
      </c>
      <c r="B50" t="s">
        <v>11</v>
      </c>
      <c r="C50" t="s">
        <v>240</v>
      </c>
      <c r="D50">
        <v>1</v>
      </c>
      <c r="E50" t="s">
        <v>12</v>
      </c>
      <c r="F50" t="str">
        <f>VLOOKUP(C50,'Visserie Mors Smitt par sachet'!A:D,3,FALSE)</f>
        <v>INTV000059</v>
      </c>
      <c r="G50" t="s">
        <v>298</v>
      </c>
    </row>
    <row r="51" spans="1:7" x14ac:dyDescent="0.25">
      <c r="A51" t="s">
        <v>10</v>
      </c>
      <c r="B51" t="s">
        <v>11</v>
      </c>
      <c r="C51" t="s">
        <v>125</v>
      </c>
      <c r="D51">
        <v>4</v>
      </c>
      <c r="E51" t="s">
        <v>12</v>
      </c>
      <c r="F51" t="str">
        <f>VLOOKUP(C51,'Visserie Mors Smitt par sachet'!A:D,3,FALSE)</f>
        <v>INTV000010</v>
      </c>
      <c r="G51" t="s">
        <v>298</v>
      </c>
    </row>
    <row r="52" spans="1:7" x14ac:dyDescent="0.25">
      <c r="A52" t="s">
        <v>10</v>
      </c>
      <c r="B52" t="s">
        <v>11</v>
      </c>
      <c r="C52" t="s">
        <v>121</v>
      </c>
      <c r="D52">
        <v>4</v>
      </c>
      <c r="E52" t="s">
        <v>12</v>
      </c>
      <c r="F52" t="str">
        <f>VLOOKUP(C52,'Visserie Mors Smitt par sachet'!A:D,3,FALSE)</f>
        <v>INTV000007</v>
      </c>
      <c r="G52" t="s">
        <v>298</v>
      </c>
    </row>
    <row r="53" spans="1:7" x14ac:dyDescent="0.25">
      <c r="A53" t="s">
        <v>10</v>
      </c>
      <c r="B53" t="s">
        <v>11</v>
      </c>
      <c r="C53" t="s">
        <v>236</v>
      </c>
      <c r="D53">
        <v>2</v>
      </c>
      <c r="E53" t="s">
        <v>12</v>
      </c>
      <c r="F53" t="str">
        <f>VLOOKUP(C53,'Visserie Mors Smitt par sachet'!A:D,3,FALSE)</f>
        <v>INTV000057</v>
      </c>
      <c r="G53" t="s">
        <v>298</v>
      </c>
    </row>
    <row r="54" spans="1:7" x14ac:dyDescent="0.25">
      <c r="A54" t="s">
        <v>10</v>
      </c>
      <c r="B54" t="s">
        <v>11</v>
      </c>
      <c r="C54" t="s">
        <v>232</v>
      </c>
      <c r="D54">
        <v>8</v>
      </c>
      <c r="E54" t="s">
        <v>12</v>
      </c>
      <c r="F54" t="str">
        <f>VLOOKUP(C54,'Visserie Mors Smitt par sachet'!A:D,3,FALSE)</f>
        <v>INTV000040</v>
      </c>
      <c r="G54" t="s">
        <v>298</v>
      </c>
    </row>
    <row r="55" spans="1:7" x14ac:dyDescent="0.25">
      <c r="A55" t="s">
        <v>10</v>
      </c>
      <c r="B55" t="s">
        <v>11</v>
      </c>
      <c r="C55" t="s">
        <v>126</v>
      </c>
      <c r="D55">
        <v>2</v>
      </c>
      <c r="E55" t="s">
        <v>12</v>
      </c>
      <c r="F55" t="str">
        <f>VLOOKUP(C55,'Visserie Mors Smitt par sachet'!A:D,3,FALSE)</f>
        <v>INTV000011</v>
      </c>
      <c r="G55" t="s">
        <v>298</v>
      </c>
    </row>
    <row r="56" spans="1:7" x14ac:dyDescent="0.25">
      <c r="A56" t="s">
        <v>10</v>
      </c>
      <c r="B56" t="s">
        <v>11</v>
      </c>
      <c r="C56" t="s">
        <v>238</v>
      </c>
      <c r="D56">
        <v>1</v>
      </c>
      <c r="E56" t="s">
        <v>12</v>
      </c>
      <c r="F56" t="str">
        <f>VLOOKUP(C56,'Visserie Mors Smitt par sachet'!A:D,3,FALSE)</f>
        <v>INTV000058</v>
      </c>
      <c r="G56" t="s">
        <v>298</v>
      </c>
    </row>
    <row r="57" spans="1:7" x14ac:dyDescent="0.25">
      <c r="A57" t="s">
        <v>10</v>
      </c>
      <c r="B57" t="s">
        <v>11</v>
      </c>
      <c r="C57" t="s">
        <v>270</v>
      </c>
      <c r="D57">
        <v>4</v>
      </c>
      <c r="E57" t="s">
        <v>12</v>
      </c>
      <c r="F57" t="str">
        <f>VLOOKUP(C57,'Visserie Mors Smitt par sachet'!A:D,3,FALSE)</f>
        <v>INTV000055</v>
      </c>
      <c r="G57" t="s">
        <v>298</v>
      </c>
    </row>
    <row r="58" spans="1:7" x14ac:dyDescent="0.25">
      <c r="A58" t="s">
        <v>10</v>
      </c>
      <c r="B58" t="s">
        <v>11</v>
      </c>
      <c r="C58" t="s">
        <v>116</v>
      </c>
      <c r="D58">
        <v>2</v>
      </c>
      <c r="E58" t="s">
        <v>12</v>
      </c>
      <c r="F58" t="str">
        <f>VLOOKUP(C58,'Visserie Mors Smitt par sachet'!A:D,3,FALSE)</f>
        <v>INTV000001</v>
      </c>
      <c r="G58" t="s">
        <v>298</v>
      </c>
    </row>
    <row r="59" spans="1:7" x14ac:dyDescent="0.25">
      <c r="A59" t="s">
        <v>10</v>
      </c>
      <c r="B59" t="s">
        <v>11</v>
      </c>
      <c r="C59" t="s">
        <v>272</v>
      </c>
      <c r="D59">
        <v>1</v>
      </c>
      <c r="E59" t="s">
        <v>12</v>
      </c>
      <c r="F59" t="str">
        <f>VLOOKUP(C59,'Visserie Mors Smitt par sachet'!A:D,3,FALSE)</f>
        <v>INTV000155</v>
      </c>
      <c r="G59" t="s">
        <v>298</v>
      </c>
    </row>
    <row r="60" spans="1:7" x14ac:dyDescent="0.25">
      <c r="A60" t="s">
        <v>10</v>
      </c>
      <c r="B60" t="s">
        <v>14</v>
      </c>
      <c r="C60" t="s">
        <v>128</v>
      </c>
      <c r="D60">
        <v>1</v>
      </c>
      <c r="E60" t="s">
        <v>12</v>
      </c>
      <c r="F60" t="str">
        <f>VLOOKUP(C60,'Visserie Mors Smitt par sachet'!A:D,3,FALSE)</f>
        <v>INTV000013</v>
      </c>
      <c r="G60" t="s">
        <v>298</v>
      </c>
    </row>
    <row r="61" spans="1:7" x14ac:dyDescent="0.25">
      <c r="A61" t="s">
        <v>10</v>
      </c>
      <c r="B61" t="s">
        <v>14</v>
      </c>
      <c r="C61" t="s">
        <v>121</v>
      </c>
      <c r="D61">
        <v>2</v>
      </c>
      <c r="E61" t="s">
        <v>12</v>
      </c>
      <c r="F61" t="str">
        <f>VLOOKUP(C61,'Visserie Mors Smitt par sachet'!A:D,3,FALSE)</f>
        <v>INTV000007</v>
      </c>
      <c r="G61" t="s">
        <v>298</v>
      </c>
    </row>
    <row r="62" spans="1:7" x14ac:dyDescent="0.25">
      <c r="A62" t="s">
        <v>10</v>
      </c>
      <c r="B62" t="s">
        <v>14</v>
      </c>
      <c r="C62" t="s">
        <v>126</v>
      </c>
      <c r="D62">
        <v>1</v>
      </c>
      <c r="E62" t="s">
        <v>12</v>
      </c>
      <c r="F62" t="str">
        <f>VLOOKUP(C62,'Visserie Mors Smitt par sachet'!A:D,3,FALSE)</f>
        <v>INTV000011</v>
      </c>
      <c r="G62" t="s">
        <v>298</v>
      </c>
    </row>
    <row r="63" spans="1:7" x14ac:dyDescent="0.25">
      <c r="A63" t="s">
        <v>10</v>
      </c>
      <c r="B63" t="s">
        <v>14</v>
      </c>
      <c r="C63" t="s">
        <v>140</v>
      </c>
      <c r="D63">
        <v>1</v>
      </c>
      <c r="E63" t="s">
        <v>12</v>
      </c>
      <c r="F63" t="str">
        <f>VLOOKUP(C63,'Visserie Mors Smitt par sachet'!A:D,3,FALSE)</f>
        <v>INTV000048</v>
      </c>
      <c r="G63" t="s">
        <v>298</v>
      </c>
    </row>
    <row r="64" spans="1:7" x14ac:dyDescent="0.25">
      <c r="A64" t="s">
        <v>10</v>
      </c>
      <c r="B64" t="s">
        <v>13</v>
      </c>
      <c r="C64" t="s">
        <v>269</v>
      </c>
      <c r="D64">
        <v>4</v>
      </c>
      <c r="E64" t="s">
        <v>12</v>
      </c>
      <c r="F64" t="str">
        <f>VLOOKUP(C64,'Visserie Mors Smitt par sachet'!A:D,3,FALSE)</f>
        <v>INTV000008</v>
      </c>
      <c r="G64" t="s">
        <v>290</v>
      </c>
    </row>
    <row r="65" spans="1:7" x14ac:dyDescent="0.25">
      <c r="A65" t="s">
        <v>10</v>
      </c>
      <c r="B65" t="s">
        <v>23</v>
      </c>
      <c r="C65" t="s">
        <v>128</v>
      </c>
      <c r="D65">
        <v>2</v>
      </c>
      <c r="E65" t="s">
        <v>12</v>
      </c>
      <c r="F65" t="str">
        <f>VLOOKUP(C65,'Visserie Mors Smitt par sachet'!A:D,3,FALSE)</f>
        <v>INTV000013</v>
      </c>
      <c r="G65" t="s">
        <v>290</v>
      </c>
    </row>
    <row r="66" spans="1:7" x14ac:dyDescent="0.25">
      <c r="A66" t="s">
        <v>10</v>
      </c>
      <c r="B66" t="s">
        <v>23</v>
      </c>
      <c r="C66" t="s">
        <v>121</v>
      </c>
      <c r="D66">
        <v>4</v>
      </c>
      <c r="E66" t="s">
        <v>12</v>
      </c>
      <c r="F66" t="str">
        <f>VLOOKUP(C66,'Visserie Mors Smitt par sachet'!A:D,3,FALSE)</f>
        <v>INTV000007</v>
      </c>
      <c r="G66" t="s">
        <v>290</v>
      </c>
    </row>
    <row r="67" spans="1:7" x14ac:dyDescent="0.25">
      <c r="A67" t="s">
        <v>10</v>
      </c>
      <c r="B67" t="s">
        <v>23</v>
      </c>
      <c r="C67" t="s">
        <v>64</v>
      </c>
      <c r="D67">
        <v>1</v>
      </c>
      <c r="E67" t="s">
        <v>12</v>
      </c>
      <c r="F67" t="str">
        <f>VLOOKUP(C67,'Visserie Mors Smitt par sachet'!A:D,3,FALSE)</f>
        <v>INTV000068</v>
      </c>
      <c r="G67" t="s">
        <v>290</v>
      </c>
    </row>
    <row r="68" spans="1:7" x14ac:dyDescent="0.25">
      <c r="A68" t="s">
        <v>10</v>
      </c>
      <c r="B68" t="s">
        <v>23</v>
      </c>
      <c r="C68" t="s">
        <v>126</v>
      </c>
      <c r="D68">
        <v>2</v>
      </c>
      <c r="E68" t="s">
        <v>12</v>
      </c>
      <c r="F68" t="str">
        <f>VLOOKUP(C68,'Visserie Mors Smitt par sachet'!A:D,3,FALSE)</f>
        <v>INTV000011</v>
      </c>
      <c r="G68" t="s">
        <v>290</v>
      </c>
    </row>
    <row r="69" spans="1:7" x14ac:dyDescent="0.25">
      <c r="A69" t="s">
        <v>10</v>
      </c>
      <c r="B69" t="s">
        <v>23</v>
      </c>
      <c r="C69" t="s">
        <v>72</v>
      </c>
      <c r="D69">
        <v>1</v>
      </c>
      <c r="E69" t="s">
        <v>12</v>
      </c>
      <c r="F69" t="str">
        <f>VLOOKUP(C69,'Visserie Mors Smitt par sachet'!A:D,3,FALSE)</f>
        <v>INTV000070</v>
      </c>
      <c r="G69" t="s">
        <v>290</v>
      </c>
    </row>
    <row r="70" spans="1:7" x14ac:dyDescent="0.25">
      <c r="A70" t="s">
        <v>10</v>
      </c>
      <c r="B70" t="s">
        <v>23</v>
      </c>
      <c r="C70" t="s">
        <v>116</v>
      </c>
      <c r="D70">
        <v>2</v>
      </c>
      <c r="E70" t="s">
        <v>12</v>
      </c>
      <c r="F70" t="str">
        <f>VLOOKUP(C70,'Visserie Mors Smitt par sachet'!A:D,3,FALSE)</f>
        <v>INTV000001</v>
      </c>
      <c r="G70" t="s">
        <v>290</v>
      </c>
    </row>
    <row r="71" spans="1:7" x14ac:dyDescent="0.25">
      <c r="A71" t="s">
        <v>10</v>
      </c>
      <c r="B71" t="s">
        <v>23</v>
      </c>
      <c r="C71" t="s">
        <v>204</v>
      </c>
      <c r="D71">
        <v>1</v>
      </c>
      <c r="E71" t="s">
        <v>12</v>
      </c>
      <c r="F71" t="str">
        <f>VLOOKUP(C71,'Visserie Mors Smitt par sachet'!A:D,3,FALSE)</f>
        <v>INTV000138</v>
      </c>
      <c r="G71" t="s">
        <v>290</v>
      </c>
    </row>
    <row r="72" spans="1:7" x14ac:dyDescent="0.25">
      <c r="A72" t="s">
        <v>10</v>
      </c>
      <c r="B72" t="s">
        <v>13</v>
      </c>
      <c r="C72" t="s">
        <v>135</v>
      </c>
      <c r="D72">
        <v>8</v>
      </c>
      <c r="E72" t="s">
        <v>12</v>
      </c>
      <c r="F72" t="str">
        <f>VLOOKUP(C72,'Visserie Mors Smitt par sachet'!A:D,3,FALSE)</f>
        <v>INTV000028</v>
      </c>
      <c r="G72" t="s">
        <v>290</v>
      </c>
    </row>
    <row r="73" spans="1:7" x14ac:dyDescent="0.25">
      <c r="A73" t="s">
        <v>10</v>
      </c>
      <c r="B73" t="s">
        <v>13</v>
      </c>
      <c r="C73" t="s">
        <v>128</v>
      </c>
      <c r="D73">
        <v>1</v>
      </c>
      <c r="E73" t="s">
        <v>12</v>
      </c>
      <c r="F73" t="str">
        <f>VLOOKUP(C73,'Visserie Mors Smitt par sachet'!A:D,3,FALSE)</f>
        <v>INTV000013</v>
      </c>
      <c r="G73" t="s">
        <v>290</v>
      </c>
    </row>
    <row r="74" spans="1:7" x14ac:dyDescent="0.25">
      <c r="A74" t="s">
        <v>10</v>
      </c>
      <c r="B74" t="s">
        <v>13</v>
      </c>
      <c r="C74" t="s">
        <v>125</v>
      </c>
      <c r="D74">
        <v>4</v>
      </c>
      <c r="E74" t="s">
        <v>12</v>
      </c>
      <c r="F74" t="str">
        <f>VLOOKUP(C74,'Visserie Mors Smitt par sachet'!A:D,3,FALSE)</f>
        <v>INTV000010</v>
      </c>
      <c r="G74" t="s">
        <v>290</v>
      </c>
    </row>
    <row r="75" spans="1:7" x14ac:dyDescent="0.25">
      <c r="A75" t="s">
        <v>10</v>
      </c>
      <c r="B75" t="s">
        <v>13</v>
      </c>
      <c r="C75" t="s">
        <v>232</v>
      </c>
      <c r="D75">
        <v>12</v>
      </c>
      <c r="E75" t="s">
        <v>12</v>
      </c>
      <c r="F75" t="str">
        <f>VLOOKUP(C75,'Visserie Mors Smitt par sachet'!A:D,3,FALSE)</f>
        <v>INTV000040</v>
      </c>
      <c r="G75" t="s">
        <v>290</v>
      </c>
    </row>
    <row r="76" spans="1:7" x14ac:dyDescent="0.25">
      <c r="A76" t="s">
        <v>10</v>
      </c>
      <c r="B76" t="s">
        <v>13</v>
      </c>
      <c r="C76" t="s">
        <v>121</v>
      </c>
      <c r="D76">
        <v>2</v>
      </c>
      <c r="E76" t="s">
        <v>12</v>
      </c>
      <c r="F76" t="str">
        <f>VLOOKUP(C76,'Visserie Mors Smitt par sachet'!A:D,3,FALSE)</f>
        <v>INTV000007</v>
      </c>
      <c r="G76" t="s">
        <v>290</v>
      </c>
    </row>
    <row r="77" spans="1:7" x14ac:dyDescent="0.25">
      <c r="A77" t="s">
        <v>10</v>
      </c>
      <c r="B77" t="s">
        <v>13</v>
      </c>
      <c r="C77" t="s">
        <v>141</v>
      </c>
      <c r="D77">
        <v>4</v>
      </c>
      <c r="E77" t="s">
        <v>12</v>
      </c>
      <c r="F77" t="str">
        <f>VLOOKUP(C77,'Visserie Mors Smitt par sachet'!A:D,3,FALSE)</f>
        <v>INTV000052</v>
      </c>
      <c r="G77" t="s">
        <v>290</v>
      </c>
    </row>
    <row r="78" spans="1:7" x14ac:dyDescent="0.25">
      <c r="A78" t="s">
        <v>10</v>
      </c>
      <c r="B78" t="s">
        <v>13</v>
      </c>
      <c r="C78" t="s">
        <v>126</v>
      </c>
      <c r="D78">
        <v>1</v>
      </c>
      <c r="E78" t="s">
        <v>12</v>
      </c>
      <c r="F78" t="str">
        <f>VLOOKUP(C78,'Visserie Mors Smitt par sachet'!A:D,3,FALSE)</f>
        <v>INTV000011</v>
      </c>
      <c r="G78" t="s">
        <v>290</v>
      </c>
    </row>
    <row r="79" spans="1:7" x14ac:dyDescent="0.25">
      <c r="A79" t="s">
        <v>10</v>
      </c>
      <c r="B79" t="s">
        <v>13</v>
      </c>
      <c r="C79" t="s">
        <v>270</v>
      </c>
      <c r="D79">
        <v>4</v>
      </c>
      <c r="E79" t="s">
        <v>12</v>
      </c>
      <c r="F79" t="str">
        <f>VLOOKUP(C79,'Visserie Mors Smitt par sachet'!A:D,3,FALSE)</f>
        <v>INTV000055</v>
      </c>
      <c r="G79" t="s">
        <v>290</v>
      </c>
    </row>
    <row r="80" spans="1:7" x14ac:dyDescent="0.25">
      <c r="A80" t="s">
        <v>10</v>
      </c>
      <c r="B80" t="s">
        <v>13</v>
      </c>
      <c r="C80" t="s">
        <v>119</v>
      </c>
      <c r="D80">
        <v>2</v>
      </c>
      <c r="E80" t="s">
        <v>12</v>
      </c>
      <c r="F80" t="str">
        <f>VLOOKUP(C80,'Visserie Mors Smitt par sachet'!A:D,3,FALSE)</f>
        <v>INTV000003</v>
      </c>
      <c r="G80" t="s">
        <v>290</v>
      </c>
    </row>
    <row r="81" spans="1:7" x14ac:dyDescent="0.25">
      <c r="A81" t="s">
        <v>10</v>
      </c>
      <c r="B81" t="s">
        <v>13</v>
      </c>
      <c r="C81" t="s">
        <v>271</v>
      </c>
      <c r="D81">
        <v>2</v>
      </c>
      <c r="E81" t="s">
        <v>12</v>
      </c>
      <c r="F81" t="e">
        <f>VLOOKUP(C81,'Visserie Mors Smitt par sachet'!A:D,3,FALSE)</f>
        <v>#N/A</v>
      </c>
      <c r="G81" t="s">
        <v>290</v>
      </c>
    </row>
    <row r="82" spans="1:7" x14ac:dyDescent="0.25">
      <c r="A82" t="s">
        <v>10</v>
      </c>
      <c r="B82" t="s">
        <v>13</v>
      </c>
      <c r="C82" t="s">
        <v>140</v>
      </c>
      <c r="D82">
        <v>1</v>
      </c>
      <c r="E82" t="s">
        <v>12</v>
      </c>
      <c r="F82" t="str">
        <f>VLOOKUP(C82,'Visserie Mors Smitt par sachet'!A:D,3,FALSE)</f>
        <v>INTV000048</v>
      </c>
      <c r="G82" t="s">
        <v>290</v>
      </c>
    </row>
    <row r="83" spans="1:7" x14ac:dyDescent="0.25">
      <c r="A83" s="8" t="s">
        <v>10</v>
      </c>
      <c r="B83" s="8" t="s">
        <v>15</v>
      </c>
      <c r="C83" s="8" t="s">
        <v>125</v>
      </c>
      <c r="D83" s="8">
        <v>2</v>
      </c>
      <c r="E83" s="8" t="s">
        <v>12</v>
      </c>
      <c r="F83" s="8" t="str">
        <f>VLOOKUP(C83,'Visserie Mors Smitt par sachet'!A:D,3,FALSE)</f>
        <v>INTV000010</v>
      </c>
      <c r="G83" s="8" t="s">
        <v>290</v>
      </c>
    </row>
    <row r="84" spans="1:7" x14ac:dyDescent="0.25">
      <c r="A84" s="8" t="s">
        <v>10</v>
      </c>
      <c r="B84" s="8" t="s">
        <v>15</v>
      </c>
      <c r="C84" s="8" t="s">
        <v>267</v>
      </c>
      <c r="D84" s="8">
        <v>2</v>
      </c>
      <c r="E84" s="8" t="s">
        <v>12</v>
      </c>
      <c r="F84" s="8" t="str">
        <f>VLOOKUP(C84,'Visserie Mors Smitt par sachet'!A:D,3,FALSE)</f>
        <v>INTV000161</v>
      </c>
      <c r="G84" s="8" t="s">
        <v>290</v>
      </c>
    </row>
    <row r="85" spans="1:7" x14ac:dyDescent="0.25">
      <c r="A85" t="s">
        <v>10</v>
      </c>
      <c r="B85" t="s">
        <v>15</v>
      </c>
      <c r="C85" t="s">
        <v>170</v>
      </c>
      <c r="D85">
        <v>2</v>
      </c>
      <c r="E85" t="s">
        <v>12</v>
      </c>
      <c r="F85" t="str">
        <f>VLOOKUP(C85,'Visserie Mors Smitt par sachet'!A:D,3,FALSE)</f>
        <v>INTV000004</v>
      </c>
      <c r="G85" t="s">
        <v>290</v>
      </c>
    </row>
    <row r="86" spans="1:7" x14ac:dyDescent="0.25">
      <c r="A86" t="s">
        <v>10</v>
      </c>
      <c r="B86" t="s">
        <v>22</v>
      </c>
      <c r="C86" t="s">
        <v>21</v>
      </c>
      <c r="D86">
        <v>6</v>
      </c>
      <c r="E86" t="s">
        <v>12</v>
      </c>
      <c r="F86" t="str">
        <f>VLOOKUP(C86,'Visserie Mors Smitt par sachet'!A:D,3,FALSE)</f>
        <v>INTV000086</v>
      </c>
      <c r="G86" t="s">
        <v>290</v>
      </c>
    </row>
    <row r="87" spans="1:7" x14ac:dyDescent="0.25">
      <c r="A87" t="s">
        <v>10</v>
      </c>
      <c r="B87" t="s">
        <v>22</v>
      </c>
      <c r="C87" t="s">
        <v>50</v>
      </c>
      <c r="D87">
        <v>6</v>
      </c>
      <c r="E87" t="s">
        <v>12</v>
      </c>
      <c r="F87" t="str">
        <f>VLOOKUP(C87,'Visserie Mors Smitt par sachet'!A:D,3,FALSE)</f>
        <v>INTV000085</v>
      </c>
      <c r="G87" t="s">
        <v>290</v>
      </c>
    </row>
    <row r="88" spans="1:7" x14ac:dyDescent="0.25">
      <c r="A88" t="s">
        <v>10</v>
      </c>
      <c r="B88" t="s">
        <v>22</v>
      </c>
      <c r="C88" t="s">
        <v>67</v>
      </c>
      <c r="D88">
        <v>12</v>
      </c>
      <c r="E88" t="s">
        <v>12</v>
      </c>
      <c r="F88" t="str">
        <f>VLOOKUP(C88,'Visserie Mors Smitt par sachet'!A:D,3,FALSE)</f>
        <v>INTV000153</v>
      </c>
      <c r="G88" t="s">
        <v>290</v>
      </c>
    </row>
    <row r="89" spans="1:7" x14ac:dyDescent="0.25">
      <c r="A89" t="s">
        <v>10</v>
      </c>
      <c r="B89" t="s">
        <v>22</v>
      </c>
      <c r="C89" t="s">
        <v>280</v>
      </c>
      <c r="D89">
        <v>6</v>
      </c>
      <c r="E89" t="s">
        <v>12</v>
      </c>
      <c r="F89" t="str">
        <f>VLOOKUP(C89,'Visserie Mors Smitt par sachet'!A:D,3,FALSE)</f>
        <v>INTV000149</v>
      </c>
      <c r="G89" t="s">
        <v>290</v>
      </c>
    </row>
    <row r="90" spans="1:7" x14ac:dyDescent="0.25">
      <c r="A90" t="s">
        <v>288</v>
      </c>
      <c r="B90" t="s">
        <v>26</v>
      </c>
      <c r="C90" t="s">
        <v>128</v>
      </c>
      <c r="D90">
        <v>8</v>
      </c>
      <c r="E90" t="s">
        <v>12</v>
      </c>
      <c r="F90" t="str">
        <f>VLOOKUP(C90,'Visserie Mors Smitt par sachet'!A:D,3,FALSE)</f>
        <v>INTV000013</v>
      </c>
      <c r="G90" t="s">
        <v>299</v>
      </c>
    </row>
    <row r="91" spans="1:7" x14ac:dyDescent="0.25">
      <c r="A91" t="s">
        <v>288</v>
      </c>
      <c r="B91" t="s">
        <v>36</v>
      </c>
      <c r="C91" t="s">
        <v>37</v>
      </c>
      <c r="D91">
        <v>2</v>
      </c>
      <c r="E91" t="s">
        <v>12</v>
      </c>
      <c r="F91" t="str">
        <f>VLOOKUP(C91,'Visserie Mors Smitt par sachet'!A:D,3,FALSE)</f>
        <v>INTV000046</v>
      </c>
      <c r="G91" t="s">
        <v>299</v>
      </c>
    </row>
    <row r="92" spans="1:7" x14ac:dyDescent="0.25">
      <c r="A92" t="s">
        <v>288</v>
      </c>
      <c r="B92" t="s">
        <v>47</v>
      </c>
      <c r="C92" t="s">
        <v>125</v>
      </c>
      <c r="D92">
        <v>1</v>
      </c>
      <c r="E92" t="s">
        <v>12</v>
      </c>
      <c r="F92" t="str">
        <f>VLOOKUP(C92,'Visserie Mors Smitt par sachet'!A:D,3,FALSE)</f>
        <v>INTV000010</v>
      </c>
      <c r="G92" t="s">
        <v>299</v>
      </c>
    </row>
    <row r="93" spans="1:7" x14ac:dyDescent="0.25">
      <c r="A93" t="s">
        <v>288</v>
      </c>
      <c r="B93" t="s">
        <v>36</v>
      </c>
      <c r="C93" t="s">
        <v>125</v>
      </c>
      <c r="D93">
        <v>4</v>
      </c>
      <c r="E93" t="s">
        <v>12</v>
      </c>
      <c r="F93" t="str">
        <f>VLOOKUP(C93,'Visserie Mors Smitt par sachet'!A:D,3,FALSE)</f>
        <v>INTV000010</v>
      </c>
      <c r="G93" t="s">
        <v>299</v>
      </c>
    </row>
    <row r="94" spans="1:7" x14ac:dyDescent="0.25">
      <c r="A94" t="s">
        <v>288</v>
      </c>
      <c r="B94" t="s">
        <v>36</v>
      </c>
      <c r="C94" t="s">
        <v>269</v>
      </c>
      <c r="D94">
        <v>4</v>
      </c>
      <c r="E94" t="s">
        <v>12</v>
      </c>
      <c r="F94" t="str">
        <f>VLOOKUP(C94,'Visserie Mors Smitt par sachet'!A:D,3,FALSE)</f>
        <v>INTV000008</v>
      </c>
      <c r="G94" t="s">
        <v>299</v>
      </c>
    </row>
    <row r="95" spans="1:7" x14ac:dyDescent="0.25">
      <c r="A95" t="s">
        <v>288</v>
      </c>
      <c r="B95" t="s">
        <v>47</v>
      </c>
      <c r="C95" t="s">
        <v>267</v>
      </c>
      <c r="D95">
        <v>2</v>
      </c>
      <c r="E95" t="s">
        <v>12</v>
      </c>
      <c r="F95" t="str">
        <f>VLOOKUP(C95,'Visserie Mors Smitt par sachet'!A:D,3,FALSE)</f>
        <v>INTV000161</v>
      </c>
      <c r="G95" t="s">
        <v>299</v>
      </c>
    </row>
    <row r="96" spans="1:7" x14ac:dyDescent="0.25">
      <c r="A96" t="s">
        <v>288</v>
      </c>
      <c r="B96" t="s">
        <v>26</v>
      </c>
      <c r="C96" t="s">
        <v>121</v>
      </c>
      <c r="D96">
        <v>16</v>
      </c>
      <c r="E96" t="s">
        <v>12</v>
      </c>
      <c r="F96" t="str">
        <f>VLOOKUP(C96,'Visserie Mors Smitt par sachet'!A:D,3,FALSE)</f>
        <v>INTV000007</v>
      </c>
      <c r="G96" t="s">
        <v>299</v>
      </c>
    </row>
    <row r="97" spans="1:7" x14ac:dyDescent="0.25">
      <c r="A97" t="s">
        <v>288</v>
      </c>
      <c r="B97" t="s">
        <v>40</v>
      </c>
      <c r="C97" t="s">
        <v>268</v>
      </c>
      <c r="D97">
        <v>2</v>
      </c>
      <c r="E97" t="s">
        <v>12</v>
      </c>
      <c r="F97" t="str">
        <f>VLOOKUP(C97,'Visserie Mors Smitt par sachet'!A:D,3,FALSE)</f>
        <v>INTV000009</v>
      </c>
      <c r="G97" t="s">
        <v>299</v>
      </c>
    </row>
    <row r="98" spans="1:7" x14ac:dyDescent="0.25">
      <c r="A98" t="s">
        <v>288</v>
      </c>
      <c r="B98" t="s">
        <v>47</v>
      </c>
      <c r="C98" t="s">
        <v>141</v>
      </c>
      <c r="D98">
        <v>1</v>
      </c>
      <c r="E98" t="s">
        <v>12</v>
      </c>
      <c r="F98" t="str">
        <f>VLOOKUP(C98,'Visserie Mors Smitt par sachet'!A:D,3,FALSE)</f>
        <v>INTV000052</v>
      </c>
      <c r="G98" t="s">
        <v>299</v>
      </c>
    </row>
    <row r="99" spans="1:7" x14ac:dyDescent="0.25">
      <c r="A99" t="s">
        <v>288</v>
      </c>
      <c r="B99" t="s">
        <v>26</v>
      </c>
      <c r="C99" t="s">
        <v>126</v>
      </c>
      <c r="D99">
        <v>8</v>
      </c>
      <c r="E99" t="s">
        <v>12</v>
      </c>
      <c r="F99" t="str">
        <f>VLOOKUP(C99,'Visserie Mors Smitt par sachet'!A:D,3,FALSE)</f>
        <v>INTV000011</v>
      </c>
      <c r="G99" t="s">
        <v>299</v>
      </c>
    </row>
    <row r="100" spans="1:7" x14ac:dyDescent="0.25">
      <c r="A100" t="s">
        <v>288</v>
      </c>
      <c r="B100" t="s">
        <v>40</v>
      </c>
      <c r="C100" t="s">
        <v>127</v>
      </c>
      <c r="D100">
        <v>2</v>
      </c>
      <c r="E100" t="s">
        <v>12</v>
      </c>
      <c r="F100" t="str">
        <f>VLOOKUP(C100,'Visserie Mors Smitt par sachet'!A:D,3,FALSE)</f>
        <v>INTV000012</v>
      </c>
      <c r="G100" t="s">
        <v>299</v>
      </c>
    </row>
    <row r="101" spans="1:7" x14ac:dyDescent="0.25">
      <c r="A101" t="s">
        <v>288</v>
      </c>
      <c r="B101" t="s">
        <v>36</v>
      </c>
      <c r="C101" t="s">
        <v>139</v>
      </c>
      <c r="D101">
        <v>2</v>
      </c>
      <c r="E101" t="s">
        <v>12</v>
      </c>
      <c r="F101" t="str">
        <f>VLOOKUP(C101,'Visserie Mors Smitt par sachet'!A:D,3,FALSE)</f>
        <v>INTV000047</v>
      </c>
      <c r="G101" t="s">
        <v>299</v>
      </c>
    </row>
    <row r="102" spans="1:7" s="8" customFormat="1" x14ac:dyDescent="0.25">
      <c r="A102" t="s">
        <v>288</v>
      </c>
      <c r="B102" t="s">
        <v>47</v>
      </c>
      <c r="C102" t="s">
        <v>147</v>
      </c>
      <c r="D102">
        <v>2</v>
      </c>
      <c r="E102" t="s">
        <v>12</v>
      </c>
      <c r="F102" t="str">
        <f>VLOOKUP(C102,'Visserie Mors Smitt par sachet'!A:D,3,FALSE)</f>
        <v>INTV000109</v>
      </c>
      <c r="G102" t="s">
        <v>299</v>
      </c>
    </row>
    <row r="103" spans="1:7" x14ac:dyDescent="0.25">
      <c r="A103" t="s">
        <v>288</v>
      </c>
      <c r="B103" t="s">
        <v>36</v>
      </c>
      <c r="C103" t="s">
        <v>145</v>
      </c>
      <c r="D103">
        <v>4</v>
      </c>
      <c r="E103" t="s">
        <v>12</v>
      </c>
      <c r="F103" t="str">
        <f>VLOOKUP(C103,'Visserie Mors Smitt par sachet'!A:D,3,FALSE)</f>
        <v>INTV000077</v>
      </c>
      <c r="G103" t="s">
        <v>299</v>
      </c>
    </row>
    <row r="104" spans="1:7" x14ac:dyDescent="0.25">
      <c r="A104" t="s">
        <v>288</v>
      </c>
      <c r="B104" t="s">
        <v>26</v>
      </c>
      <c r="C104" t="s">
        <v>116</v>
      </c>
      <c r="D104">
        <v>8</v>
      </c>
      <c r="E104" t="s">
        <v>12</v>
      </c>
      <c r="F104" t="str">
        <f>VLOOKUP(C104,'Visserie Mors Smitt par sachet'!A:D,3,FALSE)</f>
        <v>INTV000001</v>
      </c>
      <c r="G104" t="s">
        <v>299</v>
      </c>
    </row>
    <row r="105" spans="1:7" x14ac:dyDescent="0.25">
      <c r="A105" t="s">
        <v>288</v>
      </c>
      <c r="B105" t="s">
        <v>40</v>
      </c>
      <c r="C105" t="s">
        <v>149</v>
      </c>
      <c r="D105">
        <v>2</v>
      </c>
      <c r="E105" t="s">
        <v>12</v>
      </c>
      <c r="F105" t="str">
        <f>VLOOKUP(C105,'Visserie Mors Smitt par sachet'!A:D,3,FALSE)</f>
        <v>INTV000132</v>
      </c>
      <c r="G105" t="s">
        <v>299</v>
      </c>
    </row>
    <row r="106" spans="1:7" x14ac:dyDescent="0.25">
      <c r="A106" t="s">
        <v>288</v>
      </c>
      <c r="B106" t="s">
        <v>289</v>
      </c>
      <c r="C106" t="s">
        <v>135</v>
      </c>
      <c r="D106">
        <v>1</v>
      </c>
      <c r="E106" t="s">
        <v>12</v>
      </c>
      <c r="F106" t="str">
        <f>VLOOKUP(C106,'Visserie Mors Smitt par sachet'!A:D,3,FALSE)</f>
        <v>INTV000028</v>
      </c>
      <c r="G106" t="s">
        <v>288</v>
      </c>
    </row>
    <row r="107" spans="1:7" x14ac:dyDescent="0.25">
      <c r="A107" t="s">
        <v>288</v>
      </c>
      <c r="B107" t="s">
        <v>24</v>
      </c>
      <c r="C107" t="s">
        <v>128</v>
      </c>
      <c r="D107">
        <v>4</v>
      </c>
      <c r="E107" t="s">
        <v>12</v>
      </c>
      <c r="F107" t="str">
        <f>VLOOKUP(C107,'Visserie Mors Smitt par sachet'!A:D,3,FALSE)</f>
        <v>INTV000013</v>
      </c>
      <c r="G107" t="s">
        <v>288</v>
      </c>
    </row>
    <row r="108" spans="1:7" x14ac:dyDescent="0.25">
      <c r="A108" t="s">
        <v>288</v>
      </c>
      <c r="B108" t="s">
        <v>28</v>
      </c>
      <c r="C108" t="s">
        <v>159</v>
      </c>
      <c r="D108">
        <v>2</v>
      </c>
      <c r="E108" t="s">
        <v>12</v>
      </c>
      <c r="F108" t="str">
        <f>VLOOKUP(C108,'Visserie Mors Smitt par sachet'!A:D,3,FALSE)</f>
        <v>INTV000144</v>
      </c>
      <c r="G108" t="s">
        <v>288</v>
      </c>
    </row>
    <row r="109" spans="1:7" x14ac:dyDescent="0.25">
      <c r="A109" t="s">
        <v>288</v>
      </c>
      <c r="B109" t="s">
        <v>38</v>
      </c>
      <c r="C109" t="s">
        <v>131</v>
      </c>
      <c r="D109">
        <v>1</v>
      </c>
      <c r="E109" t="s">
        <v>12</v>
      </c>
      <c r="F109" t="str">
        <f>VLOOKUP(C109,'Visserie Mors Smitt par sachet'!A:D,3,FALSE)</f>
        <v>INTV000021</v>
      </c>
      <c r="G109" t="s">
        <v>288</v>
      </c>
    </row>
    <row r="110" spans="1:7" x14ac:dyDescent="0.25">
      <c r="A110" t="s">
        <v>288</v>
      </c>
      <c r="B110" t="s">
        <v>49</v>
      </c>
      <c r="C110" t="s">
        <v>125</v>
      </c>
      <c r="D110">
        <v>6</v>
      </c>
      <c r="E110" t="s">
        <v>12</v>
      </c>
      <c r="F110" t="str">
        <f>VLOOKUP(C110,'Visserie Mors Smitt par sachet'!A:D,3,FALSE)</f>
        <v>INTV000010</v>
      </c>
      <c r="G110" t="s">
        <v>288</v>
      </c>
    </row>
    <row r="111" spans="1:7" x14ac:dyDescent="0.25">
      <c r="A111" t="s">
        <v>288</v>
      </c>
      <c r="B111" t="s">
        <v>24</v>
      </c>
      <c r="C111" t="s">
        <v>132</v>
      </c>
      <c r="D111">
        <v>1</v>
      </c>
      <c r="E111" t="s">
        <v>12</v>
      </c>
      <c r="F111" t="str">
        <f>VLOOKUP(C111,'Visserie Mors Smitt par sachet'!A:D,3,FALSE)</f>
        <v>INTV000023</v>
      </c>
      <c r="G111" t="s">
        <v>288</v>
      </c>
    </row>
    <row r="112" spans="1:7" x14ac:dyDescent="0.25">
      <c r="A112" t="s">
        <v>288</v>
      </c>
      <c r="B112" t="s">
        <v>56</v>
      </c>
      <c r="C112" t="s">
        <v>136</v>
      </c>
      <c r="D112">
        <v>2</v>
      </c>
      <c r="E112" t="s">
        <v>12</v>
      </c>
      <c r="F112" t="str">
        <f>VLOOKUP(C112,'Visserie Mors Smitt par sachet'!A:D,3,FALSE)</f>
        <v>INTV000036</v>
      </c>
      <c r="G112" t="s">
        <v>288</v>
      </c>
    </row>
    <row r="113" spans="1:7" x14ac:dyDescent="0.25">
      <c r="A113" t="s">
        <v>288</v>
      </c>
      <c r="B113" t="s">
        <v>58</v>
      </c>
      <c r="C113" t="s">
        <v>59</v>
      </c>
      <c r="D113">
        <v>1</v>
      </c>
      <c r="E113" t="s">
        <v>12</v>
      </c>
      <c r="F113" t="str">
        <f>VLOOKUP(C113,'Visserie Mors Smitt par sachet'!A:D,3,FALSE)</f>
        <v>INTV000116</v>
      </c>
      <c r="G113" t="s">
        <v>288</v>
      </c>
    </row>
    <row r="114" spans="1:7" x14ac:dyDescent="0.25">
      <c r="A114" t="s">
        <v>288</v>
      </c>
      <c r="B114" t="s">
        <v>49</v>
      </c>
      <c r="C114" t="s">
        <v>269</v>
      </c>
      <c r="D114">
        <v>6</v>
      </c>
      <c r="E114" t="s">
        <v>12</v>
      </c>
      <c r="F114" t="str">
        <f>VLOOKUP(C114,'Visserie Mors Smitt par sachet'!A:D,3,FALSE)</f>
        <v>INTV000008</v>
      </c>
      <c r="G114" t="s">
        <v>288</v>
      </c>
    </row>
    <row r="115" spans="1:7" x14ac:dyDescent="0.25">
      <c r="A115" t="s">
        <v>288</v>
      </c>
      <c r="B115" t="s">
        <v>289</v>
      </c>
      <c r="C115" t="s">
        <v>267</v>
      </c>
      <c r="D115">
        <v>2</v>
      </c>
      <c r="E115" t="s">
        <v>12</v>
      </c>
      <c r="F115" t="str">
        <f>VLOOKUP(C115,'Visserie Mors Smitt par sachet'!A:D,3,FALSE)</f>
        <v>INTV000161</v>
      </c>
      <c r="G115" t="s">
        <v>288</v>
      </c>
    </row>
    <row r="116" spans="1:7" x14ac:dyDescent="0.25">
      <c r="A116" t="s">
        <v>288</v>
      </c>
      <c r="B116" t="s">
        <v>28</v>
      </c>
      <c r="C116" t="s">
        <v>143</v>
      </c>
      <c r="D116">
        <v>4</v>
      </c>
      <c r="E116" t="s">
        <v>12</v>
      </c>
      <c r="F116" t="str">
        <f>VLOOKUP(C116,'Visserie Mors Smitt par sachet'!A:D,3,FALSE)</f>
        <v>INTV000056</v>
      </c>
      <c r="G116" t="s">
        <v>288</v>
      </c>
    </row>
    <row r="117" spans="1:7" x14ac:dyDescent="0.25">
      <c r="A117" t="s">
        <v>288</v>
      </c>
      <c r="B117" t="s">
        <v>56</v>
      </c>
      <c r="C117" t="s">
        <v>274</v>
      </c>
      <c r="D117">
        <v>2</v>
      </c>
      <c r="E117" t="s">
        <v>12</v>
      </c>
      <c r="F117" t="str">
        <f>VLOOKUP(C117,'Visserie Mors Smitt par sachet'!A:D,3,FALSE)</f>
        <v>INTV000027</v>
      </c>
      <c r="G117" t="s">
        <v>288</v>
      </c>
    </row>
    <row r="118" spans="1:7" x14ac:dyDescent="0.25">
      <c r="A118" t="s">
        <v>288</v>
      </c>
      <c r="B118" t="s">
        <v>58</v>
      </c>
      <c r="C118" t="s">
        <v>66</v>
      </c>
      <c r="D118">
        <v>1</v>
      </c>
      <c r="E118" t="s">
        <v>12</v>
      </c>
      <c r="F118" t="str">
        <f>VLOOKUP(C118,'Visserie Mors Smitt par sachet'!A:D,3,FALSE)</f>
        <v>INTV000115</v>
      </c>
      <c r="G118" t="s">
        <v>288</v>
      </c>
    </row>
    <row r="119" spans="1:7" x14ac:dyDescent="0.25">
      <c r="A119" t="s">
        <v>288</v>
      </c>
      <c r="B119" t="s">
        <v>24</v>
      </c>
      <c r="C119" t="s">
        <v>137</v>
      </c>
      <c r="D119">
        <v>8</v>
      </c>
      <c r="E119" t="s">
        <v>12</v>
      </c>
      <c r="F119" t="str">
        <f>VLOOKUP(C119,'Visserie Mors Smitt par sachet'!A:D,3,FALSE)</f>
        <v>INTV000042</v>
      </c>
      <c r="G119" t="s">
        <v>288</v>
      </c>
    </row>
    <row r="120" spans="1:7" x14ac:dyDescent="0.25">
      <c r="A120" t="s">
        <v>288</v>
      </c>
      <c r="B120" t="s">
        <v>289</v>
      </c>
      <c r="C120" t="s">
        <v>141</v>
      </c>
      <c r="D120">
        <v>1</v>
      </c>
      <c r="E120" t="s">
        <v>12</v>
      </c>
      <c r="F120" t="str">
        <f>VLOOKUP(C120,'Visserie Mors Smitt par sachet'!A:D,3,FALSE)</f>
        <v>INTV000052</v>
      </c>
      <c r="G120" t="s">
        <v>288</v>
      </c>
    </row>
    <row r="121" spans="1:7" x14ac:dyDescent="0.25">
      <c r="A121" t="s">
        <v>288</v>
      </c>
      <c r="B121" t="s">
        <v>24</v>
      </c>
      <c r="C121" t="s">
        <v>126</v>
      </c>
      <c r="D121">
        <v>4</v>
      </c>
      <c r="E121" t="s">
        <v>12</v>
      </c>
      <c r="F121" t="str">
        <f>VLOOKUP(C121,'Visserie Mors Smitt par sachet'!A:D,3,FALSE)</f>
        <v>INTV000011</v>
      </c>
      <c r="G121" t="s">
        <v>288</v>
      </c>
    </row>
    <row r="122" spans="1:7" x14ac:dyDescent="0.25">
      <c r="A122" t="s">
        <v>288</v>
      </c>
      <c r="B122" t="s">
        <v>28</v>
      </c>
      <c r="C122" t="s">
        <v>157</v>
      </c>
      <c r="D122">
        <v>2</v>
      </c>
      <c r="E122" t="s">
        <v>12</v>
      </c>
      <c r="F122" t="str">
        <f>VLOOKUP(C122,'Visserie Mors Smitt par sachet'!A:D,3,FALSE)</f>
        <v>INTV000143</v>
      </c>
      <c r="G122" t="s">
        <v>288</v>
      </c>
    </row>
    <row r="123" spans="1:7" x14ac:dyDescent="0.25">
      <c r="A123" t="s">
        <v>288</v>
      </c>
      <c r="B123" t="s">
        <v>289</v>
      </c>
      <c r="C123" t="s">
        <v>119</v>
      </c>
      <c r="D123">
        <v>1</v>
      </c>
      <c r="E123" t="s">
        <v>12</v>
      </c>
      <c r="F123" t="str">
        <f>VLOOKUP(C123,'Visserie Mors Smitt par sachet'!A:D,3,FALSE)</f>
        <v>INTV000003</v>
      </c>
      <c r="G123" t="s">
        <v>288</v>
      </c>
    </row>
    <row r="124" spans="1:7" x14ac:dyDescent="0.25">
      <c r="A124" t="s">
        <v>288</v>
      </c>
      <c r="B124" t="s">
        <v>49</v>
      </c>
      <c r="C124" t="s">
        <v>117</v>
      </c>
      <c r="D124">
        <v>6</v>
      </c>
      <c r="E124" t="s">
        <v>12</v>
      </c>
      <c r="F124" t="str">
        <f>VLOOKUP(C124,'Visserie Mors Smitt par sachet'!A:D,3,FALSE)</f>
        <v>INTV000002</v>
      </c>
      <c r="G124" t="s">
        <v>288</v>
      </c>
    </row>
    <row r="125" spans="1:7" x14ac:dyDescent="0.25">
      <c r="A125" t="s">
        <v>288</v>
      </c>
      <c r="B125" t="s">
        <v>24</v>
      </c>
      <c r="C125" t="s">
        <v>140</v>
      </c>
      <c r="D125">
        <v>4</v>
      </c>
      <c r="E125" t="s">
        <v>12</v>
      </c>
      <c r="F125" t="str">
        <f>VLOOKUP(C125,'Visserie Mors Smitt par sachet'!A:D,3,FALSE)</f>
        <v>INTV000048</v>
      </c>
      <c r="G125" t="s">
        <v>288</v>
      </c>
    </row>
    <row r="126" spans="1:7" x14ac:dyDescent="0.25">
      <c r="A126" t="s">
        <v>288</v>
      </c>
      <c r="B126" t="s">
        <v>24</v>
      </c>
      <c r="C126" t="s">
        <v>130</v>
      </c>
      <c r="D126">
        <v>1</v>
      </c>
      <c r="E126" t="s">
        <v>12</v>
      </c>
      <c r="F126" t="str">
        <f>VLOOKUP(C126,'Visserie Mors Smitt par sachet'!A:D,3,FALSE)</f>
        <v>INTV000016</v>
      </c>
      <c r="G126" t="s">
        <v>288</v>
      </c>
    </row>
    <row r="127" spans="1:7" x14ac:dyDescent="0.25">
      <c r="A127" t="s">
        <v>288</v>
      </c>
      <c r="B127" t="s">
        <v>28</v>
      </c>
      <c r="C127" s="4" t="s">
        <v>153</v>
      </c>
      <c r="D127">
        <v>2</v>
      </c>
      <c r="E127" t="s">
        <v>12</v>
      </c>
      <c r="F127" t="str">
        <f>VLOOKUP(C127,'Visserie Mors Smitt par sachet'!A:D,3,FALSE)</f>
        <v>INTV000140</v>
      </c>
      <c r="G127" t="s">
        <v>288</v>
      </c>
    </row>
    <row r="128" spans="1:7" x14ac:dyDescent="0.25">
      <c r="A128" t="s">
        <v>288</v>
      </c>
      <c r="B128" t="s">
        <v>56</v>
      </c>
      <c r="C128" t="s">
        <v>155</v>
      </c>
      <c r="D128">
        <v>2</v>
      </c>
      <c r="E128" t="s">
        <v>12</v>
      </c>
      <c r="F128" t="str">
        <f>VLOOKUP(C128,'Visserie Mors Smitt par sachet'!A:D,3,FALSE)</f>
        <v>INTV000141</v>
      </c>
      <c r="G128" t="s">
        <v>288</v>
      </c>
    </row>
    <row r="129" spans="1:7" x14ac:dyDescent="0.25">
      <c r="A129" t="s">
        <v>288</v>
      </c>
      <c r="B129" t="s">
        <v>58</v>
      </c>
      <c r="C129" t="s">
        <v>209</v>
      </c>
      <c r="D129">
        <v>1</v>
      </c>
      <c r="E129" t="s">
        <v>12</v>
      </c>
      <c r="F129" t="str">
        <f>VLOOKUP(C129,'Visserie Mors Smitt par sachet'!A:D,3,FALSE)</f>
        <v>INTV000151</v>
      </c>
      <c r="G129" t="s">
        <v>288</v>
      </c>
    </row>
    <row r="130" spans="1:7" x14ac:dyDescent="0.25">
      <c r="A130" t="s">
        <v>291</v>
      </c>
      <c r="B130" t="s">
        <v>25</v>
      </c>
      <c r="C130" t="s">
        <v>128</v>
      </c>
      <c r="D130">
        <v>1</v>
      </c>
      <c r="E130" t="s">
        <v>12</v>
      </c>
      <c r="F130" t="str">
        <f>VLOOKUP(C130,'Visserie Mors Smitt par sachet'!A:D,3,FALSE)</f>
        <v>INTV000013</v>
      </c>
      <c r="G130" t="s">
        <v>291</v>
      </c>
    </row>
    <row r="131" spans="1:7" x14ac:dyDescent="0.25">
      <c r="A131" t="s">
        <v>291</v>
      </c>
      <c r="B131" t="s">
        <v>48</v>
      </c>
      <c r="C131" t="s">
        <v>125</v>
      </c>
      <c r="D131">
        <v>1</v>
      </c>
      <c r="E131" t="s">
        <v>12</v>
      </c>
      <c r="F131" t="str">
        <f>VLOOKUP(C131,'Visserie Mors Smitt par sachet'!A:D,3,FALSE)</f>
        <v>INTV000010</v>
      </c>
      <c r="G131" t="s">
        <v>291</v>
      </c>
    </row>
    <row r="132" spans="1:7" x14ac:dyDescent="0.25">
      <c r="A132" t="s">
        <v>291</v>
      </c>
      <c r="B132" t="s">
        <v>48</v>
      </c>
      <c r="C132" t="s">
        <v>267</v>
      </c>
      <c r="D132">
        <v>1</v>
      </c>
      <c r="E132" t="s">
        <v>12</v>
      </c>
      <c r="F132" t="str">
        <f>VLOOKUP(C132,'Visserie Mors Smitt par sachet'!A:D,3,FALSE)</f>
        <v>INTV000161</v>
      </c>
      <c r="G132" t="s">
        <v>291</v>
      </c>
    </row>
    <row r="133" spans="1:7" x14ac:dyDescent="0.25">
      <c r="A133" t="s">
        <v>291</v>
      </c>
      <c r="B133" t="s">
        <v>25</v>
      </c>
      <c r="C133" t="s">
        <v>137</v>
      </c>
      <c r="D133">
        <v>2</v>
      </c>
      <c r="E133" t="s">
        <v>12</v>
      </c>
      <c r="F133" t="str">
        <f>VLOOKUP(C133,'Visserie Mors Smitt par sachet'!A:D,3,FALSE)</f>
        <v>INTV000042</v>
      </c>
      <c r="G133" t="s">
        <v>291</v>
      </c>
    </row>
    <row r="134" spans="1:7" x14ac:dyDescent="0.25">
      <c r="A134" t="s">
        <v>291</v>
      </c>
      <c r="B134" t="s">
        <v>25</v>
      </c>
      <c r="C134" t="s">
        <v>126</v>
      </c>
      <c r="D134">
        <v>1</v>
      </c>
      <c r="E134" t="s">
        <v>12</v>
      </c>
      <c r="F134" t="str">
        <f>VLOOKUP(C134,'Visserie Mors Smitt par sachet'!A:D,3,FALSE)</f>
        <v>INTV000011</v>
      </c>
      <c r="G134" t="s">
        <v>291</v>
      </c>
    </row>
    <row r="135" spans="1:7" x14ac:dyDescent="0.25">
      <c r="A135" t="s">
        <v>291</v>
      </c>
      <c r="B135" s="4" t="s">
        <v>293</v>
      </c>
      <c r="C135" t="s">
        <v>181</v>
      </c>
      <c r="D135">
        <v>4</v>
      </c>
      <c r="E135" t="s">
        <v>12</v>
      </c>
      <c r="F135" t="str">
        <f>VLOOKUP(C135,'Visserie Mors Smitt par sachet'!A:D,3,FALSE)</f>
        <v>INTV000034</v>
      </c>
      <c r="G135" t="s">
        <v>291</v>
      </c>
    </row>
    <row r="136" spans="1:7" x14ac:dyDescent="0.25">
      <c r="A136" t="s">
        <v>291</v>
      </c>
      <c r="B136" t="s">
        <v>48</v>
      </c>
      <c r="C136" t="s">
        <v>170</v>
      </c>
      <c r="D136">
        <v>1</v>
      </c>
      <c r="E136" t="s">
        <v>12</v>
      </c>
      <c r="F136" t="str">
        <f>VLOOKUP(C136,'Visserie Mors Smitt par sachet'!A:D,3,FALSE)</f>
        <v>INTV000004</v>
      </c>
      <c r="G136" t="s">
        <v>291</v>
      </c>
    </row>
    <row r="137" spans="1:7" x14ac:dyDescent="0.25">
      <c r="A137" t="s">
        <v>291</v>
      </c>
      <c r="B137" t="s">
        <v>25</v>
      </c>
      <c r="C137" t="s">
        <v>186</v>
      </c>
      <c r="D137">
        <v>1</v>
      </c>
      <c r="E137" t="s">
        <v>12</v>
      </c>
      <c r="F137" t="str">
        <f>VLOOKUP(C137,'Visserie Mors Smitt par sachet'!A:D,3,FALSE)</f>
        <v>INTV000095</v>
      </c>
      <c r="G137" t="s">
        <v>291</v>
      </c>
    </row>
    <row r="138" spans="1:7" x14ac:dyDescent="0.25">
      <c r="A138" t="s">
        <v>10</v>
      </c>
      <c r="B138" t="s">
        <v>18</v>
      </c>
      <c r="C138" t="s">
        <v>267</v>
      </c>
      <c r="D138">
        <v>1</v>
      </c>
      <c r="E138" t="s">
        <v>12</v>
      </c>
      <c r="F138" t="str">
        <f>VLOOKUP(C138,'Visserie Mors Smitt par sachet'!A:D,3,FALSE)</f>
        <v>INTV000161</v>
      </c>
      <c r="G138" t="s">
        <v>287</v>
      </c>
    </row>
    <row r="139" spans="1:7" x14ac:dyDescent="0.25">
      <c r="A139" t="s">
        <v>10</v>
      </c>
      <c r="B139" t="s">
        <v>18</v>
      </c>
      <c r="C139" t="s">
        <v>135</v>
      </c>
      <c r="D139">
        <v>1</v>
      </c>
      <c r="E139" t="s">
        <v>12</v>
      </c>
      <c r="F139" t="str">
        <f>VLOOKUP(C139,'Visserie Mors Smitt par sachet'!A:D,3,FALSE)</f>
        <v>INTV000028</v>
      </c>
      <c r="G139" t="s">
        <v>287</v>
      </c>
    </row>
    <row r="140" spans="1:7" x14ac:dyDescent="0.25">
      <c r="A140" t="s">
        <v>10</v>
      </c>
      <c r="B140" t="s">
        <v>18</v>
      </c>
      <c r="C140" t="s">
        <v>73</v>
      </c>
      <c r="D140">
        <v>1</v>
      </c>
      <c r="E140" t="s">
        <v>12</v>
      </c>
      <c r="F140" t="str">
        <f>VLOOKUP(C140,'Visserie Mors Smitt par sachet'!A:D,3,FALSE)</f>
        <v>INTV000160</v>
      </c>
      <c r="G140" t="s">
        <v>287</v>
      </c>
    </row>
    <row r="141" spans="1:7" x14ac:dyDescent="0.25">
      <c r="A141" t="s">
        <v>10</v>
      </c>
      <c r="B141" t="s">
        <v>18</v>
      </c>
      <c r="C141" t="s">
        <v>141</v>
      </c>
      <c r="D141">
        <v>1</v>
      </c>
      <c r="E141" t="s">
        <v>12</v>
      </c>
      <c r="F141" t="str">
        <f>VLOOKUP(C141,'Visserie Mors Smitt par sachet'!A:D,3,FALSE)</f>
        <v>INTV000052</v>
      </c>
      <c r="G141" t="s">
        <v>287</v>
      </c>
    </row>
    <row r="142" spans="1:7" x14ac:dyDescent="0.25">
      <c r="A142" t="s">
        <v>10</v>
      </c>
      <c r="B142" t="s">
        <v>65</v>
      </c>
      <c r="C142" t="s">
        <v>268</v>
      </c>
      <c r="D142">
        <v>1</v>
      </c>
      <c r="E142" t="s">
        <v>12</v>
      </c>
      <c r="F142" t="str">
        <f>VLOOKUP(C142,'Visserie Mors Smitt par sachet'!A:D,3,FALSE)</f>
        <v>INTV000009</v>
      </c>
      <c r="G142" t="s">
        <v>287</v>
      </c>
    </row>
    <row r="143" spans="1:7" x14ac:dyDescent="0.25">
      <c r="A143" t="s">
        <v>10</v>
      </c>
      <c r="B143" t="s">
        <v>65</v>
      </c>
      <c r="C143" t="s">
        <v>127</v>
      </c>
      <c r="D143">
        <v>1</v>
      </c>
      <c r="E143" t="s">
        <v>12</v>
      </c>
      <c r="F143" t="str">
        <f>VLOOKUP(C143,'Visserie Mors Smitt par sachet'!A:D,3,FALSE)</f>
        <v>INTV000012</v>
      </c>
      <c r="G143" t="s">
        <v>287</v>
      </c>
    </row>
    <row r="144" spans="1:7" x14ac:dyDescent="0.25">
      <c r="A144" t="s">
        <v>10</v>
      </c>
      <c r="B144" t="s">
        <v>65</v>
      </c>
      <c r="C144" t="s">
        <v>149</v>
      </c>
      <c r="D144">
        <v>1</v>
      </c>
      <c r="E144" t="s">
        <v>12</v>
      </c>
      <c r="F144" t="str">
        <f>VLOOKUP(C144,'Visserie Mors Smitt par sachet'!A:D,3,FALSE)</f>
        <v>INTV000132</v>
      </c>
      <c r="G144" t="s">
        <v>287</v>
      </c>
    </row>
    <row r="145" spans="1:7" x14ac:dyDescent="0.25">
      <c r="A145" t="s">
        <v>10</v>
      </c>
      <c r="B145" t="s">
        <v>42</v>
      </c>
      <c r="C145" t="s">
        <v>43</v>
      </c>
      <c r="D145">
        <v>1</v>
      </c>
      <c r="E145" t="s">
        <v>12</v>
      </c>
      <c r="F145" t="str">
        <f>VLOOKUP(C145,'Visserie Mors Smitt par sachet'!A:D,3,FALSE)</f>
        <v>INTV000137</v>
      </c>
      <c r="G145" t="s">
        <v>287</v>
      </c>
    </row>
    <row r="146" spans="1:7" x14ac:dyDescent="0.25">
      <c r="A146" t="s">
        <v>288</v>
      </c>
      <c r="B146" t="s">
        <v>16</v>
      </c>
      <c r="C146" t="s">
        <v>135</v>
      </c>
      <c r="D146">
        <v>1</v>
      </c>
      <c r="E146" t="s">
        <v>12</v>
      </c>
      <c r="F146" t="str">
        <f>VLOOKUP(C146,'Visserie Mors Smitt par sachet'!A:D,3,FALSE)</f>
        <v>INTV000028</v>
      </c>
      <c r="G146" t="s">
        <v>287</v>
      </c>
    </row>
    <row r="147" spans="1:7" x14ac:dyDescent="0.25">
      <c r="A147" t="s">
        <v>288</v>
      </c>
      <c r="B147" t="s">
        <v>39</v>
      </c>
      <c r="C147" t="s">
        <v>73</v>
      </c>
      <c r="D147">
        <v>1</v>
      </c>
      <c r="E147" t="s">
        <v>12</v>
      </c>
      <c r="F147" t="str">
        <f>VLOOKUP(C147,'Visserie Mors Smitt par sachet'!A:D,3,FALSE)</f>
        <v>INTV000160</v>
      </c>
      <c r="G147" t="s">
        <v>287</v>
      </c>
    </row>
    <row r="148" spans="1:7" x14ac:dyDescent="0.25">
      <c r="A148" t="s">
        <v>288</v>
      </c>
      <c r="B148" t="s">
        <v>42</v>
      </c>
      <c r="C148" t="s">
        <v>43</v>
      </c>
      <c r="D148">
        <v>8</v>
      </c>
      <c r="E148" t="s">
        <v>12</v>
      </c>
      <c r="F148" t="str">
        <f>VLOOKUP(C148,'Visserie Mors Smitt par sachet'!A:D,3,FALSE)</f>
        <v>INTV000137</v>
      </c>
      <c r="G148" t="s">
        <v>287</v>
      </c>
    </row>
    <row r="149" spans="1:7" x14ac:dyDescent="0.25">
      <c r="A149" t="s">
        <v>288</v>
      </c>
      <c r="B149" t="s">
        <v>16</v>
      </c>
      <c r="C149" t="s">
        <v>267</v>
      </c>
      <c r="D149">
        <v>1</v>
      </c>
      <c r="E149" t="s">
        <v>12</v>
      </c>
      <c r="F149" t="str">
        <f>VLOOKUP(C149,'Visserie Mors Smitt par sachet'!A:D,3,FALSE)</f>
        <v>INTV000161</v>
      </c>
      <c r="G149" t="s">
        <v>287</v>
      </c>
    </row>
    <row r="150" spans="1:7" x14ac:dyDescent="0.25">
      <c r="A150" t="s">
        <v>288</v>
      </c>
      <c r="B150" t="s">
        <v>16</v>
      </c>
      <c r="C150" t="s">
        <v>268</v>
      </c>
      <c r="D150">
        <v>1</v>
      </c>
      <c r="E150" t="s">
        <v>12</v>
      </c>
      <c r="F150" t="str">
        <f>VLOOKUP(C150,'Visserie Mors Smitt par sachet'!A:D,3,FALSE)</f>
        <v>INTV000009</v>
      </c>
      <c r="G150" t="s">
        <v>287</v>
      </c>
    </row>
    <row r="151" spans="1:7" x14ac:dyDescent="0.25">
      <c r="A151" t="s">
        <v>288</v>
      </c>
      <c r="B151" t="s">
        <v>16</v>
      </c>
      <c r="C151" t="s">
        <v>141</v>
      </c>
      <c r="D151">
        <v>1</v>
      </c>
      <c r="E151" t="s">
        <v>12</v>
      </c>
      <c r="F151" t="str">
        <f>VLOOKUP(C151,'Visserie Mors Smitt par sachet'!A:D,3,FALSE)</f>
        <v>INTV000052</v>
      </c>
      <c r="G151" t="s">
        <v>287</v>
      </c>
    </row>
    <row r="152" spans="1:7" x14ac:dyDescent="0.25">
      <c r="A152" t="s">
        <v>288</v>
      </c>
      <c r="B152" t="s">
        <v>16</v>
      </c>
      <c r="C152" t="s">
        <v>127</v>
      </c>
      <c r="D152">
        <v>1</v>
      </c>
      <c r="E152" t="s">
        <v>12</v>
      </c>
      <c r="F152" t="str">
        <f>VLOOKUP(C152,'Visserie Mors Smitt par sachet'!A:D,3,FALSE)</f>
        <v>INTV000012</v>
      </c>
      <c r="G152" t="s">
        <v>287</v>
      </c>
    </row>
    <row r="153" spans="1:7" x14ac:dyDescent="0.25">
      <c r="A153" t="s">
        <v>288</v>
      </c>
      <c r="B153" t="s">
        <v>16</v>
      </c>
      <c r="C153" t="s">
        <v>149</v>
      </c>
      <c r="D153">
        <v>1</v>
      </c>
      <c r="E153" t="s">
        <v>12</v>
      </c>
      <c r="F153" t="str">
        <f>VLOOKUP(C153,'Visserie Mors Smitt par sachet'!A:D,3,FALSE)</f>
        <v>INTV000132</v>
      </c>
      <c r="G153" t="s">
        <v>287</v>
      </c>
    </row>
    <row r="154" spans="1:7" x14ac:dyDescent="0.25">
      <c r="A154" t="s">
        <v>291</v>
      </c>
      <c r="B154" t="s">
        <v>292</v>
      </c>
      <c r="C154" t="s">
        <v>135</v>
      </c>
      <c r="D154">
        <v>1</v>
      </c>
      <c r="E154" t="s">
        <v>12</v>
      </c>
      <c r="F154" t="str">
        <f>VLOOKUP(C154,'Visserie Mors Smitt par sachet'!A:D,3,FALSE)</f>
        <v>INTV000028</v>
      </c>
      <c r="G154" t="s">
        <v>287</v>
      </c>
    </row>
    <row r="155" spans="1:7" x14ac:dyDescent="0.25">
      <c r="A155" t="s">
        <v>291</v>
      </c>
      <c r="B155" t="s">
        <v>292</v>
      </c>
      <c r="C155" t="s">
        <v>73</v>
      </c>
      <c r="D155">
        <v>1</v>
      </c>
      <c r="E155" t="s">
        <v>12</v>
      </c>
      <c r="F155" t="str">
        <f>VLOOKUP(C155,'Visserie Mors Smitt par sachet'!A:D,3,FALSE)</f>
        <v>INTV000160</v>
      </c>
      <c r="G155" t="s">
        <v>287</v>
      </c>
    </row>
    <row r="156" spans="1:7" x14ac:dyDescent="0.25">
      <c r="A156" t="s">
        <v>291</v>
      </c>
      <c r="B156" t="s">
        <v>41</v>
      </c>
      <c r="C156" t="s">
        <v>182</v>
      </c>
      <c r="D156">
        <v>1</v>
      </c>
      <c r="E156" t="s">
        <v>12</v>
      </c>
      <c r="F156" t="str">
        <f>VLOOKUP(C156,'Visserie Mors Smitt par sachet'!A:D,3,FALSE)</f>
        <v>INTV000037</v>
      </c>
      <c r="G156" t="s">
        <v>287</v>
      </c>
    </row>
    <row r="157" spans="1:7" x14ac:dyDescent="0.25">
      <c r="A157" t="s">
        <v>291</v>
      </c>
      <c r="B157" t="s">
        <v>57</v>
      </c>
      <c r="C157" t="s">
        <v>175</v>
      </c>
      <c r="D157">
        <v>6</v>
      </c>
      <c r="E157" t="s">
        <v>12</v>
      </c>
      <c r="F157" t="str">
        <f>VLOOKUP(C157,'Visserie Mors Smitt par sachet'!A:D,3,FALSE)</f>
        <v>INTV000024</v>
      </c>
      <c r="G157" t="s">
        <v>287</v>
      </c>
    </row>
    <row r="158" spans="1:7" x14ac:dyDescent="0.25">
      <c r="A158" t="s">
        <v>291</v>
      </c>
      <c r="B158" t="s">
        <v>57</v>
      </c>
      <c r="C158" t="s">
        <v>268</v>
      </c>
      <c r="D158">
        <v>6</v>
      </c>
      <c r="E158" t="s">
        <v>12</v>
      </c>
      <c r="F158" t="str">
        <f>VLOOKUP(C158,'Visserie Mors Smitt par sachet'!A:D,3,FALSE)</f>
        <v>INTV000009</v>
      </c>
      <c r="G158" t="s">
        <v>287</v>
      </c>
    </row>
    <row r="159" spans="1:7" x14ac:dyDescent="0.25">
      <c r="A159" t="s">
        <v>291</v>
      </c>
      <c r="B159" t="s">
        <v>61</v>
      </c>
      <c r="C159" t="s">
        <v>268</v>
      </c>
      <c r="D159">
        <v>1</v>
      </c>
      <c r="E159" t="s">
        <v>12</v>
      </c>
      <c r="F159" t="str">
        <f>VLOOKUP(C159,'Visserie Mors Smitt par sachet'!A:D,3,FALSE)</f>
        <v>INTV000009</v>
      </c>
      <c r="G159" t="s">
        <v>287</v>
      </c>
    </row>
    <row r="160" spans="1:7" x14ac:dyDescent="0.25">
      <c r="A160" t="s">
        <v>291</v>
      </c>
      <c r="B160" t="s">
        <v>292</v>
      </c>
      <c r="C160" t="s">
        <v>267</v>
      </c>
      <c r="D160">
        <v>1</v>
      </c>
      <c r="E160" t="s">
        <v>12</v>
      </c>
      <c r="F160" t="str">
        <f>VLOOKUP(C160,'Visserie Mors Smitt par sachet'!A:D,3,FALSE)</f>
        <v>INTV000161</v>
      </c>
      <c r="G160" t="s">
        <v>287</v>
      </c>
    </row>
    <row r="161" spans="1:7" x14ac:dyDescent="0.25">
      <c r="A161" t="s">
        <v>291</v>
      </c>
      <c r="B161" t="s">
        <v>292</v>
      </c>
      <c r="C161" t="s">
        <v>141</v>
      </c>
      <c r="D161">
        <v>1</v>
      </c>
      <c r="E161" t="s">
        <v>12</v>
      </c>
      <c r="F161" t="str">
        <f>VLOOKUP(C161,'Visserie Mors Smitt par sachet'!A:D,3,FALSE)</f>
        <v>INTV000052</v>
      </c>
      <c r="G161" t="s">
        <v>287</v>
      </c>
    </row>
    <row r="162" spans="1:7" x14ac:dyDescent="0.25">
      <c r="A162" t="s">
        <v>291</v>
      </c>
      <c r="B162" t="s">
        <v>61</v>
      </c>
      <c r="C162" t="s">
        <v>127</v>
      </c>
      <c r="D162">
        <v>1</v>
      </c>
      <c r="E162" t="s">
        <v>12</v>
      </c>
      <c r="F162" t="str">
        <f>VLOOKUP(C162,'Visserie Mors Smitt par sachet'!A:D,3,FALSE)</f>
        <v>INTV000012</v>
      </c>
      <c r="G162" t="s">
        <v>287</v>
      </c>
    </row>
    <row r="163" spans="1:7" x14ac:dyDescent="0.25">
      <c r="A163" t="s">
        <v>291</v>
      </c>
      <c r="B163" t="s">
        <v>61</v>
      </c>
      <c r="C163" t="s">
        <v>149</v>
      </c>
      <c r="D163">
        <v>1</v>
      </c>
      <c r="E163" t="s">
        <v>12</v>
      </c>
      <c r="F163" t="str">
        <f>VLOOKUP(C163,'Visserie Mors Smitt par sachet'!A:D,3,FALSE)</f>
        <v>INTV000132</v>
      </c>
      <c r="G163" t="s">
        <v>287</v>
      </c>
    </row>
    <row r="164" spans="1:7" x14ac:dyDescent="0.25">
      <c r="A164" t="s">
        <v>291</v>
      </c>
      <c r="B164" t="s">
        <v>57</v>
      </c>
      <c r="C164" t="s">
        <v>258</v>
      </c>
      <c r="D164">
        <v>6</v>
      </c>
      <c r="E164" t="s">
        <v>12</v>
      </c>
      <c r="F164" t="str">
        <f>VLOOKUP(C164,'Visserie Mors Smitt par sachet'!A:D,3,FALSE)</f>
        <v>INTV000157</v>
      </c>
      <c r="G164" t="s">
        <v>287</v>
      </c>
    </row>
    <row r="165" spans="1:7" x14ac:dyDescent="0.25">
      <c r="A165" t="s">
        <v>291</v>
      </c>
      <c r="B165" t="s">
        <v>42</v>
      </c>
      <c r="C165" t="s">
        <v>43</v>
      </c>
      <c r="D165">
        <v>1</v>
      </c>
      <c r="E165" t="s">
        <v>12</v>
      </c>
      <c r="F165" t="str">
        <f>VLOOKUP(C165,'Visserie Mors Smitt par sachet'!A:D,3,FALSE)</f>
        <v>INTV000137</v>
      </c>
      <c r="G165" t="s">
        <v>287</v>
      </c>
    </row>
    <row r="166" spans="1:7" x14ac:dyDescent="0.25">
      <c r="A166" s="5" t="s">
        <v>295</v>
      </c>
      <c r="B166" s="5" t="s">
        <v>6</v>
      </c>
      <c r="C166" s="5" t="s">
        <v>7</v>
      </c>
      <c r="D166" s="5">
        <v>1</v>
      </c>
      <c r="E166" s="5" t="s">
        <v>8</v>
      </c>
      <c r="F166" s="5"/>
      <c r="G166" t="s">
        <v>294</v>
      </c>
    </row>
    <row r="167" spans="1:7" x14ac:dyDescent="0.25">
      <c r="A167" s="5" t="s">
        <v>295</v>
      </c>
      <c r="B167" s="5" t="s">
        <v>6</v>
      </c>
      <c r="C167" s="5" t="s">
        <v>9</v>
      </c>
      <c r="D167" s="5">
        <v>1</v>
      </c>
      <c r="E167" s="5" t="s">
        <v>8</v>
      </c>
      <c r="F167" s="5"/>
      <c r="G167" t="s">
        <v>294</v>
      </c>
    </row>
    <row r="168" spans="1:7" x14ac:dyDescent="0.25">
      <c r="A168" t="s">
        <v>295</v>
      </c>
      <c r="B168" t="s">
        <v>29</v>
      </c>
      <c r="C168" t="s">
        <v>179</v>
      </c>
      <c r="D168">
        <v>1</v>
      </c>
      <c r="E168" t="s">
        <v>12</v>
      </c>
      <c r="F168" t="str">
        <f>VLOOKUP(C168,'Visserie Mors Smitt par sachet'!A:D,3,FALSE)</f>
        <v>INTV000029</v>
      </c>
      <c r="G168" t="s">
        <v>294</v>
      </c>
    </row>
    <row r="169" spans="1:7" x14ac:dyDescent="0.25">
      <c r="A169" t="s">
        <v>295</v>
      </c>
      <c r="B169" t="s">
        <v>30</v>
      </c>
      <c r="C169" t="s">
        <v>179</v>
      </c>
      <c r="D169">
        <v>1</v>
      </c>
      <c r="E169" t="s">
        <v>12</v>
      </c>
      <c r="F169" t="str">
        <f>VLOOKUP(C169,'Visserie Mors Smitt par sachet'!A:D,3,FALSE)</f>
        <v>INTV000029</v>
      </c>
      <c r="G169" t="s">
        <v>294</v>
      </c>
    </row>
    <row r="170" spans="1:7" x14ac:dyDescent="0.25">
      <c r="A170" t="s">
        <v>295</v>
      </c>
      <c r="B170" t="s">
        <v>31</v>
      </c>
      <c r="C170" t="s">
        <v>179</v>
      </c>
      <c r="D170">
        <v>1</v>
      </c>
      <c r="E170" t="s">
        <v>12</v>
      </c>
      <c r="F170" t="str">
        <f>VLOOKUP(C170,'Visserie Mors Smitt par sachet'!A:D,3,FALSE)</f>
        <v>INTV000029</v>
      </c>
      <c r="G170" t="s">
        <v>294</v>
      </c>
    </row>
    <row r="171" spans="1:7" x14ac:dyDescent="0.25">
      <c r="A171" s="7" t="s">
        <v>295</v>
      </c>
      <c r="B171" s="7" t="s">
        <v>32</v>
      </c>
      <c r="C171" s="7" t="s">
        <v>33</v>
      </c>
      <c r="D171" s="7">
        <v>2</v>
      </c>
      <c r="E171" s="7" t="s">
        <v>34</v>
      </c>
      <c r="F171" s="7"/>
      <c r="G171" t="s">
        <v>294</v>
      </c>
    </row>
    <row r="172" spans="1:7" x14ac:dyDescent="0.25">
      <c r="A172" s="6" t="s">
        <v>295</v>
      </c>
      <c r="B172" s="6" t="s">
        <v>41</v>
      </c>
      <c r="C172" s="6" t="s">
        <v>179</v>
      </c>
      <c r="D172" s="6">
        <v>1</v>
      </c>
      <c r="E172" t="s">
        <v>12</v>
      </c>
      <c r="F172" t="str">
        <f>VLOOKUP(C172,'Visserie Mors Smitt par sachet'!A:D,3,FALSE)</f>
        <v>INTV000029</v>
      </c>
      <c r="G172" t="s">
        <v>294</v>
      </c>
    </row>
    <row r="173" spans="1:7" x14ac:dyDescent="0.25">
      <c r="A173" s="5" t="s">
        <v>295</v>
      </c>
      <c r="B173" s="5" t="s">
        <v>6</v>
      </c>
      <c r="C173" s="5" t="s">
        <v>44</v>
      </c>
      <c r="D173" s="5">
        <v>1</v>
      </c>
      <c r="E173" s="5" t="s">
        <v>8</v>
      </c>
      <c r="F173" s="5"/>
      <c r="G173" t="s">
        <v>294</v>
      </c>
    </row>
    <row r="174" spans="1:7" x14ac:dyDescent="0.25">
      <c r="A174" s="5" t="s">
        <v>295</v>
      </c>
      <c r="B174" s="5" t="s">
        <v>6</v>
      </c>
      <c r="C174" s="5" t="s">
        <v>45</v>
      </c>
      <c r="D174" s="5">
        <v>1</v>
      </c>
      <c r="E174" s="5" t="s">
        <v>8</v>
      </c>
      <c r="F174" s="5"/>
      <c r="G174" t="s">
        <v>294</v>
      </c>
    </row>
    <row r="175" spans="1:7" x14ac:dyDescent="0.25">
      <c r="A175" s="7" t="s">
        <v>295</v>
      </c>
      <c r="B175" s="7" t="s">
        <v>32</v>
      </c>
      <c r="C175" s="7" t="s">
        <v>46</v>
      </c>
      <c r="D175" s="7">
        <v>2</v>
      </c>
      <c r="E175" s="7" t="s">
        <v>34</v>
      </c>
      <c r="F175" s="7"/>
      <c r="G175" t="s">
        <v>294</v>
      </c>
    </row>
    <row r="176" spans="1:7" x14ac:dyDescent="0.25">
      <c r="A176" s="7" t="s">
        <v>295</v>
      </c>
      <c r="B176" s="7" t="s">
        <v>32</v>
      </c>
      <c r="C176" s="7" t="s">
        <v>54</v>
      </c>
      <c r="D176" s="7">
        <v>2</v>
      </c>
      <c r="E176" s="7" t="s">
        <v>34</v>
      </c>
      <c r="F176" s="7"/>
      <c r="G176" t="s">
        <v>294</v>
      </c>
    </row>
    <row r="177" spans="1:7" x14ac:dyDescent="0.25">
      <c r="A177" t="s">
        <v>295</v>
      </c>
      <c r="B177" t="s">
        <v>35</v>
      </c>
      <c r="C177" t="s">
        <v>195</v>
      </c>
      <c r="D177">
        <v>4</v>
      </c>
      <c r="E177" t="s">
        <v>12</v>
      </c>
      <c r="F177" t="str">
        <f>VLOOKUP(C177,'Visserie Mors Smitt par sachet'!A:D,3,FALSE)</f>
        <v>INTV000014</v>
      </c>
      <c r="G177" t="s">
        <v>294</v>
      </c>
    </row>
    <row r="178" spans="1:7" x14ac:dyDescent="0.25">
      <c r="A178" s="7" t="s">
        <v>295</v>
      </c>
      <c r="B178" s="7" t="s">
        <v>32</v>
      </c>
      <c r="C178" s="7" t="s">
        <v>55</v>
      </c>
      <c r="D178" s="7">
        <v>2</v>
      </c>
      <c r="E178" s="7" t="s">
        <v>34</v>
      </c>
      <c r="F178" s="7"/>
      <c r="G178" t="s">
        <v>294</v>
      </c>
    </row>
    <row r="179" spans="1:7" x14ac:dyDescent="0.25">
      <c r="A179" t="s">
        <v>295</v>
      </c>
      <c r="B179" t="s">
        <v>32</v>
      </c>
      <c r="C179" t="s">
        <v>136</v>
      </c>
      <c r="D179">
        <v>4</v>
      </c>
      <c r="E179" t="s">
        <v>12</v>
      </c>
      <c r="F179" t="str">
        <f>VLOOKUP(C179,'Visserie Mors Smitt par sachet'!A:D,3,FALSE)</f>
        <v>INTV000036</v>
      </c>
      <c r="G179" t="s">
        <v>294</v>
      </c>
    </row>
    <row r="180" spans="1:7" x14ac:dyDescent="0.25">
      <c r="A180" t="s">
        <v>295</v>
      </c>
      <c r="B180" t="s">
        <v>30</v>
      </c>
      <c r="C180" s="6" t="s">
        <v>177</v>
      </c>
      <c r="D180">
        <v>1</v>
      </c>
      <c r="E180" t="s">
        <v>12</v>
      </c>
      <c r="F180" t="str">
        <f>VLOOKUP(C180,'Visserie Mors Smitt par sachet'!A:D,3,FALSE)</f>
        <v>INTV000026</v>
      </c>
      <c r="G180" t="s">
        <v>294</v>
      </c>
    </row>
    <row r="181" spans="1:7" x14ac:dyDescent="0.25">
      <c r="A181" t="s">
        <v>295</v>
      </c>
      <c r="B181" t="s">
        <v>35</v>
      </c>
      <c r="C181" t="s">
        <v>175</v>
      </c>
      <c r="D181">
        <v>4</v>
      </c>
      <c r="E181" t="s">
        <v>12</v>
      </c>
      <c r="F181" t="str">
        <f>VLOOKUP(C181,'Visserie Mors Smitt par sachet'!A:D,3,FALSE)</f>
        <v>INTV000024</v>
      </c>
      <c r="G181" t="s">
        <v>294</v>
      </c>
    </row>
    <row r="182" spans="1:7" x14ac:dyDescent="0.25">
      <c r="A182" t="s">
        <v>295</v>
      </c>
      <c r="B182" t="s">
        <v>35</v>
      </c>
      <c r="C182" t="s">
        <v>268</v>
      </c>
      <c r="D182">
        <v>4</v>
      </c>
      <c r="E182" t="s">
        <v>12</v>
      </c>
      <c r="F182" t="str">
        <f>VLOOKUP(C182,'Visserie Mors Smitt par sachet'!A:D,3,FALSE)</f>
        <v>INTV000009</v>
      </c>
      <c r="G182" t="s">
        <v>294</v>
      </c>
    </row>
    <row r="183" spans="1:7" x14ac:dyDescent="0.25">
      <c r="A183" s="6" t="s">
        <v>295</v>
      </c>
      <c r="B183" s="6" t="s">
        <v>41</v>
      </c>
      <c r="C183" s="6" t="s">
        <v>185</v>
      </c>
      <c r="D183" s="6">
        <v>1</v>
      </c>
      <c r="E183" t="s">
        <v>12</v>
      </c>
      <c r="F183" t="str">
        <f>VLOOKUP(C183,'Visserie Mors Smitt par sachet'!A:D,3,FALSE)</f>
        <v>INTV000043</v>
      </c>
      <c r="G183" t="s">
        <v>294</v>
      </c>
    </row>
    <row r="184" spans="1:7" x14ac:dyDescent="0.25">
      <c r="A184" t="s">
        <v>295</v>
      </c>
      <c r="B184" t="s">
        <v>29</v>
      </c>
      <c r="C184" t="s">
        <v>185</v>
      </c>
      <c r="D184">
        <v>1</v>
      </c>
      <c r="E184" t="s">
        <v>12</v>
      </c>
      <c r="F184" t="str">
        <f>VLOOKUP(C184,'Visserie Mors Smitt par sachet'!A:D,3,FALSE)</f>
        <v>INTV000043</v>
      </c>
      <c r="G184" t="s">
        <v>294</v>
      </c>
    </row>
    <row r="185" spans="1:7" x14ac:dyDescent="0.25">
      <c r="A185" t="s">
        <v>295</v>
      </c>
      <c r="B185" t="s">
        <v>30</v>
      </c>
      <c r="C185" t="s">
        <v>185</v>
      </c>
      <c r="D185">
        <v>1</v>
      </c>
      <c r="E185" t="s">
        <v>12</v>
      </c>
      <c r="F185" t="str">
        <f>VLOOKUP(C185,'Visserie Mors Smitt par sachet'!A:D,3,FALSE)</f>
        <v>INTV000043</v>
      </c>
      <c r="G185" t="s">
        <v>294</v>
      </c>
    </row>
    <row r="186" spans="1:7" x14ac:dyDescent="0.25">
      <c r="A186" t="s">
        <v>295</v>
      </c>
      <c r="B186" t="s">
        <v>31</v>
      </c>
      <c r="C186" t="s">
        <v>185</v>
      </c>
      <c r="D186">
        <v>2</v>
      </c>
      <c r="E186" t="s">
        <v>12</v>
      </c>
      <c r="F186" t="str">
        <f>VLOOKUP(C186,'Visserie Mors Smitt par sachet'!A:D,3,FALSE)</f>
        <v>INTV000043</v>
      </c>
      <c r="G186" t="s">
        <v>294</v>
      </c>
    </row>
    <row r="187" spans="1:7" x14ac:dyDescent="0.25">
      <c r="A187" s="6" t="s">
        <v>295</v>
      </c>
      <c r="B187" s="6" t="s">
        <v>41</v>
      </c>
      <c r="C187" s="6" t="s">
        <v>177</v>
      </c>
      <c r="D187" s="6">
        <v>1</v>
      </c>
      <c r="E187" t="s">
        <v>12</v>
      </c>
      <c r="F187" t="str">
        <f>VLOOKUP(C187,'Visserie Mors Smitt par sachet'!A:D,3,FALSE)</f>
        <v>INTV000026</v>
      </c>
      <c r="G187" t="s">
        <v>294</v>
      </c>
    </row>
    <row r="188" spans="1:7" x14ac:dyDescent="0.25">
      <c r="A188" t="s">
        <v>295</v>
      </c>
      <c r="B188" t="s">
        <v>29</v>
      </c>
      <c r="C188" t="s">
        <v>177</v>
      </c>
      <c r="D188">
        <v>1</v>
      </c>
      <c r="E188" t="s">
        <v>12</v>
      </c>
      <c r="F188" t="str">
        <f>VLOOKUP(C188,'Visserie Mors Smitt par sachet'!A:D,3,FALSE)</f>
        <v>INTV000026</v>
      </c>
      <c r="G188" t="s">
        <v>294</v>
      </c>
    </row>
    <row r="189" spans="1:7" x14ac:dyDescent="0.25">
      <c r="A189" s="7" t="s">
        <v>295</v>
      </c>
      <c r="B189" s="7" t="s">
        <v>32</v>
      </c>
      <c r="C189" s="7" t="s">
        <v>68</v>
      </c>
      <c r="D189" s="7">
        <v>2</v>
      </c>
      <c r="E189" s="7" t="s">
        <v>34</v>
      </c>
      <c r="F189" s="7"/>
      <c r="G189" t="s">
        <v>294</v>
      </c>
    </row>
    <row r="190" spans="1:7" x14ac:dyDescent="0.25">
      <c r="A190" s="7" t="s">
        <v>295</v>
      </c>
      <c r="B190" s="7" t="s">
        <v>32</v>
      </c>
      <c r="C190" s="7" t="s">
        <v>69</v>
      </c>
      <c r="D190" s="7">
        <v>2</v>
      </c>
      <c r="E190" s="7" t="s">
        <v>34</v>
      </c>
      <c r="F190" s="7"/>
      <c r="G190" t="s">
        <v>294</v>
      </c>
    </row>
    <row r="191" spans="1:7" x14ac:dyDescent="0.25">
      <c r="A191" t="s">
        <v>295</v>
      </c>
      <c r="B191" t="s">
        <v>31</v>
      </c>
      <c r="C191" t="s">
        <v>177</v>
      </c>
      <c r="D191">
        <v>1</v>
      </c>
      <c r="E191" t="s">
        <v>12</v>
      </c>
      <c r="F191" t="str">
        <f>VLOOKUP(C191,'Visserie Mors Smitt par sachet'!A:D,3,FALSE)</f>
        <v>INTV000026</v>
      </c>
      <c r="G191" t="s">
        <v>294</v>
      </c>
    </row>
    <row r="192" spans="1:7" x14ac:dyDescent="0.25">
      <c r="A192" t="s">
        <v>295</v>
      </c>
      <c r="B192" t="s">
        <v>32</v>
      </c>
      <c r="C192" t="s">
        <v>196</v>
      </c>
      <c r="D192">
        <v>4</v>
      </c>
      <c r="E192" t="s">
        <v>12</v>
      </c>
      <c r="F192" t="str">
        <f>VLOOKUP(C192,'Visserie Mors Smitt par sachet'!A:D,3,FALSE)</f>
        <v>INTV000035</v>
      </c>
      <c r="G192" t="s">
        <v>294</v>
      </c>
    </row>
    <row r="193" spans="1:7" x14ac:dyDescent="0.25">
      <c r="A193" t="s">
        <v>295</v>
      </c>
      <c r="B193" t="s">
        <v>31</v>
      </c>
      <c r="C193" t="s">
        <v>196</v>
      </c>
      <c r="D193">
        <v>1</v>
      </c>
      <c r="E193" t="s">
        <v>12</v>
      </c>
      <c r="F193" t="str">
        <f>VLOOKUP(C193,'Visserie Mors Smitt par sachet'!A:D,3,FALSE)</f>
        <v>INTV000035</v>
      </c>
      <c r="G193" t="s">
        <v>294</v>
      </c>
    </row>
    <row r="194" spans="1:7" x14ac:dyDescent="0.25">
      <c r="A194" t="s">
        <v>295</v>
      </c>
      <c r="B194" t="s">
        <v>35</v>
      </c>
      <c r="C194" t="s">
        <v>197</v>
      </c>
      <c r="D194">
        <v>4</v>
      </c>
      <c r="E194" t="s">
        <v>12</v>
      </c>
      <c r="F194" t="str">
        <f>VLOOKUP(C194,'Visserie Mors Smitt par sachet'!A:D,3,FALSE)</f>
        <v>INTV000145</v>
      </c>
      <c r="G194" t="s">
        <v>294</v>
      </c>
    </row>
    <row r="195" spans="1:7" x14ac:dyDescent="0.25">
      <c r="A195" s="5" t="s">
        <v>295</v>
      </c>
      <c r="B195" s="5" t="s">
        <v>296</v>
      </c>
      <c r="C195" s="5" t="s">
        <v>74</v>
      </c>
      <c r="D195" s="5">
        <v>1</v>
      </c>
      <c r="E195" s="5" t="s">
        <v>8</v>
      </c>
      <c r="F195" s="5"/>
      <c r="G195" s="5" t="s">
        <v>294</v>
      </c>
    </row>
  </sheetData>
  <autoFilter ref="A1:G195" xr:uid="{0FA1E11E-C261-4C01-AE27-EDDE2814E404}">
    <sortState xmlns:xlrd2="http://schemas.microsoft.com/office/spreadsheetml/2017/richdata2" ref="A2:G195">
      <sortCondition ref="G1:G195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B426-907D-4D29-ACE1-5F6FD3747508}">
  <dimension ref="A1:G11"/>
  <sheetViews>
    <sheetView workbookViewId="0">
      <selection activeCell="C14" sqref="C14"/>
    </sheetView>
  </sheetViews>
  <sheetFormatPr baseColWidth="10" defaultRowHeight="15" x14ac:dyDescent="0.25"/>
  <cols>
    <col min="2" max="2" width="13.140625" customWidth="1"/>
    <col min="3" max="3" width="42.7109375" customWidth="1"/>
  </cols>
  <sheetData>
    <row r="1" spans="1:7" x14ac:dyDescent="0.25">
      <c r="A1" s="11" t="s">
        <v>78</v>
      </c>
      <c r="B1" s="11" t="s">
        <v>79</v>
      </c>
      <c r="C1" s="11" t="s">
        <v>80</v>
      </c>
      <c r="D1" s="11" t="s">
        <v>81</v>
      </c>
      <c r="E1" s="14"/>
      <c r="F1" s="14"/>
      <c r="G1" s="14"/>
    </row>
    <row r="2" spans="1:7" x14ac:dyDescent="0.25">
      <c r="A2" t="s">
        <v>251</v>
      </c>
      <c r="B2" t="s">
        <v>192</v>
      </c>
      <c r="C2" t="s">
        <v>193</v>
      </c>
      <c r="D2">
        <v>1</v>
      </c>
    </row>
    <row r="3" spans="1:7" x14ac:dyDescent="0.25">
      <c r="A3" t="s">
        <v>251</v>
      </c>
      <c r="B3" t="s">
        <v>84</v>
      </c>
      <c r="C3" t="s">
        <v>194</v>
      </c>
      <c r="D3">
        <v>4</v>
      </c>
    </row>
    <row r="4" spans="1:7" x14ac:dyDescent="0.25">
      <c r="A4" t="s">
        <v>251</v>
      </c>
      <c r="B4" t="s">
        <v>111</v>
      </c>
      <c r="C4" t="s">
        <v>195</v>
      </c>
      <c r="D4">
        <v>4</v>
      </c>
    </row>
    <row r="5" spans="1:7" x14ac:dyDescent="0.25">
      <c r="A5" t="s">
        <v>251</v>
      </c>
      <c r="B5" t="s">
        <v>93</v>
      </c>
      <c r="C5" t="s">
        <v>175</v>
      </c>
      <c r="D5">
        <v>4</v>
      </c>
    </row>
    <row r="6" spans="1:7" x14ac:dyDescent="0.25">
      <c r="A6" t="s">
        <v>251</v>
      </c>
      <c r="B6" t="s">
        <v>109</v>
      </c>
      <c r="C6" t="s">
        <v>177</v>
      </c>
      <c r="D6">
        <v>2</v>
      </c>
    </row>
    <row r="7" spans="1:7" x14ac:dyDescent="0.25">
      <c r="A7" t="s">
        <v>251</v>
      </c>
      <c r="B7" t="s">
        <v>110</v>
      </c>
      <c r="C7" t="s">
        <v>179</v>
      </c>
      <c r="D7">
        <v>2</v>
      </c>
    </row>
    <row r="8" spans="1:7" x14ac:dyDescent="0.25">
      <c r="A8" t="s">
        <v>251</v>
      </c>
      <c r="B8" t="s">
        <v>108</v>
      </c>
      <c r="C8" t="s">
        <v>196</v>
      </c>
      <c r="D8">
        <v>5</v>
      </c>
    </row>
    <row r="9" spans="1:7" x14ac:dyDescent="0.25">
      <c r="A9" t="s">
        <v>251</v>
      </c>
      <c r="B9" t="s">
        <v>96</v>
      </c>
      <c r="C9" t="s">
        <v>136</v>
      </c>
      <c r="D9">
        <v>4</v>
      </c>
    </row>
    <row r="10" spans="1:7" x14ac:dyDescent="0.25">
      <c r="A10" t="s">
        <v>251</v>
      </c>
      <c r="B10" t="s">
        <v>92</v>
      </c>
      <c r="C10" t="s">
        <v>185</v>
      </c>
      <c r="D10">
        <v>3</v>
      </c>
    </row>
    <row r="11" spans="1:7" x14ac:dyDescent="0.25">
      <c r="A11" t="s">
        <v>251</v>
      </c>
      <c r="B11" t="s">
        <v>107</v>
      </c>
      <c r="C11" t="s">
        <v>197</v>
      </c>
      <c r="D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9F0F-DE30-4D8E-A587-B6DE1F29B804}">
  <sheetPr>
    <tabColor theme="9"/>
  </sheetPr>
  <dimension ref="A1:E157"/>
  <sheetViews>
    <sheetView topLeftCell="A112" zoomScaleNormal="100" workbookViewId="0">
      <selection activeCell="D135" sqref="D135:D143"/>
    </sheetView>
  </sheetViews>
  <sheetFormatPr baseColWidth="10" defaultColWidth="11.42578125" defaultRowHeight="15" x14ac:dyDescent="0.25"/>
  <cols>
    <col min="1" max="1" width="38.5703125" bestFit="1" customWidth="1"/>
    <col min="2" max="2" width="36.28515625" bestFit="1" customWidth="1"/>
    <col min="3" max="3" width="15.5703125" bestFit="1" customWidth="1"/>
    <col min="4" max="4" width="14.5703125" bestFit="1" customWidth="1"/>
    <col min="5" max="5" width="57.5703125" customWidth="1"/>
  </cols>
  <sheetData>
    <row r="1" spans="1:5" x14ac:dyDescent="0.25">
      <c r="A1" s="2" t="s">
        <v>4</v>
      </c>
      <c r="B1" t="s">
        <v>12</v>
      </c>
      <c r="D1" t="s">
        <v>76</v>
      </c>
      <c r="E1" t="s">
        <v>77</v>
      </c>
    </row>
    <row r="3" spans="1:5" x14ac:dyDescent="0.25">
      <c r="A3" s="2" t="s">
        <v>5</v>
      </c>
      <c r="B3" s="2" t="s">
        <v>70</v>
      </c>
      <c r="C3" s="2" t="s">
        <v>278</v>
      </c>
      <c r="D3" t="s">
        <v>71</v>
      </c>
      <c r="E3" t="str">
        <f>CONCATENATE(D3, " x ", C3)</f>
        <v>Quantité totale x Reference MS</v>
      </c>
    </row>
    <row r="4" spans="1:5" x14ac:dyDescent="0.25">
      <c r="A4" t="s">
        <v>286</v>
      </c>
      <c r="B4" t="s">
        <v>21</v>
      </c>
      <c r="C4" t="s">
        <v>247</v>
      </c>
      <c r="D4" s="3">
        <v>6</v>
      </c>
      <c r="E4" t="str">
        <f>CONCATENATE(D4, " x ", B4)</f>
        <v>6 x Ecrou HFR M10 Acier Cl8</v>
      </c>
    </row>
    <row r="5" spans="1:5" x14ac:dyDescent="0.25">
      <c r="B5" t="s">
        <v>27</v>
      </c>
      <c r="C5" t="s">
        <v>198</v>
      </c>
      <c r="D5" s="3">
        <v>8</v>
      </c>
      <c r="E5" t="str">
        <f t="shared" ref="E5:E68" si="0">CONCATENATE(D5, " x ", B5)</f>
        <v>8 x Ecrou HFR M12 Acier Cl8</v>
      </c>
    </row>
    <row r="6" spans="1:5" x14ac:dyDescent="0.25">
      <c r="B6" t="s">
        <v>195</v>
      </c>
      <c r="C6" t="s">
        <v>111</v>
      </c>
      <c r="D6" s="3">
        <v>10</v>
      </c>
      <c r="E6" t="str">
        <f t="shared" si="0"/>
        <v>10 x Ecrou HFR M8 Inox A4</v>
      </c>
    </row>
    <row r="7" spans="1:5" x14ac:dyDescent="0.25">
      <c r="B7" t="s">
        <v>50</v>
      </c>
      <c r="C7" t="s">
        <v>245</v>
      </c>
      <c r="D7" s="3">
        <v>6</v>
      </c>
      <c r="E7" t="str">
        <f t="shared" si="0"/>
        <v>6 x Rondelle CS 10-22-1.6 Acier</v>
      </c>
    </row>
    <row r="8" spans="1:5" x14ac:dyDescent="0.25">
      <c r="B8" t="s">
        <v>53</v>
      </c>
      <c r="C8" t="s">
        <v>214</v>
      </c>
      <c r="D8" s="3">
        <v>8</v>
      </c>
      <c r="E8" t="str">
        <f t="shared" si="0"/>
        <v>8 x Rondelle CS 12-27-1.8 Acier</v>
      </c>
    </row>
    <row r="9" spans="1:5" x14ac:dyDescent="0.25">
      <c r="B9" t="s">
        <v>62</v>
      </c>
      <c r="C9" t="s">
        <v>200</v>
      </c>
      <c r="D9" s="3">
        <v>12</v>
      </c>
      <c r="E9" t="str">
        <f t="shared" si="0"/>
        <v>12 x Rondelle plate L10 Acier</v>
      </c>
    </row>
    <row r="10" spans="1:5" x14ac:dyDescent="0.25">
      <c r="B10" t="s">
        <v>63</v>
      </c>
      <c r="C10" t="s">
        <v>252</v>
      </c>
      <c r="D10" s="3">
        <v>16</v>
      </c>
      <c r="E10" t="str">
        <f t="shared" si="0"/>
        <v>16 x Rondelle plate L12 Acier</v>
      </c>
    </row>
    <row r="11" spans="1:5" x14ac:dyDescent="0.25">
      <c r="B11" t="s">
        <v>268</v>
      </c>
      <c r="C11" t="s">
        <v>84</v>
      </c>
      <c r="D11" s="3">
        <v>20</v>
      </c>
      <c r="E11" t="str">
        <f t="shared" si="0"/>
        <v>20 x Rondelle Plate L8 Inox A2</v>
      </c>
    </row>
    <row r="12" spans="1:5" x14ac:dyDescent="0.25">
      <c r="B12" t="s">
        <v>127</v>
      </c>
      <c r="C12" t="s">
        <v>89</v>
      </c>
      <c r="D12" s="3">
        <v>10</v>
      </c>
      <c r="E12" t="str">
        <f t="shared" si="0"/>
        <v>10 x Rondelle TREP 3L D8 Inox</v>
      </c>
    </row>
    <row r="13" spans="1:5" x14ac:dyDescent="0.25">
      <c r="B13" t="s">
        <v>279</v>
      </c>
      <c r="C13" t="s">
        <v>243</v>
      </c>
      <c r="D13" s="3">
        <v>6</v>
      </c>
      <c r="E13" t="str">
        <f t="shared" si="0"/>
        <v>6 x Vis H M10x35 Acier Cl8.8</v>
      </c>
    </row>
    <row r="14" spans="1:5" x14ac:dyDescent="0.25">
      <c r="B14" t="s">
        <v>281</v>
      </c>
      <c r="C14" t="s">
        <v>218</v>
      </c>
      <c r="D14" s="3">
        <v>8</v>
      </c>
      <c r="E14" t="str">
        <f t="shared" si="0"/>
        <v>8 x Vis H M12x40 Acier Cl8.8</v>
      </c>
    </row>
    <row r="15" spans="1:5" x14ac:dyDescent="0.25">
      <c r="B15" t="s">
        <v>249</v>
      </c>
      <c r="C15" t="s">
        <v>248</v>
      </c>
      <c r="D15" s="3">
        <v>9</v>
      </c>
      <c r="E15" t="str">
        <f t="shared" si="0"/>
        <v>9 x Vis H M8x30 Inox A2</v>
      </c>
    </row>
    <row r="16" spans="1:5" x14ac:dyDescent="0.25">
      <c r="B16" t="s">
        <v>257</v>
      </c>
      <c r="C16" t="s">
        <v>227</v>
      </c>
      <c r="D16" s="3">
        <v>1</v>
      </c>
      <c r="E16" t="str">
        <f t="shared" si="0"/>
        <v>1 x Vis H M8x35 Inox A2</v>
      </c>
    </row>
    <row r="17" spans="1:5" x14ac:dyDescent="0.25">
      <c r="A17" t="s">
        <v>301</v>
      </c>
      <c r="D17" s="3">
        <v>120</v>
      </c>
      <c r="E17" t="str">
        <f t="shared" si="0"/>
        <v xml:space="preserve">120 x </v>
      </c>
    </row>
    <row r="18" spans="1:5" x14ac:dyDescent="0.25">
      <c r="A18" t="s">
        <v>297</v>
      </c>
      <c r="B18" t="s">
        <v>21</v>
      </c>
      <c r="C18" t="s">
        <v>247</v>
      </c>
      <c r="D18" s="3">
        <v>2</v>
      </c>
      <c r="E18" t="str">
        <f t="shared" si="0"/>
        <v>2 x Ecrou HFR M10 Acier Cl8</v>
      </c>
    </row>
    <row r="19" spans="1:5" x14ac:dyDescent="0.25">
      <c r="B19" t="s">
        <v>135</v>
      </c>
      <c r="C19" t="s">
        <v>94</v>
      </c>
      <c r="D19" s="3">
        <v>3</v>
      </c>
      <c r="E19" t="str">
        <f t="shared" si="0"/>
        <v>3 x Ecrou HFR M10 Inox A4</v>
      </c>
    </row>
    <row r="20" spans="1:5" x14ac:dyDescent="0.25">
      <c r="B20" t="s">
        <v>73</v>
      </c>
      <c r="C20" t="s">
        <v>104</v>
      </c>
      <c r="D20" s="3">
        <v>2</v>
      </c>
      <c r="E20" t="str">
        <f t="shared" si="0"/>
        <v>2 x Insert de mise à la masse M10</v>
      </c>
    </row>
    <row r="21" spans="1:5" x14ac:dyDescent="0.25">
      <c r="B21" t="s">
        <v>50</v>
      </c>
      <c r="C21" t="s">
        <v>245</v>
      </c>
      <c r="D21" s="3">
        <v>12</v>
      </c>
      <c r="E21" t="str">
        <f t="shared" si="0"/>
        <v>12 x Rondelle CS 10-22-1.6 Acier</v>
      </c>
    </row>
    <row r="22" spans="1:5" x14ac:dyDescent="0.25">
      <c r="B22" t="s">
        <v>59</v>
      </c>
      <c r="C22" t="s">
        <v>165</v>
      </c>
      <c r="D22" s="3">
        <v>2</v>
      </c>
      <c r="E22" t="str">
        <f t="shared" si="0"/>
        <v>2 x Rondelle CS 8-18-1.4 Acier</v>
      </c>
    </row>
    <row r="23" spans="1:5" x14ac:dyDescent="0.25">
      <c r="B23" t="s">
        <v>62</v>
      </c>
      <c r="C23" t="s">
        <v>200</v>
      </c>
      <c r="D23" s="3">
        <v>14</v>
      </c>
      <c r="E23" t="str">
        <f t="shared" si="0"/>
        <v>14 x Rondelle plate L10 Acier</v>
      </c>
    </row>
    <row r="24" spans="1:5" x14ac:dyDescent="0.25">
      <c r="B24" t="s">
        <v>267</v>
      </c>
      <c r="C24" t="s">
        <v>105</v>
      </c>
      <c r="D24" s="3">
        <v>4</v>
      </c>
      <c r="E24" t="str">
        <f t="shared" si="0"/>
        <v>4 x Rondelle plate L10 Inox A2 (NFE 25-514)</v>
      </c>
    </row>
    <row r="25" spans="1:5" x14ac:dyDescent="0.25">
      <c r="B25" t="s">
        <v>66</v>
      </c>
      <c r="C25" t="s">
        <v>164</v>
      </c>
      <c r="D25" s="3">
        <v>2</v>
      </c>
      <c r="E25" t="str">
        <f t="shared" si="0"/>
        <v>2 x Rondelle plate L8 Acier</v>
      </c>
    </row>
    <row r="26" spans="1:5" x14ac:dyDescent="0.25">
      <c r="B26" t="s">
        <v>273</v>
      </c>
      <c r="C26" t="s">
        <v>222</v>
      </c>
      <c r="D26" s="3">
        <v>1</v>
      </c>
      <c r="E26" t="str">
        <f t="shared" si="0"/>
        <v>1 x Rondelle Plate M8 Inox A2</v>
      </c>
    </row>
    <row r="27" spans="1:5" x14ac:dyDescent="0.25">
      <c r="B27" t="s">
        <v>141</v>
      </c>
      <c r="C27" t="s">
        <v>100</v>
      </c>
      <c r="D27" s="3">
        <v>3</v>
      </c>
      <c r="E27" t="str">
        <f t="shared" si="0"/>
        <v>3 x Rondelle TREP 3L D10 Inox</v>
      </c>
    </row>
    <row r="28" spans="1:5" x14ac:dyDescent="0.25">
      <c r="B28" t="s">
        <v>127</v>
      </c>
      <c r="C28" t="s">
        <v>89</v>
      </c>
      <c r="D28" s="3">
        <v>1</v>
      </c>
      <c r="E28" t="str">
        <f t="shared" si="0"/>
        <v>1 x Rondelle TREP 3L D8 Inox</v>
      </c>
    </row>
    <row r="29" spans="1:5" x14ac:dyDescent="0.25">
      <c r="B29" t="s">
        <v>208</v>
      </c>
      <c r="C29" t="s">
        <v>207</v>
      </c>
      <c r="D29" s="3">
        <v>8</v>
      </c>
      <c r="E29" t="str">
        <f t="shared" si="0"/>
        <v>8 x Vis H M10x25 Acier Cl8.8</v>
      </c>
    </row>
    <row r="30" spans="1:5" x14ac:dyDescent="0.25">
      <c r="B30" t="s">
        <v>283</v>
      </c>
      <c r="C30" t="s">
        <v>220</v>
      </c>
      <c r="D30" s="3">
        <v>1</v>
      </c>
      <c r="E30" t="str">
        <f t="shared" si="0"/>
        <v>1 x Vis H M10x30 Acier Cl8.8</v>
      </c>
    </row>
    <row r="31" spans="1:5" x14ac:dyDescent="0.25">
      <c r="B31" t="s">
        <v>279</v>
      </c>
      <c r="C31" t="s">
        <v>243</v>
      </c>
      <c r="D31" s="3">
        <v>3</v>
      </c>
      <c r="E31" t="str">
        <f t="shared" si="0"/>
        <v>3 x Vis H M10x35 Acier Cl8.8</v>
      </c>
    </row>
    <row r="32" spans="1:5" x14ac:dyDescent="0.25">
      <c r="B32" t="s">
        <v>270</v>
      </c>
      <c r="C32" t="s">
        <v>233</v>
      </c>
      <c r="D32" s="3">
        <v>1</v>
      </c>
      <c r="E32" t="str">
        <f t="shared" si="0"/>
        <v>1 x Vis H M10x35 Inox A2</v>
      </c>
    </row>
    <row r="33" spans="1:5" x14ac:dyDescent="0.25">
      <c r="B33" t="s">
        <v>149</v>
      </c>
      <c r="C33" t="s">
        <v>102</v>
      </c>
      <c r="D33" s="3">
        <v>1</v>
      </c>
      <c r="E33" t="str">
        <f t="shared" si="0"/>
        <v>1 x Vis H M8x20 Inox A2</v>
      </c>
    </row>
    <row r="34" spans="1:5" x14ac:dyDescent="0.25">
      <c r="B34" t="s">
        <v>209</v>
      </c>
      <c r="C34" t="s">
        <v>160</v>
      </c>
      <c r="D34" s="3">
        <v>2</v>
      </c>
      <c r="E34" t="str">
        <f t="shared" si="0"/>
        <v>2 x Vis H M8x35 Acier Cl8.8</v>
      </c>
    </row>
    <row r="35" spans="1:5" x14ac:dyDescent="0.25">
      <c r="A35" t="s">
        <v>302</v>
      </c>
      <c r="D35" s="3">
        <v>62</v>
      </c>
      <c r="E35" t="str">
        <f t="shared" si="0"/>
        <v xml:space="preserve">62 x </v>
      </c>
    </row>
    <row r="36" spans="1:5" x14ac:dyDescent="0.25">
      <c r="A36" t="s">
        <v>298</v>
      </c>
      <c r="B36" t="s">
        <v>135</v>
      </c>
      <c r="C36" t="s">
        <v>94</v>
      </c>
      <c r="D36" s="3">
        <v>4</v>
      </c>
      <c r="E36" t="str">
        <f t="shared" si="0"/>
        <v>4 x Ecrou HFR M10 Inox A4</v>
      </c>
    </row>
    <row r="37" spans="1:5" x14ac:dyDescent="0.25">
      <c r="B37" t="s">
        <v>128</v>
      </c>
      <c r="C37" t="s">
        <v>90</v>
      </c>
      <c r="D37" s="3">
        <v>3</v>
      </c>
      <c r="E37" t="str">
        <f t="shared" si="0"/>
        <v>3 x Ecrou HFR M12 Inox A4</v>
      </c>
    </row>
    <row r="38" spans="1:5" x14ac:dyDescent="0.25">
      <c r="B38" t="s">
        <v>240</v>
      </c>
      <c r="C38" t="s">
        <v>239</v>
      </c>
      <c r="D38" s="3">
        <v>1</v>
      </c>
      <c r="E38" t="str">
        <f t="shared" si="0"/>
        <v>1 x Ecrou HFR M14 Inox A4</v>
      </c>
    </row>
    <row r="39" spans="1:5" x14ac:dyDescent="0.25">
      <c r="B39" t="s">
        <v>125</v>
      </c>
      <c r="C39" t="s">
        <v>86</v>
      </c>
      <c r="D39" s="3">
        <v>4</v>
      </c>
      <c r="E39" t="str">
        <f t="shared" si="0"/>
        <v>4 x Rondelle CS 10-22-1.6 Inox A2</v>
      </c>
    </row>
    <row r="40" spans="1:5" x14ac:dyDescent="0.25">
      <c r="B40" t="s">
        <v>121</v>
      </c>
      <c r="C40" t="s">
        <v>120</v>
      </c>
      <c r="D40" s="3">
        <v>6</v>
      </c>
      <c r="E40" t="str">
        <f t="shared" si="0"/>
        <v>6 x Rondelle plate L12 Inox A2</v>
      </c>
    </row>
    <row r="41" spans="1:5" x14ac:dyDescent="0.25">
      <c r="B41" t="s">
        <v>236</v>
      </c>
      <c r="C41" t="s">
        <v>235</v>
      </c>
      <c r="D41" s="3">
        <v>2</v>
      </c>
      <c r="E41" t="str">
        <f t="shared" si="0"/>
        <v>2 x Rondelle plate L14 Inox A2</v>
      </c>
    </row>
    <row r="42" spans="1:5" x14ac:dyDescent="0.25">
      <c r="B42" t="s">
        <v>232</v>
      </c>
      <c r="C42" t="s">
        <v>87</v>
      </c>
      <c r="D42" s="3">
        <v>8</v>
      </c>
      <c r="E42" t="str">
        <f t="shared" si="0"/>
        <v>8 x Rondelle plate M10 Inox A2</v>
      </c>
    </row>
    <row r="43" spans="1:5" x14ac:dyDescent="0.25">
      <c r="B43" t="s">
        <v>126</v>
      </c>
      <c r="C43" t="s">
        <v>88</v>
      </c>
      <c r="D43" s="3">
        <v>3</v>
      </c>
      <c r="E43" t="str">
        <f t="shared" si="0"/>
        <v>3 x Rondelle TREP 3L D12 Inox</v>
      </c>
    </row>
    <row r="44" spans="1:5" x14ac:dyDescent="0.25">
      <c r="B44" t="s">
        <v>238</v>
      </c>
      <c r="C44" t="s">
        <v>237</v>
      </c>
      <c r="D44" s="3">
        <v>1</v>
      </c>
      <c r="E44" t="str">
        <f t="shared" si="0"/>
        <v>1 x Rondelle TREP 3L D14 Inox</v>
      </c>
    </row>
    <row r="45" spans="1:5" x14ac:dyDescent="0.25">
      <c r="B45" t="s">
        <v>270</v>
      </c>
      <c r="C45" t="s">
        <v>233</v>
      </c>
      <c r="D45" s="3">
        <v>4</v>
      </c>
      <c r="E45" t="str">
        <f t="shared" si="0"/>
        <v>4 x Vis H M10x35 Inox A2</v>
      </c>
    </row>
    <row r="46" spans="1:5" x14ac:dyDescent="0.25">
      <c r="B46" t="s">
        <v>116</v>
      </c>
      <c r="C46" t="s">
        <v>115</v>
      </c>
      <c r="D46" s="3">
        <v>2</v>
      </c>
      <c r="E46" t="str">
        <f t="shared" si="0"/>
        <v>2 x Vis H M12x55 Inox A2</v>
      </c>
    </row>
    <row r="47" spans="1:5" x14ac:dyDescent="0.25">
      <c r="B47" t="s">
        <v>140</v>
      </c>
      <c r="C47" t="s">
        <v>163</v>
      </c>
      <c r="D47" s="3">
        <v>1</v>
      </c>
      <c r="E47" t="str">
        <f t="shared" si="0"/>
        <v>1 x Vis H M12x60 Inox A2</v>
      </c>
    </row>
    <row r="48" spans="1:5" x14ac:dyDescent="0.25">
      <c r="B48" t="s">
        <v>272</v>
      </c>
      <c r="C48" t="s">
        <v>216</v>
      </c>
      <c r="D48" s="3">
        <v>1</v>
      </c>
      <c r="E48" t="str">
        <f t="shared" si="0"/>
        <v>1 x Vis H M14x60 Inox A2</v>
      </c>
    </row>
    <row r="49" spans="1:5" x14ac:dyDescent="0.25">
      <c r="A49" t="s">
        <v>303</v>
      </c>
      <c r="D49" s="3">
        <v>40</v>
      </c>
      <c r="E49" t="str">
        <f t="shared" si="0"/>
        <v xml:space="preserve">40 x </v>
      </c>
    </row>
    <row r="50" spans="1:5" x14ac:dyDescent="0.25">
      <c r="A50" t="s">
        <v>290</v>
      </c>
      <c r="B50" t="s">
        <v>21</v>
      </c>
      <c r="C50" t="s">
        <v>247</v>
      </c>
      <c r="D50" s="3">
        <v>6</v>
      </c>
      <c r="E50" t="str">
        <f t="shared" si="0"/>
        <v>6 x Ecrou HFR M10 Acier Cl8</v>
      </c>
    </row>
    <row r="51" spans="1:5" x14ac:dyDescent="0.25">
      <c r="B51" t="s">
        <v>135</v>
      </c>
      <c r="C51" t="s">
        <v>94</v>
      </c>
      <c r="D51" s="3">
        <v>8</v>
      </c>
      <c r="E51" t="str">
        <f t="shared" si="0"/>
        <v>8 x Ecrou HFR M10 Inox A4</v>
      </c>
    </row>
    <row r="52" spans="1:5" x14ac:dyDescent="0.25">
      <c r="B52" t="s">
        <v>128</v>
      </c>
      <c r="C52" t="s">
        <v>90</v>
      </c>
      <c r="D52" s="3">
        <v>3</v>
      </c>
      <c r="E52" t="str">
        <f t="shared" si="0"/>
        <v>3 x Ecrou HFR M12 Inox A4</v>
      </c>
    </row>
    <row r="53" spans="1:5" x14ac:dyDescent="0.25">
      <c r="B53" t="s">
        <v>50</v>
      </c>
      <c r="C53" t="s">
        <v>245</v>
      </c>
      <c r="D53" s="3">
        <v>6</v>
      </c>
      <c r="E53" t="str">
        <f t="shared" si="0"/>
        <v>6 x Rondelle CS 10-22-1.6 Acier</v>
      </c>
    </row>
    <row r="54" spans="1:5" x14ac:dyDescent="0.25">
      <c r="B54" t="s">
        <v>125</v>
      </c>
      <c r="C54" t="s">
        <v>86</v>
      </c>
      <c r="D54" s="3">
        <v>6</v>
      </c>
      <c r="E54" t="str">
        <f t="shared" si="0"/>
        <v>6 x Rondelle CS 10-22-1.6 Inox A2</v>
      </c>
    </row>
    <row r="55" spans="1:5" x14ac:dyDescent="0.25">
      <c r="B55" t="s">
        <v>269</v>
      </c>
      <c r="C55" t="s">
        <v>122</v>
      </c>
      <c r="D55" s="3">
        <v>4</v>
      </c>
      <c r="E55" t="str">
        <f t="shared" si="0"/>
        <v>4 x Rondelle plate L10 Inox A2 (ISO 7093-1)</v>
      </c>
    </row>
    <row r="56" spans="1:5" x14ac:dyDescent="0.25">
      <c r="B56" t="s">
        <v>267</v>
      </c>
      <c r="C56" t="s">
        <v>105</v>
      </c>
      <c r="D56" s="3">
        <v>2</v>
      </c>
      <c r="E56" t="str">
        <f t="shared" si="0"/>
        <v>2 x Rondelle plate L10 Inox A2 (NFE 25-514)</v>
      </c>
    </row>
    <row r="57" spans="1:5" x14ac:dyDescent="0.25">
      <c r="B57" t="s">
        <v>121</v>
      </c>
      <c r="C57" t="s">
        <v>120</v>
      </c>
      <c r="D57" s="3">
        <v>6</v>
      </c>
      <c r="E57" t="str">
        <f t="shared" si="0"/>
        <v>6 x Rondelle plate L12 Inox A2</v>
      </c>
    </row>
    <row r="58" spans="1:5" x14ac:dyDescent="0.25">
      <c r="B58" t="s">
        <v>64</v>
      </c>
      <c r="C58" t="s">
        <v>241</v>
      </c>
      <c r="D58" s="3">
        <v>1</v>
      </c>
      <c r="E58" t="str">
        <f t="shared" si="0"/>
        <v>1 x Rondelle plate L18 Acier</v>
      </c>
    </row>
    <row r="59" spans="1:5" x14ac:dyDescent="0.25">
      <c r="B59" t="s">
        <v>67</v>
      </c>
      <c r="C59" t="s">
        <v>212</v>
      </c>
      <c r="D59" s="3">
        <v>12</v>
      </c>
      <c r="E59" t="str">
        <f t="shared" si="0"/>
        <v>12 x Rondelle Plate M10 Acier</v>
      </c>
    </row>
    <row r="60" spans="1:5" x14ac:dyDescent="0.25">
      <c r="B60" t="s">
        <v>232</v>
      </c>
      <c r="C60" t="s">
        <v>87</v>
      </c>
      <c r="D60" s="3">
        <v>12</v>
      </c>
      <c r="E60" t="str">
        <f t="shared" si="0"/>
        <v>12 x Rondelle plate M10 Inox A2</v>
      </c>
    </row>
    <row r="61" spans="1:5" x14ac:dyDescent="0.25">
      <c r="B61" t="s">
        <v>141</v>
      </c>
      <c r="C61" t="s">
        <v>100</v>
      </c>
      <c r="D61" s="3">
        <v>4</v>
      </c>
      <c r="E61" t="str">
        <f t="shared" si="0"/>
        <v>4 x Rondelle TREP 3L D10 Inox</v>
      </c>
    </row>
    <row r="62" spans="1:5" x14ac:dyDescent="0.25">
      <c r="B62" t="s">
        <v>126</v>
      </c>
      <c r="C62" t="s">
        <v>88</v>
      </c>
      <c r="D62" s="3">
        <v>3</v>
      </c>
      <c r="E62" t="str">
        <f t="shared" si="0"/>
        <v>3 x Rondelle TREP 3L D12 Inox</v>
      </c>
    </row>
    <row r="63" spans="1:5" x14ac:dyDescent="0.25">
      <c r="B63" t="s">
        <v>72</v>
      </c>
      <c r="C63" t="s">
        <v>242</v>
      </c>
      <c r="D63" s="3">
        <v>1</v>
      </c>
      <c r="E63" t="str">
        <f t="shared" si="0"/>
        <v>1 x Rondelle TREP 3L D18 Acier</v>
      </c>
    </row>
    <row r="64" spans="1:5" x14ac:dyDescent="0.25">
      <c r="B64" t="s">
        <v>170</v>
      </c>
      <c r="C64" t="s">
        <v>85</v>
      </c>
      <c r="D64" s="3">
        <v>2</v>
      </c>
      <c r="E64" t="str">
        <f t="shared" si="0"/>
        <v>2 x Vis H M10x20 Inox A2</v>
      </c>
    </row>
    <row r="65" spans="1:5" x14ac:dyDescent="0.25">
      <c r="B65" t="s">
        <v>270</v>
      </c>
      <c r="C65" t="s">
        <v>233</v>
      </c>
      <c r="D65" s="3">
        <v>4</v>
      </c>
      <c r="E65" t="str">
        <f t="shared" si="0"/>
        <v>4 x Vis H M10x35 Inox A2</v>
      </c>
    </row>
    <row r="66" spans="1:5" x14ac:dyDescent="0.25">
      <c r="B66" t="s">
        <v>119</v>
      </c>
      <c r="C66" t="s">
        <v>118</v>
      </c>
      <c r="D66" s="3">
        <v>2</v>
      </c>
      <c r="E66" t="str">
        <f t="shared" si="0"/>
        <v>2 x Vis H M10x40 Inox A2</v>
      </c>
    </row>
    <row r="67" spans="1:5" x14ac:dyDescent="0.25">
      <c r="B67" t="s">
        <v>280</v>
      </c>
      <c r="C67" t="s">
        <v>205</v>
      </c>
      <c r="D67" s="3">
        <v>6</v>
      </c>
      <c r="E67" t="str">
        <f t="shared" si="0"/>
        <v>6 x Vis H M10x45 Acier Cl8.8</v>
      </c>
    </row>
    <row r="68" spans="1:5" x14ac:dyDescent="0.25">
      <c r="B68" t="s">
        <v>271</v>
      </c>
      <c r="C68" t="s">
        <v>284</v>
      </c>
      <c r="D68" s="3">
        <v>2</v>
      </c>
      <c r="E68" t="str">
        <f t="shared" si="0"/>
        <v>2 x Vis H M10x50 Inox A2</v>
      </c>
    </row>
    <row r="69" spans="1:5" x14ac:dyDescent="0.25">
      <c r="B69" t="s">
        <v>116</v>
      </c>
      <c r="C69" t="s">
        <v>115</v>
      </c>
      <c r="D69" s="3">
        <v>2</v>
      </c>
      <c r="E69" t="str">
        <f t="shared" ref="E69:E132" si="1">CONCATENATE(D69, " x ", B69)</f>
        <v>2 x Vis H M12x55 Inox A2</v>
      </c>
    </row>
    <row r="70" spans="1:5" x14ac:dyDescent="0.25">
      <c r="B70" t="s">
        <v>140</v>
      </c>
      <c r="C70" t="s">
        <v>163</v>
      </c>
      <c r="D70" s="3">
        <v>1</v>
      </c>
      <c r="E70" t="str">
        <f t="shared" si="1"/>
        <v>1 x Vis H M12x60 Inox A2</v>
      </c>
    </row>
    <row r="71" spans="1:5" x14ac:dyDescent="0.25">
      <c r="B71" t="s">
        <v>204</v>
      </c>
      <c r="C71" t="s">
        <v>203</v>
      </c>
      <c r="D71" s="3">
        <v>1</v>
      </c>
      <c r="E71" t="str">
        <f t="shared" si="1"/>
        <v>1 x Vis H M18x120 Acier Cl8.8</v>
      </c>
    </row>
    <row r="72" spans="1:5" x14ac:dyDescent="0.25">
      <c r="A72" t="s">
        <v>304</v>
      </c>
      <c r="D72" s="3">
        <v>94</v>
      </c>
      <c r="E72" t="str">
        <f t="shared" si="1"/>
        <v xml:space="preserve">94 x </v>
      </c>
    </row>
    <row r="73" spans="1:5" x14ac:dyDescent="0.25">
      <c r="A73" t="s">
        <v>299</v>
      </c>
      <c r="B73" t="s">
        <v>128</v>
      </c>
      <c r="C73" t="s">
        <v>90</v>
      </c>
      <c r="D73" s="3">
        <v>8</v>
      </c>
      <c r="E73" t="str">
        <f t="shared" si="1"/>
        <v>8 x Ecrou HFR M12 Inox A4</v>
      </c>
    </row>
    <row r="74" spans="1:5" x14ac:dyDescent="0.25">
      <c r="B74" t="s">
        <v>37</v>
      </c>
      <c r="C74" t="s">
        <v>99</v>
      </c>
      <c r="D74" s="3">
        <v>2</v>
      </c>
      <c r="E74" t="str">
        <f t="shared" si="1"/>
        <v>2 x Embase KR8G5</v>
      </c>
    </row>
    <row r="75" spans="1:5" x14ac:dyDescent="0.25">
      <c r="B75" t="s">
        <v>125</v>
      </c>
      <c r="C75" t="s">
        <v>86</v>
      </c>
      <c r="D75" s="3">
        <v>5</v>
      </c>
      <c r="E75" t="str">
        <f t="shared" si="1"/>
        <v>5 x Rondelle CS 10-22-1.6 Inox A2</v>
      </c>
    </row>
    <row r="76" spans="1:5" x14ac:dyDescent="0.25">
      <c r="B76" t="s">
        <v>269</v>
      </c>
      <c r="C76" t="s">
        <v>122</v>
      </c>
      <c r="D76" s="3">
        <v>4</v>
      </c>
      <c r="E76" t="str">
        <f t="shared" si="1"/>
        <v>4 x Rondelle plate L10 Inox A2 (ISO 7093-1)</v>
      </c>
    </row>
    <row r="77" spans="1:5" x14ac:dyDescent="0.25">
      <c r="B77" t="s">
        <v>267</v>
      </c>
      <c r="C77" t="s">
        <v>105</v>
      </c>
      <c r="D77" s="3">
        <v>2</v>
      </c>
      <c r="E77" t="str">
        <f t="shared" si="1"/>
        <v>2 x Rondelle plate L10 Inox A2 (NFE 25-514)</v>
      </c>
    </row>
    <row r="78" spans="1:5" x14ac:dyDescent="0.25">
      <c r="B78" t="s">
        <v>121</v>
      </c>
      <c r="C78" t="s">
        <v>120</v>
      </c>
      <c r="D78" s="3">
        <v>16</v>
      </c>
      <c r="E78" t="str">
        <f t="shared" si="1"/>
        <v>16 x Rondelle plate L12 Inox A2</v>
      </c>
    </row>
    <row r="79" spans="1:5" x14ac:dyDescent="0.25">
      <c r="B79" t="s">
        <v>268</v>
      </c>
      <c r="C79" t="s">
        <v>84</v>
      </c>
      <c r="D79" s="3">
        <v>2</v>
      </c>
      <c r="E79" t="str">
        <f t="shared" si="1"/>
        <v>2 x Rondelle Plate L8 Inox A2</v>
      </c>
    </row>
    <row r="80" spans="1:5" x14ac:dyDescent="0.25">
      <c r="B80" t="s">
        <v>141</v>
      </c>
      <c r="C80" t="s">
        <v>100</v>
      </c>
      <c r="D80" s="3">
        <v>1</v>
      </c>
      <c r="E80" t="str">
        <f t="shared" si="1"/>
        <v>1 x Rondelle TREP 3L D10 Inox</v>
      </c>
    </row>
    <row r="81" spans="1:5" x14ac:dyDescent="0.25">
      <c r="B81" t="s">
        <v>126</v>
      </c>
      <c r="C81" t="s">
        <v>88</v>
      </c>
      <c r="D81" s="3">
        <v>8</v>
      </c>
      <c r="E81" t="str">
        <f t="shared" si="1"/>
        <v>8 x Rondelle TREP 3L D12 Inox</v>
      </c>
    </row>
    <row r="82" spans="1:5" x14ac:dyDescent="0.25">
      <c r="B82" t="s">
        <v>127</v>
      </c>
      <c r="C82" t="s">
        <v>89</v>
      </c>
      <c r="D82" s="3">
        <v>2</v>
      </c>
      <c r="E82" t="str">
        <f t="shared" si="1"/>
        <v>2 x Rondelle TREP 3L D8 Inox</v>
      </c>
    </row>
    <row r="83" spans="1:5" x14ac:dyDescent="0.25">
      <c r="B83" t="s">
        <v>139</v>
      </c>
      <c r="C83" t="s">
        <v>138</v>
      </c>
      <c r="D83" s="3">
        <v>2</v>
      </c>
      <c r="E83" t="str">
        <f t="shared" si="1"/>
        <v>2 x Vis FHC M6x16 Inox A2</v>
      </c>
    </row>
    <row r="84" spans="1:5" x14ac:dyDescent="0.25">
      <c r="B84" t="s">
        <v>147</v>
      </c>
      <c r="C84" t="s">
        <v>146</v>
      </c>
      <c r="D84" s="3">
        <v>2</v>
      </c>
      <c r="E84" t="str">
        <f t="shared" si="1"/>
        <v>2 x Vis H M10x25 Inox A2</v>
      </c>
    </row>
    <row r="85" spans="1:5" x14ac:dyDescent="0.25">
      <c r="B85" t="s">
        <v>145</v>
      </c>
      <c r="C85" t="s">
        <v>144</v>
      </c>
      <c r="D85" s="3">
        <v>4</v>
      </c>
      <c r="E85" t="str">
        <f t="shared" si="1"/>
        <v>4 x Vis H M10x45 Inox A2</v>
      </c>
    </row>
    <row r="86" spans="1:5" x14ac:dyDescent="0.25">
      <c r="B86" t="s">
        <v>116</v>
      </c>
      <c r="C86" t="s">
        <v>115</v>
      </c>
      <c r="D86" s="3">
        <v>8</v>
      </c>
      <c r="E86" t="str">
        <f t="shared" si="1"/>
        <v>8 x Vis H M12x55 Inox A2</v>
      </c>
    </row>
    <row r="87" spans="1:5" x14ac:dyDescent="0.25">
      <c r="B87" t="s">
        <v>149</v>
      </c>
      <c r="C87" t="s">
        <v>102</v>
      </c>
      <c r="D87" s="3">
        <v>2</v>
      </c>
      <c r="E87" t="str">
        <f t="shared" si="1"/>
        <v>2 x Vis H M8x20 Inox A2</v>
      </c>
    </row>
    <row r="88" spans="1:5" x14ac:dyDescent="0.25">
      <c r="A88" t="s">
        <v>305</v>
      </c>
      <c r="D88" s="3">
        <v>68</v>
      </c>
      <c r="E88" t="str">
        <f t="shared" si="1"/>
        <v xml:space="preserve">68 x </v>
      </c>
    </row>
    <row r="89" spans="1:5" x14ac:dyDescent="0.25">
      <c r="A89" t="s">
        <v>288</v>
      </c>
      <c r="B89" t="s">
        <v>135</v>
      </c>
      <c r="C89" t="s">
        <v>94</v>
      </c>
      <c r="D89" s="3">
        <v>1</v>
      </c>
      <c r="E89" t="str">
        <f t="shared" si="1"/>
        <v>1 x Ecrou HFR M10 Inox A4</v>
      </c>
    </row>
    <row r="90" spans="1:5" x14ac:dyDescent="0.25">
      <c r="B90" t="s">
        <v>128</v>
      </c>
      <c r="C90" t="s">
        <v>90</v>
      </c>
      <c r="D90" s="3">
        <v>4</v>
      </c>
      <c r="E90" t="str">
        <f t="shared" si="1"/>
        <v>4 x Ecrou HFR M12 Inox A4</v>
      </c>
    </row>
    <row r="91" spans="1:5" x14ac:dyDescent="0.25">
      <c r="B91" t="s">
        <v>159</v>
      </c>
      <c r="C91" t="s">
        <v>158</v>
      </c>
      <c r="D91" s="3">
        <v>2</v>
      </c>
      <c r="E91" t="str">
        <f t="shared" si="1"/>
        <v>2 x Ecrou HFR M16 Inox A4</v>
      </c>
    </row>
    <row r="92" spans="1:5" x14ac:dyDescent="0.25">
      <c r="B92" t="s">
        <v>131</v>
      </c>
      <c r="C92" t="s">
        <v>162</v>
      </c>
      <c r="D92" s="3">
        <v>1</v>
      </c>
      <c r="E92" t="str">
        <f t="shared" si="1"/>
        <v>1 x Goujon M16x35 Inox A4</v>
      </c>
    </row>
    <row r="93" spans="1:5" x14ac:dyDescent="0.25">
      <c r="B93" t="s">
        <v>125</v>
      </c>
      <c r="C93" t="s">
        <v>86</v>
      </c>
      <c r="D93" s="3">
        <v>6</v>
      </c>
      <c r="E93" t="str">
        <f t="shared" si="1"/>
        <v>6 x Rondelle CS 10-22-1.6 Inox A2</v>
      </c>
    </row>
    <row r="94" spans="1:5" x14ac:dyDescent="0.25">
      <c r="B94" t="s">
        <v>132</v>
      </c>
      <c r="C94" t="s">
        <v>91</v>
      </c>
      <c r="D94" s="3">
        <v>1</v>
      </c>
      <c r="E94" t="str">
        <f t="shared" si="1"/>
        <v>1 x Rondelle CS 16-32-2.8 Inox A2</v>
      </c>
    </row>
    <row r="95" spans="1:5" x14ac:dyDescent="0.25">
      <c r="B95" t="s">
        <v>136</v>
      </c>
      <c r="C95" t="s">
        <v>96</v>
      </c>
      <c r="D95" s="3">
        <v>2</v>
      </c>
      <c r="E95" t="str">
        <f t="shared" si="1"/>
        <v>2 x Rondelle CS 6-14-1.3 Inox A2</v>
      </c>
    </row>
    <row r="96" spans="1:5" x14ac:dyDescent="0.25">
      <c r="B96" t="s">
        <v>59</v>
      </c>
      <c r="C96" t="s">
        <v>165</v>
      </c>
      <c r="D96" s="3">
        <v>1</v>
      </c>
      <c r="E96" t="str">
        <f t="shared" si="1"/>
        <v>1 x Rondelle CS 8-18-1.4 Acier</v>
      </c>
    </row>
    <row r="97" spans="2:5" x14ac:dyDescent="0.25">
      <c r="B97" t="s">
        <v>269</v>
      </c>
      <c r="C97" t="s">
        <v>122</v>
      </c>
      <c r="D97" s="3">
        <v>6</v>
      </c>
      <c r="E97" t="str">
        <f t="shared" si="1"/>
        <v>6 x Rondelle plate L10 Inox A2 (ISO 7093-1)</v>
      </c>
    </row>
    <row r="98" spans="2:5" x14ac:dyDescent="0.25">
      <c r="B98" t="s">
        <v>267</v>
      </c>
      <c r="C98" t="s">
        <v>105</v>
      </c>
      <c r="D98" s="3">
        <v>2</v>
      </c>
      <c r="E98" t="str">
        <f t="shared" si="1"/>
        <v>2 x Rondelle plate L10 Inox A2 (NFE 25-514)</v>
      </c>
    </row>
    <row r="99" spans="2:5" x14ac:dyDescent="0.25">
      <c r="B99" t="s">
        <v>143</v>
      </c>
      <c r="C99" t="s">
        <v>142</v>
      </c>
      <c r="D99" s="3">
        <v>4</v>
      </c>
      <c r="E99" t="str">
        <f t="shared" si="1"/>
        <v>4 x Rondelle plate L16 Inox A2</v>
      </c>
    </row>
    <row r="100" spans="2:5" x14ac:dyDescent="0.25">
      <c r="B100" t="s">
        <v>274</v>
      </c>
      <c r="C100" t="s">
        <v>133</v>
      </c>
      <c r="D100" s="3">
        <v>2</v>
      </c>
      <c r="E100" t="str">
        <f t="shared" si="1"/>
        <v>2 x Rondelle plate L6 Inox A2</v>
      </c>
    </row>
    <row r="101" spans="2:5" x14ac:dyDescent="0.25">
      <c r="B101" t="s">
        <v>66</v>
      </c>
      <c r="C101" t="s">
        <v>164</v>
      </c>
      <c r="D101" s="3">
        <v>1</v>
      </c>
      <c r="E101" t="str">
        <f t="shared" si="1"/>
        <v>1 x Rondelle plate L8 Acier</v>
      </c>
    </row>
    <row r="102" spans="2:5" x14ac:dyDescent="0.25">
      <c r="B102" t="s">
        <v>137</v>
      </c>
      <c r="C102" t="s">
        <v>98</v>
      </c>
      <c r="D102" s="3">
        <v>8</v>
      </c>
      <c r="E102" t="str">
        <f t="shared" si="1"/>
        <v>8 x Rondelle plate M12 Inox A2</v>
      </c>
    </row>
    <row r="103" spans="2:5" x14ac:dyDescent="0.25">
      <c r="B103" t="s">
        <v>141</v>
      </c>
      <c r="C103" t="s">
        <v>100</v>
      </c>
      <c r="D103" s="3">
        <v>1</v>
      </c>
      <c r="E103" t="str">
        <f t="shared" si="1"/>
        <v>1 x Rondelle TREP 3L D10 Inox</v>
      </c>
    </row>
    <row r="104" spans="2:5" x14ac:dyDescent="0.25">
      <c r="B104" t="s">
        <v>126</v>
      </c>
      <c r="C104" t="s">
        <v>88</v>
      </c>
      <c r="D104" s="3">
        <v>4</v>
      </c>
      <c r="E104" t="str">
        <f t="shared" si="1"/>
        <v>4 x Rondelle TREP 3L D12 Inox</v>
      </c>
    </row>
    <row r="105" spans="2:5" x14ac:dyDescent="0.25">
      <c r="B105" t="s">
        <v>157</v>
      </c>
      <c r="C105" t="s">
        <v>156</v>
      </c>
      <c r="D105" s="3">
        <v>2</v>
      </c>
      <c r="E105" t="str">
        <f t="shared" si="1"/>
        <v>2 x Rondelle TREP 3L D16 Inox</v>
      </c>
    </row>
    <row r="106" spans="2:5" x14ac:dyDescent="0.25">
      <c r="B106" t="s">
        <v>119</v>
      </c>
      <c r="C106" t="s">
        <v>118</v>
      </c>
      <c r="D106" s="3">
        <v>1</v>
      </c>
      <c r="E106" t="str">
        <f t="shared" si="1"/>
        <v>1 x Vis H M10x40 Inox A2</v>
      </c>
    </row>
    <row r="107" spans="2:5" x14ac:dyDescent="0.25">
      <c r="B107" t="s">
        <v>117</v>
      </c>
      <c r="C107" t="s">
        <v>276</v>
      </c>
      <c r="D107" s="3">
        <v>6</v>
      </c>
      <c r="E107" t="str">
        <f t="shared" si="1"/>
        <v>6 x Vis H M10x60 Inox A2</v>
      </c>
    </row>
    <row r="108" spans="2:5" x14ac:dyDescent="0.25">
      <c r="B108" t="s">
        <v>140</v>
      </c>
      <c r="C108" t="s">
        <v>163</v>
      </c>
      <c r="D108" s="3">
        <v>4</v>
      </c>
      <c r="E108" t="str">
        <f t="shared" si="1"/>
        <v>4 x Vis H M12x60 Inox A2</v>
      </c>
    </row>
    <row r="109" spans="2:5" x14ac:dyDescent="0.25">
      <c r="B109" t="s">
        <v>130</v>
      </c>
      <c r="C109" t="s">
        <v>129</v>
      </c>
      <c r="D109" s="3">
        <v>1</v>
      </c>
      <c r="E109" t="str">
        <f t="shared" si="1"/>
        <v>1 x Vis H M16x35 Inox A2</v>
      </c>
    </row>
    <row r="110" spans="2:5" x14ac:dyDescent="0.25">
      <c r="B110" t="s">
        <v>153</v>
      </c>
      <c r="C110" t="s">
        <v>152</v>
      </c>
      <c r="D110" s="3">
        <v>2</v>
      </c>
      <c r="E110" t="str">
        <f t="shared" si="1"/>
        <v>2 x Vis H M16x55 Inox A2</v>
      </c>
    </row>
    <row r="111" spans="2:5" x14ac:dyDescent="0.25">
      <c r="B111" t="s">
        <v>155</v>
      </c>
      <c r="C111" t="s">
        <v>154</v>
      </c>
      <c r="D111" s="3">
        <v>2</v>
      </c>
      <c r="E111" t="str">
        <f t="shared" si="1"/>
        <v>2 x Vis H M6x16 Inox A2</v>
      </c>
    </row>
    <row r="112" spans="2:5" x14ac:dyDescent="0.25">
      <c r="B112" t="s">
        <v>209</v>
      </c>
      <c r="C112" t="s">
        <v>160</v>
      </c>
      <c r="D112" s="3">
        <v>1</v>
      </c>
      <c r="E112" t="str">
        <f t="shared" si="1"/>
        <v>1 x Vis H M8x35 Acier Cl8.8</v>
      </c>
    </row>
    <row r="113" spans="1:5" x14ac:dyDescent="0.25">
      <c r="A113" t="s">
        <v>306</v>
      </c>
      <c r="D113" s="3">
        <v>65</v>
      </c>
      <c r="E113" t="str">
        <f t="shared" si="1"/>
        <v xml:space="preserve">65 x </v>
      </c>
    </row>
    <row r="114" spans="1:5" x14ac:dyDescent="0.25">
      <c r="A114" t="s">
        <v>291</v>
      </c>
      <c r="B114" t="s">
        <v>128</v>
      </c>
      <c r="C114" t="s">
        <v>90</v>
      </c>
      <c r="D114" s="3">
        <v>1</v>
      </c>
      <c r="E114" t="str">
        <f t="shared" si="1"/>
        <v>1 x Ecrou HFR M12 Inox A4</v>
      </c>
    </row>
    <row r="115" spans="1:5" x14ac:dyDescent="0.25">
      <c r="B115" t="s">
        <v>125</v>
      </c>
      <c r="C115" t="s">
        <v>86</v>
      </c>
      <c r="D115" s="3">
        <v>1</v>
      </c>
      <c r="E115" t="str">
        <f t="shared" si="1"/>
        <v>1 x Rondelle CS 10-22-1.6 Inox A2</v>
      </c>
    </row>
    <row r="116" spans="1:5" x14ac:dyDescent="0.25">
      <c r="B116" t="s">
        <v>267</v>
      </c>
      <c r="C116" t="s">
        <v>105</v>
      </c>
      <c r="D116" s="3">
        <v>1</v>
      </c>
      <c r="E116" t="str">
        <f t="shared" si="1"/>
        <v>1 x Rondelle plate L10 Inox A2 (NFE 25-514)</v>
      </c>
    </row>
    <row r="117" spans="1:5" x14ac:dyDescent="0.25">
      <c r="B117" t="s">
        <v>137</v>
      </c>
      <c r="C117" t="s">
        <v>98</v>
      </c>
      <c r="D117" s="3">
        <v>2</v>
      </c>
      <c r="E117" t="str">
        <f t="shared" si="1"/>
        <v>2 x Rondelle plate M12 Inox A2</v>
      </c>
    </row>
    <row r="118" spans="1:5" x14ac:dyDescent="0.25">
      <c r="B118" t="s">
        <v>126</v>
      </c>
      <c r="C118" t="s">
        <v>88</v>
      </c>
      <c r="D118" s="3">
        <v>1</v>
      </c>
      <c r="E118" t="str">
        <f t="shared" si="1"/>
        <v>1 x Rondelle TREP 3L D12 Inox</v>
      </c>
    </row>
    <row r="119" spans="1:5" x14ac:dyDescent="0.25">
      <c r="B119" t="s">
        <v>181</v>
      </c>
      <c r="C119" t="s">
        <v>95</v>
      </c>
      <c r="D119" s="3">
        <v>4</v>
      </c>
      <c r="E119" t="str">
        <f t="shared" si="1"/>
        <v>4 x Vis CHC M8x16 Inox A2</v>
      </c>
    </row>
    <row r="120" spans="1:5" x14ac:dyDescent="0.25">
      <c r="B120" t="s">
        <v>170</v>
      </c>
      <c r="C120" t="s">
        <v>85</v>
      </c>
      <c r="D120" s="3">
        <v>1</v>
      </c>
      <c r="E120" t="str">
        <f t="shared" si="1"/>
        <v>1 x Vis H M10x20 Inox A2</v>
      </c>
    </row>
    <row r="121" spans="1:5" x14ac:dyDescent="0.25">
      <c r="B121" t="s">
        <v>186</v>
      </c>
      <c r="C121" t="s">
        <v>101</v>
      </c>
      <c r="D121" s="3">
        <v>1</v>
      </c>
      <c r="E121" t="str">
        <f t="shared" si="1"/>
        <v>1 x Vis H M12x45 Inox A2</v>
      </c>
    </row>
    <row r="122" spans="1:5" x14ac:dyDescent="0.25">
      <c r="A122" t="s">
        <v>307</v>
      </c>
      <c r="D122" s="3">
        <v>12</v>
      </c>
      <c r="E122" t="str">
        <f t="shared" si="1"/>
        <v xml:space="preserve">12 x </v>
      </c>
    </row>
    <row r="123" spans="1:5" x14ac:dyDescent="0.25">
      <c r="A123" t="s">
        <v>287</v>
      </c>
      <c r="B123" t="s">
        <v>135</v>
      </c>
      <c r="C123" t="s">
        <v>94</v>
      </c>
      <c r="D123" s="3">
        <v>3</v>
      </c>
      <c r="E123" t="str">
        <f t="shared" si="1"/>
        <v>3 x Ecrou HFR M10 Inox A4</v>
      </c>
    </row>
    <row r="124" spans="1:5" x14ac:dyDescent="0.25">
      <c r="B124" t="s">
        <v>182</v>
      </c>
      <c r="C124" t="s">
        <v>97</v>
      </c>
      <c r="D124" s="3">
        <v>1</v>
      </c>
      <c r="E124" t="str">
        <f t="shared" si="1"/>
        <v>1 x Insert de mise a Ia masse M6</v>
      </c>
    </row>
    <row r="125" spans="1:5" x14ac:dyDescent="0.25">
      <c r="B125" t="s">
        <v>73</v>
      </c>
      <c r="C125" t="s">
        <v>104</v>
      </c>
      <c r="D125" s="3">
        <v>3</v>
      </c>
      <c r="E125" t="str">
        <f t="shared" si="1"/>
        <v>3 x Insert de mise à la masse M10</v>
      </c>
    </row>
    <row r="126" spans="1:5" x14ac:dyDescent="0.25">
      <c r="B126" t="s">
        <v>43</v>
      </c>
      <c r="C126" t="s">
        <v>150</v>
      </c>
      <c r="D126" s="3">
        <v>10</v>
      </c>
      <c r="E126" t="str">
        <f t="shared" si="1"/>
        <v>10 x Joint torique Ø3.53 Øint. 17.04</v>
      </c>
    </row>
    <row r="127" spans="1:5" x14ac:dyDescent="0.25">
      <c r="B127" t="s">
        <v>175</v>
      </c>
      <c r="C127" t="s">
        <v>93</v>
      </c>
      <c r="D127" s="3">
        <v>6</v>
      </c>
      <c r="E127" t="str">
        <f t="shared" si="1"/>
        <v>6 x Rondelle CS 8-16-1.4 Inox A2</v>
      </c>
    </row>
    <row r="128" spans="1:5" x14ac:dyDescent="0.25">
      <c r="B128" t="s">
        <v>267</v>
      </c>
      <c r="C128" t="s">
        <v>105</v>
      </c>
      <c r="D128" s="3">
        <v>3</v>
      </c>
      <c r="E128" t="str">
        <f t="shared" si="1"/>
        <v>3 x Rondelle plate L10 Inox A2 (NFE 25-514)</v>
      </c>
    </row>
    <row r="129" spans="1:5" x14ac:dyDescent="0.25">
      <c r="B129" t="s">
        <v>268</v>
      </c>
      <c r="C129" t="s">
        <v>84</v>
      </c>
      <c r="D129" s="3">
        <v>9</v>
      </c>
      <c r="E129" t="str">
        <f t="shared" si="1"/>
        <v>9 x Rondelle Plate L8 Inox A2</v>
      </c>
    </row>
    <row r="130" spans="1:5" x14ac:dyDescent="0.25">
      <c r="B130" t="s">
        <v>141</v>
      </c>
      <c r="C130" t="s">
        <v>100</v>
      </c>
      <c r="D130" s="3">
        <v>3</v>
      </c>
      <c r="E130" t="str">
        <f t="shared" si="1"/>
        <v>3 x Rondelle TREP 3L D10 Inox</v>
      </c>
    </row>
    <row r="131" spans="1:5" x14ac:dyDescent="0.25">
      <c r="B131" t="s">
        <v>127</v>
      </c>
      <c r="C131" t="s">
        <v>89</v>
      </c>
      <c r="D131" s="3">
        <v>3</v>
      </c>
      <c r="E131" t="str">
        <f t="shared" si="1"/>
        <v>3 x Rondelle TREP 3L D8 Inox</v>
      </c>
    </row>
    <row r="132" spans="1:5" x14ac:dyDescent="0.25">
      <c r="B132" t="s">
        <v>149</v>
      </c>
      <c r="C132" t="s">
        <v>102</v>
      </c>
      <c r="D132" s="3">
        <v>3</v>
      </c>
      <c r="E132" t="str">
        <f t="shared" si="1"/>
        <v>3 x Vis H M8x20 Inox A2</v>
      </c>
    </row>
    <row r="133" spans="1:5" x14ac:dyDescent="0.25">
      <c r="B133" t="s">
        <v>258</v>
      </c>
      <c r="C133" t="s">
        <v>106</v>
      </c>
      <c r="D133" s="3">
        <v>6</v>
      </c>
      <c r="E133" t="str">
        <f t="shared" ref="E133:E155" si="2">CONCATENATE(D133, " x ", B133)</f>
        <v>6 x Vis H M8x50 Inox A2</v>
      </c>
    </row>
    <row r="134" spans="1:5" x14ac:dyDescent="0.25">
      <c r="A134" t="s">
        <v>308</v>
      </c>
      <c r="D134" s="3">
        <v>50</v>
      </c>
      <c r="E134" t="str">
        <f t="shared" si="2"/>
        <v xml:space="preserve">50 x </v>
      </c>
    </row>
    <row r="135" spans="1:5" x14ac:dyDescent="0.25">
      <c r="A135" t="s">
        <v>294</v>
      </c>
      <c r="B135" t="s">
        <v>179</v>
      </c>
      <c r="C135" t="s">
        <v>110</v>
      </c>
      <c r="D135" s="3">
        <v>4</v>
      </c>
      <c r="E135" t="str">
        <f t="shared" si="2"/>
        <v>4 x Ecrou HFR M6 Inox A4</v>
      </c>
    </row>
    <row r="136" spans="1:5" x14ac:dyDescent="0.25">
      <c r="B136" t="s">
        <v>195</v>
      </c>
      <c r="C136" t="s">
        <v>111</v>
      </c>
      <c r="D136" s="3">
        <v>4</v>
      </c>
      <c r="E136" t="str">
        <f t="shared" si="2"/>
        <v>4 x Ecrou HFR M8 Inox A4</v>
      </c>
    </row>
    <row r="137" spans="1:5" x14ac:dyDescent="0.25">
      <c r="B137" t="s">
        <v>136</v>
      </c>
      <c r="C137" t="s">
        <v>96</v>
      </c>
      <c r="D137" s="3">
        <v>4</v>
      </c>
      <c r="E137" t="str">
        <f>CONCATENATE(D137, " x ", B137)</f>
        <v>4 x Rondelle CS 6-14-1.3 Inox A2</v>
      </c>
    </row>
    <row r="138" spans="1:5" x14ac:dyDescent="0.25">
      <c r="B138" t="s">
        <v>175</v>
      </c>
      <c r="C138" t="s">
        <v>93</v>
      </c>
      <c r="D138" s="3">
        <v>4</v>
      </c>
      <c r="E138" t="str">
        <f t="shared" si="2"/>
        <v>4 x Rondelle CS 8-16-1.4 Inox A2</v>
      </c>
    </row>
    <row r="139" spans="1:5" x14ac:dyDescent="0.25">
      <c r="B139" t="s">
        <v>268</v>
      </c>
      <c r="C139" t="s">
        <v>84</v>
      </c>
      <c r="D139" s="3">
        <v>4</v>
      </c>
      <c r="E139" t="str">
        <f t="shared" si="2"/>
        <v>4 x Rondelle Plate L8 Inox A2</v>
      </c>
    </row>
    <row r="140" spans="1:5" x14ac:dyDescent="0.25">
      <c r="B140" t="s">
        <v>185</v>
      </c>
      <c r="C140" t="s">
        <v>92</v>
      </c>
      <c r="D140" s="3">
        <v>5</v>
      </c>
      <c r="E140" t="str">
        <f t="shared" si="2"/>
        <v>5 x Rondelle plate M6 Inox A2</v>
      </c>
    </row>
    <row r="141" spans="1:5" x14ac:dyDescent="0.25">
      <c r="B141" t="s">
        <v>177</v>
      </c>
      <c r="C141" t="s">
        <v>109</v>
      </c>
      <c r="D141" s="3">
        <v>4</v>
      </c>
      <c r="E141" t="str">
        <f t="shared" si="2"/>
        <v>4 x Rondelle TREP 3L D6 Inox</v>
      </c>
    </row>
    <row r="142" spans="1:5" x14ac:dyDescent="0.25">
      <c r="B142" t="s">
        <v>196</v>
      </c>
      <c r="C142" t="s">
        <v>108</v>
      </c>
      <c r="D142" s="3">
        <v>5</v>
      </c>
      <c r="E142" t="str">
        <f t="shared" si="2"/>
        <v>5 x Vis H M6x20 Inox A2</v>
      </c>
    </row>
    <row r="143" spans="1:5" x14ac:dyDescent="0.25">
      <c r="B143" t="s">
        <v>197</v>
      </c>
      <c r="C143" t="s">
        <v>107</v>
      </c>
      <c r="D143" s="3">
        <v>4</v>
      </c>
      <c r="E143" t="str">
        <f t="shared" si="2"/>
        <v>4 x Vis parallélogramme M8x25</v>
      </c>
    </row>
    <row r="144" spans="1:5" x14ac:dyDescent="0.25">
      <c r="A144" t="s">
        <v>309</v>
      </c>
      <c r="D144" s="3">
        <v>38</v>
      </c>
      <c r="E144" t="str">
        <f t="shared" si="2"/>
        <v xml:space="preserve">38 x </v>
      </c>
    </row>
    <row r="145" spans="5:5" x14ac:dyDescent="0.25">
      <c r="E145" t="str">
        <f t="shared" si="2"/>
        <v xml:space="preserve"> x </v>
      </c>
    </row>
    <row r="146" spans="5:5" x14ac:dyDescent="0.25">
      <c r="E146" t="str">
        <f t="shared" si="2"/>
        <v xml:space="preserve"> x </v>
      </c>
    </row>
    <row r="147" spans="5:5" x14ac:dyDescent="0.25">
      <c r="E147" t="str">
        <f t="shared" si="2"/>
        <v xml:space="preserve"> x </v>
      </c>
    </row>
    <row r="148" spans="5:5" x14ac:dyDescent="0.25">
      <c r="E148" t="str">
        <f t="shared" si="2"/>
        <v xml:space="preserve"> x </v>
      </c>
    </row>
    <row r="149" spans="5:5" x14ac:dyDescent="0.25">
      <c r="E149" t="str">
        <f t="shared" si="2"/>
        <v xml:space="preserve"> x </v>
      </c>
    </row>
    <row r="150" spans="5:5" x14ac:dyDescent="0.25">
      <c r="E150" t="str">
        <f t="shared" si="2"/>
        <v xml:space="preserve"> x </v>
      </c>
    </row>
    <row r="151" spans="5:5" x14ac:dyDescent="0.25">
      <c r="E151" t="str">
        <f t="shared" si="2"/>
        <v xml:space="preserve"> x </v>
      </c>
    </row>
    <row r="152" spans="5:5" x14ac:dyDescent="0.25">
      <c r="E152" t="str">
        <f t="shared" si="2"/>
        <v xml:space="preserve"> x </v>
      </c>
    </row>
    <row r="153" spans="5:5" x14ac:dyDescent="0.25">
      <c r="E153" t="str">
        <f t="shared" si="2"/>
        <v xml:space="preserve"> x </v>
      </c>
    </row>
    <row r="154" spans="5:5" x14ac:dyDescent="0.25">
      <c r="E154" t="str">
        <f t="shared" si="2"/>
        <v xml:space="preserve"> x </v>
      </c>
    </row>
    <row r="155" spans="5:5" x14ac:dyDescent="0.25">
      <c r="E155" t="str">
        <f t="shared" si="2"/>
        <v xml:space="preserve"> x </v>
      </c>
    </row>
    <row r="156" spans="5:5" x14ac:dyDescent="0.25">
      <c r="E156" t="str">
        <f t="shared" ref="E156:E157" si="3">CONCATENATE(D156, " x ", C156)</f>
        <v xml:space="preserve"> x </v>
      </c>
    </row>
    <row r="157" spans="5:5" x14ac:dyDescent="0.25">
      <c r="E157" t="str">
        <f t="shared" si="3"/>
        <v xml:space="preserve"> x 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9B40-1638-4C49-939B-750F689C7381}">
  <sheetPr>
    <tabColor theme="9"/>
  </sheetPr>
  <dimension ref="A2:K78"/>
  <sheetViews>
    <sheetView zoomScaleNormal="100" workbookViewId="0">
      <selection activeCell="C19" sqref="C19"/>
    </sheetView>
  </sheetViews>
  <sheetFormatPr baseColWidth="10" defaultColWidth="11.42578125" defaultRowHeight="15" x14ac:dyDescent="0.25"/>
  <cols>
    <col min="1" max="1" width="15.5703125" bestFit="1" customWidth="1"/>
    <col min="2" max="2" width="36.28515625" bestFit="1" customWidth="1"/>
    <col min="3" max="3" width="36.7109375" bestFit="1" customWidth="1"/>
    <col min="4" max="4" width="29.42578125" bestFit="1" customWidth="1"/>
    <col min="5" max="5" width="49.7109375" bestFit="1" customWidth="1"/>
    <col min="6" max="6" width="42.5703125" bestFit="1" customWidth="1"/>
    <col min="7" max="7" width="27.28515625" bestFit="1" customWidth="1"/>
    <col min="8" max="9" width="20" bestFit="1" customWidth="1"/>
    <col min="10" max="10" width="25.7109375" bestFit="1" customWidth="1"/>
    <col min="11" max="11" width="15.7109375" bestFit="1" customWidth="1"/>
  </cols>
  <sheetData>
    <row r="2" spans="1:11" x14ac:dyDescent="0.25">
      <c r="A2" s="2" t="s">
        <v>4</v>
      </c>
      <c r="B2" t="s">
        <v>12</v>
      </c>
    </row>
    <row r="4" spans="1:11" x14ac:dyDescent="0.25">
      <c r="A4" s="2" t="s">
        <v>71</v>
      </c>
      <c r="C4" s="2" t="s">
        <v>5</v>
      </c>
    </row>
    <row r="5" spans="1:11" x14ac:dyDescent="0.25">
      <c r="A5" s="2" t="s">
        <v>278</v>
      </c>
      <c r="B5" s="2" t="s">
        <v>70</v>
      </c>
      <c r="C5" t="s">
        <v>286</v>
      </c>
      <c r="D5" t="s">
        <v>297</v>
      </c>
      <c r="E5" t="s">
        <v>298</v>
      </c>
      <c r="F5" t="s">
        <v>290</v>
      </c>
      <c r="G5" t="s">
        <v>299</v>
      </c>
      <c r="H5" t="s">
        <v>288</v>
      </c>
      <c r="I5" t="s">
        <v>291</v>
      </c>
      <c r="J5" t="s">
        <v>287</v>
      </c>
      <c r="K5" t="s">
        <v>294</v>
      </c>
    </row>
    <row r="6" spans="1:11" x14ac:dyDescent="0.25">
      <c r="A6" t="s">
        <v>222</v>
      </c>
      <c r="B6" t="s">
        <v>273</v>
      </c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115</v>
      </c>
      <c r="B7" t="s">
        <v>116</v>
      </c>
      <c r="C7" s="3"/>
      <c r="D7" s="3"/>
      <c r="E7" s="3">
        <v>2</v>
      </c>
      <c r="F7" s="3">
        <v>2</v>
      </c>
      <c r="G7" s="3">
        <v>8</v>
      </c>
      <c r="H7" s="3"/>
      <c r="I7" s="3"/>
      <c r="J7" s="3"/>
      <c r="K7" s="3"/>
    </row>
    <row r="8" spans="1:11" x14ac:dyDescent="0.25">
      <c r="A8" t="s">
        <v>276</v>
      </c>
      <c r="B8" t="s">
        <v>117</v>
      </c>
      <c r="C8" s="3"/>
      <c r="D8" s="3"/>
      <c r="E8" s="3"/>
      <c r="F8" s="3"/>
      <c r="G8" s="3"/>
      <c r="H8" s="3">
        <v>6</v>
      </c>
      <c r="I8" s="3"/>
      <c r="J8" s="3"/>
      <c r="K8" s="3"/>
    </row>
    <row r="9" spans="1:11" x14ac:dyDescent="0.25">
      <c r="A9" t="s">
        <v>118</v>
      </c>
      <c r="B9" t="s">
        <v>119</v>
      </c>
      <c r="C9" s="3"/>
      <c r="D9" s="3"/>
      <c r="E9" s="3"/>
      <c r="F9" s="3">
        <v>2</v>
      </c>
      <c r="G9" s="3"/>
      <c r="H9" s="3">
        <v>1</v>
      </c>
      <c r="I9" s="3"/>
      <c r="J9" s="3"/>
      <c r="K9" s="3"/>
    </row>
    <row r="10" spans="1:11" x14ac:dyDescent="0.25">
      <c r="A10" t="s">
        <v>85</v>
      </c>
      <c r="B10" t="s">
        <v>170</v>
      </c>
      <c r="C10" s="3"/>
      <c r="D10" s="3"/>
      <c r="E10" s="3"/>
      <c r="F10" s="3">
        <v>2</v>
      </c>
      <c r="G10" s="3"/>
      <c r="H10" s="3"/>
      <c r="I10" s="3">
        <v>1</v>
      </c>
      <c r="J10" s="3"/>
      <c r="K10" s="3"/>
    </row>
    <row r="11" spans="1:11" x14ac:dyDescent="0.25">
      <c r="A11" t="s">
        <v>227</v>
      </c>
      <c r="B11" t="s">
        <v>257</v>
      </c>
      <c r="C11" s="3">
        <v>1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120</v>
      </c>
      <c r="B12" t="s">
        <v>121</v>
      </c>
      <c r="C12" s="3"/>
      <c r="D12" s="3"/>
      <c r="E12" s="3">
        <v>6</v>
      </c>
      <c r="F12" s="3">
        <v>6</v>
      </c>
      <c r="G12" s="3">
        <v>16</v>
      </c>
      <c r="H12" s="3"/>
      <c r="I12" s="3"/>
      <c r="J12" s="3"/>
      <c r="K12" s="3"/>
    </row>
    <row r="13" spans="1:11" x14ac:dyDescent="0.25">
      <c r="A13" t="s">
        <v>122</v>
      </c>
      <c r="B13" t="s">
        <v>269</v>
      </c>
      <c r="C13" s="3"/>
      <c r="D13" s="3"/>
      <c r="E13" s="3"/>
      <c r="F13" s="3">
        <v>4</v>
      </c>
      <c r="G13" s="3">
        <v>4</v>
      </c>
      <c r="H13" s="3">
        <v>6</v>
      </c>
      <c r="I13" s="3"/>
      <c r="J13" s="3"/>
      <c r="K13" s="3"/>
    </row>
    <row r="14" spans="1:11" x14ac:dyDescent="0.25">
      <c r="A14" t="s">
        <v>84</v>
      </c>
      <c r="B14" t="s">
        <v>268</v>
      </c>
      <c r="C14" s="3">
        <v>20</v>
      </c>
      <c r="D14" s="3"/>
      <c r="E14" s="3"/>
      <c r="F14" s="3"/>
      <c r="G14" s="3">
        <v>2</v>
      </c>
      <c r="H14" s="3"/>
      <c r="I14" s="3"/>
      <c r="J14" s="3">
        <v>9</v>
      </c>
      <c r="K14" s="3">
        <v>4</v>
      </c>
    </row>
    <row r="15" spans="1:11" x14ac:dyDescent="0.25">
      <c r="A15" t="s">
        <v>86</v>
      </c>
      <c r="B15" t="s">
        <v>125</v>
      </c>
      <c r="C15" s="3"/>
      <c r="D15" s="3"/>
      <c r="E15" s="3">
        <v>4</v>
      </c>
      <c r="F15" s="3">
        <v>6</v>
      </c>
      <c r="G15" s="3">
        <v>5</v>
      </c>
      <c r="H15" s="3">
        <v>6</v>
      </c>
      <c r="I15" s="3">
        <v>1</v>
      </c>
      <c r="J15" s="3"/>
      <c r="K15" s="3"/>
    </row>
    <row r="16" spans="1:11" x14ac:dyDescent="0.25">
      <c r="A16" t="s">
        <v>88</v>
      </c>
      <c r="B16" t="s">
        <v>126</v>
      </c>
      <c r="C16" s="3"/>
      <c r="D16" s="3"/>
      <c r="E16" s="3">
        <v>3</v>
      </c>
      <c r="F16" s="3">
        <v>3</v>
      </c>
      <c r="G16" s="3">
        <v>8</v>
      </c>
      <c r="H16" s="3">
        <v>4</v>
      </c>
      <c r="I16" s="3">
        <v>1</v>
      </c>
      <c r="J16" s="3"/>
      <c r="K16" s="3"/>
    </row>
    <row r="17" spans="1:11" x14ac:dyDescent="0.25">
      <c r="A17" t="s">
        <v>89</v>
      </c>
      <c r="B17" t="s">
        <v>127</v>
      </c>
      <c r="C17" s="3">
        <v>10</v>
      </c>
      <c r="D17" s="3">
        <v>1</v>
      </c>
      <c r="E17" s="3"/>
      <c r="F17" s="3"/>
      <c r="G17" s="3">
        <v>2</v>
      </c>
      <c r="H17" s="3"/>
      <c r="I17" s="3"/>
      <c r="J17" s="3">
        <v>3</v>
      </c>
      <c r="K17" s="3"/>
    </row>
    <row r="18" spans="1:11" x14ac:dyDescent="0.25">
      <c r="A18" t="s">
        <v>90</v>
      </c>
      <c r="B18" t="s">
        <v>128</v>
      </c>
      <c r="C18" s="3"/>
      <c r="D18" s="3"/>
      <c r="E18" s="3">
        <v>3</v>
      </c>
      <c r="F18" s="3">
        <v>3</v>
      </c>
      <c r="G18" s="3">
        <v>8</v>
      </c>
      <c r="H18" s="3">
        <v>4</v>
      </c>
      <c r="I18" s="3">
        <v>1</v>
      </c>
      <c r="J18" s="3"/>
      <c r="K18" s="3"/>
    </row>
    <row r="19" spans="1:11" x14ac:dyDescent="0.25">
      <c r="A19" t="s">
        <v>111</v>
      </c>
      <c r="B19" t="s">
        <v>195</v>
      </c>
      <c r="C19" s="3">
        <v>10</v>
      </c>
      <c r="D19" s="3"/>
      <c r="E19" s="3"/>
      <c r="F19" s="3"/>
      <c r="G19" s="3"/>
      <c r="H19" s="3"/>
      <c r="I19" s="3"/>
      <c r="J19" s="3"/>
      <c r="K19" s="3">
        <v>4</v>
      </c>
    </row>
    <row r="20" spans="1:11" x14ac:dyDescent="0.25">
      <c r="A20" t="s">
        <v>129</v>
      </c>
      <c r="B20" t="s">
        <v>130</v>
      </c>
      <c r="C20" s="3"/>
      <c r="D20" s="3"/>
      <c r="E20" s="3"/>
      <c r="F20" s="3"/>
      <c r="G20" s="3"/>
      <c r="H20" s="3">
        <v>1</v>
      </c>
      <c r="I20" s="3"/>
      <c r="J20" s="3"/>
      <c r="K20" s="3"/>
    </row>
    <row r="21" spans="1:11" x14ac:dyDescent="0.25">
      <c r="A21" t="s">
        <v>162</v>
      </c>
      <c r="B21" t="s">
        <v>131</v>
      </c>
      <c r="C21" s="3"/>
      <c r="D21" s="3"/>
      <c r="E21" s="3"/>
      <c r="F21" s="3"/>
      <c r="G21" s="3"/>
      <c r="H21" s="3">
        <v>1</v>
      </c>
      <c r="I21" s="3"/>
      <c r="J21" s="3"/>
      <c r="K21" s="3"/>
    </row>
    <row r="22" spans="1:11" x14ac:dyDescent="0.25">
      <c r="A22" t="s">
        <v>91</v>
      </c>
      <c r="B22" t="s">
        <v>132</v>
      </c>
      <c r="C22" s="3"/>
      <c r="D22" s="3"/>
      <c r="E22" s="3"/>
      <c r="F22" s="3"/>
      <c r="G22" s="3"/>
      <c r="H22" s="3">
        <v>1</v>
      </c>
      <c r="I22" s="3"/>
      <c r="J22" s="3"/>
      <c r="K22" s="3"/>
    </row>
    <row r="23" spans="1:11" x14ac:dyDescent="0.25">
      <c r="A23" t="s">
        <v>93</v>
      </c>
      <c r="B23" t="s">
        <v>175</v>
      </c>
      <c r="C23" s="3"/>
      <c r="D23" s="3"/>
      <c r="E23" s="3"/>
      <c r="F23" s="3"/>
      <c r="G23" s="3"/>
      <c r="H23" s="3"/>
      <c r="I23" s="3"/>
      <c r="J23" s="3">
        <v>6</v>
      </c>
      <c r="K23" s="3">
        <v>4</v>
      </c>
    </row>
    <row r="24" spans="1:11" x14ac:dyDescent="0.25">
      <c r="A24" t="s">
        <v>109</v>
      </c>
      <c r="B24" t="s">
        <v>177</v>
      </c>
      <c r="C24" s="3"/>
      <c r="D24" s="3"/>
      <c r="E24" s="3"/>
      <c r="F24" s="3"/>
      <c r="G24" s="3"/>
      <c r="H24" s="3"/>
      <c r="I24" s="3"/>
      <c r="J24" s="3"/>
      <c r="K24" s="3">
        <v>4</v>
      </c>
    </row>
    <row r="25" spans="1:11" x14ac:dyDescent="0.25">
      <c r="A25" t="s">
        <v>133</v>
      </c>
      <c r="B25" t="s">
        <v>274</v>
      </c>
      <c r="C25" s="3"/>
      <c r="D25" s="3"/>
      <c r="E25" s="3"/>
      <c r="F25" s="3"/>
      <c r="G25" s="3"/>
      <c r="H25" s="3">
        <v>2</v>
      </c>
      <c r="I25" s="3"/>
      <c r="J25" s="3"/>
      <c r="K25" s="3"/>
    </row>
    <row r="26" spans="1:11" x14ac:dyDescent="0.25">
      <c r="A26" t="s">
        <v>94</v>
      </c>
      <c r="B26" t="s">
        <v>135</v>
      </c>
      <c r="C26" s="3"/>
      <c r="D26" s="3">
        <v>3</v>
      </c>
      <c r="E26" s="3">
        <v>4</v>
      </c>
      <c r="F26" s="3">
        <v>8</v>
      </c>
      <c r="G26" s="3"/>
      <c r="H26" s="3">
        <v>1</v>
      </c>
      <c r="I26" s="3"/>
      <c r="J26" s="3">
        <v>3</v>
      </c>
      <c r="K26" s="3"/>
    </row>
    <row r="27" spans="1:11" x14ac:dyDescent="0.25">
      <c r="A27" t="s">
        <v>110</v>
      </c>
      <c r="B27" t="s">
        <v>179</v>
      </c>
      <c r="C27" s="3"/>
      <c r="D27" s="3"/>
      <c r="E27" s="3"/>
      <c r="F27" s="3"/>
      <c r="G27" s="3"/>
      <c r="H27" s="3"/>
      <c r="I27" s="3"/>
      <c r="J27" s="3"/>
      <c r="K27" s="3">
        <v>4</v>
      </c>
    </row>
    <row r="28" spans="1:11" x14ac:dyDescent="0.25">
      <c r="A28" t="s">
        <v>95</v>
      </c>
      <c r="B28" t="s">
        <v>181</v>
      </c>
      <c r="C28" s="3"/>
      <c r="D28" s="3"/>
      <c r="E28" s="3"/>
      <c r="F28" s="3"/>
      <c r="G28" s="3"/>
      <c r="H28" s="3"/>
      <c r="I28" s="3">
        <v>4</v>
      </c>
      <c r="J28" s="3"/>
      <c r="K28" s="3"/>
    </row>
    <row r="29" spans="1:11" x14ac:dyDescent="0.25">
      <c r="A29" t="s">
        <v>108</v>
      </c>
      <c r="B29" t="s">
        <v>196</v>
      </c>
      <c r="C29" s="3"/>
      <c r="D29" s="3"/>
      <c r="E29" s="3"/>
      <c r="F29" s="3"/>
      <c r="G29" s="3"/>
      <c r="H29" s="3"/>
      <c r="I29" s="3"/>
      <c r="J29" s="3"/>
      <c r="K29" s="3">
        <v>5</v>
      </c>
    </row>
    <row r="30" spans="1:11" x14ac:dyDescent="0.25">
      <c r="A30" t="s">
        <v>96</v>
      </c>
      <c r="B30" t="s">
        <v>136</v>
      </c>
      <c r="C30" s="3"/>
      <c r="D30" s="3"/>
      <c r="E30" s="3"/>
      <c r="F30" s="3"/>
      <c r="G30" s="3"/>
      <c r="H30" s="3">
        <v>2</v>
      </c>
      <c r="I30" s="3"/>
      <c r="J30" s="3"/>
      <c r="K30" s="3">
        <v>4</v>
      </c>
    </row>
    <row r="31" spans="1:11" x14ac:dyDescent="0.25">
      <c r="A31" t="s">
        <v>97</v>
      </c>
      <c r="B31" t="s">
        <v>182</v>
      </c>
      <c r="C31" s="3"/>
      <c r="D31" s="3"/>
      <c r="E31" s="3"/>
      <c r="F31" s="3"/>
      <c r="G31" s="3"/>
      <c r="H31" s="3"/>
      <c r="I31" s="3"/>
      <c r="J31" s="3">
        <v>1</v>
      </c>
      <c r="K31" s="3"/>
    </row>
    <row r="32" spans="1:11" x14ac:dyDescent="0.25">
      <c r="A32" t="s">
        <v>87</v>
      </c>
      <c r="B32" t="s">
        <v>232</v>
      </c>
      <c r="C32" s="3"/>
      <c r="D32" s="3"/>
      <c r="E32" s="3">
        <v>8</v>
      </c>
      <c r="F32" s="3">
        <v>12</v>
      </c>
      <c r="G32" s="3"/>
      <c r="H32" s="3"/>
      <c r="I32" s="3"/>
      <c r="J32" s="3"/>
      <c r="K32" s="3"/>
    </row>
    <row r="33" spans="1:11" x14ac:dyDescent="0.25">
      <c r="A33" t="s">
        <v>98</v>
      </c>
      <c r="B33" t="s">
        <v>137</v>
      </c>
      <c r="C33" s="3"/>
      <c r="D33" s="3"/>
      <c r="E33" s="3"/>
      <c r="F33" s="3"/>
      <c r="G33" s="3"/>
      <c r="H33" s="3">
        <v>8</v>
      </c>
      <c r="I33" s="3">
        <v>2</v>
      </c>
      <c r="J33" s="3"/>
      <c r="K33" s="3"/>
    </row>
    <row r="34" spans="1:11" x14ac:dyDescent="0.25">
      <c r="A34" t="s">
        <v>92</v>
      </c>
      <c r="B34" t="s">
        <v>185</v>
      </c>
      <c r="C34" s="3"/>
      <c r="D34" s="3"/>
      <c r="E34" s="3"/>
      <c r="F34" s="3"/>
      <c r="G34" s="3"/>
      <c r="H34" s="3"/>
      <c r="I34" s="3"/>
      <c r="J34" s="3"/>
      <c r="K34" s="3">
        <v>5</v>
      </c>
    </row>
    <row r="35" spans="1:11" x14ac:dyDescent="0.25">
      <c r="A35" t="s">
        <v>99</v>
      </c>
      <c r="B35" t="s">
        <v>37</v>
      </c>
      <c r="C35" s="3"/>
      <c r="D35" s="3"/>
      <c r="E35" s="3"/>
      <c r="F35" s="3"/>
      <c r="G35" s="3">
        <v>2</v>
      </c>
      <c r="H35" s="3"/>
      <c r="I35" s="3"/>
      <c r="J35" s="3"/>
      <c r="K35" s="3"/>
    </row>
    <row r="36" spans="1:11" x14ac:dyDescent="0.25">
      <c r="A36" t="s">
        <v>138</v>
      </c>
      <c r="B36" t="s">
        <v>139</v>
      </c>
      <c r="C36" s="3"/>
      <c r="D36" s="3"/>
      <c r="E36" s="3"/>
      <c r="F36" s="3"/>
      <c r="G36" s="3">
        <v>2</v>
      </c>
      <c r="H36" s="3"/>
      <c r="I36" s="3"/>
      <c r="J36" s="3"/>
      <c r="K36" s="3"/>
    </row>
    <row r="37" spans="1:11" x14ac:dyDescent="0.25">
      <c r="A37" t="s">
        <v>163</v>
      </c>
      <c r="B37" t="s">
        <v>140</v>
      </c>
      <c r="C37" s="3"/>
      <c r="D37" s="3"/>
      <c r="E37" s="3">
        <v>1</v>
      </c>
      <c r="F37" s="3">
        <v>1</v>
      </c>
      <c r="G37" s="3"/>
      <c r="H37" s="3">
        <v>4</v>
      </c>
      <c r="I37" s="3"/>
      <c r="J37" s="3"/>
      <c r="K37" s="3"/>
    </row>
    <row r="38" spans="1:11" x14ac:dyDescent="0.25">
      <c r="A38" t="s">
        <v>100</v>
      </c>
      <c r="B38" t="s">
        <v>141</v>
      </c>
      <c r="C38" s="3"/>
      <c r="D38" s="3">
        <v>3</v>
      </c>
      <c r="E38" s="3"/>
      <c r="F38" s="3">
        <v>4</v>
      </c>
      <c r="G38" s="3">
        <v>1</v>
      </c>
      <c r="H38" s="3">
        <v>1</v>
      </c>
      <c r="I38" s="3"/>
      <c r="J38" s="3">
        <v>3</v>
      </c>
      <c r="K38" s="3"/>
    </row>
    <row r="39" spans="1:11" x14ac:dyDescent="0.25">
      <c r="A39" t="s">
        <v>233</v>
      </c>
      <c r="B39" t="s">
        <v>270</v>
      </c>
      <c r="C39" s="3"/>
      <c r="D39" s="3">
        <v>1</v>
      </c>
      <c r="E39" s="3">
        <v>4</v>
      </c>
      <c r="F39" s="3">
        <v>4</v>
      </c>
      <c r="G39" s="3"/>
      <c r="H39" s="3"/>
      <c r="I39" s="3"/>
      <c r="J39" s="3"/>
      <c r="K39" s="3"/>
    </row>
    <row r="40" spans="1:11" x14ac:dyDescent="0.25">
      <c r="A40" t="s">
        <v>142</v>
      </c>
      <c r="B40" t="s">
        <v>143</v>
      </c>
      <c r="C40" s="3"/>
      <c r="D40" s="3"/>
      <c r="E40" s="3"/>
      <c r="F40" s="3"/>
      <c r="G40" s="3"/>
      <c r="H40" s="3">
        <v>4</v>
      </c>
      <c r="I40" s="3"/>
      <c r="J40" s="3"/>
      <c r="K40" s="3"/>
    </row>
    <row r="41" spans="1:11" x14ac:dyDescent="0.25">
      <c r="A41" t="s">
        <v>235</v>
      </c>
      <c r="B41" t="s">
        <v>236</v>
      </c>
      <c r="C41" s="3"/>
      <c r="D41" s="3"/>
      <c r="E41" s="3">
        <v>2</v>
      </c>
      <c r="F41" s="3"/>
      <c r="G41" s="3"/>
      <c r="H41" s="3"/>
      <c r="I41" s="3"/>
      <c r="J41" s="3"/>
      <c r="K41" s="3"/>
    </row>
    <row r="42" spans="1:11" x14ac:dyDescent="0.25">
      <c r="A42" t="s">
        <v>237</v>
      </c>
      <c r="B42" t="s">
        <v>238</v>
      </c>
      <c r="C42" s="3"/>
      <c r="D42" s="3"/>
      <c r="E42" s="3">
        <v>1</v>
      </c>
      <c r="F42" s="3"/>
      <c r="G42" s="3"/>
      <c r="H42" s="3"/>
      <c r="I42" s="3"/>
      <c r="J42" s="3"/>
      <c r="K42" s="3"/>
    </row>
    <row r="43" spans="1:11" x14ac:dyDescent="0.25">
      <c r="A43" t="s">
        <v>239</v>
      </c>
      <c r="B43" t="s">
        <v>240</v>
      </c>
      <c r="C43" s="3"/>
      <c r="D43" s="3"/>
      <c r="E43" s="3">
        <v>1</v>
      </c>
      <c r="F43" s="3"/>
      <c r="G43" s="3"/>
      <c r="H43" s="3"/>
      <c r="I43" s="3"/>
      <c r="J43" s="3"/>
      <c r="K43" s="3"/>
    </row>
    <row r="44" spans="1:11" x14ac:dyDescent="0.25">
      <c r="A44" t="s">
        <v>241</v>
      </c>
      <c r="B44" t="s">
        <v>64</v>
      </c>
      <c r="C44" s="3"/>
      <c r="D44" s="3"/>
      <c r="E44" s="3"/>
      <c r="F44" s="3">
        <v>1</v>
      </c>
      <c r="G44" s="3"/>
      <c r="H44" s="3"/>
      <c r="I44" s="3"/>
      <c r="J44" s="3"/>
      <c r="K44" s="3"/>
    </row>
    <row r="45" spans="1:11" x14ac:dyDescent="0.25">
      <c r="A45" t="s">
        <v>242</v>
      </c>
      <c r="B45" t="s">
        <v>72</v>
      </c>
      <c r="C45" s="3"/>
      <c r="D45" s="3"/>
      <c r="E45" s="3"/>
      <c r="F45" s="3">
        <v>1</v>
      </c>
      <c r="G45" s="3"/>
      <c r="H45" s="3"/>
      <c r="I45" s="3"/>
      <c r="J45" s="3"/>
      <c r="K45" s="3"/>
    </row>
    <row r="46" spans="1:11" x14ac:dyDescent="0.25">
      <c r="A46" t="s">
        <v>144</v>
      </c>
      <c r="B46" t="s">
        <v>145</v>
      </c>
      <c r="C46" s="3"/>
      <c r="D46" s="3"/>
      <c r="E46" s="3"/>
      <c r="F46" s="3"/>
      <c r="G46" s="3">
        <v>4</v>
      </c>
      <c r="H46" s="3"/>
      <c r="I46" s="3"/>
      <c r="J46" s="3"/>
      <c r="K46" s="3"/>
    </row>
    <row r="47" spans="1:11" x14ac:dyDescent="0.25">
      <c r="A47" t="s">
        <v>243</v>
      </c>
      <c r="B47" t="s">
        <v>279</v>
      </c>
      <c r="C47" s="3">
        <v>6</v>
      </c>
      <c r="D47" s="3">
        <v>3</v>
      </c>
      <c r="E47" s="3"/>
      <c r="F47" s="3"/>
      <c r="G47" s="3"/>
      <c r="H47" s="3"/>
      <c r="I47" s="3"/>
      <c r="J47" s="3"/>
      <c r="K47" s="3"/>
    </row>
    <row r="48" spans="1:11" x14ac:dyDescent="0.25">
      <c r="A48" t="s">
        <v>245</v>
      </c>
      <c r="B48" t="s">
        <v>50</v>
      </c>
      <c r="C48" s="3">
        <v>6</v>
      </c>
      <c r="D48" s="3">
        <v>12</v>
      </c>
      <c r="E48" s="3"/>
      <c r="F48" s="3">
        <v>6</v>
      </c>
      <c r="G48" s="3"/>
      <c r="H48" s="3"/>
      <c r="I48" s="3"/>
      <c r="J48" s="3"/>
      <c r="K48" s="3"/>
    </row>
    <row r="49" spans="1:11" x14ac:dyDescent="0.25">
      <c r="A49" t="s">
        <v>247</v>
      </c>
      <c r="B49" t="s">
        <v>21</v>
      </c>
      <c r="C49" s="3">
        <v>6</v>
      </c>
      <c r="D49" s="3">
        <v>2</v>
      </c>
      <c r="E49" s="3"/>
      <c r="F49" s="3">
        <v>6</v>
      </c>
      <c r="G49" s="3"/>
      <c r="H49" s="3"/>
      <c r="I49" s="3"/>
      <c r="J49" s="3"/>
      <c r="K49" s="3"/>
    </row>
    <row r="50" spans="1:11" x14ac:dyDescent="0.25">
      <c r="A50" t="s">
        <v>101</v>
      </c>
      <c r="B50" t="s">
        <v>186</v>
      </c>
      <c r="C50" s="3"/>
      <c r="D50" s="3"/>
      <c r="E50" s="3"/>
      <c r="F50" s="3"/>
      <c r="G50" s="3"/>
      <c r="H50" s="3"/>
      <c r="I50" s="3">
        <v>1</v>
      </c>
      <c r="J50" s="3"/>
      <c r="K50" s="3"/>
    </row>
    <row r="51" spans="1:11" x14ac:dyDescent="0.25">
      <c r="A51" t="s">
        <v>248</v>
      </c>
      <c r="B51" t="s">
        <v>249</v>
      </c>
      <c r="C51" s="3">
        <v>9</v>
      </c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t="s">
        <v>146</v>
      </c>
      <c r="B52" t="s">
        <v>147</v>
      </c>
      <c r="C52" s="3"/>
      <c r="D52" s="3"/>
      <c r="E52" s="3"/>
      <c r="F52" s="3"/>
      <c r="G52" s="3">
        <v>2</v>
      </c>
      <c r="H52" s="3"/>
      <c r="I52" s="3"/>
      <c r="J52" s="3"/>
      <c r="K52" s="3"/>
    </row>
    <row r="53" spans="1:11" x14ac:dyDescent="0.25">
      <c r="A53" t="s">
        <v>164</v>
      </c>
      <c r="B53" t="s">
        <v>66</v>
      </c>
      <c r="C53" s="3"/>
      <c r="D53" s="3">
        <v>2</v>
      </c>
      <c r="E53" s="3"/>
      <c r="F53" s="3"/>
      <c r="G53" s="3"/>
      <c r="H53" s="3">
        <v>1</v>
      </c>
      <c r="I53" s="3"/>
      <c r="J53" s="3"/>
      <c r="K53" s="3"/>
    </row>
    <row r="54" spans="1:11" x14ac:dyDescent="0.25">
      <c r="A54" t="s">
        <v>165</v>
      </c>
      <c r="B54" t="s">
        <v>59</v>
      </c>
      <c r="C54" s="3"/>
      <c r="D54" s="3">
        <v>2</v>
      </c>
      <c r="E54" s="3"/>
      <c r="F54" s="3"/>
      <c r="G54" s="3"/>
      <c r="H54" s="3">
        <v>1</v>
      </c>
      <c r="I54" s="3"/>
      <c r="J54" s="3"/>
      <c r="K54" s="3"/>
    </row>
    <row r="55" spans="1:11" x14ac:dyDescent="0.25">
      <c r="A55" t="s">
        <v>198</v>
      </c>
      <c r="B55" t="s">
        <v>27</v>
      </c>
      <c r="C55" s="3">
        <v>8</v>
      </c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t="s">
        <v>200</v>
      </c>
      <c r="B56" t="s">
        <v>62</v>
      </c>
      <c r="C56" s="3">
        <v>12</v>
      </c>
      <c r="D56" s="3">
        <v>14</v>
      </c>
      <c r="E56" s="3"/>
      <c r="F56" s="3"/>
      <c r="G56" s="3"/>
      <c r="H56" s="3"/>
      <c r="I56" s="3"/>
      <c r="J56" s="3"/>
      <c r="K56" s="3"/>
    </row>
    <row r="57" spans="1:11" x14ac:dyDescent="0.25">
      <c r="A57" t="s">
        <v>102</v>
      </c>
      <c r="B57" t="s">
        <v>149</v>
      </c>
      <c r="C57" s="3"/>
      <c r="D57" s="3">
        <v>1</v>
      </c>
      <c r="E57" s="3"/>
      <c r="F57" s="3"/>
      <c r="G57" s="3">
        <v>2</v>
      </c>
      <c r="H57" s="3"/>
      <c r="I57" s="3"/>
      <c r="J57" s="3">
        <v>3</v>
      </c>
      <c r="K57" s="3"/>
    </row>
    <row r="58" spans="1:11" x14ac:dyDescent="0.25">
      <c r="A58" t="s">
        <v>150</v>
      </c>
      <c r="B58" t="s">
        <v>43</v>
      </c>
      <c r="C58" s="3"/>
      <c r="D58" s="3"/>
      <c r="E58" s="3"/>
      <c r="F58" s="3"/>
      <c r="G58" s="3"/>
      <c r="H58" s="3"/>
      <c r="I58" s="3"/>
      <c r="J58" s="3">
        <v>10</v>
      </c>
      <c r="K58" s="3"/>
    </row>
    <row r="59" spans="1:11" x14ac:dyDescent="0.25">
      <c r="A59" t="s">
        <v>203</v>
      </c>
      <c r="B59" t="s">
        <v>204</v>
      </c>
      <c r="C59" s="3"/>
      <c r="D59" s="3"/>
      <c r="E59" s="3"/>
      <c r="F59" s="3">
        <v>1</v>
      </c>
      <c r="G59" s="3"/>
      <c r="H59" s="3"/>
      <c r="I59" s="3"/>
      <c r="J59" s="3"/>
      <c r="K59" s="3"/>
    </row>
    <row r="60" spans="1:11" x14ac:dyDescent="0.25">
      <c r="A60" t="s">
        <v>152</v>
      </c>
      <c r="B60" t="s">
        <v>153</v>
      </c>
      <c r="C60" s="3"/>
      <c r="D60" s="3"/>
      <c r="E60" s="3"/>
      <c r="F60" s="3"/>
      <c r="G60" s="3"/>
      <c r="H60" s="3">
        <v>2</v>
      </c>
      <c r="I60" s="3"/>
      <c r="J60" s="3"/>
      <c r="K60" s="3"/>
    </row>
    <row r="61" spans="1:11" x14ac:dyDescent="0.25">
      <c r="A61" t="s">
        <v>154</v>
      </c>
      <c r="B61" t="s">
        <v>155</v>
      </c>
      <c r="C61" s="3"/>
      <c r="D61" s="3"/>
      <c r="E61" s="3"/>
      <c r="F61" s="3"/>
      <c r="G61" s="3"/>
      <c r="H61" s="3">
        <v>2</v>
      </c>
      <c r="I61" s="3"/>
      <c r="J61" s="3"/>
      <c r="K61" s="3"/>
    </row>
    <row r="62" spans="1:11" x14ac:dyDescent="0.25">
      <c r="A62" t="s">
        <v>156</v>
      </c>
      <c r="B62" t="s">
        <v>157</v>
      </c>
      <c r="C62" s="3"/>
      <c r="D62" s="3"/>
      <c r="E62" s="3"/>
      <c r="F62" s="3"/>
      <c r="G62" s="3"/>
      <c r="H62" s="3">
        <v>2</v>
      </c>
      <c r="I62" s="3"/>
      <c r="J62" s="3"/>
      <c r="K62" s="3"/>
    </row>
    <row r="63" spans="1:11" x14ac:dyDescent="0.25">
      <c r="A63" t="s">
        <v>158</v>
      </c>
      <c r="B63" t="s">
        <v>159</v>
      </c>
      <c r="C63" s="3"/>
      <c r="D63" s="3"/>
      <c r="E63" s="3"/>
      <c r="F63" s="3"/>
      <c r="G63" s="3"/>
      <c r="H63" s="3">
        <v>2</v>
      </c>
      <c r="I63" s="3"/>
      <c r="J63" s="3"/>
      <c r="K63" s="3"/>
    </row>
    <row r="64" spans="1:11" x14ac:dyDescent="0.25">
      <c r="A64" t="s">
        <v>107</v>
      </c>
      <c r="B64" t="s">
        <v>197</v>
      </c>
      <c r="C64" s="3"/>
      <c r="D64" s="3"/>
      <c r="E64" s="3"/>
      <c r="F64" s="3"/>
      <c r="G64" s="3"/>
      <c r="H64" s="3"/>
      <c r="I64" s="3"/>
      <c r="J64" s="3"/>
      <c r="K64" s="3">
        <v>4</v>
      </c>
    </row>
    <row r="65" spans="1:11" x14ac:dyDescent="0.25">
      <c r="A65" t="s">
        <v>205</v>
      </c>
      <c r="B65" t="s">
        <v>280</v>
      </c>
      <c r="C65" s="3"/>
      <c r="D65" s="3"/>
      <c r="E65" s="3"/>
      <c r="F65" s="3">
        <v>6</v>
      </c>
      <c r="G65" s="3"/>
      <c r="H65" s="3"/>
      <c r="I65" s="3"/>
      <c r="J65" s="3"/>
      <c r="K65" s="3"/>
    </row>
    <row r="66" spans="1:11" x14ac:dyDescent="0.25">
      <c r="A66" t="s">
        <v>207</v>
      </c>
      <c r="B66" t="s">
        <v>208</v>
      </c>
      <c r="C66" s="3"/>
      <c r="D66" s="3">
        <v>8</v>
      </c>
      <c r="E66" s="3"/>
      <c r="F66" s="3"/>
      <c r="G66" s="3"/>
      <c r="H66" s="3"/>
      <c r="I66" s="3"/>
      <c r="J66" s="3"/>
      <c r="K66" s="3"/>
    </row>
    <row r="67" spans="1:11" x14ac:dyDescent="0.25">
      <c r="A67" t="s">
        <v>160</v>
      </c>
      <c r="B67" t="s">
        <v>209</v>
      </c>
      <c r="C67" s="3"/>
      <c r="D67" s="3">
        <v>2</v>
      </c>
      <c r="E67" s="3"/>
      <c r="F67" s="3"/>
      <c r="G67" s="3"/>
      <c r="H67" s="3">
        <v>1</v>
      </c>
      <c r="I67" s="3"/>
      <c r="J67" s="3"/>
      <c r="K67" s="3"/>
    </row>
    <row r="68" spans="1:11" x14ac:dyDescent="0.25">
      <c r="A68" t="s">
        <v>252</v>
      </c>
      <c r="B68" t="s">
        <v>63</v>
      </c>
      <c r="C68" s="3">
        <v>16</v>
      </c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t="s">
        <v>212</v>
      </c>
      <c r="B69" t="s">
        <v>67</v>
      </c>
      <c r="C69" s="3"/>
      <c r="D69" s="3"/>
      <c r="E69" s="3"/>
      <c r="F69" s="3">
        <v>12</v>
      </c>
      <c r="G69" s="3"/>
      <c r="H69" s="3"/>
      <c r="I69" s="3"/>
      <c r="J69" s="3"/>
      <c r="K69" s="3"/>
    </row>
    <row r="70" spans="1:11" x14ac:dyDescent="0.25">
      <c r="A70" t="s">
        <v>214</v>
      </c>
      <c r="B70" t="s">
        <v>53</v>
      </c>
      <c r="C70" s="3">
        <v>8</v>
      </c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t="s">
        <v>216</v>
      </c>
      <c r="B71" t="s">
        <v>272</v>
      </c>
      <c r="C71" s="3"/>
      <c r="D71" s="3"/>
      <c r="E71" s="3">
        <v>1</v>
      </c>
      <c r="F71" s="3"/>
      <c r="G71" s="3"/>
      <c r="H71" s="3"/>
      <c r="I71" s="3"/>
      <c r="J71" s="3"/>
      <c r="K71" s="3"/>
    </row>
    <row r="72" spans="1:11" x14ac:dyDescent="0.25">
      <c r="A72" t="s">
        <v>218</v>
      </c>
      <c r="B72" t="s">
        <v>281</v>
      </c>
      <c r="C72" s="3">
        <v>8</v>
      </c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t="s">
        <v>106</v>
      </c>
      <c r="B73" t="s">
        <v>258</v>
      </c>
      <c r="C73" s="3"/>
      <c r="D73" s="3"/>
      <c r="E73" s="3"/>
      <c r="F73" s="3"/>
      <c r="G73" s="3"/>
      <c r="H73" s="3"/>
      <c r="I73" s="3"/>
      <c r="J73" s="3">
        <v>6</v>
      </c>
      <c r="K73" s="3"/>
    </row>
    <row r="74" spans="1:11" x14ac:dyDescent="0.25">
      <c r="A74" t="s">
        <v>104</v>
      </c>
      <c r="B74" t="s">
        <v>73</v>
      </c>
      <c r="C74" s="3"/>
      <c r="D74" s="3">
        <v>2</v>
      </c>
      <c r="E74" s="3"/>
      <c r="F74" s="3"/>
      <c r="G74" s="3"/>
      <c r="H74" s="3"/>
      <c r="I74" s="3"/>
      <c r="J74" s="3">
        <v>3</v>
      </c>
      <c r="K74" s="3"/>
    </row>
    <row r="75" spans="1:11" x14ac:dyDescent="0.25">
      <c r="A75" t="s">
        <v>105</v>
      </c>
      <c r="B75" t="s">
        <v>267</v>
      </c>
      <c r="C75" s="3"/>
      <c r="D75" s="3">
        <v>4</v>
      </c>
      <c r="E75" s="3"/>
      <c r="F75" s="3">
        <v>2</v>
      </c>
      <c r="G75" s="3">
        <v>2</v>
      </c>
      <c r="H75" s="3">
        <v>2</v>
      </c>
      <c r="I75" s="3">
        <v>1</v>
      </c>
      <c r="J75" s="3">
        <v>3</v>
      </c>
      <c r="K75" s="3"/>
    </row>
    <row r="76" spans="1:11" x14ac:dyDescent="0.25">
      <c r="A76" t="s">
        <v>284</v>
      </c>
      <c r="B76" t="s">
        <v>271</v>
      </c>
      <c r="C76" s="3"/>
      <c r="D76" s="3"/>
      <c r="E76" s="3"/>
      <c r="F76" s="3">
        <v>2</v>
      </c>
      <c r="G76" s="3"/>
      <c r="H76" s="3"/>
      <c r="I76" s="3"/>
      <c r="J76" s="3"/>
      <c r="K76" s="3"/>
    </row>
    <row r="77" spans="1:11" x14ac:dyDescent="0.25">
      <c r="A77" t="s">
        <v>220</v>
      </c>
      <c r="B77" t="s">
        <v>283</v>
      </c>
      <c r="C77" s="3"/>
      <c r="D77" s="3">
        <v>1</v>
      </c>
      <c r="E77" s="3"/>
      <c r="F77" s="3"/>
      <c r="G77" s="3"/>
      <c r="H77" s="3"/>
      <c r="I77" s="3"/>
      <c r="J77" s="3"/>
      <c r="K77" s="3"/>
    </row>
    <row r="78" spans="1:11" x14ac:dyDescent="0.25">
      <c r="A78" t="s">
        <v>255</v>
      </c>
      <c r="C78" s="3">
        <v>120</v>
      </c>
      <c r="D78" s="3">
        <v>62</v>
      </c>
      <c r="E78" s="3">
        <v>40</v>
      </c>
      <c r="F78" s="3">
        <v>94</v>
      </c>
      <c r="G78" s="3">
        <v>68</v>
      </c>
      <c r="H78" s="3">
        <v>65</v>
      </c>
      <c r="I78" s="3">
        <v>12</v>
      </c>
      <c r="J78" s="3">
        <v>50</v>
      </c>
      <c r="K78" s="3">
        <v>38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167-7CDE-4355-A79C-5C82AB5A726B}">
  <dimension ref="A1:D157"/>
  <sheetViews>
    <sheetView zoomScaleNormal="100" workbookViewId="0">
      <selection activeCell="B4" sqref="B4:B77"/>
    </sheetView>
  </sheetViews>
  <sheetFormatPr baseColWidth="10" defaultColWidth="11.42578125" defaultRowHeight="15" x14ac:dyDescent="0.25"/>
  <cols>
    <col min="1" max="1" width="36.28515625" bestFit="1" customWidth="1"/>
    <col min="2" max="2" width="15.7109375" bestFit="1" customWidth="1"/>
    <col min="3" max="3" width="14.5703125" hidden="1" customWidth="1"/>
    <col min="4" max="4" width="57.5703125" customWidth="1"/>
  </cols>
  <sheetData>
    <row r="1" spans="1:4" x14ac:dyDescent="0.25">
      <c r="A1" s="2" t="s">
        <v>4</v>
      </c>
      <c r="B1" t="s">
        <v>12</v>
      </c>
    </row>
    <row r="3" spans="1:4" x14ac:dyDescent="0.25">
      <c r="A3" s="2" t="s">
        <v>70</v>
      </c>
      <c r="B3" t="s">
        <v>71</v>
      </c>
      <c r="D3" t="str">
        <f>CONCATENATE(C3, " x ", B3)</f>
        <v xml:space="preserve"> x Quantité totale</v>
      </c>
    </row>
    <row r="4" spans="1:4" x14ac:dyDescent="0.25">
      <c r="A4" s="9" t="s">
        <v>21</v>
      </c>
      <c r="B4" s="3">
        <v>14</v>
      </c>
      <c r="D4" s="10" t="str">
        <f>CONCATENATE(C4, " x ", A4)</f>
        <v xml:space="preserve"> x Ecrou HFR M10 Acier Cl8</v>
      </c>
    </row>
    <row r="5" spans="1:4" x14ac:dyDescent="0.25">
      <c r="A5" t="s">
        <v>135</v>
      </c>
      <c r="B5" s="3">
        <v>19</v>
      </c>
      <c r="D5" s="10" t="str">
        <f t="shared" ref="D5:D68" si="0">CONCATENATE(C5, " x ", A5)</f>
        <v xml:space="preserve"> x Ecrou HFR M10 Inox A4</v>
      </c>
    </row>
    <row r="6" spans="1:4" x14ac:dyDescent="0.25">
      <c r="A6" s="9" t="s">
        <v>27</v>
      </c>
      <c r="B6" s="3">
        <v>8</v>
      </c>
      <c r="D6" s="10" t="str">
        <f t="shared" si="0"/>
        <v xml:space="preserve"> x Ecrou HFR M12 Acier Cl8</v>
      </c>
    </row>
    <row r="7" spans="1:4" x14ac:dyDescent="0.25">
      <c r="A7" t="s">
        <v>128</v>
      </c>
      <c r="B7" s="3">
        <v>19</v>
      </c>
      <c r="D7" s="10" t="str">
        <f t="shared" si="0"/>
        <v xml:space="preserve"> x Ecrou HFR M12 Inox A4</v>
      </c>
    </row>
    <row r="8" spans="1:4" x14ac:dyDescent="0.25">
      <c r="A8" t="s">
        <v>240</v>
      </c>
      <c r="B8" s="3">
        <v>1</v>
      </c>
      <c r="D8" s="10" t="str">
        <f t="shared" si="0"/>
        <v xml:space="preserve"> x Ecrou HFR M14 Inox A4</v>
      </c>
    </row>
    <row r="9" spans="1:4" x14ac:dyDescent="0.25">
      <c r="A9" t="s">
        <v>159</v>
      </c>
      <c r="B9" s="3">
        <v>2</v>
      </c>
      <c r="D9" s="10" t="str">
        <f t="shared" si="0"/>
        <v xml:space="preserve"> x Ecrou HFR M16 Inox A4</v>
      </c>
    </row>
    <row r="10" spans="1:4" x14ac:dyDescent="0.25">
      <c r="A10" t="s">
        <v>179</v>
      </c>
      <c r="B10" s="3">
        <v>4</v>
      </c>
      <c r="D10" s="10" t="str">
        <f t="shared" si="0"/>
        <v xml:space="preserve"> x Ecrou HFR M6 Inox A4</v>
      </c>
    </row>
    <row r="11" spans="1:4" x14ac:dyDescent="0.25">
      <c r="A11" t="s">
        <v>195</v>
      </c>
      <c r="B11" s="3">
        <v>14</v>
      </c>
      <c r="D11" s="10" t="str">
        <f t="shared" si="0"/>
        <v xml:space="preserve"> x Ecrou HFR M8 Inox A4</v>
      </c>
    </row>
    <row r="12" spans="1:4" x14ac:dyDescent="0.25">
      <c r="A12" s="9" t="s">
        <v>37</v>
      </c>
      <c r="B12" s="3">
        <v>2</v>
      </c>
      <c r="D12" s="10" t="str">
        <f t="shared" si="0"/>
        <v xml:space="preserve"> x Embase KR8G5</v>
      </c>
    </row>
    <row r="13" spans="1:4" x14ac:dyDescent="0.25">
      <c r="A13" t="s">
        <v>131</v>
      </c>
      <c r="B13" s="3">
        <v>1</v>
      </c>
      <c r="D13" s="10" t="str">
        <f t="shared" si="0"/>
        <v xml:space="preserve"> x Goujon M16x35 Inox A4</v>
      </c>
    </row>
    <row r="14" spans="1:4" x14ac:dyDescent="0.25">
      <c r="A14" t="s">
        <v>182</v>
      </c>
      <c r="B14" s="3">
        <v>1</v>
      </c>
      <c r="D14" s="10" t="str">
        <f t="shared" si="0"/>
        <v xml:space="preserve"> x Insert de mise a Ia masse M6</v>
      </c>
    </row>
    <row r="15" spans="1:4" x14ac:dyDescent="0.25">
      <c r="A15" s="9" t="s">
        <v>73</v>
      </c>
      <c r="B15" s="3">
        <v>5</v>
      </c>
      <c r="D15" s="10" t="str">
        <f t="shared" si="0"/>
        <v xml:space="preserve"> x Insert de mise à la masse M10</v>
      </c>
    </row>
    <row r="16" spans="1:4" x14ac:dyDescent="0.25">
      <c r="A16" s="9" t="s">
        <v>43</v>
      </c>
      <c r="B16" s="3">
        <v>10</v>
      </c>
      <c r="D16" s="10" t="str">
        <f t="shared" si="0"/>
        <v xml:space="preserve"> x Joint torique Ø3.53 Øint. 17.04</v>
      </c>
    </row>
    <row r="17" spans="1:4" x14ac:dyDescent="0.25">
      <c r="A17" s="9" t="s">
        <v>50</v>
      </c>
      <c r="B17" s="3">
        <v>24</v>
      </c>
      <c r="D17" s="10" t="str">
        <f t="shared" si="0"/>
        <v xml:space="preserve"> x Rondelle CS 10-22-1.6 Acier</v>
      </c>
    </row>
    <row r="18" spans="1:4" x14ac:dyDescent="0.25">
      <c r="A18" t="s">
        <v>125</v>
      </c>
      <c r="B18" s="3">
        <v>22</v>
      </c>
      <c r="D18" s="10" t="str">
        <f t="shared" si="0"/>
        <v xml:space="preserve"> x Rondelle CS 10-22-1.6 Inox A2</v>
      </c>
    </row>
    <row r="19" spans="1:4" x14ac:dyDescent="0.25">
      <c r="A19" s="9" t="s">
        <v>53</v>
      </c>
      <c r="B19" s="3">
        <v>8</v>
      </c>
      <c r="D19" s="10" t="str">
        <f t="shared" si="0"/>
        <v xml:space="preserve"> x Rondelle CS 12-27-1.8 Acier</v>
      </c>
    </row>
    <row r="20" spans="1:4" x14ac:dyDescent="0.25">
      <c r="A20" t="s">
        <v>132</v>
      </c>
      <c r="B20" s="3">
        <v>1</v>
      </c>
      <c r="D20" s="10" t="str">
        <f t="shared" si="0"/>
        <v xml:space="preserve"> x Rondelle CS 16-32-2.8 Inox A2</v>
      </c>
    </row>
    <row r="21" spans="1:4" x14ac:dyDescent="0.25">
      <c r="A21" t="s">
        <v>136</v>
      </c>
      <c r="B21" s="3">
        <v>6</v>
      </c>
      <c r="D21" s="10" t="str">
        <f t="shared" si="0"/>
        <v xml:space="preserve"> x Rondelle CS 6-14-1.3 Inox A2</v>
      </c>
    </row>
    <row r="22" spans="1:4" x14ac:dyDescent="0.25">
      <c r="A22" t="s">
        <v>175</v>
      </c>
      <c r="B22" s="3">
        <v>10</v>
      </c>
      <c r="D22" s="10" t="str">
        <f t="shared" si="0"/>
        <v xml:space="preserve"> x Rondelle CS 8-16-1.4 Inox A2</v>
      </c>
    </row>
    <row r="23" spans="1:4" x14ac:dyDescent="0.25">
      <c r="A23" s="9" t="s">
        <v>59</v>
      </c>
      <c r="B23" s="3">
        <v>3</v>
      </c>
      <c r="D23" s="10" t="str">
        <f t="shared" si="0"/>
        <v xml:space="preserve"> x Rondelle CS 8-18-1.4 Acier</v>
      </c>
    </row>
    <row r="24" spans="1:4" x14ac:dyDescent="0.25">
      <c r="A24" s="9" t="s">
        <v>62</v>
      </c>
      <c r="B24" s="3">
        <v>26</v>
      </c>
      <c r="D24" s="10" t="str">
        <f t="shared" si="0"/>
        <v xml:space="preserve"> x Rondelle plate L10 Acier</v>
      </c>
    </row>
    <row r="25" spans="1:4" x14ac:dyDescent="0.25">
      <c r="A25" t="s">
        <v>269</v>
      </c>
      <c r="B25" s="3">
        <v>14</v>
      </c>
      <c r="D25" s="10" t="str">
        <f t="shared" si="0"/>
        <v xml:space="preserve"> x Rondelle plate L10 Inox A2 (ISO 7093-1)</v>
      </c>
    </row>
    <row r="26" spans="1:4" x14ac:dyDescent="0.25">
      <c r="A26" t="s">
        <v>267</v>
      </c>
      <c r="B26" s="3">
        <v>14</v>
      </c>
      <c r="D26" s="10" t="str">
        <f t="shared" si="0"/>
        <v xml:space="preserve"> x Rondelle plate L10 Inox A2 (NFE 25-514)</v>
      </c>
    </row>
    <row r="27" spans="1:4" x14ac:dyDescent="0.25">
      <c r="A27" s="9" t="s">
        <v>63</v>
      </c>
      <c r="B27" s="3">
        <v>16</v>
      </c>
      <c r="D27" s="10" t="str">
        <f t="shared" si="0"/>
        <v xml:space="preserve"> x Rondelle plate L12 Acier</v>
      </c>
    </row>
    <row r="28" spans="1:4" x14ac:dyDescent="0.25">
      <c r="A28" t="s">
        <v>121</v>
      </c>
      <c r="B28" s="3">
        <v>28</v>
      </c>
      <c r="D28" s="10" t="str">
        <f t="shared" si="0"/>
        <v xml:space="preserve"> x Rondelle plate L12 Inox A2</v>
      </c>
    </row>
    <row r="29" spans="1:4" x14ac:dyDescent="0.25">
      <c r="A29" t="s">
        <v>236</v>
      </c>
      <c r="B29" s="3">
        <v>2</v>
      </c>
      <c r="D29" s="10" t="str">
        <f t="shared" si="0"/>
        <v xml:space="preserve"> x Rondelle plate L14 Inox A2</v>
      </c>
    </row>
    <row r="30" spans="1:4" x14ac:dyDescent="0.25">
      <c r="A30" t="s">
        <v>143</v>
      </c>
      <c r="B30" s="3">
        <v>4</v>
      </c>
      <c r="D30" s="10" t="str">
        <f t="shared" si="0"/>
        <v xml:space="preserve"> x Rondelle plate L16 Inox A2</v>
      </c>
    </row>
    <row r="31" spans="1:4" x14ac:dyDescent="0.25">
      <c r="A31" s="9" t="s">
        <v>64</v>
      </c>
      <c r="B31" s="3">
        <v>1</v>
      </c>
      <c r="D31" s="10" t="str">
        <f t="shared" si="0"/>
        <v xml:space="preserve"> x Rondelle plate L18 Acier</v>
      </c>
    </row>
    <row r="32" spans="1:4" x14ac:dyDescent="0.25">
      <c r="A32" t="s">
        <v>274</v>
      </c>
      <c r="B32" s="3">
        <v>2</v>
      </c>
      <c r="D32" s="10" t="str">
        <f t="shared" si="0"/>
        <v xml:space="preserve"> x Rondelle plate L6 Inox A2</v>
      </c>
    </row>
    <row r="33" spans="1:4" x14ac:dyDescent="0.25">
      <c r="A33" s="9" t="s">
        <v>66</v>
      </c>
      <c r="B33" s="3">
        <v>3</v>
      </c>
      <c r="D33" s="10" t="str">
        <f t="shared" si="0"/>
        <v xml:space="preserve"> x Rondelle plate L8 Acier</v>
      </c>
    </row>
    <row r="34" spans="1:4" x14ac:dyDescent="0.25">
      <c r="A34" t="s">
        <v>268</v>
      </c>
      <c r="B34" s="3">
        <v>35</v>
      </c>
      <c r="D34" s="10" t="str">
        <f t="shared" si="0"/>
        <v xml:space="preserve"> x Rondelle Plate L8 Inox A2</v>
      </c>
    </row>
    <row r="35" spans="1:4" x14ac:dyDescent="0.25">
      <c r="A35" s="9" t="s">
        <v>67</v>
      </c>
      <c r="B35" s="3">
        <v>12</v>
      </c>
      <c r="D35" s="10" t="str">
        <f t="shared" si="0"/>
        <v xml:space="preserve"> x Rondelle Plate M10 Acier</v>
      </c>
    </row>
    <row r="36" spans="1:4" x14ac:dyDescent="0.25">
      <c r="A36" t="s">
        <v>232</v>
      </c>
      <c r="B36" s="3">
        <v>20</v>
      </c>
      <c r="D36" s="10" t="str">
        <f t="shared" si="0"/>
        <v xml:space="preserve"> x Rondelle plate M10 Inox A2</v>
      </c>
    </row>
    <row r="37" spans="1:4" x14ac:dyDescent="0.25">
      <c r="A37" t="s">
        <v>137</v>
      </c>
      <c r="B37" s="3">
        <v>10</v>
      </c>
      <c r="D37" s="10" t="str">
        <f t="shared" si="0"/>
        <v xml:space="preserve"> x Rondelle plate M12 Inox A2</v>
      </c>
    </row>
    <row r="38" spans="1:4" x14ac:dyDescent="0.25">
      <c r="A38" t="s">
        <v>185</v>
      </c>
      <c r="B38" s="3">
        <v>5</v>
      </c>
      <c r="D38" s="10" t="str">
        <f t="shared" si="0"/>
        <v xml:space="preserve"> x Rondelle plate M6 Inox A2</v>
      </c>
    </row>
    <row r="39" spans="1:4" x14ac:dyDescent="0.25">
      <c r="A39" t="s">
        <v>273</v>
      </c>
      <c r="B39" s="3">
        <v>1</v>
      </c>
      <c r="D39" s="10" t="str">
        <f t="shared" si="0"/>
        <v xml:space="preserve"> x Rondelle Plate M8 Inox A2</v>
      </c>
    </row>
    <row r="40" spans="1:4" x14ac:dyDescent="0.25">
      <c r="A40" t="s">
        <v>141</v>
      </c>
      <c r="B40" s="3">
        <v>12</v>
      </c>
      <c r="D40" s="10" t="str">
        <f t="shared" si="0"/>
        <v xml:space="preserve"> x Rondelle TREP 3L D10 Inox</v>
      </c>
    </row>
    <row r="41" spans="1:4" x14ac:dyDescent="0.25">
      <c r="A41" t="s">
        <v>126</v>
      </c>
      <c r="B41" s="3">
        <v>19</v>
      </c>
      <c r="D41" s="10" t="str">
        <f t="shared" si="0"/>
        <v xml:space="preserve"> x Rondelle TREP 3L D12 Inox</v>
      </c>
    </row>
    <row r="42" spans="1:4" x14ac:dyDescent="0.25">
      <c r="A42" t="s">
        <v>238</v>
      </c>
      <c r="B42" s="3">
        <v>1</v>
      </c>
      <c r="D42" s="10" t="str">
        <f t="shared" si="0"/>
        <v xml:space="preserve"> x Rondelle TREP 3L D14 Inox</v>
      </c>
    </row>
    <row r="43" spans="1:4" x14ac:dyDescent="0.25">
      <c r="A43" t="s">
        <v>157</v>
      </c>
      <c r="B43" s="3">
        <v>2</v>
      </c>
      <c r="D43" s="10" t="str">
        <f t="shared" si="0"/>
        <v xml:space="preserve"> x Rondelle TREP 3L D16 Inox</v>
      </c>
    </row>
    <row r="44" spans="1:4" x14ac:dyDescent="0.25">
      <c r="A44" s="9" t="s">
        <v>72</v>
      </c>
      <c r="B44" s="3">
        <v>1</v>
      </c>
      <c r="D44" s="10" t="str">
        <f t="shared" si="0"/>
        <v xml:space="preserve"> x Rondelle TREP 3L D18 Acier</v>
      </c>
    </row>
    <row r="45" spans="1:4" x14ac:dyDescent="0.25">
      <c r="A45" t="s">
        <v>177</v>
      </c>
      <c r="B45" s="3">
        <v>4</v>
      </c>
      <c r="D45" s="10" t="str">
        <f t="shared" si="0"/>
        <v xml:space="preserve"> x Rondelle TREP 3L D6 Inox</v>
      </c>
    </row>
    <row r="46" spans="1:4" x14ac:dyDescent="0.25">
      <c r="A46" t="s">
        <v>127</v>
      </c>
      <c r="B46" s="3">
        <v>16</v>
      </c>
      <c r="D46" s="10" t="str">
        <f t="shared" si="0"/>
        <v xml:space="preserve"> x Rondelle TREP 3L D8 Inox</v>
      </c>
    </row>
    <row r="47" spans="1:4" x14ac:dyDescent="0.25">
      <c r="A47" t="s">
        <v>181</v>
      </c>
      <c r="B47" s="3">
        <v>4</v>
      </c>
      <c r="D47" s="10" t="str">
        <f t="shared" si="0"/>
        <v xml:space="preserve"> x Vis CHC M8x16 Inox A2</v>
      </c>
    </row>
    <row r="48" spans="1:4" x14ac:dyDescent="0.25">
      <c r="A48" t="s">
        <v>139</v>
      </c>
      <c r="B48" s="3">
        <v>2</v>
      </c>
      <c r="D48" s="10" t="str">
        <f t="shared" si="0"/>
        <v xml:space="preserve"> x Vis FHC M6x16 Inox A2</v>
      </c>
    </row>
    <row r="49" spans="1:4" x14ac:dyDescent="0.25">
      <c r="A49" t="s">
        <v>170</v>
      </c>
      <c r="B49" s="3">
        <v>3</v>
      </c>
      <c r="D49" s="10" t="str">
        <f t="shared" si="0"/>
        <v xml:space="preserve"> x Vis H M10x20 Inox A2</v>
      </c>
    </row>
    <row r="50" spans="1:4" x14ac:dyDescent="0.25">
      <c r="A50" t="s">
        <v>208</v>
      </c>
      <c r="B50" s="3">
        <v>8</v>
      </c>
      <c r="D50" s="10" t="str">
        <f t="shared" si="0"/>
        <v xml:space="preserve"> x Vis H M10x25 Acier Cl8.8</v>
      </c>
    </row>
    <row r="51" spans="1:4" x14ac:dyDescent="0.25">
      <c r="A51" t="s">
        <v>147</v>
      </c>
      <c r="B51" s="3">
        <v>2</v>
      </c>
      <c r="D51" s="10" t="str">
        <f t="shared" si="0"/>
        <v xml:space="preserve"> x Vis H M10x25 Inox A2</v>
      </c>
    </row>
    <row r="52" spans="1:4" x14ac:dyDescent="0.25">
      <c r="A52" t="s">
        <v>283</v>
      </c>
      <c r="B52" s="3">
        <v>1</v>
      </c>
      <c r="D52" s="10" t="str">
        <f t="shared" si="0"/>
        <v xml:space="preserve"> x Vis H M10x30 Acier Cl8.8</v>
      </c>
    </row>
    <row r="53" spans="1:4" x14ac:dyDescent="0.25">
      <c r="A53" t="s">
        <v>279</v>
      </c>
      <c r="B53" s="3">
        <v>9</v>
      </c>
      <c r="D53" s="10" t="str">
        <f t="shared" si="0"/>
        <v xml:space="preserve"> x Vis H M10x35 Acier Cl8.8</v>
      </c>
    </row>
    <row r="54" spans="1:4" x14ac:dyDescent="0.25">
      <c r="A54" t="s">
        <v>270</v>
      </c>
      <c r="B54" s="3">
        <v>9</v>
      </c>
      <c r="D54" s="10" t="str">
        <f t="shared" si="0"/>
        <v xml:space="preserve"> x Vis H M10x35 Inox A2</v>
      </c>
    </row>
    <row r="55" spans="1:4" x14ac:dyDescent="0.25">
      <c r="A55" t="s">
        <v>119</v>
      </c>
      <c r="B55" s="3">
        <v>3</v>
      </c>
      <c r="D55" s="10" t="str">
        <f t="shared" si="0"/>
        <v xml:space="preserve"> x Vis H M10x40 Inox A2</v>
      </c>
    </row>
    <row r="56" spans="1:4" x14ac:dyDescent="0.25">
      <c r="A56" t="s">
        <v>280</v>
      </c>
      <c r="B56" s="3">
        <v>6</v>
      </c>
      <c r="D56" s="10" t="str">
        <f t="shared" si="0"/>
        <v xml:space="preserve"> x Vis H M10x45 Acier Cl8.8</v>
      </c>
    </row>
    <row r="57" spans="1:4" x14ac:dyDescent="0.25">
      <c r="A57" t="s">
        <v>145</v>
      </c>
      <c r="B57" s="3">
        <v>4</v>
      </c>
      <c r="D57" s="10" t="str">
        <f t="shared" si="0"/>
        <v xml:space="preserve"> x Vis H M10x45 Inox A2</v>
      </c>
    </row>
    <row r="58" spans="1:4" x14ac:dyDescent="0.25">
      <c r="A58" t="s">
        <v>271</v>
      </c>
      <c r="B58" s="3">
        <v>2</v>
      </c>
      <c r="D58" s="10" t="str">
        <f t="shared" si="0"/>
        <v xml:space="preserve"> x Vis H M10x50 Inox A2</v>
      </c>
    </row>
    <row r="59" spans="1:4" x14ac:dyDescent="0.25">
      <c r="A59" t="s">
        <v>117</v>
      </c>
      <c r="B59" s="3">
        <v>6</v>
      </c>
      <c r="D59" s="10" t="str">
        <f t="shared" si="0"/>
        <v xml:space="preserve"> x Vis H M10x60 Inox A2</v>
      </c>
    </row>
    <row r="60" spans="1:4" x14ac:dyDescent="0.25">
      <c r="A60" t="s">
        <v>281</v>
      </c>
      <c r="B60" s="3">
        <v>8</v>
      </c>
      <c r="D60" s="10" t="str">
        <f t="shared" si="0"/>
        <v xml:space="preserve"> x Vis H M12x40 Acier Cl8.8</v>
      </c>
    </row>
    <row r="61" spans="1:4" x14ac:dyDescent="0.25">
      <c r="A61" t="s">
        <v>186</v>
      </c>
      <c r="B61" s="3">
        <v>1</v>
      </c>
      <c r="D61" s="10" t="str">
        <f t="shared" si="0"/>
        <v xml:space="preserve"> x Vis H M12x45 Inox A2</v>
      </c>
    </row>
    <row r="62" spans="1:4" x14ac:dyDescent="0.25">
      <c r="A62" t="s">
        <v>116</v>
      </c>
      <c r="B62" s="3">
        <v>12</v>
      </c>
      <c r="D62" s="10" t="str">
        <f t="shared" si="0"/>
        <v xml:space="preserve"> x Vis H M12x55 Inox A2</v>
      </c>
    </row>
    <row r="63" spans="1:4" x14ac:dyDescent="0.25">
      <c r="A63" t="s">
        <v>140</v>
      </c>
      <c r="B63" s="3">
        <v>6</v>
      </c>
      <c r="D63" s="10" t="str">
        <f t="shared" si="0"/>
        <v xml:space="preserve"> x Vis H M12x60 Inox A2</v>
      </c>
    </row>
    <row r="64" spans="1:4" x14ac:dyDescent="0.25">
      <c r="A64" t="s">
        <v>272</v>
      </c>
      <c r="B64" s="3">
        <v>1</v>
      </c>
      <c r="D64" s="10" t="str">
        <f t="shared" si="0"/>
        <v xml:space="preserve"> x Vis H M14x60 Inox A2</v>
      </c>
    </row>
    <row r="65" spans="1:4" x14ac:dyDescent="0.25">
      <c r="A65" t="s">
        <v>130</v>
      </c>
      <c r="B65" s="3">
        <v>1</v>
      </c>
      <c r="D65" s="10" t="str">
        <f t="shared" si="0"/>
        <v xml:space="preserve"> x Vis H M16x35 Inox A2</v>
      </c>
    </row>
    <row r="66" spans="1:4" x14ac:dyDescent="0.25">
      <c r="A66" t="s">
        <v>153</v>
      </c>
      <c r="B66" s="3">
        <v>2</v>
      </c>
      <c r="D66" s="10" t="str">
        <f t="shared" si="0"/>
        <v xml:space="preserve"> x Vis H M16x55 Inox A2</v>
      </c>
    </row>
    <row r="67" spans="1:4" x14ac:dyDescent="0.25">
      <c r="A67" t="s">
        <v>204</v>
      </c>
      <c r="B67" s="3">
        <v>1</v>
      </c>
      <c r="D67" s="10" t="str">
        <f t="shared" si="0"/>
        <v xml:space="preserve"> x Vis H M18x120 Acier Cl8.8</v>
      </c>
    </row>
    <row r="68" spans="1:4" x14ac:dyDescent="0.25">
      <c r="A68" t="s">
        <v>155</v>
      </c>
      <c r="B68" s="3">
        <v>2</v>
      </c>
      <c r="D68" s="10" t="str">
        <f t="shared" si="0"/>
        <v xml:space="preserve"> x Vis H M6x16 Inox A2</v>
      </c>
    </row>
    <row r="69" spans="1:4" x14ac:dyDescent="0.25">
      <c r="A69" t="s">
        <v>196</v>
      </c>
      <c r="B69" s="3">
        <v>5</v>
      </c>
      <c r="D69" s="10" t="str">
        <f t="shared" ref="D69:D132" si="1">CONCATENATE(C69, " x ", A69)</f>
        <v xml:space="preserve"> x Vis H M6x20 Inox A2</v>
      </c>
    </row>
    <row r="70" spans="1:4" x14ac:dyDescent="0.25">
      <c r="A70" t="s">
        <v>149</v>
      </c>
      <c r="B70" s="3">
        <v>6</v>
      </c>
      <c r="D70" s="10" t="str">
        <f t="shared" si="1"/>
        <v xml:space="preserve"> x Vis H M8x20 Inox A2</v>
      </c>
    </row>
    <row r="71" spans="1:4" x14ac:dyDescent="0.25">
      <c r="A71" t="s">
        <v>249</v>
      </c>
      <c r="B71" s="3">
        <v>9</v>
      </c>
      <c r="D71" s="10" t="str">
        <f t="shared" si="1"/>
        <v xml:space="preserve"> x Vis H M8x30 Inox A2</v>
      </c>
    </row>
    <row r="72" spans="1:4" x14ac:dyDescent="0.25">
      <c r="A72" t="s">
        <v>209</v>
      </c>
      <c r="B72" s="3">
        <v>3</v>
      </c>
      <c r="D72" s="10" t="str">
        <f t="shared" si="1"/>
        <v xml:space="preserve"> x Vis H M8x35 Acier Cl8.8</v>
      </c>
    </row>
    <row r="73" spans="1:4" x14ac:dyDescent="0.25">
      <c r="A73" t="s">
        <v>257</v>
      </c>
      <c r="B73" s="3">
        <v>1</v>
      </c>
      <c r="D73" s="10" t="str">
        <f t="shared" si="1"/>
        <v xml:space="preserve"> x Vis H M8x35 Inox A2</v>
      </c>
    </row>
    <row r="74" spans="1:4" x14ac:dyDescent="0.25">
      <c r="A74" t="s">
        <v>258</v>
      </c>
      <c r="B74" s="3">
        <v>6</v>
      </c>
      <c r="D74" s="10" t="str">
        <f t="shared" si="1"/>
        <v xml:space="preserve"> x Vis H M8x50 Inox A2</v>
      </c>
    </row>
    <row r="75" spans="1:4" x14ac:dyDescent="0.25">
      <c r="A75" t="s">
        <v>197</v>
      </c>
      <c r="B75" s="3">
        <v>4</v>
      </c>
      <c r="D75" s="10" t="str">
        <f t="shared" si="1"/>
        <v xml:space="preserve"> x Vis parallélogramme M8x25</v>
      </c>
    </row>
    <row r="76" spans="1:4" x14ac:dyDescent="0.25">
      <c r="D76" s="10" t="str">
        <f t="shared" si="1"/>
        <v xml:space="preserve"> x </v>
      </c>
    </row>
    <row r="77" spans="1:4" x14ac:dyDescent="0.25">
      <c r="D77" s="10" t="str">
        <f t="shared" si="1"/>
        <v xml:space="preserve"> x </v>
      </c>
    </row>
    <row r="78" spans="1:4" x14ac:dyDescent="0.25">
      <c r="D78" s="10" t="str">
        <f t="shared" si="1"/>
        <v xml:space="preserve"> x </v>
      </c>
    </row>
    <row r="79" spans="1:4" x14ac:dyDescent="0.25">
      <c r="D79" s="10" t="str">
        <f t="shared" si="1"/>
        <v xml:space="preserve"> x </v>
      </c>
    </row>
    <row r="80" spans="1:4" x14ac:dyDescent="0.25">
      <c r="D80" s="10" t="str">
        <f t="shared" si="1"/>
        <v xml:space="preserve"> x </v>
      </c>
    </row>
    <row r="81" spans="4:4" x14ac:dyDescent="0.25">
      <c r="D81" s="10" t="str">
        <f t="shared" si="1"/>
        <v xml:space="preserve"> x </v>
      </c>
    </row>
    <row r="82" spans="4:4" x14ac:dyDescent="0.25">
      <c r="D82" s="10" t="str">
        <f t="shared" si="1"/>
        <v xml:space="preserve"> x </v>
      </c>
    </row>
    <row r="83" spans="4:4" x14ac:dyDescent="0.25">
      <c r="D83" s="10" t="str">
        <f t="shared" si="1"/>
        <v xml:space="preserve"> x </v>
      </c>
    </row>
    <row r="84" spans="4:4" x14ac:dyDescent="0.25">
      <c r="D84" s="10" t="str">
        <f t="shared" si="1"/>
        <v xml:space="preserve"> x </v>
      </c>
    </row>
    <row r="85" spans="4:4" x14ac:dyDescent="0.25">
      <c r="D85" s="10" t="str">
        <f t="shared" si="1"/>
        <v xml:space="preserve"> x </v>
      </c>
    </row>
    <row r="86" spans="4:4" x14ac:dyDescent="0.25">
      <c r="D86" s="10" t="str">
        <f t="shared" si="1"/>
        <v xml:space="preserve"> x </v>
      </c>
    </row>
    <row r="87" spans="4:4" x14ac:dyDescent="0.25">
      <c r="D87" s="10" t="str">
        <f t="shared" si="1"/>
        <v xml:space="preserve"> x </v>
      </c>
    </row>
    <row r="88" spans="4:4" x14ac:dyDescent="0.25">
      <c r="D88" s="10" t="str">
        <f t="shared" si="1"/>
        <v xml:space="preserve"> x </v>
      </c>
    </row>
    <row r="89" spans="4:4" x14ac:dyDescent="0.25">
      <c r="D89" s="10" t="str">
        <f t="shared" si="1"/>
        <v xml:space="preserve"> x </v>
      </c>
    </row>
    <row r="90" spans="4:4" x14ac:dyDescent="0.25">
      <c r="D90" s="10" t="str">
        <f t="shared" si="1"/>
        <v xml:space="preserve"> x </v>
      </c>
    </row>
    <row r="91" spans="4:4" x14ac:dyDescent="0.25">
      <c r="D91" s="10" t="str">
        <f t="shared" si="1"/>
        <v xml:space="preserve"> x </v>
      </c>
    </row>
    <row r="92" spans="4:4" x14ac:dyDescent="0.25">
      <c r="D92" s="10" t="str">
        <f t="shared" si="1"/>
        <v xml:space="preserve"> x </v>
      </c>
    </row>
    <row r="93" spans="4:4" x14ac:dyDescent="0.25">
      <c r="D93" s="10" t="str">
        <f t="shared" si="1"/>
        <v xml:space="preserve"> x </v>
      </c>
    </row>
    <row r="94" spans="4:4" x14ac:dyDescent="0.25">
      <c r="D94" s="10" t="str">
        <f t="shared" si="1"/>
        <v xml:space="preserve"> x </v>
      </c>
    </row>
    <row r="95" spans="4:4" x14ac:dyDescent="0.25">
      <c r="D95" s="10" t="str">
        <f t="shared" si="1"/>
        <v xml:space="preserve"> x </v>
      </c>
    </row>
    <row r="96" spans="4:4" x14ac:dyDescent="0.25">
      <c r="D96" s="10" t="str">
        <f t="shared" si="1"/>
        <v xml:space="preserve"> x </v>
      </c>
    </row>
    <row r="97" spans="4:4" x14ac:dyDescent="0.25">
      <c r="D97" s="10" t="str">
        <f t="shared" si="1"/>
        <v xml:space="preserve"> x </v>
      </c>
    </row>
    <row r="98" spans="4:4" x14ac:dyDescent="0.25">
      <c r="D98" s="10" t="str">
        <f t="shared" si="1"/>
        <v xml:space="preserve"> x </v>
      </c>
    </row>
    <row r="99" spans="4:4" x14ac:dyDescent="0.25">
      <c r="D99" s="10" t="str">
        <f t="shared" si="1"/>
        <v xml:space="preserve"> x </v>
      </c>
    </row>
    <row r="100" spans="4:4" x14ac:dyDescent="0.25">
      <c r="D100" s="10" t="str">
        <f t="shared" si="1"/>
        <v xml:space="preserve"> x </v>
      </c>
    </row>
    <row r="101" spans="4:4" x14ac:dyDescent="0.25">
      <c r="D101" s="10" t="str">
        <f t="shared" si="1"/>
        <v xml:space="preserve"> x </v>
      </c>
    </row>
    <row r="102" spans="4:4" x14ac:dyDescent="0.25">
      <c r="D102" s="10" t="str">
        <f t="shared" si="1"/>
        <v xml:space="preserve"> x </v>
      </c>
    </row>
    <row r="103" spans="4:4" x14ac:dyDescent="0.25">
      <c r="D103" s="10" t="str">
        <f t="shared" si="1"/>
        <v xml:space="preserve"> x </v>
      </c>
    </row>
    <row r="104" spans="4:4" x14ac:dyDescent="0.25">
      <c r="D104" s="10" t="str">
        <f t="shared" si="1"/>
        <v xml:space="preserve"> x </v>
      </c>
    </row>
    <row r="105" spans="4:4" x14ac:dyDescent="0.25">
      <c r="D105" s="10" t="str">
        <f t="shared" si="1"/>
        <v xml:space="preserve"> x </v>
      </c>
    </row>
    <row r="106" spans="4:4" x14ac:dyDescent="0.25">
      <c r="D106" s="10" t="str">
        <f t="shared" si="1"/>
        <v xml:space="preserve"> x </v>
      </c>
    </row>
    <row r="107" spans="4:4" x14ac:dyDescent="0.25">
      <c r="D107" s="10" t="str">
        <f t="shared" si="1"/>
        <v xml:space="preserve"> x </v>
      </c>
    </row>
    <row r="108" spans="4:4" x14ac:dyDescent="0.25">
      <c r="D108" s="10" t="str">
        <f t="shared" si="1"/>
        <v xml:space="preserve"> x </v>
      </c>
    </row>
    <row r="109" spans="4:4" x14ac:dyDescent="0.25">
      <c r="D109" s="10" t="str">
        <f t="shared" si="1"/>
        <v xml:space="preserve"> x </v>
      </c>
    </row>
    <row r="110" spans="4:4" x14ac:dyDescent="0.25">
      <c r="D110" s="10" t="str">
        <f t="shared" si="1"/>
        <v xml:space="preserve"> x </v>
      </c>
    </row>
    <row r="111" spans="4:4" x14ac:dyDescent="0.25">
      <c r="D111" s="10" t="str">
        <f t="shared" si="1"/>
        <v xml:space="preserve"> x </v>
      </c>
    </row>
    <row r="112" spans="4:4" x14ac:dyDescent="0.25">
      <c r="D112" s="10" t="str">
        <f t="shared" si="1"/>
        <v xml:space="preserve"> x </v>
      </c>
    </row>
    <row r="113" spans="4:4" x14ac:dyDescent="0.25">
      <c r="D113" s="10" t="str">
        <f t="shared" si="1"/>
        <v xml:space="preserve"> x </v>
      </c>
    </row>
    <row r="114" spans="4:4" x14ac:dyDescent="0.25">
      <c r="D114" s="10" t="str">
        <f t="shared" si="1"/>
        <v xml:space="preserve"> x </v>
      </c>
    </row>
    <row r="115" spans="4:4" x14ac:dyDescent="0.25">
      <c r="D115" s="10" t="str">
        <f t="shared" si="1"/>
        <v xml:space="preserve"> x </v>
      </c>
    </row>
    <row r="116" spans="4:4" x14ac:dyDescent="0.25">
      <c r="D116" s="10" t="str">
        <f t="shared" si="1"/>
        <v xml:space="preserve"> x </v>
      </c>
    </row>
    <row r="117" spans="4:4" x14ac:dyDescent="0.25">
      <c r="D117" s="10" t="str">
        <f t="shared" si="1"/>
        <v xml:space="preserve"> x </v>
      </c>
    </row>
    <row r="118" spans="4:4" x14ac:dyDescent="0.25">
      <c r="D118" s="10" t="str">
        <f t="shared" si="1"/>
        <v xml:space="preserve"> x </v>
      </c>
    </row>
    <row r="119" spans="4:4" x14ac:dyDescent="0.25">
      <c r="D119" s="10" t="str">
        <f t="shared" si="1"/>
        <v xml:space="preserve"> x </v>
      </c>
    </row>
    <row r="120" spans="4:4" x14ac:dyDescent="0.25">
      <c r="D120" s="10" t="str">
        <f t="shared" si="1"/>
        <v xml:space="preserve"> x </v>
      </c>
    </row>
    <row r="121" spans="4:4" x14ac:dyDescent="0.25">
      <c r="D121" s="10" t="str">
        <f t="shared" si="1"/>
        <v xml:space="preserve"> x </v>
      </c>
    </row>
    <row r="122" spans="4:4" x14ac:dyDescent="0.25">
      <c r="D122" s="10" t="str">
        <f t="shared" si="1"/>
        <v xml:space="preserve"> x </v>
      </c>
    </row>
    <row r="123" spans="4:4" x14ac:dyDescent="0.25">
      <c r="D123" s="10" t="str">
        <f t="shared" si="1"/>
        <v xml:space="preserve"> x </v>
      </c>
    </row>
    <row r="124" spans="4:4" x14ac:dyDescent="0.25">
      <c r="D124" s="10" t="str">
        <f t="shared" si="1"/>
        <v xml:space="preserve"> x </v>
      </c>
    </row>
    <row r="125" spans="4:4" x14ac:dyDescent="0.25">
      <c r="D125" s="10" t="str">
        <f t="shared" si="1"/>
        <v xml:space="preserve"> x </v>
      </c>
    </row>
    <row r="126" spans="4:4" x14ac:dyDescent="0.25">
      <c r="D126" s="10" t="str">
        <f t="shared" si="1"/>
        <v xml:space="preserve"> x </v>
      </c>
    </row>
    <row r="127" spans="4:4" x14ac:dyDescent="0.25">
      <c r="D127" s="10" t="str">
        <f t="shared" si="1"/>
        <v xml:space="preserve"> x </v>
      </c>
    </row>
    <row r="128" spans="4:4" x14ac:dyDescent="0.25">
      <c r="D128" s="10" t="str">
        <f t="shared" si="1"/>
        <v xml:space="preserve"> x </v>
      </c>
    </row>
    <row r="129" spans="4:4" x14ac:dyDescent="0.25">
      <c r="D129" s="10" t="str">
        <f t="shared" si="1"/>
        <v xml:space="preserve"> x </v>
      </c>
    </row>
    <row r="130" spans="4:4" x14ac:dyDescent="0.25">
      <c r="D130" s="10" t="str">
        <f t="shared" si="1"/>
        <v xml:space="preserve"> x </v>
      </c>
    </row>
    <row r="131" spans="4:4" x14ac:dyDescent="0.25">
      <c r="D131" s="10" t="str">
        <f t="shared" si="1"/>
        <v xml:space="preserve"> x </v>
      </c>
    </row>
    <row r="132" spans="4:4" x14ac:dyDescent="0.25">
      <c r="D132" s="10" t="str">
        <f t="shared" si="1"/>
        <v xml:space="preserve"> x </v>
      </c>
    </row>
    <row r="133" spans="4:4" x14ac:dyDescent="0.25">
      <c r="D133" s="10" t="str">
        <f t="shared" ref="D133:D157" si="2">CONCATENATE(C133, " x ", A133)</f>
        <v xml:space="preserve"> x </v>
      </c>
    </row>
    <row r="134" spans="4:4" x14ac:dyDescent="0.25">
      <c r="D134" s="10" t="str">
        <f t="shared" si="2"/>
        <v xml:space="preserve"> x </v>
      </c>
    </row>
    <row r="135" spans="4:4" x14ac:dyDescent="0.25">
      <c r="D135" s="10" t="str">
        <f t="shared" si="2"/>
        <v xml:space="preserve"> x </v>
      </c>
    </row>
    <row r="136" spans="4:4" x14ac:dyDescent="0.25">
      <c r="D136" s="10" t="str">
        <f t="shared" si="2"/>
        <v xml:space="preserve"> x </v>
      </c>
    </row>
    <row r="137" spans="4:4" x14ac:dyDescent="0.25">
      <c r="D137" s="10" t="str">
        <f t="shared" si="2"/>
        <v xml:space="preserve"> x </v>
      </c>
    </row>
    <row r="138" spans="4:4" x14ac:dyDescent="0.25">
      <c r="D138" s="10" t="str">
        <f t="shared" si="2"/>
        <v xml:space="preserve"> x </v>
      </c>
    </row>
    <row r="139" spans="4:4" x14ac:dyDescent="0.25">
      <c r="D139" s="10" t="str">
        <f t="shared" si="2"/>
        <v xml:space="preserve"> x </v>
      </c>
    </row>
    <row r="140" spans="4:4" x14ac:dyDescent="0.25">
      <c r="D140" s="10" t="str">
        <f t="shared" si="2"/>
        <v xml:space="preserve"> x </v>
      </c>
    </row>
    <row r="141" spans="4:4" x14ac:dyDescent="0.25">
      <c r="D141" s="10" t="str">
        <f t="shared" si="2"/>
        <v xml:space="preserve"> x </v>
      </c>
    </row>
    <row r="142" spans="4:4" x14ac:dyDescent="0.25">
      <c r="D142" s="10" t="str">
        <f t="shared" si="2"/>
        <v xml:space="preserve"> x </v>
      </c>
    </row>
    <row r="143" spans="4:4" x14ac:dyDescent="0.25">
      <c r="D143" s="10" t="str">
        <f t="shared" si="2"/>
        <v xml:space="preserve"> x </v>
      </c>
    </row>
    <row r="144" spans="4:4" x14ac:dyDescent="0.25">
      <c r="D144" s="10" t="str">
        <f t="shared" si="2"/>
        <v xml:space="preserve"> x </v>
      </c>
    </row>
    <row r="145" spans="4:4" x14ac:dyDescent="0.25">
      <c r="D145" s="10" t="str">
        <f t="shared" si="2"/>
        <v xml:space="preserve"> x </v>
      </c>
    </row>
    <row r="146" spans="4:4" x14ac:dyDescent="0.25">
      <c r="D146" s="10" t="str">
        <f t="shared" si="2"/>
        <v xml:space="preserve"> x </v>
      </c>
    </row>
    <row r="147" spans="4:4" x14ac:dyDescent="0.25">
      <c r="D147" s="10" t="str">
        <f t="shared" si="2"/>
        <v xml:space="preserve"> x </v>
      </c>
    </row>
    <row r="148" spans="4:4" x14ac:dyDescent="0.25">
      <c r="D148" s="10" t="str">
        <f t="shared" si="2"/>
        <v xml:space="preserve"> x </v>
      </c>
    </row>
    <row r="149" spans="4:4" x14ac:dyDescent="0.25">
      <c r="D149" s="10" t="str">
        <f t="shared" si="2"/>
        <v xml:space="preserve"> x </v>
      </c>
    </row>
    <row r="150" spans="4:4" x14ac:dyDescent="0.25">
      <c r="D150" s="11" t="str">
        <f t="shared" si="2"/>
        <v xml:space="preserve"> x </v>
      </c>
    </row>
    <row r="151" spans="4:4" x14ac:dyDescent="0.25">
      <c r="D151" s="11" t="str">
        <f t="shared" si="2"/>
        <v xml:space="preserve"> x </v>
      </c>
    </row>
    <row r="152" spans="4:4" x14ac:dyDescent="0.25">
      <c r="D152" s="11" t="str">
        <f t="shared" si="2"/>
        <v xml:space="preserve"> x </v>
      </c>
    </row>
    <row r="153" spans="4:4" x14ac:dyDescent="0.25">
      <c r="D153" s="11" t="str">
        <f t="shared" si="2"/>
        <v xml:space="preserve"> x </v>
      </c>
    </row>
    <row r="154" spans="4:4" x14ac:dyDescent="0.25">
      <c r="D154" s="11" t="str">
        <f t="shared" si="2"/>
        <v xml:space="preserve"> x </v>
      </c>
    </row>
    <row r="155" spans="4:4" x14ac:dyDescent="0.25">
      <c r="D155" s="11" t="str">
        <f t="shared" si="2"/>
        <v xml:space="preserve"> x </v>
      </c>
    </row>
    <row r="156" spans="4:4" x14ac:dyDescent="0.25">
      <c r="D156" s="11" t="str">
        <f t="shared" si="2"/>
        <v xml:space="preserve"> x </v>
      </c>
    </row>
    <row r="157" spans="4:4" x14ac:dyDescent="0.25">
      <c r="D157" s="11" t="str">
        <f t="shared" si="2"/>
        <v xml:space="preserve"> x </v>
      </c>
    </row>
  </sheetData>
  <pageMargins left="0.70866141732283472" right="0.70866141732283472" top="0.74803149606299213" bottom="0.74803149606299213" header="0.31496062992125984" footer="0.31496062992125984"/>
  <pageSetup paperSize="9" scale="60" fitToWidth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E485-0D0C-4342-9CDA-27B098AF7989}">
  <sheetPr>
    <tabColor rgb="FFFF0000"/>
  </sheetPr>
  <dimension ref="A1:O113"/>
  <sheetViews>
    <sheetView topLeftCell="I1" workbookViewId="0">
      <pane ySplit="3" topLeftCell="A49" activePane="bottomLeft" state="frozen"/>
      <selection activeCell="D17" sqref="D17"/>
      <selection pane="bottomLeft" activeCell="N4" sqref="N4:N113"/>
    </sheetView>
  </sheetViews>
  <sheetFormatPr baseColWidth="10" defaultRowHeight="15" x14ac:dyDescent="0.25"/>
  <cols>
    <col min="1" max="1" width="34.42578125" style="29" customWidth="1"/>
    <col min="2" max="2" width="11.42578125" style="22"/>
    <col min="3" max="3" width="15.28515625" style="22" customWidth="1"/>
    <col min="4" max="4" width="9" style="22" customWidth="1"/>
    <col min="5" max="5" width="15.5703125" style="22" customWidth="1"/>
    <col min="6" max="14" width="39.7109375" style="22" customWidth="1"/>
    <col min="15" max="15" width="18.5703125" style="22" customWidth="1"/>
    <col min="16" max="16384" width="11.42578125" style="22"/>
  </cols>
  <sheetData>
    <row r="1" spans="1:15" ht="15.75" thickTop="1" x14ac:dyDescent="0.25">
      <c r="F1" s="32">
        <f>GETPIVOTDATA("Quantité",'TCD par Valisette'!$A$3,"Valisette",F3)</f>
        <v>120</v>
      </c>
      <c r="G1" s="32">
        <f>GETPIVOTDATA("Quantité",'TCD par Valisette'!$A$3,"Valisette",G3)</f>
        <v>62</v>
      </c>
      <c r="H1" s="32">
        <f>GETPIVOTDATA("Quantité",'TCD par Valisette'!$A$3,"Valisette",H3)</f>
        <v>40</v>
      </c>
      <c r="I1" s="32">
        <f>GETPIVOTDATA("Quantité",'TCD par Valisette'!$A$3,"Valisette",I3)</f>
        <v>94</v>
      </c>
      <c r="J1" s="32">
        <f>GETPIVOTDATA("Quantité",'TCD par Valisette'!$A$3,"Valisette",J3)</f>
        <v>68</v>
      </c>
      <c r="K1" s="32">
        <f>GETPIVOTDATA("Quantité",'TCD par Valisette'!$A$3,"Valisette",K3)</f>
        <v>65</v>
      </c>
      <c r="L1" s="32">
        <f>GETPIVOTDATA("Quantité",'TCD par Valisette'!$A$3,"Valisette",L3)</f>
        <v>12</v>
      </c>
      <c r="M1" s="32">
        <f>GETPIVOTDATA("Quantité",'TCD par Valisette'!$A$3,"Valisette",M3)</f>
        <v>50</v>
      </c>
      <c r="N1" s="32">
        <f>GETPIVOTDATA("Quantité",'TCD par Valisette'!$A$3,"Valisette",N3)</f>
        <v>38</v>
      </c>
    </row>
    <row r="2" spans="1:15" x14ac:dyDescent="0.25">
      <c r="F2" s="22">
        <f t="shared" ref="F2:O2" si="0">SUM(F4:F113)</f>
        <v>120</v>
      </c>
      <c r="G2" s="22">
        <f t="shared" si="0"/>
        <v>62</v>
      </c>
      <c r="H2" s="22">
        <f t="shared" si="0"/>
        <v>40</v>
      </c>
      <c r="I2" s="31">
        <f t="shared" si="0"/>
        <v>94</v>
      </c>
      <c r="J2" s="31">
        <f t="shared" si="0"/>
        <v>68</v>
      </c>
      <c r="K2" s="22">
        <f t="shared" si="0"/>
        <v>65</v>
      </c>
      <c r="L2" s="22">
        <f t="shared" si="0"/>
        <v>12</v>
      </c>
      <c r="M2" s="22">
        <f t="shared" si="0"/>
        <v>50</v>
      </c>
      <c r="N2" s="22">
        <f t="shared" si="0"/>
        <v>38</v>
      </c>
      <c r="O2" s="22">
        <f t="shared" si="0"/>
        <v>0</v>
      </c>
    </row>
    <row r="3" spans="1:15" x14ac:dyDescent="0.25">
      <c r="A3" s="26" t="s">
        <v>80</v>
      </c>
      <c r="B3" s="23" t="s">
        <v>78</v>
      </c>
      <c r="C3" s="17" t="s">
        <v>79</v>
      </c>
      <c r="D3" s="17" t="s">
        <v>81</v>
      </c>
      <c r="E3" s="17" t="s">
        <v>285</v>
      </c>
      <c r="F3" s="24" t="s">
        <v>286</v>
      </c>
      <c r="G3" s="24" t="s">
        <v>297</v>
      </c>
      <c r="H3" s="24" t="s">
        <v>298</v>
      </c>
      <c r="I3" s="24" t="s">
        <v>290</v>
      </c>
      <c r="J3" s="24" t="s">
        <v>299</v>
      </c>
      <c r="K3" s="24" t="s">
        <v>288</v>
      </c>
      <c r="L3" s="24" t="s">
        <v>291</v>
      </c>
      <c r="M3" s="24" t="s">
        <v>287</v>
      </c>
      <c r="N3" s="25" t="s">
        <v>294</v>
      </c>
      <c r="O3" s="22" t="s">
        <v>300</v>
      </c>
    </row>
    <row r="4" spans="1:15" x14ac:dyDescent="0.25">
      <c r="A4" s="27" t="s">
        <v>21</v>
      </c>
      <c r="B4" s="20" t="s">
        <v>250</v>
      </c>
      <c r="C4" s="19" t="s">
        <v>247</v>
      </c>
      <c r="D4" s="18">
        <v>14</v>
      </c>
      <c r="E4" s="22" t="str">
        <f>_xlfn.CONCAT(C4,"-",D4)</f>
        <v>INTV000086-14</v>
      </c>
      <c r="F4" s="22">
        <v>6</v>
      </c>
      <c r="G4" s="22">
        <v>3</v>
      </c>
      <c r="H4" s="22">
        <v>0</v>
      </c>
      <c r="I4" s="22">
        <v>5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30">
        <f>SUM(F4:N4)-D4</f>
        <v>0</v>
      </c>
    </row>
    <row r="5" spans="1:15" x14ac:dyDescent="0.25">
      <c r="A5" s="27" t="s">
        <v>135</v>
      </c>
      <c r="B5" s="20" t="s">
        <v>250</v>
      </c>
      <c r="C5" s="19" t="s">
        <v>94</v>
      </c>
      <c r="D5" s="18">
        <v>16</v>
      </c>
      <c r="E5" s="22" t="str">
        <f>_xlfn.CONCAT(C5,"-",D5)</f>
        <v>INTV000028-16</v>
      </c>
      <c r="F5" s="22">
        <v>0</v>
      </c>
      <c r="G5" s="22">
        <v>2</v>
      </c>
      <c r="H5" s="22">
        <v>4</v>
      </c>
      <c r="I5" s="22">
        <v>9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30">
        <f>SUM(F5:N5)-D5</f>
        <v>0</v>
      </c>
    </row>
    <row r="6" spans="1:15" x14ac:dyDescent="0.25">
      <c r="A6" s="27" t="s">
        <v>135</v>
      </c>
      <c r="B6" s="20" t="s">
        <v>112</v>
      </c>
      <c r="C6" s="19" t="s">
        <v>94</v>
      </c>
      <c r="D6" s="18">
        <v>2</v>
      </c>
      <c r="E6" s="22" t="str">
        <f>_xlfn.CONCAT(C6,"-",D6)</f>
        <v>INTV000028-2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1</v>
      </c>
      <c r="L6" s="22">
        <v>0</v>
      </c>
      <c r="M6" s="22">
        <v>1</v>
      </c>
      <c r="N6" s="22">
        <v>0</v>
      </c>
      <c r="O6" s="30">
        <f>SUM(F6:N6)-D6</f>
        <v>0</v>
      </c>
    </row>
    <row r="7" spans="1:15" x14ac:dyDescent="0.25">
      <c r="A7" s="27" t="s">
        <v>135</v>
      </c>
      <c r="B7" s="20" t="s">
        <v>82</v>
      </c>
      <c r="C7" s="19" t="s">
        <v>94</v>
      </c>
      <c r="D7" s="19">
        <v>1</v>
      </c>
      <c r="E7" s="22" t="str">
        <f>_xlfn.CONCAT(C7,"-",D7)</f>
        <v>INTV000028-1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30">
        <f>SUM(F7:N7)-D7</f>
        <v>0</v>
      </c>
    </row>
    <row r="8" spans="1:15" x14ac:dyDescent="0.25">
      <c r="A8" s="28" t="s">
        <v>27</v>
      </c>
      <c r="B8" s="20" t="s">
        <v>250</v>
      </c>
      <c r="C8" s="20" t="s">
        <v>198</v>
      </c>
      <c r="D8" s="21">
        <v>8</v>
      </c>
      <c r="E8" s="22" t="str">
        <f>_xlfn.CONCAT(C8,"-",D8)</f>
        <v>INTV000118-8</v>
      </c>
      <c r="F8" s="22">
        <v>8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30">
        <f>SUM(F8:N8)-D8</f>
        <v>0</v>
      </c>
    </row>
    <row r="9" spans="1:15" x14ac:dyDescent="0.25">
      <c r="A9" s="27" t="s">
        <v>128</v>
      </c>
      <c r="B9" s="20" t="s">
        <v>250</v>
      </c>
      <c r="C9" s="19" t="s">
        <v>90</v>
      </c>
      <c r="D9" s="18">
        <v>6</v>
      </c>
      <c r="E9" s="22" t="str">
        <f>_xlfn.CONCAT(C9,"-",D9)</f>
        <v>INTV000013-6</v>
      </c>
      <c r="F9" s="22">
        <v>0</v>
      </c>
      <c r="G9" s="22">
        <v>0</v>
      </c>
      <c r="H9" s="22">
        <v>3</v>
      </c>
      <c r="I9" s="22">
        <v>3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30">
        <f>SUM(F9:N9)-D9</f>
        <v>0</v>
      </c>
    </row>
    <row r="10" spans="1:15" x14ac:dyDescent="0.25">
      <c r="A10" s="27" t="s">
        <v>128</v>
      </c>
      <c r="B10" s="20" t="s">
        <v>112</v>
      </c>
      <c r="C10" s="19" t="s">
        <v>90</v>
      </c>
      <c r="D10" s="18">
        <v>12</v>
      </c>
      <c r="E10" s="22" t="str">
        <f>_xlfn.CONCAT(C10,"-",D10)</f>
        <v>INTV000013-12</v>
      </c>
      <c r="F10" s="22">
        <v>0</v>
      </c>
      <c r="G10" s="22">
        <v>0</v>
      </c>
      <c r="H10" s="22">
        <v>0</v>
      </c>
      <c r="I10" s="22">
        <v>0</v>
      </c>
      <c r="J10" s="22">
        <v>8</v>
      </c>
      <c r="K10" s="22">
        <v>4</v>
      </c>
      <c r="L10" s="22">
        <v>0</v>
      </c>
      <c r="M10" s="22">
        <v>0</v>
      </c>
      <c r="N10" s="22">
        <v>0</v>
      </c>
      <c r="O10" s="30">
        <f>SUM(F10:N10)-D10</f>
        <v>0</v>
      </c>
    </row>
    <row r="11" spans="1:15" x14ac:dyDescent="0.25">
      <c r="A11" s="27" t="s">
        <v>128</v>
      </c>
      <c r="B11" s="20" t="s">
        <v>82</v>
      </c>
      <c r="C11" s="19" t="s">
        <v>90</v>
      </c>
      <c r="D11" s="19">
        <v>1</v>
      </c>
      <c r="E11" s="22" t="str">
        <f>_xlfn.CONCAT(C11,"-",D11)</f>
        <v>INTV000013-1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0</v>
      </c>
      <c r="O11" s="30">
        <f>SUM(F11:N11)-D11</f>
        <v>0</v>
      </c>
    </row>
    <row r="12" spans="1:15" x14ac:dyDescent="0.25">
      <c r="A12" s="27" t="s">
        <v>240</v>
      </c>
      <c r="B12" s="20" t="s">
        <v>250</v>
      </c>
      <c r="C12" s="19" t="s">
        <v>239</v>
      </c>
      <c r="D12" s="18">
        <v>1</v>
      </c>
      <c r="E12" s="22" t="str">
        <f>_xlfn.CONCAT(C12,"-",D12)</f>
        <v>INTV000059-1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30">
        <f>SUM(F12:N12)-D12</f>
        <v>0</v>
      </c>
    </row>
    <row r="13" spans="1:15" x14ac:dyDescent="0.25">
      <c r="A13" s="27" t="s">
        <v>159</v>
      </c>
      <c r="B13" s="20" t="s">
        <v>112</v>
      </c>
      <c r="C13" s="19" t="s">
        <v>158</v>
      </c>
      <c r="D13" s="18">
        <v>2</v>
      </c>
      <c r="E13" s="22" t="str">
        <f>_xlfn.CONCAT(C13,"-",D13)</f>
        <v>INTV000144-2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2</v>
      </c>
      <c r="L13" s="22">
        <v>0</v>
      </c>
      <c r="M13" s="22">
        <v>0</v>
      </c>
      <c r="N13" s="22">
        <v>0</v>
      </c>
      <c r="O13" s="30">
        <f>SUM(F13:N13)-D13</f>
        <v>0</v>
      </c>
    </row>
    <row r="14" spans="1:15" x14ac:dyDescent="0.25">
      <c r="A14" s="28" t="s">
        <v>179</v>
      </c>
      <c r="B14" s="20" t="s">
        <v>251</v>
      </c>
      <c r="C14" s="20" t="s">
        <v>110</v>
      </c>
      <c r="D14" s="20">
        <v>2</v>
      </c>
      <c r="E14" s="22" t="str">
        <f>_xlfn.CONCAT(C14,"-",D14)</f>
        <v>INTV000029-2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2</v>
      </c>
      <c r="O14" s="30">
        <f>SUM(F14:N14)-D14</f>
        <v>0</v>
      </c>
    </row>
    <row r="15" spans="1:15" x14ac:dyDescent="0.25">
      <c r="A15" s="27" t="s">
        <v>179</v>
      </c>
      <c r="B15" s="20" t="s">
        <v>82</v>
      </c>
      <c r="C15" s="19" t="s">
        <v>110</v>
      </c>
      <c r="D15" s="19">
        <v>2</v>
      </c>
      <c r="E15" s="22" t="str">
        <f>_xlfn.CONCAT(C15,"-",D15)</f>
        <v>INTV000029-2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2</v>
      </c>
      <c r="O15" s="30">
        <f>SUM(F15:N15)-D15</f>
        <v>0</v>
      </c>
    </row>
    <row r="16" spans="1:15" x14ac:dyDescent="0.25">
      <c r="A16" s="27" t="s">
        <v>195</v>
      </c>
      <c r="B16" s="20" t="s">
        <v>250</v>
      </c>
      <c r="C16" s="19" t="s">
        <v>111</v>
      </c>
      <c r="D16" s="18">
        <v>10</v>
      </c>
      <c r="E16" s="22" t="str">
        <f>_xlfn.CONCAT(C16,"-",D16)</f>
        <v>INTV000014-10</v>
      </c>
      <c r="F16" s="22">
        <v>10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30">
        <f>SUM(F16:N16)-D16</f>
        <v>0</v>
      </c>
    </row>
    <row r="17" spans="1:15" x14ac:dyDescent="0.25">
      <c r="A17" s="28" t="s">
        <v>195</v>
      </c>
      <c r="B17" s="20" t="s">
        <v>251</v>
      </c>
      <c r="C17" s="20" t="s">
        <v>111</v>
      </c>
      <c r="D17" s="20">
        <v>4</v>
      </c>
      <c r="E17" s="22" t="str">
        <f>_xlfn.CONCAT(C17,"-",D17)</f>
        <v>INTV000014-4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4</v>
      </c>
      <c r="O17" s="30">
        <f>SUM(F17:N17)-D17</f>
        <v>0</v>
      </c>
    </row>
    <row r="18" spans="1:15" x14ac:dyDescent="0.25">
      <c r="A18" s="27" t="s">
        <v>37</v>
      </c>
      <c r="B18" s="20" t="s">
        <v>112</v>
      </c>
      <c r="C18" s="19" t="s">
        <v>99</v>
      </c>
      <c r="D18" s="18">
        <v>2</v>
      </c>
      <c r="E18" s="22" t="str">
        <f>_xlfn.CONCAT(C18,"-",D18)</f>
        <v>INTV000046-2</v>
      </c>
      <c r="F18" s="22">
        <v>0</v>
      </c>
      <c r="G18" s="22">
        <v>0</v>
      </c>
      <c r="H18" s="22">
        <v>0</v>
      </c>
      <c r="I18" s="22">
        <v>0</v>
      </c>
      <c r="J18" s="22">
        <v>2</v>
      </c>
      <c r="K18" s="22">
        <v>0</v>
      </c>
      <c r="L18" s="22">
        <v>0</v>
      </c>
      <c r="M18" s="22">
        <v>0</v>
      </c>
      <c r="N18" s="22">
        <v>0</v>
      </c>
      <c r="O18" s="30">
        <f>SUM(F18:N18)-D18</f>
        <v>0</v>
      </c>
    </row>
    <row r="19" spans="1:15" x14ac:dyDescent="0.25">
      <c r="A19" s="27" t="s">
        <v>131</v>
      </c>
      <c r="B19" s="20" t="s">
        <v>112</v>
      </c>
      <c r="C19" s="19" t="s">
        <v>162</v>
      </c>
      <c r="D19" s="18">
        <v>1</v>
      </c>
      <c r="E19" s="22" t="str">
        <f>_xlfn.CONCAT(C19,"-",D19)</f>
        <v>INTV000021-1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30">
        <f>SUM(F19:N19)-D19</f>
        <v>0</v>
      </c>
    </row>
    <row r="20" spans="1:15" x14ac:dyDescent="0.25">
      <c r="A20" s="27" t="s">
        <v>182</v>
      </c>
      <c r="B20" s="20" t="s">
        <v>82</v>
      </c>
      <c r="C20" s="19" t="s">
        <v>97</v>
      </c>
      <c r="D20" s="19">
        <v>1</v>
      </c>
      <c r="E20" s="22" t="str">
        <f>_xlfn.CONCAT(C20,"-",D20)</f>
        <v>INTV000037-1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1</v>
      </c>
      <c r="N20" s="22">
        <v>0</v>
      </c>
      <c r="O20" s="30">
        <f>SUM(F20:N20)-D20</f>
        <v>0</v>
      </c>
    </row>
    <row r="21" spans="1:15" x14ac:dyDescent="0.25">
      <c r="A21" s="28" t="s">
        <v>73</v>
      </c>
      <c r="B21" s="20" t="s">
        <v>250</v>
      </c>
      <c r="C21" s="20" t="s">
        <v>104</v>
      </c>
      <c r="D21" s="21">
        <v>3</v>
      </c>
      <c r="E21" s="22" t="str">
        <f>_xlfn.CONCAT(C21,"-",D21)</f>
        <v>INTV000160-3</v>
      </c>
      <c r="F21" s="22">
        <v>0</v>
      </c>
      <c r="G21" s="22">
        <v>2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</v>
      </c>
      <c r="N21" s="22">
        <v>0</v>
      </c>
      <c r="O21" s="30">
        <f>SUM(F21:N21)-D21</f>
        <v>0</v>
      </c>
    </row>
    <row r="22" spans="1:15" x14ac:dyDescent="0.25">
      <c r="A22" s="28" t="s">
        <v>73</v>
      </c>
      <c r="B22" s="20" t="s">
        <v>112</v>
      </c>
      <c r="C22" s="19" t="s">
        <v>104</v>
      </c>
      <c r="D22" s="18">
        <v>1</v>
      </c>
      <c r="E22" s="22" t="str">
        <f>_xlfn.CONCAT(C22,"-",D22)</f>
        <v>INTV000160-1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1</v>
      </c>
      <c r="N22" s="22">
        <v>0</v>
      </c>
      <c r="O22" s="30">
        <f>SUM(F22:N22)-D22</f>
        <v>0</v>
      </c>
    </row>
    <row r="23" spans="1:15" x14ac:dyDescent="0.25">
      <c r="A23" s="28" t="s">
        <v>73</v>
      </c>
      <c r="B23" s="20" t="s">
        <v>82</v>
      </c>
      <c r="C23" s="19" t="s">
        <v>104</v>
      </c>
      <c r="D23" s="19">
        <v>1</v>
      </c>
      <c r="E23" s="22" t="str">
        <f>_xlfn.CONCAT(C23,"-",D23)</f>
        <v>INTV000160-1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0</v>
      </c>
      <c r="O23" s="30">
        <f>SUM(F23:N23)-D23</f>
        <v>0</v>
      </c>
    </row>
    <row r="24" spans="1:15" x14ac:dyDescent="0.25">
      <c r="A24" s="27" t="s">
        <v>43</v>
      </c>
      <c r="B24" s="20" t="s">
        <v>250</v>
      </c>
      <c r="C24" s="20" t="s">
        <v>150</v>
      </c>
      <c r="D24" s="21">
        <v>2</v>
      </c>
      <c r="E24" s="22" t="str">
        <f>_xlfn.CONCAT(C24,"-",D24)</f>
        <v>INTV000137-2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2</v>
      </c>
      <c r="N24" s="22">
        <v>0</v>
      </c>
      <c r="O24" s="30">
        <f>SUM(F24:N24)-D24</f>
        <v>0</v>
      </c>
    </row>
    <row r="25" spans="1:15" x14ac:dyDescent="0.25">
      <c r="A25" s="27" t="s">
        <v>43</v>
      </c>
      <c r="B25" s="20" t="s">
        <v>112</v>
      </c>
      <c r="C25" s="19" t="s">
        <v>150</v>
      </c>
      <c r="D25" s="18">
        <v>8</v>
      </c>
      <c r="E25" s="22" t="str">
        <f>_xlfn.CONCAT(C25,"-",D25)</f>
        <v>INTV000137-8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8</v>
      </c>
      <c r="N25" s="22">
        <v>0</v>
      </c>
      <c r="O25" s="30">
        <f>SUM(F25:N25)-D25</f>
        <v>0</v>
      </c>
    </row>
    <row r="26" spans="1:15" x14ac:dyDescent="0.25">
      <c r="A26" s="27" t="s">
        <v>50</v>
      </c>
      <c r="B26" s="20" t="s">
        <v>250</v>
      </c>
      <c r="C26" s="19" t="s">
        <v>245</v>
      </c>
      <c r="D26" s="18">
        <v>24</v>
      </c>
      <c r="E26" s="22" t="str">
        <f>_xlfn.CONCAT(C26,"-",D26)</f>
        <v>INTV000085-24</v>
      </c>
      <c r="F26" s="22">
        <v>6</v>
      </c>
      <c r="G26" s="22">
        <v>12</v>
      </c>
      <c r="H26" s="22">
        <v>0</v>
      </c>
      <c r="I26" s="22">
        <v>6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0">
        <f>SUM(F26:N26)-D26</f>
        <v>0</v>
      </c>
    </row>
    <row r="27" spans="1:15" x14ac:dyDescent="0.25">
      <c r="A27" s="27" t="s">
        <v>125</v>
      </c>
      <c r="B27" s="20" t="s">
        <v>250</v>
      </c>
      <c r="C27" s="19" t="s">
        <v>86</v>
      </c>
      <c r="D27" s="18">
        <v>10</v>
      </c>
      <c r="E27" s="22" t="str">
        <f>_xlfn.CONCAT(C27,"-",D27)</f>
        <v>INTV000010-10</v>
      </c>
      <c r="F27" s="22">
        <v>0</v>
      </c>
      <c r="G27" s="22">
        <v>0</v>
      </c>
      <c r="H27" s="22">
        <v>4</v>
      </c>
      <c r="I27" s="22">
        <v>6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30">
        <f>SUM(F27:N27)-D27</f>
        <v>0</v>
      </c>
    </row>
    <row r="28" spans="1:15" x14ac:dyDescent="0.25">
      <c r="A28" s="27" t="s">
        <v>125</v>
      </c>
      <c r="B28" s="20" t="s">
        <v>112</v>
      </c>
      <c r="C28" s="19" t="s">
        <v>86</v>
      </c>
      <c r="D28" s="18">
        <v>11</v>
      </c>
      <c r="E28" s="22" t="str">
        <f>_xlfn.CONCAT(C28,"-",D28)</f>
        <v>INTV000010-11</v>
      </c>
      <c r="F28" s="22">
        <v>0</v>
      </c>
      <c r="G28" s="22">
        <v>0</v>
      </c>
      <c r="H28" s="22">
        <v>0</v>
      </c>
      <c r="I28" s="22">
        <v>0</v>
      </c>
      <c r="J28" s="22">
        <v>5</v>
      </c>
      <c r="K28" s="22">
        <v>6</v>
      </c>
      <c r="L28" s="22">
        <v>0</v>
      </c>
      <c r="M28" s="22">
        <v>0</v>
      </c>
      <c r="N28" s="22">
        <v>0</v>
      </c>
      <c r="O28" s="30">
        <f>SUM(F28:N28)-D28</f>
        <v>0</v>
      </c>
    </row>
    <row r="29" spans="1:15" x14ac:dyDescent="0.25">
      <c r="A29" s="27" t="s">
        <v>125</v>
      </c>
      <c r="B29" s="20" t="s">
        <v>82</v>
      </c>
      <c r="C29" s="19" t="s">
        <v>86</v>
      </c>
      <c r="D29" s="19">
        <v>1</v>
      </c>
      <c r="E29" s="22" t="str">
        <f>_xlfn.CONCAT(C29,"-",D29)</f>
        <v>INTV000010-1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22">
        <v>0</v>
      </c>
      <c r="N29" s="22">
        <v>0</v>
      </c>
      <c r="O29" s="30">
        <f>SUM(F29:N29)-D29</f>
        <v>0</v>
      </c>
    </row>
    <row r="30" spans="1:15" x14ac:dyDescent="0.25">
      <c r="A30" s="28" t="s">
        <v>53</v>
      </c>
      <c r="B30" s="20" t="s">
        <v>250</v>
      </c>
      <c r="C30" s="20" t="s">
        <v>214</v>
      </c>
      <c r="D30" s="21">
        <v>8</v>
      </c>
      <c r="E30" s="22" t="str">
        <f>_xlfn.CONCAT(C30,"-",D30)</f>
        <v>INTV000154-8</v>
      </c>
      <c r="F30" s="22">
        <v>8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0">
        <f>SUM(F30:N30)-D30</f>
        <v>0</v>
      </c>
    </row>
    <row r="31" spans="1:15" x14ac:dyDescent="0.25">
      <c r="A31" s="27" t="s">
        <v>132</v>
      </c>
      <c r="B31" s="20" t="s">
        <v>112</v>
      </c>
      <c r="C31" s="19" t="s">
        <v>91</v>
      </c>
      <c r="D31" s="18">
        <v>1</v>
      </c>
      <c r="E31" s="22" t="str">
        <f>_xlfn.CONCAT(C31,"-",D31)</f>
        <v>INTV000023-1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1</v>
      </c>
      <c r="L31" s="22">
        <v>0</v>
      </c>
      <c r="M31" s="22">
        <v>0</v>
      </c>
      <c r="N31" s="22">
        <v>0</v>
      </c>
      <c r="O31" s="30">
        <f>SUM(F31:N31)-D31</f>
        <v>0</v>
      </c>
    </row>
    <row r="32" spans="1:15" x14ac:dyDescent="0.25">
      <c r="A32" s="27" t="s">
        <v>136</v>
      </c>
      <c r="B32" s="20" t="s">
        <v>112</v>
      </c>
      <c r="C32" s="19" t="s">
        <v>96</v>
      </c>
      <c r="D32" s="18">
        <v>2</v>
      </c>
      <c r="E32" s="22" t="str">
        <f>_xlfn.CONCAT(C32,"-",D32)</f>
        <v>INTV000036-2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2</v>
      </c>
      <c r="L32" s="22">
        <v>0</v>
      </c>
      <c r="M32" s="22">
        <v>0</v>
      </c>
      <c r="N32" s="22">
        <v>0</v>
      </c>
      <c r="O32" s="30">
        <f>SUM(F32:N32)-D32</f>
        <v>0</v>
      </c>
    </row>
    <row r="33" spans="1:15" x14ac:dyDescent="0.25">
      <c r="A33" s="28" t="s">
        <v>136</v>
      </c>
      <c r="B33" s="20" t="s">
        <v>251</v>
      </c>
      <c r="C33" s="20" t="s">
        <v>96</v>
      </c>
      <c r="D33" s="20">
        <v>4</v>
      </c>
      <c r="E33" s="22" t="str">
        <f>_xlfn.CONCAT(C33,"-",D33)</f>
        <v>INTV000036-4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4</v>
      </c>
      <c r="O33" s="30">
        <f>SUM(F33:N33)-D33</f>
        <v>0</v>
      </c>
    </row>
    <row r="34" spans="1:15" x14ac:dyDescent="0.25">
      <c r="A34" s="28" t="s">
        <v>175</v>
      </c>
      <c r="B34" s="20" t="s">
        <v>251</v>
      </c>
      <c r="C34" s="20" t="s">
        <v>93</v>
      </c>
      <c r="D34" s="20">
        <v>4</v>
      </c>
      <c r="E34" s="22" t="str">
        <f>_xlfn.CONCAT(C34,"-",D34)</f>
        <v>INTV000024-4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4</v>
      </c>
      <c r="O34" s="30">
        <f>SUM(F34:N34)-D34</f>
        <v>0</v>
      </c>
    </row>
    <row r="35" spans="1:15" x14ac:dyDescent="0.25">
      <c r="A35" s="27" t="s">
        <v>175</v>
      </c>
      <c r="B35" s="20" t="s">
        <v>82</v>
      </c>
      <c r="C35" s="19" t="s">
        <v>93</v>
      </c>
      <c r="D35" s="19">
        <v>6</v>
      </c>
      <c r="E35" s="22" t="str">
        <f>_xlfn.CONCAT(C35,"-",D35)</f>
        <v>INTV000024-6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6</v>
      </c>
      <c r="N35" s="22">
        <v>0</v>
      </c>
      <c r="O35" s="30">
        <f>SUM(F35:N35)-D35</f>
        <v>0</v>
      </c>
    </row>
    <row r="36" spans="1:15" x14ac:dyDescent="0.25">
      <c r="A36" s="28" t="s">
        <v>59</v>
      </c>
      <c r="B36" s="20" t="s">
        <v>250</v>
      </c>
      <c r="C36" s="20" t="s">
        <v>165</v>
      </c>
      <c r="D36" s="21">
        <v>2</v>
      </c>
      <c r="E36" s="22" t="str">
        <f>_xlfn.CONCAT(C36,"-",D36)</f>
        <v>INTV000116-2</v>
      </c>
      <c r="F36" s="22">
        <v>0</v>
      </c>
      <c r="G36" s="22">
        <v>2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30">
        <f>SUM(F36:N36)-D36</f>
        <v>0</v>
      </c>
    </row>
    <row r="37" spans="1:15" x14ac:dyDescent="0.25">
      <c r="A37" s="27" t="s">
        <v>59</v>
      </c>
      <c r="B37" s="20" t="s">
        <v>112</v>
      </c>
      <c r="C37" s="19" t="s">
        <v>165</v>
      </c>
      <c r="D37" s="18">
        <v>1</v>
      </c>
      <c r="E37" s="22" t="str">
        <f>_xlfn.CONCAT(C37,"-",D37)</f>
        <v>INTV000116-1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1</v>
      </c>
      <c r="L37" s="22">
        <v>0</v>
      </c>
      <c r="M37" s="22">
        <v>0</v>
      </c>
      <c r="N37" s="22">
        <v>0</v>
      </c>
      <c r="O37" s="30">
        <f>SUM(F37:N37)-D37</f>
        <v>0</v>
      </c>
    </row>
    <row r="38" spans="1:15" x14ac:dyDescent="0.25">
      <c r="A38" s="28" t="s">
        <v>62</v>
      </c>
      <c r="B38" s="20" t="s">
        <v>250</v>
      </c>
      <c r="C38" s="20" t="s">
        <v>200</v>
      </c>
      <c r="D38" s="21">
        <v>26</v>
      </c>
      <c r="E38" s="22" t="str">
        <f>_xlfn.CONCAT(C38,"-",D38)</f>
        <v>INTV000125-26</v>
      </c>
      <c r="F38" s="22">
        <v>12</v>
      </c>
      <c r="G38" s="22">
        <v>14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0">
        <f>SUM(F38:N38)-D38</f>
        <v>0</v>
      </c>
    </row>
    <row r="39" spans="1:15" x14ac:dyDescent="0.25">
      <c r="A39" s="27" t="s">
        <v>269</v>
      </c>
      <c r="B39" s="20" t="s">
        <v>250</v>
      </c>
      <c r="C39" s="19" t="s">
        <v>122</v>
      </c>
      <c r="D39" s="18">
        <v>4</v>
      </c>
      <c r="E39" s="22" t="str">
        <f>_xlfn.CONCAT(C39,"-",D39)</f>
        <v>INTV000008-4</v>
      </c>
      <c r="F39" s="22">
        <v>0</v>
      </c>
      <c r="G39" s="22">
        <v>0</v>
      </c>
      <c r="H39" s="22">
        <v>0</v>
      </c>
      <c r="I39" s="22">
        <v>4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0">
        <f>SUM(F39:N39)-D39</f>
        <v>0</v>
      </c>
    </row>
    <row r="40" spans="1:15" x14ac:dyDescent="0.25">
      <c r="A40" s="27" t="s">
        <v>269</v>
      </c>
      <c r="B40" s="20" t="s">
        <v>112</v>
      </c>
      <c r="C40" s="19" t="s">
        <v>122</v>
      </c>
      <c r="D40" s="18">
        <v>10</v>
      </c>
      <c r="E40" s="22" t="str">
        <f>_xlfn.CONCAT(C40,"-",D40)</f>
        <v>INTV000008-10</v>
      </c>
      <c r="F40" s="22">
        <v>0</v>
      </c>
      <c r="G40" s="22">
        <v>0</v>
      </c>
      <c r="H40" s="22">
        <v>0</v>
      </c>
      <c r="I40" s="22">
        <v>0</v>
      </c>
      <c r="J40" s="22">
        <v>4</v>
      </c>
      <c r="K40" s="22">
        <v>6</v>
      </c>
      <c r="L40" s="22">
        <v>0</v>
      </c>
      <c r="M40" s="22">
        <v>0</v>
      </c>
      <c r="N40" s="22">
        <v>0</v>
      </c>
      <c r="O40" s="30">
        <f>SUM(F40:N40)-D40</f>
        <v>0</v>
      </c>
    </row>
    <row r="41" spans="1:15" x14ac:dyDescent="0.25">
      <c r="A41" s="28" t="s">
        <v>267</v>
      </c>
      <c r="B41" s="20" t="s">
        <v>250</v>
      </c>
      <c r="C41" s="20" t="s">
        <v>105</v>
      </c>
      <c r="D41" s="21">
        <v>7</v>
      </c>
      <c r="E41" s="22" t="str">
        <f>_xlfn.CONCAT(C41,"-",D41)</f>
        <v>INTV000161-7</v>
      </c>
      <c r="F41" s="22">
        <v>0</v>
      </c>
      <c r="G41" s="22">
        <v>4</v>
      </c>
      <c r="H41" s="22">
        <v>0</v>
      </c>
      <c r="I41" s="22">
        <v>2</v>
      </c>
      <c r="J41" s="22">
        <v>0</v>
      </c>
      <c r="K41" s="22">
        <v>0</v>
      </c>
      <c r="L41" s="22">
        <v>0</v>
      </c>
      <c r="M41" s="22">
        <v>1</v>
      </c>
      <c r="N41" s="22">
        <v>0</v>
      </c>
      <c r="O41" s="30">
        <f>SUM(F41:N41)-D41</f>
        <v>0</v>
      </c>
    </row>
    <row r="42" spans="1:15" x14ac:dyDescent="0.25">
      <c r="A42" s="27" t="s">
        <v>267</v>
      </c>
      <c r="B42" s="20" t="s">
        <v>112</v>
      </c>
      <c r="C42" s="19" t="s">
        <v>105</v>
      </c>
      <c r="D42" s="18">
        <v>5</v>
      </c>
      <c r="E42" s="22" t="str">
        <f>_xlfn.CONCAT(C42,"-",D42)</f>
        <v>INTV000161-5</v>
      </c>
      <c r="F42" s="22">
        <v>0</v>
      </c>
      <c r="G42" s="22">
        <v>0</v>
      </c>
      <c r="H42" s="22">
        <v>0</v>
      </c>
      <c r="I42" s="22">
        <v>0</v>
      </c>
      <c r="J42" s="22">
        <v>2</v>
      </c>
      <c r="K42" s="22">
        <v>2</v>
      </c>
      <c r="L42" s="22">
        <v>0</v>
      </c>
      <c r="M42" s="22">
        <v>1</v>
      </c>
      <c r="N42" s="22">
        <v>0</v>
      </c>
      <c r="O42" s="30">
        <f>SUM(F42:N42)-D42</f>
        <v>0</v>
      </c>
    </row>
    <row r="43" spans="1:15" x14ac:dyDescent="0.25">
      <c r="A43" s="27" t="s">
        <v>267</v>
      </c>
      <c r="B43" s="20" t="s">
        <v>82</v>
      </c>
      <c r="C43" s="19" t="s">
        <v>105</v>
      </c>
      <c r="D43" s="19">
        <v>2</v>
      </c>
      <c r="E43" s="22" t="str">
        <f>_xlfn.CONCAT(C43,"-",D43)</f>
        <v>INTV000161-2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1</v>
      </c>
      <c r="N43" s="22">
        <v>0</v>
      </c>
      <c r="O43" s="30">
        <f>SUM(F43:N43)-D43</f>
        <v>0</v>
      </c>
    </row>
    <row r="44" spans="1:15" x14ac:dyDescent="0.25">
      <c r="A44" s="28" t="s">
        <v>63</v>
      </c>
      <c r="B44" s="20" t="s">
        <v>250</v>
      </c>
      <c r="C44" s="20" t="s">
        <v>252</v>
      </c>
      <c r="D44" s="21">
        <v>16</v>
      </c>
      <c r="E44" s="22" t="str">
        <f>_xlfn.CONCAT(C44,"-",D44)</f>
        <v>INTV000152-16</v>
      </c>
      <c r="F44" s="22">
        <v>16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0">
        <f>SUM(F44:N44)-D44</f>
        <v>0</v>
      </c>
    </row>
    <row r="45" spans="1:15" x14ac:dyDescent="0.25">
      <c r="A45" s="27" t="s">
        <v>121</v>
      </c>
      <c r="B45" s="20" t="s">
        <v>250</v>
      </c>
      <c r="C45" s="19" t="s">
        <v>120</v>
      </c>
      <c r="D45" s="18">
        <v>12</v>
      </c>
      <c r="E45" s="22" t="str">
        <f>_xlfn.CONCAT(C45,"-",D45)</f>
        <v>INTV000007-12</v>
      </c>
      <c r="F45" s="22">
        <v>0</v>
      </c>
      <c r="G45" s="22">
        <v>0</v>
      </c>
      <c r="H45" s="22">
        <v>6</v>
      </c>
      <c r="I45" s="22">
        <v>6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0">
        <f>SUM(F45:N45)-D45</f>
        <v>0</v>
      </c>
    </row>
    <row r="46" spans="1:15" x14ac:dyDescent="0.25">
      <c r="A46" s="27" t="s">
        <v>121</v>
      </c>
      <c r="B46" s="20" t="s">
        <v>112</v>
      </c>
      <c r="C46" s="19" t="s">
        <v>120</v>
      </c>
      <c r="D46" s="18">
        <v>16</v>
      </c>
      <c r="E46" s="22" t="str">
        <f>_xlfn.CONCAT(C46,"-",D46)</f>
        <v>INTV000007-16</v>
      </c>
      <c r="F46" s="22">
        <v>0</v>
      </c>
      <c r="G46" s="22">
        <v>0</v>
      </c>
      <c r="H46" s="22">
        <v>0</v>
      </c>
      <c r="I46" s="22">
        <v>0</v>
      </c>
      <c r="J46" s="22">
        <v>16</v>
      </c>
      <c r="K46" s="22">
        <v>0</v>
      </c>
      <c r="L46" s="22">
        <v>0</v>
      </c>
      <c r="M46" s="22">
        <v>0</v>
      </c>
      <c r="N46" s="22">
        <v>0</v>
      </c>
      <c r="O46" s="30">
        <f>SUM(F46:N46)-D46</f>
        <v>0</v>
      </c>
    </row>
    <row r="47" spans="1:15" x14ac:dyDescent="0.25">
      <c r="A47" s="27" t="s">
        <v>236</v>
      </c>
      <c r="B47" s="20" t="s">
        <v>250</v>
      </c>
      <c r="C47" s="19" t="s">
        <v>235</v>
      </c>
      <c r="D47" s="18">
        <v>2</v>
      </c>
      <c r="E47" s="22" t="str">
        <f>_xlfn.CONCAT(C47,"-",D47)</f>
        <v>INTV000057-2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0">
        <f>SUM(F47:N47)-D47</f>
        <v>0</v>
      </c>
    </row>
    <row r="48" spans="1:15" x14ac:dyDescent="0.25">
      <c r="A48" s="27" t="s">
        <v>143</v>
      </c>
      <c r="B48" s="20" t="s">
        <v>112</v>
      </c>
      <c r="C48" s="19" t="s">
        <v>142</v>
      </c>
      <c r="D48" s="18">
        <v>4</v>
      </c>
      <c r="E48" s="22" t="str">
        <f>_xlfn.CONCAT(C48,"-",D48)</f>
        <v>INTV000056-4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4</v>
      </c>
      <c r="L48" s="22">
        <v>0</v>
      </c>
      <c r="M48" s="22">
        <v>0</v>
      </c>
      <c r="N48" s="22">
        <v>0</v>
      </c>
      <c r="O48" s="30">
        <f>SUM(F48:N48)-D48</f>
        <v>0</v>
      </c>
    </row>
    <row r="49" spans="1:15" x14ac:dyDescent="0.25">
      <c r="A49" s="27" t="s">
        <v>64</v>
      </c>
      <c r="B49" s="20" t="s">
        <v>250</v>
      </c>
      <c r="C49" s="19" t="s">
        <v>241</v>
      </c>
      <c r="D49" s="18">
        <v>1</v>
      </c>
      <c r="E49" s="22" t="str">
        <f>_xlfn.CONCAT(C49,"-",D49)</f>
        <v>INTV000068-1</v>
      </c>
      <c r="F49" s="22">
        <v>0</v>
      </c>
      <c r="G49" s="22">
        <v>0</v>
      </c>
      <c r="H49" s="22">
        <v>0</v>
      </c>
      <c r="I49" s="22">
        <v>1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0">
        <f>SUM(F49:N49)-D49</f>
        <v>0</v>
      </c>
    </row>
    <row r="50" spans="1:15" x14ac:dyDescent="0.25">
      <c r="A50" s="27" t="s">
        <v>274</v>
      </c>
      <c r="B50" s="20" t="s">
        <v>112</v>
      </c>
      <c r="C50" s="19" t="s">
        <v>133</v>
      </c>
      <c r="D50" s="18">
        <v>2</v>
      </c>
      <c r="E50" s="22" t="str">
        <f>_xlfn.CONCAT(C50,"-",D50)</f>
        <v>INTV000027-2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2</v>
      </c>
      <c r="L50" s="22">
        <v>0</v>
      </c>
      <c r="M50" s="22">
        <v>0</v>
      </c>
      <c r="N50" s="22">
        <v>0</v>
      </c>
      <c r="O50" s="30">
        <f>SUM(F50:N50)-D50</f>
        <v>0</v>
      </c>
    </row>
    <row r="51" spans="1:15" x14ac:dyDescent="0.25">
      <c r="A51" s="27" t="s">
        <v>66</v>
      </c>
      <c r="B51" s="20" t="s">
        <v>250</v>
      </c>
      <c r="C51" s="19" t="s">
        <v>164</v>
      </c>
      <c r="D51" s="18">
        <v>2</v>
      </c>
      <c r="E51" s="22" t="str">
        <f>_xlfn.CONCAT(C51,"-",D51)</f>
        <v>INTV000115-2</v>
      </c>
      <c r="F51" s="22">
        <v>0</v>
      </c>
      <c r="G51" s="22">
        <v>2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0">
        <f>SUM(F51:N51)-D51</f>
        <v>0</v>
      </c>
    </row>
    <row r="52" spans="1:15" x14ac:dyDescent="0.25">
      <c r="A52" s="27" t="s">
        <v>66</v>
      </c>
      <c r="B52" s="20" t="s">
        <v>112</v>
      </c>
      <c r="C52" s="19" t="s">
        <v>164</v>
      </c>
      <c r="D52" s="18">
        <v>1</v>
      </c>
      <c r="E52" s="22" t="str">
        <f>_xlfn.CONCAT(C52,"-",D52)</f>
        <v>INTV000115-1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</v>
      </c>
      <c r="L52" s="22">
        <v>0</v>
      </c>
      <c r="M52" s="22">
        <v>0</v>
      </c>
      <c r="N52" s="22">
        <v>0</v>
      </c>
      <c r="O52" s="30">
        <f>SUM(F52:N52)-D52</f>
        <v>0</v>
      </c>
    </row>
    <row r="53" spans="1:15" x14ac:dyDescent="0.25">
      <c r="A53" s="27" t="s">
        <v>124</v>
      </c>
      <c r="B53" s="20" t="s">
        <v>250</v>
      </c>
      <c r="C53" s="19" t="s">
        <v>84</v>
      </c>
      <c r="D53" s="18">
        <v>21</v>
      </c>
      <c r="E53" s="22" t="str">
        <f>_xlfn.CONCAT(C53,"-",D53)</f>
        <v>INTV000009-21</v>
      </c>
      <c r="F53" s="22">
        <v>20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1</v>
      </c>
      <c r="N53" s="22">
        <v>0</v>
      </c>
      <c r="O53" s="30">
        <f>SUM(F53:N53)-D53</f>
        <v>0</v>
      </c>
    </row>
    <row r="54" spans="1:15" x14ac:dyDescent="0.25">
      <c r="A54" s="27" t="s">
        <v>124</v>
      </c>
      <c r="B54" s="20" t="s">
        <v>112</v>
      </c>
      <c r="C54" s="19" t="s">
        <v>84</v>
      </c>
      <c r="D54" s="18">
        <v>3</v>
      </c>
      <c r="E54" s="22" t="str">
        <f>_xlfn.CONCAT(C54,"-",D54)</f>
        <v>INTV000009-3</v>
      </c>
      <c r="F54" s="22">
        <v>0</v>
      </c>
      <c r="G54" s="22">
        <v>0</v>
      </c>
      <c r="H54" s="22">
        <v>0</v>
      </c>
      <c r="I54" s="22">
        <v>0</v>
      </c>
      <c r="J54" s="22">
        <v>2</v>
      </c>
      <c r="K54" s="22">
        <v>0</v>
      </c>
      <c r="L54" s="22">
        <v>0</v>
      </c>
      <c r="M54" s="22">
        <v>1</v>
      </c>
      <c r="N54" s="22">
        <v>0</v>
      </c>
      <c r="O54" s="30">
        <f>SUM(F54:N54)-D54</f>
        <v>0</v>
      </c>
    </row>
    <row r="55" spans="1:15" x14ac:dyDescent="0.25">
      <c r="A55" s="28" t="s">
        <v>194</v>
      </c>
      <c r="B55" s="20" t="s">
        <v>251</v>
      </c>
      <c r="C55" s="20" t="s">
        <v>84</v>
      </c>
      <c r="D55" s="20">
        <v>4</v>
      </c>
      <c r="E55" s="22" t="str">
        <f>_xlfn.CONCAT(C55,"-",D55)</f>
        <v>INTV000009-4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4</v>
      </c>
      <c r="O55" s="30">
        <f>SUM(F55:N55)-D55</f>
        <v>0</v>
      </c>
    </row>
    <row r="56" spans="1:15" x14ac:dyDescent="0.25">
      <c r="A56" s="27" t="s">
        <v>124</v>
      </c>
      <c r="B56" s="20" t="s">
        <v>82</v>
      </c>
      <c r="C56" s="19" t="s">
        <v>84</v>
      </c>
      <c r="D56" s="19">
        <v>7</v>
      </c>
      <c r="E56" s="22" t="str">
        <f>_xlfn.CONCAT(C56,"-",D56)</f>
        <v>INTV000009-7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7</v>
      </c>
      <c r="N56" s="22">
        <v>0</v>
      </c>
      <c r="O56" s="30">
        <f>SUM(F56:N56)-D56</f>
        <v>0</v>
      </c>
    </row>
    <row r="57" spans="1:15" x14ac:dyDescent="0.25">
      <c r="A57" s="28" t="s">
        <v>282</v>
      </c>
      <c r="B57" s="20" t="s">
        <v>250</v>
      </c>
      <c r="C57" s="20" t="s">
        <v>212</v>
      </c>
      <c r="D57" s="21">
        <v>12</v>
      </c>
      <c r="E57" s="22" t="str">
        <f>_xlfn.CONCAT(C57,"-",D57)</f>
        <v>INTV000153-12</v>
      </c>
      <c r="F57" s="22">
        <v>0</v>
      </c>
      <c r="G57" s="22">
        <v>0</v>
      </c>
      <c r="H57" s="22">
        <v>0</v>
      </c>
      <c r="I57" s="22">
        <v>12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0">
        <f>SUM(F57:N57)-D57</f>
        <v>0</v>
      </c>
    </row>
    <row r="58" spans="1:15" x14ac:dyDescent="0.25">
      <c r="A58" s="27" t="s">
        <v>232</v>
      </c>
      <c r="B58" s="20" t="s">
        <v>250</v>
      </c>
      <c r="C58" s="19" t="s">
        <v>87</v>
      </c>
      <c r="D58" s="18">
        <v>20</v>
      </c>
      <c r="E58" s="22" t="str">
        <f>_xlfn.CONCAT(C58,"-",D58)</f>
        <v>INTV000040-20</v>
      </c>
      <c r="F58" s="22">
        <v>0</v>
      </c>
      <c r="G58" s="22">
        <v>0</v>
      </c>
      <c r="H58" s="22">
        <v>8</v>
      </c>
      <c r="I58" s="22">
        <v>12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30">
        <f>SUM(F58:N58)-D58</f>
        <v>0</v>
      </c>
    </row>
    <row r="59" spans="1:15" x14ac:dyDescent="0.25">
      <c r="A59" s="27" t="s">
        <v>137</v>
      </c>
      <c r="B59" s="20" t="s">
        <v>112</v>
      </c>
      <c r="C59" s="19" t="s">
        <v>98</v>
      </c>
      <c r="D59" s="18">
        <v>8</v>
      </c>
      <c r="E59" s="22" t="str">
        <f>_xlfn.CONCAT(C59,"-",D59)</f>
        <v>INTV000042-8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8</v>
      </c>
      <c r="L59" s="22">
        <v>0</v>
      </c>
      <c r="M59" s="22">
        <v>0</v>
      </c>
      <c r="N59" s="22">
        <v>0</v>
      </c>
      <c r="O59" s="30">
        <f>SUM(F59:N59)-D59</f>
        <v>0</v>
      </c>
    </row>
    <row r="60" spans="1:15" x14ac:dyDescent="0.25">
      <c r="A60" s="27" t="s">
        <v>137</v>
      </c>
      <c r="B60" s="20" t="s">
        <v>82</v>
      </c>
      <c r="C60" s="19" t="s">
        <v>98</v>
      </c>
      <c r="D60" s="19">
        <v>2</v>
      </c>
      <c r="E60" s="22" t="str">
        <f>_xlfn.CONCAT(C60,"-",D60)</f>
        <v>INTV000042-2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2</v>
      </c>
      <c r="M60" s="22">
        <v>0</v>
      </c>
      <c r="N60" s="22">
        <v>0</v>
      </c>
      <c r="O60" s="30">
        <f>SUM(F60:N60)-D60</f>
        <v>0</v>
      </c>
    </row>
    <row r="61" spans="1:15" x14ac:dyDescent="0.25">
      <c r="A61" s="28" t="s">
        <v>185</v>
      </c>
      <c r="B61" s="20" t="s">
        <v>251</v>
      </c>
      <c r="C61" s="20" t="s">
        <v>92</v>
      </c>
      <c r="D61" s="20">
        <v>3</v>
      </c>
      <c r="E61" s="22" t="str">
        <f>_xlfn.CONCAT(C61,"-",D61)</f>
        <v>INTV000043-3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3</v>
      </c>
      <c r="O61" s="30">
        <f>SUM(F61:N61)-D61</f>
        <v>0</v>
      </c>
    </row>
    <row r="62" spans="1:15" x14ac:dyDescent="0.25">
      <c r="A62" s="27" t="s">
        <v>185</v>
      </c>
      <c r="B62" s="20" t="s">
        <v>82</v>
      </c>
      <c r="C62" s="19" t="s">
        <v>92</v>
      </c>
      <c r="D62" s="19">
        <v>2</v>
      </c>
      <c r="E62" s="22" t="str">
        <f>_xlfn.CONCAT(C62,"-",D62)</f>
        <v>INTV000043-2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2</v>
      </c>
      <c r="O62" s="30">
        <f>SUM(F62:N62)-D62</f>
        <v>0</v>
      </c>
    </row>
    <row r="63" spans="1:15" x14ac:dyDescent="0.25">
      <c r="A63" s="27" t="s">
        <v>275</v>
      </c>
      <c r="B63" s="20" t="s">
        <v>250</v>
      </c>
      <c r="C63" s="19" t="s">
        <v>222</v>
      </c>
      <c r="D63" s="18">
        <v>1</v>
      </c>
      <c r="E63" s="22" t="str">
        <f>_xlfn.CONCAT(C63,"-",D63)</f>
        <v>C611130-1</v>
      </c>
      <c r="F63" s="22">
        <v>0</v>
      </c>
      <c r="G63" s="22">
        <v>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30">
        <f>SUM(F63:N63)-D63</f>
        <v>0</v>
      </c>
    </row>
    <row r="64" spans="1:15" x14ac:dyDescent="0.25">
      <c r="A64" s="27" t="s">
        <v>141</v>
      </c>
      <c r="B64" s="20" t="s">
        <v>250</v>
      </c>
      <c r="C64" s="19" t="s">
        <v>100</v>
      </c>
      <c r="D64" s="18">
        <v>8</v>
      </c>
      <c r="E64" s="22" t="str">
        <f>_xlfn.CONCAT(C64,"-",D64)</f>
        <v>INTV000052-8</v>
      </c>
      <c r="F64" s="22">
        <v>0</v>
      </c>
      <c r="G64" s="22">
        <v>3</v>
      </c>
      <c r="H64" s="22">
        <v>0</v>
      </c>
      <c r="I64" s="22">
        <v>4</v>
      </c>
      <c r="J64" s="22">
        <v>0</v>
      </c>
      <c r="K64" s="22">
        <v>0</v>
      </c>
      <c r="L64" s="22">
        <v>0</v>
      </c>
      <c r="M64" s="22">
        <v>1</v>
      </c>
      <c r="N64" s="22">
        <v>0</v>
      </c>
      <c r="O64" s="30">
        <f>SUM(F64:N64)-D64</f>
        <v>0</v>
      </c>
    </row>
    <row r="65" spans="1:15" x14ac:dyDescent="0.25">
      <c r="A65" s="27" t="s">
        <v>141</v>
      </c>
      <c r="B65" s="20" t="s">
        <v>112</v>
      </c>
      <c r="C65" s="19" t="s">
        <v>100</v>
      </c>
      <c r="D65" s="18">
        <v>3</v>
      </c>
      <c r="E65" s="22" t="str">
        <f>_xlfn.CONCAT(C65,"-",D65)</f>
        <v>INTV000052-3</v>
      </c>
      <c r="F65" s="22">
        <v>0</v>
      </c>
      <c r="G65" s="22">
        <v>0</v>
      </c>
      <c r="H65" s="22">
        <v>0</v>
      </c>
      <c r="I65" s="22">
        <v>0</v>
      </c>
      <c r="J65" s="22">
        <v>1</v>
      </c>
      <c r="K65" s="22">
        <v>1</v>
      </c>
      <c r="L65" s="22">
        <v>0</v>
      </c>
      <c r="M65" s="22">
        <v>1</v>
      </c>
      <c r="N65" s="22">
        <v>0</v>
      </c>
      <c r="O65" s="30">
        <f>SUM(F65:N65)-D65</f>
        <v>0</v>
      </c>
    </row>
    <row r="66" spans="1:15" x14ac:dyDescent="0.25">
      <c r="A66" s="27" t="s">
        <v>141</v>
      </c>
      <c r="B66" s="20" t="s">
        <v>82</v>
      </c>
      <c r="C66" s="19" t="s">
        <v>100</v>
      </c>
      <c r="D66" s="19">
        <v>1</v>
      </c>
      <c r="E66" s="22" t="str">
        <f>_xlfn.CONCAT(C66,"-",D66)</f>
        <v>INTV000052-1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1</v>
      </c>
      <c r="N66" s="22">
        <v>0</v>
      </c>
      <c r="O66" s="30">
        <f>SUM(F66:N66)-D66</f>
        <v>0</v>
      </c>
    </row>
    <row r="67" spans="1:15" x14ac:dyDescent="0.25">
      <c r="A67" s="27" t="s">
        <v>126</v>
      </c>
      <c r="B67" s="20" t="s">
        <v>250</v>
      </c>
      <c r="C67" s="19" t="s">
        <v>88</v>
      </c>
      <c r="D67" s="18">
        <v>6</v>
      </c>
      <c r="E67" s="22" t="str">
        <f>_xlfn.CONCAT(C67,"-",D67)</f>
        <v>INTV000011-6</v>
      </c>
      <c r="F67" s="22">
        <v>0</v>
      </c>
      <c r="G67" s="22">
        <v>0</v>
      </c>
      <c r="H67" s="22">
        <v>3</v>
      </c>
      <c r="I67" s="22">
        <v>3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30">
        <f>SUM(F67:N67)-D67</f>
        <v>0</v>
      </c>
    </row>
    <row r="68" spans="1:15" x14ac:dyDescent="0.25">
      <c r="A68" s="27" t="s">
        <v>126</v>
      </c>
      <c r="B68" s="20" t="s">
        <v>112</v>
      </c>
      <c r="C68" s="19" t="s">
        <v>88</v>
      </c>
      <c r="D68" s="18">
        <v>12</v>
      </c>
      <c r="E68" s="22" t="str">
        <f>_xlfn.CONCAT(C68,"-",D68)</f>
        <v>INTV000011-12</v>
      </c>
      <c r="F68" s="22">
        <v>0</v>
      </c>
      <c r="G68" s="22">
        <v>0</v>
      </c>
      <c r="H68" s="22">
        <v>0</v>
      </c>
      <c r="I68" s="22">
        <v>0</v>
      </c>
      <c r="J68" s="22">
        <v>8</v>
      </c>
      <c r="K68" s="22">
        <v>4</v>
      </c>
      <c r="L68" s="22">
        <v>0</v>
      </c>
      <c r="M68" s="22">
        <v>0</v>
      </c>
      <c r="N68" s="22">
        <v>0</v>
      </c>
      <c r="O68" s="30">
        <f>SUM(F68:N68)-D68</f>
        <v>0</v>
      </c>
    </row>
    <row r="69" spans="1:15" x14ac:dyDescent="0.25">
      <c r="A69" s="27" t="s">
        <v>126</v>
      </c>
      <c r="B69" s="20" t="s">
        <v>82</v>
      </c>
      <c r="C69" s="19" t="s">
        <v>88</v>
      </c>
      <c r="D69" s="19">
        <v>1</v>
      </c>
      <c r="E69" s="22" t="str">
        <f>_xlfn.CONCAT(C69,"-",D69)</f>
        <v>INTV000011-1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30">
        <f>SUM(F69:N69)-D69</f>
        <v>0</v>
      </c>
    </row>
    <row r="70" spans="1:15" x14ac:dyDescent="0.25">
      <c r="A70" s="27" t="s">
        <v>238</v>
      </c>
      <c r="B70" s="20" t="s">
        <v>250</v>
      </c>
      <c r="C70" s="19" t="s">
        <v>237</v>
      </c>
      <c r="D70" s="18">
        <v>1</v>
      </c>
      <c r="E70" s="22" t="str">
        <f>_xlfn.CONCAT(C70,"-",D70)</f>
        <v>INTV000058-1</v>
      </c>
      <c r="F70" s="22">
        <v>0</v>
      </c>
      <c r="G70" s="22">
        <v>0</v>
      </c>
      <c r="H70" s="22">
        <v>1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0">
        <f>SUM(F70:N70)-D70</f>
        <v>0</v>
      </c>
    </row>
    <row r="71" spans="1:15" x14ac:dyDescent="0.25">
      <c r="A71" s="27" t="s">
        <v>157</v>
      </c>
      <c r="B71" s="20" t="s">
        <v>112</v>
      </c>
      <c r="C71" s="19" t="s">
        <v>156</v>
      </c>
      <c r="D71" s="18">
        <v>2</v>
      </c>
      <c r="E71" s="22" t="str">
        <f>_xlfn.CONCAT(C71,"-",D71)</f>
        <v>INTV000143-2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2</v>
      </c>
      <c r="L71" s="22">
        <v>0</v>
      </c>
      <c r="M71" s="22">
        <v>0</v>
      </c>
      <c r="N71" s="22">
        <v>0</v>
      </c>
      <c r="O71" s="30">
        <f>SUM(F71:N71)-D71</f>
        <v>0</v>
      </c>
    </row>
    <row r="72" spans="1:15" x14ac:dyDescent="0.25">
      <c r="A72" s="27" t="s">
        <v>72</v>
      </c>
      <c r="B72" s="20" t="s">
        <v>250</v>
      </c>
      <c r="C72" s="19" t="s">
        <v>242</v>
      </c>
      <c r="D72" s="18">
        <v>1</v>
      </c>
      <c r="E72" s="22" t="str">
        <f>_xlfn.CONCAT(C72,"-",D72)</f>
        <v>INTV000070-1</v>
      </c>
      <c r="F72" s="22">
        <v>0</v>
      </c>
      <c r="G72" s="22">
        <v>0</v>
      </c>
      <c r="H72" s="22">
        <v>0</v>
      </c>
      <c r="I72" s="22">
        <v>1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0">
        <f>SUM(F72:N72)-D72</f>
        <v>0</v>
      </c>
    </row>
    <row r="73" spans="1:15" x14ac:dyDescent="0.25">
      <c r="A73" s="28" t="s">
        <v>177</v>
      </c>
      <c r="B73" s="20" t="s">
        <v>251</v>
      </c>
      <c r="C73" s="20" t="s">
        <v>109</v>
      </c>
      <c r="D73" s="20">
        <v>2</v>
      </c>
      <c r="E73" s="22" t="str">
        <f>_xlfn.CONCAT(C73,"-",D73)</f>
        <v>INTV000026-2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2</v>
      </c>
      <c r="O73" s="30">
        <f>SUM(F73:N73)-D73</f>
        <v>0</v>
      </c>
    </row>
    <row r="74" spans="1:15" x14ac:dyDescent="0.25">
      <c r="A74" s="27" t="s">
        <v>177</v>
      </c>
      <c r="B74" s="20" t="s">
        <v>82</v>
      </c>
      <c r="C74" s="19" t="s">
        <v>109</v>
      </c>
      <c r="D74" s="19">
        <v>2</v>
      </c>
      <c r="E74" s="22" t="str">
        <f>_xlfn.CONCAT(C74,"-",D74)</f>
        <v>INTV000026-2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2</v>
      </c>
      <c r="O74" s="30">
        <f>SUM(F74:N74)-D74</f>
        <v>0</v>
      </c>
    </row>
    <row r="75" spans="1:15" x14ac:dyDescent="0.25">
      <c r="A75" s="27" t="s">
        <v>127</v>
      </c>
      <c r="B75" s="20" t="s">
        <v>250</v>
      </c>
      <c r="C75" s="19" t="s">
        <v>89</v>
      </c>
      <c r="D75" s="18">
        <v>12</v>
      </c>
      <c r="E75" s="22" t="str">
        <f>_xlfn.CONCAT(C75,"-",D75)</f>
        <v>INTV000012-12</v>
      </c>
      <c r="F75" s="22">
        <v>10</v>
      </c>
      <c r="G75" s="22">
        <v>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1</v>
      </c>
      <c r="N75" s="22">
        <v>0</v>
      </c>
      <c r="O75" s="30">
        <f>SUM(F75:N75)-D75</f>
        <v>0</v>
      </c>
    </row>
    <row r="76" spans="1:15" x14ac:dyDescent="0.25">
      <c r="A76" s="27" t="s">
        <v>127</v>
      </c>
      <c r="B76" s="20" t="s">
        <v>112</v>
      </c>
      <c r="C76" s="19" t="s">
        <v>89</v>
      </c>
      <c r="D76" s="18">
        <v>3</v>
      </c>
      <c r="E76" s="22" t="str">
        <f>_xlfn.CONCAT(C76,"-",D76)</f>
        <v>INTV000012-3</v>
      </c>
      <c r="F76" s="22">
        <v>0</v>
      </c>
      <c r="G76" s="22">
        <v>0</v>
      </c>
      <c r="H76" s="22">
        <v>0</v>
      </c>
      <c r="I76" s="22">
        <v>0</v>
      </c>
      <c r="J76" s="22">
        <v>2</v>
      </c>
      <c r="K76" s="22">
        <v>0</v>
      </c>
      <c r="L76" s="22">
        <v>0</v>
      </c>
      <c r="M76" s="22">
        <v>1</v>
      </c>
      <c r="N76" s="22">
        <v>0</v>
      </c>
      <c r="O76" s="30">
        <f>SUM(F76:N76)-D76</f>
        <v>0</v>
      </c>
    </row>
    <row r="77" spans="1:15" x14ac:dyDescent="0.25">
      <c r="A77" s="27" t="s">
        <v>127</v>
      </c>
      <c r="B77" s="20" t="s">
        <v>82</v>
      </c>
      <c r="C77" s="19" t="s">
        <v>89</v>
      </c>
      <c r="D77" s="19">
        <v>1</v>
      </c>
      <c r="E77" s="22" t="str">
        <f>_xlfn.CONCAT(C77,"-",D77)</f>
        <v>INTV000012-1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1</v>
      </c>
      <c r="N77" s="22">
        <v>0</v>
      </c>
      <c r="O77" s="30">
        <f>SUM(F77:N77)-D77</f>
        <v>0</v>
      </c>
    </row>
    <row r="78" spans="1:15" x14ac:dyDescent="0.25">
      <c r="A78" s="27" t="s">
        <v>181</v>
      </c>
      <c r="B78" s="20" t="s">
        <v>82</v>
      </c>
      <c r="C78" s="19" t="s">
        <v>95</v>
      </c>
      <c r="D78" s="19">
        <v>4</v>
      </c>
      <c r="E78" s="22" t="str">
        <f>_xlfn.CONCAT(C78,"-",D78)</f>
        <v>INTV000034-4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4</v>
      </c>
      <c r="M78" s="22">
        <v>0</v>
      </c>
      <c r="N78" s="22">
        <v>0</v>
      </c>
      <c r="O78" s="30">
        <f>SUM(F78:N78)-D78</f>
        <v>0</v>
      </c>
    </row>
    <row r="79" spans="1:15" x14ac:dyDescent="0.25">
      <c r="A79" s="27" t="s">
        <v>139</v>
      </c>
      <c r="B79" s="20" t="s">
        <v>112</v>
      </c>
      <c r="C79" s="19" t="s">
        <v>138</v>
      </c>
      <c r="D79" s="18">
        <v>2</v>
      </c>
      <c r="E79" s="22" t="str">
        <f>_xlfn.CONCAT(C79,"-",D79)</f>
        <v>INTV000047-2</v>
      </c>
      <c r="F79" s="22">
        <v>0</v>
      </c>
      <c r="G79" s="22">
        <v>0</v>
      </c>
      <c r="H79" s="22">
        <v>0</v>
      </c>
      <c r="I79" s="22">
        <v>0</v>
      </c>
      <c r="J79" s="22">
        <v>2</v>
      </c>
      <c r="K79" s="22">
        <v>0</v>
      </c>
      <c r="L79" s="22">
        <v>0</v>
      </c>
      <c r="M79" s="22">
        <v>0</v>
      </c>
      <c r="N79" s="22">
        <v>0</v>
      </c>
      <c r="O79" s="30">
        <f>SUM(F79:N79)-D79</f>
        <v>0</v>
      </c>
    </row>
    <row r="80" spans="1:15" x14ac:dyDescent="0.25">
      <c r="A80" s="27" t="s">
        <v>170</v>
      </c>
      <c r="B80" s="20" t="s">
        <v>250</v>
      </c>
      <c r="C80" s="19" t="s">
        <v>85</v>
      </c>
      <c r="D80" s="18">
        <v>2</v>
      </c>
      <c r="E80" s="22" t="str">
        <f>_xlfn.CONCAT(C80,"-",D80)</f>
        <v>INTV000004-2</v>
      </c>
      <c r="F80" s="22">
        <v>0</v>
      </c>
      <c r="G80" s="22">
        <v>0</v>
      </c>
      <c r="H80" s="22">
        <v>0</v>
      </c>
      <c r="I80" s="22">
        <v>2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0">
        <f>SUM(F80:N80)-D80</f>
        <v>0</v>
      </c>
    </row>
    <row r="81" spans="1:15" x14ac:dyDescent="0.25">
      <c r="A81" s="27" t="s">
        <v>170</v>
      </c>
      <c r="B81" s="20" t="s">
        <v>82</v>
      </c>
      <c r="C81" s="19" t="s">
        <v>85</v>
      </c>
      <c r="D81" s="19">
        <v>1</v>
      </c>
      <c r="E81" s="22" t="str">
        <f>_xlfn.CONCAT(C81,"-",D81)</f>
        <v>INTV000004-1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1</v>
      </c>
      <c r="M81" s="22">
        <v>0</v>
      </c>
      <c r="N81" s="22">
        <v>0</v>
      </c>
      <c r="O81" s="30">
        <f>SUM(F81:N81)-D81</f>
        <v>0</v>
      </c>
    </row>
    <row r="82" spans="1:15" x14ac:dyDescent="0.25">
      <c r="A82" s="28" t="s">
        <v>208</v>
      </c>
      <c r="B82" s="20" t="s">
        <v>250</v>
      </c>
      <c r="C82" s="20" t="s">
        <v>207</v>
      </c>
      <c r="D82" s="21">
        <v>8</v>
      </c>
      <c r="E82" s="22" t="str">
        <f>_xlfn.CONCAT(C82,"-",D82)</f>
        <v>INTV000150-8</v>
      </c>
      <c r="F82" s="22">
        <v>0</v>
      </c>
      <c r="G82" s="22">
        <v>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30">
        <f>SUM(F82:N82)-D82</f>
        <v>0</v>
      </c>
    </row>
    <row r="83" spans="1:15" x14ac:dyDescent="0.25">
      <c r="A83" s="27" t="s">
        <v>147</v>
      </c>
      <c r="B83" s="20" t="s">
        <v>112</v>
      </c>
      <c r="C83" s="19" t="s">
        <v>146</v>
      </c>
      <c r="D83" s="18">
        <v>2</v>
      </c>
      <c r="E83" s="22" t="str">
        <f>_xlfn.CONCAT(C83,"-",D83)</f>
        <v>INTV000109-2</v>
      </c>
      <c r="F83" s="22">
        <v>0</v>
      </c>
      <c r="G83" s="22">
        <v>0</v>
      </c>
      <c r="H83" s="22">
        <v>0</v>
      </c>
      <c r="I83" s="22">
        <v>0</v>
      </c>
      <c r="J83" s="22">
        <v>2</v>
      </c>
      <c r="K83" s="22">
        <v>0</v>
      </c>
      <c r="L83" s="22">
        <v>0</v>
      </c>
      <c r="M83" s="22">
        <v>0</v>
      </c>
      <c r="N83" s="22">
        <v>0</v>
      </c>
      <c r="O83" s="30">
        <f>SUM(F83:N83)-D83</f>
        <v>0</v>
      </c>
    </row>
    <row r="84" spans="1:15" x14ac:dyDescent="0.25">
      <c r="A84" s="28" t="s">
        <v>283</v>
      </c>
      <c r="B84" s="20" t="s">
        <v>250</v>
      </c>
      <c r="C84" s="20" t="s">
        <v>220</v>
      </c>
      <c r="D84" s="21">
        <v>1</v>
      </c>
      <c r="E84" s="22" t="str">
        <f>_xlfn.CONCAT(C84,"-",D84)</f>
        <v>INTV000159-1</v>
      </c>
      <c r="F84" s="22">
        <v>0</v>
      </c>
      <c r="G84" s="22">
        <v>1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0">
        <f>SUM(F84:N84)-D84</f>
        <v>0</v>
      </c>
    </row>
    <row r="85" spans="1:15" x14ac:dyDescent="0.25">
      <c r="A85" s="27" t="s">
        <v>279</v>
      </c>
      <c r="B85" s="20" t="s">
        <v>250</v>
      </c>
      <c r="C85" s="19" t="s">
        <v>243</v>
      </c>
      <c r="D85" s="18">
        <v>9</v>
      </c>
      <c r="E85" s="22" t="str">
        <f>_xlfn.CONCAT(C85,"-",D85)</f>
        <v>INTV000084-9</v>
      </c>
      <c r="F85" s="22">
        <v>6</v>
      </c>
      <c r="G85" s="22">
        <v>3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0">
        <f>SUM(F85:N85)-D85</f>
        <v>0</v>
      </c>
    </row>
    <row r="86" spans="1:15" x14ac:dyDescent="0.25">
      <c r="A86" s="27" t="s">
        <v>270</v>
      </c>
      <c r="B86" s="20" t="s">
        <v>250</v>
      </c>
      <c r="C86" s="19" t="s">
        <v>233</v>
      </c>
      <c r="D86" s="18">
        <v>9</v>
      </c>
      <c r="E86" s="22" t="str">
        <f>_xlfn.CONCAT(C86,"-",D86)</f>
        <v>INTV000055-9</v>
      </c>
      <c r="F86" s="22">
        <v>0</v>
      </c>
      <c r="G86" s="22">
        <v>1</v>
      </c>
      <c r="H86" s="22">
        <v>4</v>
      </c>
      <c r="I86" s="22">
        <v>4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0">
        <f>SUM(F86:N86)-D86</f>
        <v>0</v>
      </c>
    </row>
    <row r="87" spans="1:15" x14ac:dyDescent="0.25">
      <c r="A87" s="27" t="s">
        <v>119</v>
      </c>
      <c r="B87" s="20" t="s">
        <v>250</v>
      </c>
      <c r="C87" s="19" t="s">
        <v>118</v>
      </c>
      <c r="D87" s="18">
        <v>2</v>
      </c>
      <c r="E87" s="22" t="str">
        <f>_xlfn.CONCAT(C87,"-",D87)</f>
        <v>INTV000003-2</v>
      </c>
      <c r="F87" s="22">
        <v>0</v>
      </c>
      <c r="G87" s="22">
        <v>0</v>
      </c>
      <c r="H87" s="22">
        <v>0</v>
      </c>
      <c r="I87" s="22">
        <v>2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0">
        <f>SUM(F87:N87)-D87</f>
        <v>0</v>
      </c>
    </row>
    <row r="88" spans="1:15" x14ac:dyDescent="0.25">
      <c r="A88" s="27" t="s">
        <v>119</v>
      </c>
      <c r="B88" s="20" t="s">
        <v>112</v>
      </c>
      <c r="C88" s="19" t="s">
        <v>118</v>
      </c>
      <c r="D88" s="18">
        <v>1</v>
      </c>
      <c r="E88" s="22" t="str">
        <f>_xlfn.CONCAT(C88,"-",D88)</f>
        <v>INTV000003-1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1</v>
      </c>
      <c r="L88" s="22">
        <v>0</v>
      </c>
      <c r="M88" s="22">
        <v>0</v>
      </c>
      <c r="N88" s="22">
        <v>0</v>
      </c>
      <c r="O88" s="30">
        <f>SUM(F88:N88)-D88</f>
        <v>0</v>
      </c>
    </row>
    <row r="89" spans="1:15" x14ac:dyDescent="0.25">
      <c r="A89" s="28" t="s">
        <v>280</v>
      </c>
      <c r="B89" s="20" t="s">
        <v>250</v>
      </c>
      <c r="C89" s="20" t="s">
        <v>205</v>
      </c>
      <c r="D89" s="21">
        <v>6</v>
      </c>
      <c r="E89" s="22" t="str">
        <f>_xlfn.CONCAT(C89,"-",D89)</f>
        <v>INTV000149-6</v>
      </c>
      <c r="F89" s="22">
        <v>0</v>
      </c>
      <c r="G89" s="22">
        <v>0</v>
      </c>
      <c r="H89" s="22">
        <v>0</v>
      </c>
      <c r="I89" s="22">
        <v>6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0">
        <f>SUM(F89:N89)-D89</f>
        <v>0</v>
      </c>
    </row>
    <row r="90" spans="1:15" x14ac:dyDescent="0.25">
      <c r="A90" s="27" t="s">
        <v>145</v>
      </c>
      <c r="B90" s="20" t="s">
        <v>250</v>
      </c>
      <c r="C90" s="19" t="s">
        <v>144</v>
      </c>
      <c r="D90" s="18">
        <v>2</v>
      </c>
      <c r="E90" s="22" t="str">
        <f>_xlfn.CONCAT(C90,"-",D90)</f>
        <v>INTV000077-2</v>
      </c>
      <c r="F90" s="22">
        <v>0</v>
      </c>
      <c r="G90" s="22">
        <v>0</v>
      </c>
      <c r="H90" s="22">
        <v>0</v>
      </c>
      <c r="I90" s="22">
        <v>2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30">
        <f>SUM(F90:N90)-D90</f>
        <v>0</v>
      </c>
    </row>
    <row r="91" spans="1:15" x14ac:dyDescent="0.25">
      <c r="A91" s="27" t="s">
        <v>145</v>
      </c>
      <c r="B91" s="20" t="s">
        <v>112</v>
      </c>
      <c r="C91" s="19" t="s">
        <v>144</v>
      </c>
      <c r="D91" s="18">
        <v>4</v>
      </c>
      <c r="E91" s="22" t="str">
        <f>_xlfn.CONCAT(C91,"-",D91)</f>
        <v>INTV000077-4</v>
      </c>
      <c r="F91" s="22">
        <v>0</v>
      </c>
      <c r="G91" s="22">
        <v>0</v>
      </c>
      <c r="H91" s="22">
        <v>0</v>
      </c>
      <c r="I91" s="22">
        <v>0</v>
      </c>
      <c r="J91" s="22">
        <v>4</v>
      </c>
      <c r="K91" s="22">
        <v>0</v>
      </c>
      <c r="L91" s="22">
        <v>0</v>
      </c>
      <c r="M91" s="22">
        <v>0</v>
      </c>
      <c r="N91" s="22">
        <v>0</v>
      </c>
      <c r="O91" s="30">
        <f>SUM(F91:N91)-D91</f>
        <v>0</v>
      </c>
    </row>
    <row r="92" spans="1:15" x14ac:dyDescent="0.25">
      <c r="A92" s="27" t="s">
        <v>117</v>
      </c>
      <c r="B92" s="20" t="s">
        <v>112</v>
      </c>
      <c r="C92" s="19" t="s">
        <v>276</v>
      </c>
      <c r="D92" s="18">
        <v>6</v>
      </c>
      <c r="E92" s="22" t="str">
        <f>_xlfn.CONCAT(C92,"-",D92)</f>
        <v>INTV000002-6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6</v>
      </c>
      <c r="L92" s="22">
        <v>0</v>
      </c>
      <c r="M92" s="22">
        <v>0</v>
      </c>
      <c r="N92" s="22">
        <v>0</v>
      </c>
      <c r="O92" s="30">
        <f>SUM(F92:N92)-D92</f>
        <v>0</v>
      </c>
    </row>
    <row r="93" spans="1:15" x14ac:dyDescent="0.25">
      <c r="A93" s="28" t="s">
        <v>281</v>
      </c>
      <c r="B93" s="20" t="s">
        <v>250</v>
      </c>
      <c r="C93" s="20" t="s">
        <v>218</v>
      </c>
      <c r="D93" s="21">
        <v>8</v>
      </c>
      <c r="E93" s="22" t="str">
        <f>_xlfn.CONCAT(C93,"-",D93)</f>
        <v>INTV000156-8</v>
      </c>
      <c r="F93" s="22">
        <v>8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0">
        <f>SUM(F93:N93)-D93</f>
        <v>0</v>
      </c>
    </row>
    <row r="94" spans="1:15" x14ac:dyDescent="0.25">
      <c r="A94" s="27" t="s">
        <v>186</v>
      </c>
      <c r="B94" s="20" t="s">
        <v>82</v>
      </c>
      <c r="C94" s="19" t="s">
        <v>101</v>
      </c>
      <c r="D94" s="19">
        <v>1</v>
      </c>
      <c r="E94" s="22" t="str">
        <f>_xlfn.CONCAT(C94,"-",D94)</f>
        <v>INTV000095-1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1</v>
      </c>
      <c r="M94" s="22">
        <v>0</v>
      </c>
      <c r="N94" s="22">
        <v>0</v>
      </c>
      <c r="O94" s="30">
        <f>SUM(F94:N94)-D94</f>
        <v>0</v>
      </c>
    </row>
    <row r="95" spans="1:15" x14ac:dyDescent="0.25">
      <c r="A95" s="27" t="s">
        <v>116</v>
      </c>
      <c r="B95" s="20" t="s">
        <v>250</v>
      </c>
      <c r="C95" s="19" t="s">
        <v>115</v>
      </c>
      <c r="D95" s="18">
        <v>4</v>
      </c>
      <c r="E95" s="22" t="str">
        <f>_xlfn.CONCAT(C95,"-",D95)</f>
        <v>INTV000001-4</v>
      </c>
      <c r="F95" s="22">
        <v>0</v>
      </c>
      <c r="G95" s="22">
        <v>0</v>
      </c>
      <c r="H95" s="22">
        <v>2</v>
      </c>
      <c r="I95" s="22">
        <v>2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0">
        <f>SUM(F95:N95)-D95</f>
        <v>0</v>
      </c>
    </row>
    <row r="96" spans="1:15" x14ac:dyDescent="0.25">
      <c r="A96" s="27" t="s">
        <v>116</v>
      </c>
      <c r="B96" s="20" t="s">
        <v>112</v>
      </c>
      <c r="C96" s="19" t="s">
        <v>115</v>
      </c>
      <c r="D96" s="18">
        <v>8</v>
      </c>
      <c r="E96" s="22" t="str">
        <f>_xlfn.CONCAT(C96,"-",D96)</f>
        <v>INTV000001-8</v>
      </c>
      <c r="F96" s="22">
        <v>0</v>
      </c>
      <c r="G96" s="22">
        <v>0</v>
      </c>
      <c r="H96" s="22">
        <v>0</v>
      </c>
      <c r="I96" s="22">
        <v>0</v>
      </c>
      <c r="J96" s="22">
        <v>8</v>
      </c>
      <c r="K96" s="22">
        <v>0</v>
      </c>
      <c r="L96" s="22">
        <v>0</v>
      </c>
      <c r="M96" s="22">
        <v>0</v>
      </c>
      <c r="N96" s="22">
        <v>0</v>
      </c>
      <c r="O96" s="30">
        <f>SUM(F96:N96)-D96</f>
        <v>0</v>
      </c>
    </row>
    <row r="97" spans="1:15" x14ac:dyDescent="0.25">
      <c r="A97" s="27" t="s">
        <v>140</v>
      </c>
      <c r="B97" s="20" t="s">
        <v>250</v>
      </c>
      <c r="C97" s="19" t="s">
        <v>163</v>
      </c>
      <c r="D97" s="18">
        <v>2</v>
      </c>
      <c r="E97" s="22" t="str">
        <f>_xlfn.CONCAT(C97,"-",D97)</f>
        <v>INTV000048-2</v>
      </c>
      <c r="F97" s="22">
        <v>0</v>
      </c>
      <c r="G97" s="22">
        <v>0</v>
      </c>
      <c r="H97" s="22">
        <v>1</v>
      </c>
      <c r="I97" s="22">
        <v>1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0">
        <f>SUM(F97:N97)-D97</f>
        <v>0</v>
      </c>
    </row>
    <row r="98" spans="1:15" x14ac:dyDescent="0.25">
      <c r="A98" s="27" t="s">
        <v>140</v>
      </c>
      <c r="B98" s="20" t="s">
        <v>112</v>
      </c>
      <c r="C98" s="19" t="s">
        <v>163</v>
      </c>
      <c r="D98" s="18">
        <v>4</v>
      </c>
      <c r="E98" s="22" t="str">
        <f>_xlfn.CONCAT(C98,"-",D98)</f>
        <v>INTV000048-4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4</v>
      </c>
      <c r="L98" s="22">
        <v>0</v>
      </c>
      <c r="M98" s="22">
        <v>0</v>
      </c>
      <c r="N98" s="22">
        <v>0</v>
      </c>
      <c r="O98" s="30">
        <f>SUM(F98:N98)-D98</f>
        <v>0</v>
      </c>
    </row>
    <row r="99" spans="1:15" x14ac:dyDescent="0.25">
      <c r="A99" s="28" t="s">
        <v>217</v>
      </c>
      <c r="B99" s="20" t="s">
        <v>250</v>
      </c>
      <c r="C99" s="20" t="s">
        <v>216</v>
      </c>
      <c r="D99" s="21">
        <v>1</v>
      </c>
      <c r="E99" s="22" t="str">
        <f>_xlfn.CONCAT(C99,"-",D99)</f>
        <v>INTV000155-1</v>
      </c>
      <c r="F99" s="22">
        <v>0</v>
      </c>
      <c r="G99" s="22">
        <v>0</v>
      </c>
      <c r="H99" s="22">
        <v>1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0">
        <f>SUM(F99:N99)-D99</f>
        <v>0</v>
      </c>
    </row>
    <row r="100" spans="1:15" x14ac:dyDescent="0.25">
      <c r="A100" s="27" t="s">
        <v>130</v>
      </c>
      <c r="B100" s="20" t="s">
        <v>112</v>
      </c>
      <c r="C100" s="19" t="s">
        <v>129</v>
      </c>
      <c r="D100" s="18">
        <v>1</v>
      </c>
      <c r="E100" s="22" t="str">
        <f>_xlfn.CONCAT(C100,"-",D100)</f>
        <v>INTV000016-1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2">
        <v>0</v>
      </c>
      <c r="N100" s="22">
        <v>0</v>
      </c>
      <c r="O100" s="30">
        <f>SUM(F100:N100)-D100</f>
        <v>0</v>
      </c>
    </row>
    <row r="101" spans="1:15" x14ac:dyDescent="0.25">
      <c r="A101" s="27" t="s">
        <v>153</v>
      </c>
      <c r="B101" s="20" t="s">
        <v>112</v>
      </c>
      <c r="C101" s="19" t="s">
        <v>152</v>
      </c>
      <c r="D101" s="18">
        <v>2</v>
      </c>
      <c r="E101" s="22" t="str">
        <f>_xlfn.CONCAT(C101,"-",D101)</f>
        <v>INTV000140-2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2</v>
      </c>
      <c r="L101" s="22">
        <v>0</v>
      </c>
      <c r="M101" s="22">
        <v>0</v>
      </c>
      <c r="N101" s="22">
        <v>0</v>
      </c>
      <c r="O101" s="30">
        <f>SUM(F101:N101)-D101</f>
        <v>0</v>
      </c>
    </row>
    <row r="102" spans="1:15" x14ac:dyDescent="0.25">
      <c r="A102" s="28" t="s">
        <v>204</v>
      </c>
      <c r="B102" s="20" t="s">
        <v>250</v>
      </c>
      <c r="C102" s="20" t="s">
        <v>203</v>
      </c>
      <c r="D102" s="21">
        <v>1</v>
      </c>
      <c r="E102" s="22" t="str">
        <f>_xlfn.CONCAT(C102,"-",D102)</f>
        <v>INTV000138-1</v>
      </c>
      <c r="F102" s="22">
        <v>0</v>
      </c>
      <c r="G102" s="22">
        <v>0</v>
      </c>
      <c r="H102" s="22">
        <v>0</v>
      </c>
      <c r="I102" s="22">
        <v>1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30">
        <f>SUM(F102:N102)-D102</f>
        <v>0</v>
      </c>
    </row>
    <row r="103" spans="1:15" x14ac:dyDescent="0.25">
      <c r="A103" s="27" t="s">
        <v>155</v>
      </c>
      <c r="B103" s="20" t="s">
        <v>112</v>
      </c>
      <c r="C103" s="19" t="s">
        <v>154</v>
      </c>
      <c r="D103" s="18">
        <v>2</v>
      </c>
      <c r="E103" s="22" t="str">
        <f>_xlfn.CONCAT(C103,"-",D103)</f>
        <v>INTV000141-2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2</v>
      </c>
      <c r="L103" s="22">
        <v>0</v>
      </c>
      <c r="M103" s="22">
        <v>0</v>
      </c>
      <c r="N103" s="22">
        <v>0</v>
      </c>
      <c r="O103" s="30">
        <f>SUM(F103:N103)-D103</f>
        <v>0</v>
      </c>
    </row>
    <row r="104" spans="1:15" x14ac:dyDescent="0.25">
      <c r="A104" s="28" t="s">
        <v>196</v>
      </c>
      <c r="B104" s="20" t="s">
        <v>251</v>
      </c>
      <c r="C104" s="20" t="s">
        <v>108</v>
      </c>
      <c r="D104" s="20">
        <v>5</v>
      </c>
      <c r="E104" s="22" t="str">
        <f>_xlfn.CONCAT(C104,"-",D104)</f>
        <v>INTV000035-5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5</v>
      </c>
      <c r="O104" s="30">
        <f>SUM(F104:N104)-D104</f>
        <v>0</v>
      </c>
    </row>
    <row r="105" spans="1:15" x14ac:dyDescent="0.25">
      <c r="A105" s="28" t="s">
        <v>149</v>
      </c>
      <c r="B105" s="20" t="s">
        <v>250</v>
      </c>
      <c r="C105" s="20" t="s">
        <v>102</v>
      </c>
      <c r="D105" s="21">
        <v>2</v>
      </c>
      <c r="E105" s="22" t="str">
        <f>_xlfn.CONCAT(C105,"-",D105)</f>
        <v>INTV000132-2</v>
      </c>
      <c r="F105" s="22">
        <v>0</v>
      </c>
      <c r="G105" s="22">
        <v>1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1</v>
      </c>
      <c r="N105" s="22">
        <v>0</v>
      </c>
      <c r="O105" s="30">
        <f>SUM(F105:N105)-D105</f>
        <v>0</v>
      </c>
    </row>
    <row r="106" spans="1:15" x14ac:dyDescent="0.25">
      <c r="A106" s="27" t="s">
        <v>149</v>
      </c>
      <c r="B106" s="20" t="s">
        <v>112</v>
      </c>
      <c r="C106" s="19" t="s">
        <v>102</v>
      </c>
      <c r="D106" s="18">
        <v>3</v>
      </c>
      <c r="E106" s="22" t="str">
        <f>_xlfn.CONCAT(C106,"-",D106)</f>
        <v>INTV000132-3</v>
      </c>
      <c r="F106" s="22">
        <v>0</v>
      </c>
      <c r="G106" s="22">
        <v>0</v>
      </c>
      <c r="H106" s="22">
        <v>0</v>
      </c>
      <c r="I106" s="22">
        <v>0</v>
      </c>
      <c r="J106" s="22">
        <v>2</v>
      </c>
      <c r="K106" s="22">
        <v>0</v>
      </c>
      <c r="L106" s="22">
        <v>0</v>
      </c>
      <c r="M106" s="22">
        <v>1</v>
      </c>
      <c r="N106" s="22">
        <v>0</v>
      </c>
      <c r="O106" s="30">
        <f>SUM(F106:N106)-D106</f>
        <v>0</v>
      </c>
    </row>
    <row r="107" spans="1:15" x14ac:dyDescent="0.25">
      <c r="A107" s="27" t="s">
        <v>149</v>
      </c>
      <c r="B107" s="20" t="s">
        <v>82</v>
      </c>
      <c r="C107" s="19" t="s">
        <v>102</v>
      </c>
      <c r="D107" s="19">
        <v>1</v>
      </c>
      <c r="E107" s="22" t="str">
        <f>_xlfn.CONCAT(C107,"-",D107)</f>
        <v>INTV000132-1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1</v>
      </c>
      <c r="N107" s="22">
        <v>0</v>
      </c>
      <c r="O107" s="30">
        <f>SUM(F107:N107)-D107</f>
        <v>0</v>
      </c>
    </row>
    <row r="108" spans="1:15" x14ac:dyDescent="0.25">
      <c r="A108" s="27" t="s">
        <v>249</v>
      </c>
      <c r="B108" s="20" t="s">
        <v>250</v>
      </c>
      <c r="C108" s="19" t="s">
        <v>248</v>
      </c>
      <c r="D108" s="18">
        <v>9</v>
      </c>
      <c r="E108" s="22" t="str">
        <f>_xlfn.CONCAT(C108,"-",D108)</f>
        <v>INTV000096-9</v>
      </c>
      <c r="F108" s="22">
        <v>9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0">
        <f>SUM(F108:N108)-D108</f>
        <v>0</v>
      </c>
    </row>
    <row r="109" spans="1:15" x14ac:dyDescent="0.25">
      <c r="A109" s="28" t="s">
        <v>209</v>
      </c>
      <c r="B109" s="20" t="s">
        <v>250</v>
      </c>
      <c r="C109" s="20" t="s">
        <v>160</v>
      </c>
      <c r="D109" s="21">
        <v>2</v>
      </c>
      <c r="E109" s="22" t="str">
        <f>_xlfn.CONCAT(C109,"-",D109)</f>
        <v>INTV000151-2</v>
      </c>
      <c r="F109" s="22">
        <v>0</v>
      </c>
      <c r="G109" s="22">
        <v>2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0">
        <f>SUM(F109:N109)-D109</f>
        <v>0</v>
      </c>
    </row>
    <row r="110" spans="1:15" x14ac:dyDescent="0.25">
      <c r="A110" s="27" t="s">
        <v>209</v>
      </c>
      <c r="B110" s="20" t="s">
        <v>112</v>
      </c>
      <c r="C110" s="19" t="s">
        <v>160</v>
      </c>
      <c r="D110" s="18">
        <v>1</v>
      </c>
      <c r="E110" s="22" t="str">
        <f>_xlfn.CONCAT(C110,"-",D110)</f>
        <v>INTV000151-1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1</v>
      </c>
      <c r="L110" s="22">
        <v>0</v>
      </c>
      <c r="M110" s="22">
        <v>0</v>
      </c>
      <c r="N110" s="22">
        <v>0</v>
      </c>
      <c r="O110" s="30">
        <f>SUM(F110:N110)-D110</f>
        <v>0</v>
      </c>
    </row>
    <row r="111" spans="1:15" x14ac:dyDescent="0.25">
      <c r="A111" s="27" t="s">
        <v>257</v>
      </c>
      <c r="B111" s="20" t="s">
        <v>250</v>
      </c>
      <c r="C111" s="19" t="s">
        <v>227</v>
      </c>
      <c r="D111" s="18">
        <v>1</v>
      </c>
      <c r="E111" s="22" t="str">
        <f>_xlfn.CONCAT(C111,"-",D111)</f>
        <v>INTV000005-1</v>
      </c>
      <c r="F111" s="22">
        <v>1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30">
        <f>SUM(F111:N111)-D111</f>
        <v>0</v>
      </c>
    </row>
    <row r="112" spans="1:15" x14ac:dyDescent="0.25">
      <c r="A112" s="27" t="s">
        <v>258</v>
      </c>
      <c r="B112" s="20" t="s">
        <v>82</v>
      </c>
      <c r="C112" s="19" t="s">
        <v>106</v>
      </c>
      <c r="D112" s="19">
        <v>6</v>
      </c>
      <c r="E112" s="22" t="str">
        <f>_xlfn.CONCAT(C112,"-",D112)</f>
        <v>INTV000157-6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6</v>
      </c>
      <c r="N112" s="22">
        <v>0</v>
      </c>
      <c r="O112" s="30">
        <f>SUM(F112:N112)-D112</f>
        <v>0</v>
      </c>
    </row>
    <row r="113" spans="1:15" x14ac:dyDescent="0.25">
      <c r="A113" s="28" t="s">
        <v>197</v>
      </c>
      <c r="B113" s="20" t="s">
        <v>251</v>
      </c>
      <c r="C113" s="20" t="s">
        <v>107</v>
      </c>
      <c r="D113" s="20">
        <v>4</v>
      </c>
      <c r="E113" s="22" t="str">
        <f>_xlfn.CONCAT(C113,"-",D113)</f>
        <v>INTV000145-4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4</v>
      </c>
      <c r="O113" s="30">
        <f>SUM(F113:N113)-D113</f>
        <v>0</v>
      </c>
    </row>
  </sheetData>
  <autoFilter ref="A3:O113" xr:uid="{8F9CFC62-7264-4FE8-B6D0-CA2867F86C88}">
    <sortState xmlns:xlrd2="http://schemas.microsoft.com/office/spreadsheetml/2017/richdata2" ref="A4:O113">
      <sortCondition ref="A3:A113"/>
    </sortState>
  </autoFilter>
  <phoneticPr fontId="9" type="noConversion"/>
  <conditionalFormatting sqref="B4:O145">
    <cfRule type="expression" dxfId="7" priority="2">
      <formula>AND($O4&lt;&gt;0)</formula>
    </cfRule>
  </conditionalFormatting>
  <conditionalFormatting sqref="F3:O3">
    <cfRule type="expression" dxfId="6" priority="1">
      <formula>F$1&lt;&gt;F$2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A221-9921-4779-9CD0-120AB23228CF}">
  <sheetPr>
    <tabColor rgb="FFFF0000"/>
  </sheetPr>
  <dimension ref="A3:D79"/>
  <sheetViews>
    <sheetView tabSelected="1" workbookViewId="0">
      <selection activeCell="E28" sqref="E28"/>
    </sheetView>
  </sheetViews>
  <sheetFormatPr baseColWidth="10" defaultRowHeight="15" x14ac:dyDescent="0.25"/>
  <cols>
    <col min="1" max="1" width="30.85546875" customWidth="1"/>
    <col min="2" max="2" width="13.140625" bestFit="1" customWidth="1"/>
    <col min="3" max="3" width="10.7109375" bestFit="1" customWidth="1"/>
    <col min="4" max="4" width="14.28515625" bestFit="1" customWidth="1"/>
    <col min="5" max="5" width="24" bestFit="1" customWidth="1"/>
    <col min="6" max="8" width="21.28515625" bestFit="1" customWidth="1"/>
    <col min="9" max="10" width="20.140625" bestFit="1" customWidth="1"/>
    <col min="11" max="11" width="14" bestFit="1" customWidth="1"/>
    <col min="12" max="12" width="22.140625" bestFit="1" customWidth="1"/>
    <col min="13" max="13" width="26.7109375" bestFit="1" customWidth="1"/>
    <col min="14" max="15" width="27.7109375" bestFit="1" customWidth="1"/>
    <col min="16" max="16" width="32.7109375" bestFit="1" customWidth="1"/>
    <col min="17" max="17" width="33.7109375" bestFit="1" customWidth="1"/>
    <col min="18" max="18" width="50.42578125" bestFit="1" customWidth="1"/>
    <col min="19" max="19" width="29.140625" bestFit="1" customWidth="1"/>
    <col min="20" max="20" width="42" bestFit="1" customWidth="1"/>
    <col min="21" max="21" width="44.5703125" bestFit="1" customWidth="1"/>
    <col min="22" max="22" width="43.140625" bestFit="1" customWidth="1"/>
    <col min="23" max="23" width="25.28515625" bestFit="1" customWidth="1"/>
    <col min="24" max="25" width="27.42578125" bestFit="1" customWidth="1"/>
    <col min="26" max="27" width="26.42578125" bestFit="1" customWidth="1"/>
    <col min="28" max="28" width="24.28515625" bestFit="1" customWidth="1"/>
    <col min="29" max="29" width="27.42578125" bestFit="1" customWidth="1"/>
    <col min="30" max="30" width="24.28515625" bestFit="1" customWidth="1"/>
    <col min="31" max="34" width="24.5703125" bestFit="1" customWidth="1"/>
    <col min="35" max="35" width="22.5703125" bestFit="1" customWidth="1"/>
    <col min="36" max="36" width="24" bestFit="1" customWidth="1"/>
    <col min="37" max="37" width="21.5703125" bestFit="1" customWidth="1"/>
    <col min="38" max="38" width="26.42578125" bestFit="1" customWidth="1"/>
    <col min="39" max="39" width="23.5703125" bestFit="1" customWidth="1"/>
    <col min="40" max="41" width="25.5703125" bestFit="1" customWidth="1"/>
    <col min="42" max="42" width="24.5703125" bestFit="1" customWidth="1"/>
    <col min="43" max="43" width="21.85546875" bestFit="1" customWidth="1"/>
    <col min="44" max="47" width="24.28515625" bestFit="1" customWidth="1"/>
    <col min="48" max="48" width="25" bestFit="1" customWidth="1"/>
    <col min="49" max="50" width="23.28515625" bestFit="1" customWidth="1"/>
    <col min="51" max="51" width="21.28515625" bestFit="1" customWidth="1"/>
    <col min="52" max="52" width="21" bestFit="1" customWidth="1"/>
    <col min="53" max="53" width="22.85546875" bestFit="1" customWidth="1"/>
    <col min="54" max="54" width="20.28515625" bestFit="1" customWidth="1"/>
    <col min="55" max="55" width="19.28515625" bestFit="1" customWidth="1"/>
    <col min="56" max="56" width="23.5703125" bestFit="1" customWidth="1"/>
    <col min="57" max="57" width="19.85546875" bestFit="1" customWidth="1"/>
    <col min="58" max="58" width="22.7109375" bestFit="1" customWidth="1"/>
    <col min="59" max="60" width="19.85546875" bestFit="1" customWidth="1"/>
    <col min="61" max="61" width="20.28515625" bestFit="1" customWidth="1"/>
    <col min="62" max="62" width="17.85546875" bestFit="1" customWidth="1"/>
    <col min="63" max="63" width="19.85546875" bestFit="1" customWidth="1"/>
    <col min="64" max="64" width="22.7109375" bestFit="1" customWidth="1"/>
    <col min="65" max="66" width="19.85546875" bestFit="1" customWidth="1"/>
    <col min="67" max="67" width="17.85546875" bestFit="1" customWidth="1"/>
    <col min="68" max="70" width="19.85546875" bestFit="1" customWidth="1"/>
    <col min="71" max="71" width="20.5703125" bestFit="1" customWidth="1"/>
    <col min="72" max="73" width="19.85546875" bestFit="1" customWidth="1"/>
    <col min="74" max="74" width="23.7109375" bestFit="1" customWidth="1"/>
    <col min="75" max="78" width="18.85546875" bestFit="1" customWidth="1"/>
    <col min="79" max="79" width="22.28515625" bestFit="1" customWidth="1"/>
    <col min="80" max="80" width="21.7109375" bestFit="1" customWidth="1"/>
    <col min="81" max="81" width="16.5703125" bestFit="1" customWidth="1"/>
    <col min="82" max="82" width="25.85546875" bestFit="1" customWidth="1"/>
    <col min="83" max="83" width="6.28515625" bestFit="1" customWidth="1"/>
    <col min="84" max="84" width="12.5703125" bestFit="1" customWidth="1"/>
  </cols>
  <sheetData>
    <row r="3" spans="1:4" x14ac:dyDescent="0.25">
      <c r="A3" s="2" t="s">
        <v>80</v>
      </c>
      <c r="B3" s="2" t="s">
        <v>79</v>
      </c>
      <c r="C3" s="2" t="s">
        <v>78</v>
      </c>
      <c r="D3" t="s">
        <v>256</v>
      </c>
    </row>
    <row r="4" spans="1:4" x14ac:dyDescent="0.25">
      <c r="A4" t="s">
        <v>277</v>
      </c>
      <c r="B4" t="s">
        <v>247</v>
      </c>
      <c r="D4" s="3">
        <v>14</v>
      </c>
    </row>
    <row r="5" spans="1:4" x14ac:dyDescent="0.25">
      <c r="A5" t="s">
        <v>135</v>
      </c>
      <c r="B5" t="s">
        <v>94</v>
      </c>
      <c r="D5" s="3">
        <v>20</v>
      </c>
    </row>
    <row r="6" spans="1:4" x14ac:dyDescent="0.25">
      <c r="A6" t="s">
        <v>259</v>
      </c>
      <c r="B6" t="s">
        <v>198</v>
      </c>
      <c r="D6" s="3">
        <v>8</v>
      </c>
    </row>
    <row r="7" spans="1:4" x14ac:dyDescent="0.25">
      <c r="A7" t="s">
        <v>128</v>
      </c>
      <c r="B7" t="s">
        <v>90</v>
      </c>
      <c r="D7" s="3">
        <v>18</v>
      </c>
    </row>
    <row r="8" spans="1:4" x14ac:dyDescent="0.25">
      <c r="A8" t="s">
        <v>240</v>
      </c>
      <c r="B8" t="s">
        <v>239</v>
      </c>
      <c r="D8" s="3">
        <v>1</v>
      </c>
    </row>
    <row r="9" spans="1:4" x14ac:dyDescent="0.25">
      <c r="A9" t="s">
        <v>159</v>
      </c>
      <c r="B9" t="s">
        <v>158</v>
      </c>
      <c r="D9" s="3">
        <v>2</v>
      </c>
    </row>
    <row r="10" spans="1:4" x14ac:dyDescent="0.25">
      <c r="A10" t="s">
        <v>179</v>
      </c>
      <c r="B10" t="s">
        <v>110</v>
      </c>
      <c r="D10" s="3">
        <v>4</v>
      </c>
    </row>
    <row r="11" spans="1:4" x14ac:dyDescent="0.25">
      <c r="A11" t="s">
        <v>195</v>
      </c>
      <c r="B11" t="s">
        <v>111</v>
      </c>
      <c r="D11" s="3">
        <v>14</v>
      </c>
    </row>
    <row r="12" spans="1:4" x14ac:dyDescent="0.25">
      <c r="A12" t="s">
        <v>37</v>
      </c>
      <c r="B12" t="s">
        <v>99</v>
      </c>
      <c r="D12" s="3">
        <v>2</v>
      </c>
    </row>
    <row r="13" spans="1:4" x14ac:dyDescent="0.25">
      <c r="A13" t="s">
        <v>131</v>
      </c>
      <c r="B13" t="s">
        <v>162</v>
      </c>
      <c r="D13" s="3">
        <v>1</v>
      </c>
    </row>
    <row r="14" spans="1:4" x14ac:dyDescent="0.25">
      <c r="A14" t="s">
        <v>182</v>
      </c>
      <c r="B14" t="s">
        <v>97</v>
      </c>
      <c r="D14" s="3">
        <v>1</v>
      </c>
    </row>
    <row r="15" spans="1:4" x14ac:dyDescent="0.25">
      <c r="A15" t="s">
        <v>73</v>
      </c>
      <c r="B15" t="s">
        <v>104</v>
      </c>
      <c r="D15" s="3">
        <v>5</v>
      </c>
    </row>
    <row r="16" spans="1:4" x14ac:dyDescent="0.25">
      <c r="A16" t="s">
        <v>253</v>
      </c>
      <c r="B16" t="s">
        <v>150</v>
      </c>
      <c r="D16" s="3">
        <v>10</v>
      </c>
    </row>
    <row r="17" spans="1:4" x14ac:dyDescent="0.25">
      <c r="A17" t="s">
        <v>254</v>
      </c>
      <c r="B17" t="s">
        <v>103</v>
      </c>
      <c r="D17" s="3">
        <v>1</v>
      </c>
    </row>
    <row r="18" spans="1:4" x14ac:dyDescent="0.25">
      <c r="A18" t="s">
        <v>266</v>
      </c>
      <c r="B18" t="s">
        <v>189</v>
      </c>
      <c r="D18" s="3">
        <v>1</v>
      </c>
    </row>
    <row r="19" spans="1:4" x14ac:dyDescent="0.25">
      <c r="A19" t="s">
        <v>50</v>
      </c>
      <c r="B19" t="s">
        <v>245</v>
      </c>
      <c r="D19" s="3">
        <v>24</v>
      </c>
    </row>
    <row r="20" spans="1:4" x14ac:dyDescent="0.25">
      <c r="A20" t="s">
        <v>125</v>
      </c>
      <c r="B20" t="s">
        <v>86</v>
      </c>
      <c r="D20" s="3">
        <v>22</v>
      </c>
    </row>
    <row r="21" spans="1:4" x14ac:dyDescent="0.25">
      <c r="A21" t="s">
        <v>53</v>
      </c>
      <c r="B21" t="s">
        <v>214</v>
      </c>
      <c r="D21" s="3">
        <v>8</v>
      </c>
    </row>
    <row r="22" spans="1:4" x14ac:dyDescent="0.25">
      <c r="A22" t="s">
        <v>132</v>
      </c>
      <c r="B22" t="s">
        <v>91</v>
      </c>
      <c r="D22" s="3">
        <v>1</v>
      </c>
    </row>
    <row r="23" spans="1:4" x14ac:dyDescent="0.25">
      <c r="A23" t="s">
        <v>136</v>
      </c>
      <c r="B23" t="s">
        <v>96</v>
      </c>
      <c r="D23" s="3">
        <v>6</v>
      </c>
    </row>
    <row r="24" spans="1:4" x14ac:dyDescent="0.25">
      <c r="A24" t="s">
        <v>175</v>
      </c>
      <c r="B24" t="s">
        <v>93</v>
      </c>
      <c r="D24" s="3">
        <v>10</v>
      </c>
    </row>
    <row r="25" spans="1:4" x14ac:dyDescent="0.25">
      <c r="A25" t="s">
        <v>59</v>
      </c>
      <c r="B25" t="s">
        <v>165</v>
      </c>
      <c r="D25" s="3">
        <v>3</v>
      </c>
    </row>
    <row r="26" spans="1:4" x14ac:dyDescent="0.25">
      <c r="A26" t="s">
        <v>62</v>
      </c>
      <c r="B26" t="s">
        <v>212</v>
      </c>
      <c r="D26" s="3">
        <v>12</v>
      </c>
    </row>
    <row r="27" spans="1:4" x14ac:dyDescent="0.25">
      <c r="A27" t="s">
        <v>260</v>
      </c>
      <c r="B27" t="s">
        <v>200</v>
      </c>
      <c r="D27" s="3">
        <v>26</v>
      </c>
    </row>
    <row r="28" spans="1:4" x14ac:dyDescent="0.25">
      <c r="A28" t="s">
        <v>123</v>
      </c>
      <c r="B28" t="s">
        <v>122</v>
      </c>
      <c r="D28" s="3">
        <v>16</v>
      </c>
    </row>
    <row r="29" spans="1:4" x14ac:dyDescent="0.25">
      <c r="A29" t="s">
        <v>63</v>
      </c>
      <c r="B29" t="s">
        <v>252</v>
      </c>
      <c r="D29" s="3">
        <v>16</v>
      </c>
    </row>
    <row r="30" spans="1:4" x14ac:dyDescent="0.25">
      <c r="A30" t="s">
        <v>121</v>
      </c>
      <c r="B30" t="s">
        <v>120</v>
      </c>
      <c r="D30" s="3">
        <v>26</v>
      </c>
    </row>
    <row r="31" spans="1:4" x14ac:dyDescent="0.25">
      <c r="A31" t="s">
        <v>236</v>
      </c>
      <c r="B31" t="s">
        <v>235</v>
      </c>
      <c r="D31" s="3">
        <v>2</v>
      </c>
    </row>
    <row r="32" spans="1:4" x14ac:dyDescent="0.25">
      <c r="A32" t="s">
        <v>143</v>
      </c>
      <c r="B32" t="s">
        <v>142</v>
      </c>
      <c r="D32" s="3">
        <v>4</v>
      </c>
    </row>
    <row r="33" spans="1:4" x14ac:dyDescent="0.25">
      <c r="A33" t="s">
        <v>64</v>
      </c>
      <c r="B33" t="s">
        <v>241</v>
      </c>
      <c r="D33" s="3">
        <v>1</v>
      </c>
    </row>
    <row r="34" spans="1:4" x14ac:dyDescent="0.25">
      <c r="A34" t="s">
        <v>134</v>
      </c>
      <c r="B34" t="s">
        <v>133</v>
      </c>
      <c r="D34" s="3">
        <v>2</v>
      </c>
    </row>
    <row r="35" spans="1:4" x14ac:dyDescent="0.25">
      <c r="A35" t="s">
        <v>66</v>
      </c>
      <c r="B35" t="s">
        <v>164</v>
      </c>
      <c r="D35" s="3">
        <v>3</v>
      </c>
    </row>
    <row r="36" spans="1:4" x14ac:dyDescent="0.25">
      <c r="A36" t="s">
        <v>124</v>
      </c>
      <c r="B36" t="s">
        <v>84</v>
      </c>
      <c r="D36" s="3">
        <v>35</v>
      </c>
    </row>
    <row r="37" spans="1:4" x14ac:dyDescent="0.25">
      <c r="A37" t="s">
        <v>232</v>
      </c>
      <c r="B37" t="s">
        <v>87</v>
      </c>
      <c r="D37" s="3">
        <v>20</v>
      </c>
    </row>
    <row r="38" spans="1:4" x14ac:dyDescent="0.25">
      <c r="A38" t="s">
        <v>137</v>
      </c>
      <c r="B38" t="s">
        <v>98</v>
      </c>
      <c r="D38" s="3">
        <v>10</v>
      </c>
    </row>
    <row r="39" spans="1:4" x14ac:dyDescent="0.25">
      <c r="A39" t="s">
        <v>185</v>
      </c>
      <c r="B39" t="s">
        <v>92</v>
      </c>
      <c r="D39" s="3">
        <v>5</v>
      </c>
    </row>
    <row r="40" spans="1:4" x14ac:dyDescent="0.25">
      <c r="A40" t="s">
        <v>275</v>
      </c>
      <c r="B40" t="s">
        <v>222</v>
      </c>
      <c r="D40" s="3">
        <v>1</v>
      </c>
    </row>
    <row r="41" spans="1:4" x14ac:dyDescent="0.25">
      <c r="A41" t="s">
        <v>141</v>
      </c>
      <c r="B41" t="s">
        <v>100</v>
      </c>
      <c r="D41" s="3">
        <v>13</v>
      </c>
    </row>
    <row r="42" spans="1:4" x14ac:dyDescent="0.25">
      <c r="A42" t="s">
        <v>126</v>
      </c>
      <c r="B42" t="s">
        <v>88</v>
      </c>
      <c r="D42" s="3">
        <v>18</v>
      </c>
    </row>
    <row r="43" spans="1:4" x14ac:dyDescent="0.25">
      <c r="A43" t="s">
        <v>238</v>
      </c>
      <c r="B43" t="s">
        <v>237</v>
      </c>
      <c r="D43" s="3">
        <v>1</v>
      </c>
    </row>
    <row r="44" spans="1:4" x14ac:dyDescent="0.25">
      <c r="A44" t="s">
        <v>157</v>
      </c>
      <c r="B44" t="s">
        <v>156</v>
      </c>
      <c r="D44" s="3">
        <v>2</v>
      </c>
    </row>
    <row r="45" spans="1:4" x14ac:dyDescent="0.25">
      <c r="A45" t="s">
        <v>72</v>
      </c>
      <c r="B45" t="s">
        <v>242</v>
      </c>
      <c r="D45" s="3">
        <v>1</v>
      </c>
    </row>
    <row r="46" spans="1:4" x14ac:dyDescent="0.25">
      <c r="A46" t="s">
        <v>177</v>
      </c>
      <c r="B46" t="s">
        <v>109</v>
      </c>
      <c r="D46" s="3">
        <v>4</v>
      </c>
    </row>
    <row r="47" spans="1:4" x14ac:dyDescent="0.25">
      <c r="A47" t="s">
        <v>127</v>
      </c>
      <c r="B47" t="s">
        <v>89</v>
      </c>
      <c r="D47" s="3">
        <v>16</v>
      </c>
    </row>
    <row r="48" spans="1:4" x14ac:dyDescent="0.25">
      <c r="A48" t="s">
        <v>181</v>
      </c>
      <c r="B48" t="s">
        <v>95</v>
      </c>
      <c r="D48" s="3">
        <v>4</v>
      </c>
    </row>
    <row r="49" spans="1:4" x14ac:dyDescent="0.25">
      <c r="A49" t="s">
        <v>139</v>
      </c>
      <c r="B49" t="s">
        <v>138</v>
      </c>
      <c r="D49" s="3">
        <v>2</v>
      </c>
    </row>
    <row r="50" spans="1:4" x14ac:dyDescent="0.25">
      <c r="A50" t="s">
        <v>261</v>
      </c>
      <c r="B50" t="s">
        <v>220</v>
      </c>
      <c r="D50" s="3">
        <v>1</v>
      </c>
    </row>
    <row r="51" spans="1:4" x14ac:dyDescent="0.25">
      <c r="A51" t="s">
        <v>170</v>
      </c>
      <c r="B51" t="s">
        <v>85</v>
      </c>
      <c r="D51" s="3">
        <v>3</v>
      </c>
    </row>
    <row r="52" spans="1:4" x14ac:dyDescent="0.25">
      <c r="A52" t="s">
        <v>262</v>
      </c>
      <c r="B52" t="s">
        <v>207</v>
      </c>
      <c r="D52" s="3">
        <v>8</v>
      </c>
    </row>
    <row r="53" spans="1:4" x14ac:dyDescent="0.25">
      <c r="A53" t="s">
        <v>147</v>
      </c>
      <c r="B53" t="s">
        <v>146</v>
      </c>
      <c r="D53" s="3">
        <v>2</v>
      </c>
    </row>
    <row r="54" spans="1:4" x14ac:dyDescent="0.25">
      <c r="A54" t="s">
        <v>231</v>
      </c>
      <c r="B54" t="s">
        <v>230</v>
      </c>
      <c r="D54" s="3">
        <v>1</v>
      </c>
    </row>
    <row r="55" spans="1:4" x14ac:dyDescent="0.25">
      <c r="A55" t="s">
        <v>234</v>
      </c>
      <c r="B55" t="s">
        <v>233</v>
      </c>
      <c r="D55" s="3">
        <v>8</v>
      </c>
    </row>
    <row r="56" spans="1:4" x14ac:dyDescent="0.25">
      <c r="A56" t="s">
        <v>244</v>
      </c>
      <c r="B56" t="s">
        <v>243</v>
      </c>
      <c r="D56" s="3">
        <v>9</v>
      </c>
    </row>
    <row r="57" spans="1:4" x14ac:dyDescent="0.25">
      <c r="A57" t="s">
        <v>119</v>
      </c>
      <c r="B57" t="s">
        <v>118</v>
      </c>
      <c r="D57" s="3">
        <v>3</v>
      </c>
    </row>
    <row r="58" spans="1:4" x14ac:dyDescent="0.25">
      <c r="A58" t="s">
        <v>264</v>
      </c>
      <c r="B58" t="s">
        <v>205</v>
      </c>
      <c r="D58" s="3">
        <v>6</v>
      </c>
    </row>
    <row r="59" spans="1:4" x14ac:dyDescent="0.25">
      <c r="A59" t="s">
        <v>145</v>
      </c>
      <c r="B59" t="s">
        <v>144</v>
      </c>
      <c r="D59" s="3">
        <v>7</v>
      </c>
    </row>
    <row r="60" spans="1:4" x14ac:dyDescent="0.25">
      <c r="A60" t="s">
        <v>117</v>
      </c>
      <c r="B60" t="s">
        <v>276</v>
      </c>
      <c r="D60" s="3">
        <v>6</v>
      </c>
    </row>
    <row r="61" spans="1:4" x14ac:dyDescent="0.25">
      <c r="A61" t="s">
        <v>219</v>
      </c>
      <c r="B61" t="s">
        <v>218</v>
      </c>
      <c r="D61" s="3">
        <v>8</v>
      </c>
    </row>
    <row r="62" spans="1:4" x14ac:dyDescent="0.25">
      <c r="A62" t="s">
        <v>186</v>
      </c>
      <c r="B62" t="s">
        <v>101</v>
      </c>
      <c r="D62" s="3">
        <v>1</v>
      </c>
    </row>
    <row r="63" spans="1:4" x14ac:dyDescent="0.25">
      <c r="A63" t="s">
        <v>116</v>
      </c>
      <c r="B63" t="s">
        <v>115</v>
      </c>
      <c r="D63" s="3">
        <v>12</v>
      </c>
    </row>
    <row r="64" spans="1:4" x14ac:dyDescent="0.25">
      <c r="A64" t="s">
        <v>140</v>
      </c>
      <c r="B64" t="s">
        <v>163</v>
      </c>
      <c r="D64" s="3">
        <v>5</v>
      </c>
    </row>
    <row r="65" spans="1:4" x14ac:dyDescent="0.25">
      <c r="A65" t="s">
        <v>217</v>
      </c>
      <c r="B65" t="s">
        <v>216</v>
      </c>
      <c r="D65" s="3">
        <v>1</v>
      </c>
    </row>
    <row r="66" spans="1:4" x14ac:dyDescent="0.25">
      <c r="A66" t="s">
        <v>130</v>
      </c>
      <c r="B66" t="s">
        <v>129</v>
      </c>
      <c r="D66" s="3">
        <v>1</v>
      </c>
    </row>
    <row r="67" spans="1:4" x14ac:dyDescent="0.25">
      <c r="A67" t="s">
        <v>153</v>
      </c>
      <c r="B67" t="s">
        <v>152</v>
      </c>
      <c r="D67" s="3">
        <v>2</v>
      </c>
    </row>
    <row r="68" spans="1:4" x14ac:dyDescent="0.25">
      <c r="A68" t="s">
        <v>263</v>
      </c>
      <c r="B68" t="s">
        <v>203</v>
      </c>
      <c r="D68" s="3">
        <v>1</v>
      </c>
    </row>
    <row r="69" spans="1:4" x14ac:dyDescent="0.25">
      <c r="A69" t="s">
        <v>155</v>
      </c>
      <c r="B69" t="s">
        <v>154</v>
      </c>
      <c r="D69" s="3">
        <v>2</v>
      </c>
    </row>
    <row r="70" spans="1:4" x14ac:dyDescent="0.25">
      <c r="A70" t="s">
        <v>196</v>
      </c>
      <c r="B70" t="s">
        <v>108</v>
      </c>
      <c r="D70" s="3">
        <v>5</v>
      </c>
    </row>
    <row r="71" spans="1:4" x14ac:dyDescent="0.25">
      <c r="A71" t="s">
        <v>149</v>
      </c>
      <c r="B71" t="s">
        <v>102</v>
      </c>
      <c r="D71" s="3">
        <v>6</v>
      </c>
    </row>
    <row r="72" spans="1:4" x14ac:dyDescent="0.25">
      <c r="A72" t="s">
        <v>249</v>
      </c>
      <c r="B72" t="s">
        <v>248</v>
      </c>
      <c r="D72" s="3">
        <v>9</v>
      </c>
    </row>
    <row r="73" spans="1:4" x14ac:dyDescent="0.25">
      <c r="A73" t="s">
        <v>265</v>
      </c>
      <c r="B73" t="s">
        <v>160</v>
      </c>
      <c r="D73" s="3">
        <v>3</v>
      </c>
    </row>
    <row r="74" spans="1:4" x14ac:dyDescent="0.25">
      <c r="A74" t="s">
        <v>257</v>
      </c>
      <c r="B74" t="s">
        <v>227</v>
      </c>
      <c r="D74" s="3">
        <v>1</v>
      </c>
    </row>
    <row r="75" spans="1:4" x14ac:dyDescent="0.25">
      <c r="A75" t="s">
        <v>258</v>
      </c>
      <c r="B75" t="s">
        <v>106</v>
      </c>
      <c r="D75" s="3">
        <v>6</v>
      </c>
    </row>
    <row r="76" spans="1:4" x14ac:dyDescent="0.25">
      <c r="A76" t="s">
        <v>197</v>
      </c>
      <c r="B76" t="s">
        <v>107</v>
      </c>
      <c r="D76" s="3">
        <v>4</v>
      </c>
    </row>
    <row r="77" spans="1:4" x14ac:dyDescent="0.25">
      <c r="A77" t="s">
        <v>75</v>
      </c>
      <c r="B77" t="s">
        <v>75</v>
      </c>
      <c r="D77" s="3"/>
    </row>
    <row r="78" spans="1:4" x14ac:dyDescent="0.25">
      <c r="A78" t="s">
        <v>267</v>
      </c>
      <c r="B78" t="s">
        <v>105</v>
      </c>
      <c r="D78" s="3">
        <v>14</v>
      </c>
    </row>
    <row r="79" spans="1:4" x14ac:dyDescent="0.25">
      <c r="A79" t="s">
        <v>255</v>
      </c>
      <c r="D79" s="3">
        <v>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9DDB-A54C-4B7B-A5EC-B596A6665357}">
  <dimension ref="A1:D49"/>
  <sheetViews>
    <sheetView workbookViewId="0">
      <selection activeCell="C14" sqref="C14"/>
    </sheetView>
  </sheetViews>
  <sheetFormatPr baseColWidth="10" defaultRowHeight="15" x14ac:dyDescent="0.25"/>
  <cols>
    <col min="2" max="2" width="11.28515625" bestFit="1" customWidth="1"/>
    <col min="3" max="3" width="36.7109375" customWidth="1"/>
  </cols>
  <sheetData>
    <row r="1" spans="1:4" x14ac:dyDescent="0.25">
      <c r="A1" s="11" t="s">
        <v>78</v>
      </c>
      <c r="B1" s="11" t="s">
        <v>79</v>
      </c>
      <c r="C1" s="11" t="s">
        <v>80</v>
      </c>
      <c r="D1" s="11" t="s">
        <v>81</v>
      </c>
    </row>
    <row r="2" spans="1:4" x14ac:dyDescent="0.25">
      <c r="A2" t="s">
        <v>250</v>
      </c>
      <c r="B2" s="12" t="s">
        <v>222</v>
      </c>
      <c r="C2" s="12" t="s">
        <v>223</v>
      </c>
      <c r="D2" s="13">
        <v>1</v>
      </c>
    </row>
    <row r="3" spans="1:4" x14ac:dyDescent="0.25">
      <c r="A3" t="s">
        <v>250</v>
      </c>
      <c r="B3" s="12" t="s">
        <v>113</v>
      </c>
      <c r="C3" s="12" t="s">
        <v>224</v>
      </c>
      <c r="D3" s="13">
        <v>14</v>
      </c>
    </row>
    <row r="4" spans="1:4" x14ac:dyDescent="0.25">
      <c r="A4" t="s">
        <v>250</v>
      </c>
      <c r="B4" s="12" t="s">
        <v>115</v>
      </c>
      <c r="C4" s="12" t="s">
        <v>225</v>
      </c>
      <c r="D4" s="13">
        <v>4</v>
      </c>
    </row>
    <row r="5" spans="1:4" x14ac:dyDescent="0.25">
      <c r="A5" t="s">
        <v>250</v>
      </c>
      <c r="B5" s="12" t="s">
        <v>118</v>
      </c>
      <c r="C5" s="12" t="s">
        <v>226</v>
      </c>
      <c r="D5" s="13">
        <v>2</v>
      </c>
    </row>
    <row r="6" spans="1:4" x14ac:dyDescent="0.25">
      <c r="A6" t="s">
        <v>250</v>
      </c>
      <c r="B6" s="12" t="s">
        <v>85</v>
      </c>
      <c r="C6" s="12" t="s">
        <v>170</v>
      </c>
      <c r="D6" s="13">
        <v>2</v>
      </c>
    </row>
    <row r="7" spans="1:4" x14ac:dyDescent="0.25">
      <c r="A7" t="s">
        <v>250</v>
      </c>
      <c r="B7" s="12" t="s">
        <v>227</v>
      </c>
      <c r="C7" s="12" t="s">
        <v>228</v>
      </c>
      <c r="D7" s="13">
        <v>1</v>
      </c>
    </row>
    <row r="8" spans="1:4" x14ac:dyDescent="0.25">
      <c r="A8" t="s">
        <v>250</v>
      </c>
      <c r="B8" s="12" t="s">
        <v>120</v>
      </c>
      <c r="C8" s="12" t="s">
        <v>121</v>
      </c>
      <c r="D8" s="13">
        <v>10</v>
      </c>
    </row>
    <row r="9" spans="1:4" x14ac:dyDescent="0.25">
      <c r="A9" t="s">
        <v>250</v>
      </c>
      <c r="B9" s="12" t="s">
        <v>122</v>
      </c>
      <c r="C9" s="12" t="s">
        <v>229</v>
      </c>
      <c r="D9" s="13">
        <v>6</v>
      </c>
    </row>
    <row r="10" spans="1:4" x14ac:dyDescent="0.25">
      <c r="A10" t="s">
        <v>250</v>
      </c>
      <c r="B10" s="12" t="s">
        <v>84</v>
      </c>
      <c r="C10" s="12" t="s">
        <v>124</v>
      </c>
      <c r="D10" s="13">
        <v>21</v>
      </c>
    </row>
    <row r="11" spans="1:4" x14ac:dyDescent="0.25">
      <c r="A11" t="s">
        <v>250</v>
      </c>
      <c r="B11" s="12" t="s">
        <v>86</v>
      </c>
      <c r="C11" s="12" t="s">
        <v>125</v>
      </c>
      <c r="D11" s="13">
        <v>10</v>
      </c>
    </row>
    <row r="12" spans="1:4" x14ac:dyDescent="0.25">
      <c r="A12" t="s">
        <v>250</v>
      </c>
      <c r="B12" s="12" t="s">
        <v>88</v>
      </c>
      <c r="C12" s="12" t="s">
        <v>126</v>
      </c>
      <c r="D12" s="13">
        <v>5</v>
      </c>
    </row>
    <row r="13" spans="1:4" x14ac:dyDescent="0.25">
      <c r="A13" t="s">
        <v>250</v>
      </c>
      <c r="B13" s="12" t="s">
        <v>89</v>
      </c>
      <c r="C13" s="12" t="s">
        <v>127</v>
      </c>
      <c r="D13" s="13">
        <v>12</v>
      </c>
    </row>
    <row r="14" spans="1:4" x14ac:dyDescent="0.25">
      <c r="A14" t="s">
        <v>250</v>
      </c>
      <c r="B14" s="12" t="s">
        <v>90</v>
      </c>
      <c r="C14" s="12" t="s">
        <v>128</v>
      </c>
      <c r="D14" s="13">
        <v>5</v>
      </c>
    </row>
    <row r="15" spans="1:4" x14ac:dyDescent="0.25">
      <c r="A15" t="s">
        <v>250</v>
      </c>
      <c r="B15" s="12" t="s">
        <v>111</v>
      </c>
      <c r="C15" s="12" t="s">
        <v>195</v>
      </c>
      <c r="D15" s="13">
        <v>10</v>
      </c>
    </row>
    <row r="16" spans="1:4" x14ac:dyDescent="0.25">
      <c r="A16" t="s">
        <v>250</v>
      </c>
      <c r="B16" s="12" t="s">
        <v>230</v>
      </c>
      <c r="C16" s="12" t="s">
        <v>231</v>
      </c>
      <c r="D16" s="13">
        <v>1</v>
      </c>
    </row>
    <row r="17" spans="1:4" x14ac:dyDescent="0.25">
      <c r="A17" t="s">
        <v>250</v>
      </c>
      <c r="B17" s="12" t="s">
        <v>94</v>
      </c>
      <c r="C17" s="12" t="s">
        <v>135</v>
      </c>
      <c r="D17" s="13">
        <v>17</v>
      </c>
    </row>
    <row r="18" spans="1:4" x14ac:dyDescent="0.25">
      <c r="A18" t="s">
        <v>250</v>
      </c>
      <c r="B18" s="12" t="s">
        <v>87</v>
      </c>
      <c r="C18" s="12" t="s">
        <v>232</v>
      </c>
      <c r="D18" s="13">
        <v>20</v>
      </c>
    </row>
    <row r="19" spans="1:4" x14ac:dyDescent="0.25">
      <c r="A19" t="s">
        <v>250</v>
      </c>
      <c r="B19" s="12" t="s">
        <v>163</v>
      </c>
      <c r="C19" s="12" t="s">
        <v>140</v>
      </c>
      <c r="D19" s="13">
        <v>1</v>
      </c>
    </row>
    <row r="20" spans="1:4" x14ac:dyDescent="0.25">
      <c r="A20" t="s">
        <v>250</v>
      </c>
      <c r="B20" s="12" t="s">
        <v>100</v>
      </c>
      <c r="C20" s="12" t="s">
        <v>141</v>
      </c>
      <c r="D20" s="13">
        <v>9</v>
      </c>
    </row>
    <row r="21" spans="1:4" x14ac:dyDescent="0.25">
      <c r="A21" t="s">
        <v>250</v>
      </c>
      <c r="B21" s="12" t="s">
        <v>233</v>
      </c>
      <c r="C21" s="12" t="s">
        <v>234</v>
      </c>
      <c r="D21" s="13">
        <v>8</v>
      </c>
    </row>
    <row r="22" spans="1:4" x14ac:dyDescent="0.25">
      <c r="A22" t="s">
        <v>250</v>
      </c>
      <c r="B22" s="12" t="s">
        <v>235</v>
      </c>
      <c r="C22" s="12" t="s">
        <v>236</v>
      </c>
      <c r="D22" s="13">
        <v>2</v>
      </c>
    </row>
    <row r="23" spans="1:4" x14ac:dyDescent="0.25">
      <c r="A23" t="s">
        <v>250</v>
      </c>
      <c r="B23" s="12" t="s">
        <v>237</v>
      </c>
      <c r="C23" s="12" t="s">
        <v>238</v>
      </c>
      <c r="D23" s="13">
        <v>1</v>
      </c>
    </row>
    <row r="24" spans="1:4" x14ac:dyDescent="0.25">
      <c r="A24" t="s">
        <v>250</v>
      </c>
      <c r="B24" s="12" t="s">
        <v>239</v>
      </c>
      <c r="C24" s="12" t="s">
        <v>240</v>
      </c>
      <c r="D24" s="13">
        <v>1</v>
      </c>
    </row>
    <row r="25" spans="1:4" x14ac:dyDescent="0.25">
      <c r="A25" t="s">
        <v>250</v>
      </c>
      <c r="B25" s="12" t="s">
        <v>241</v>
      </c>
      <c r="C25" s="12" t="s">
        <v>64</v>
      </c>
      <c r="D25" s="13">
        <v>1</v>
      </c>
    </row>
    <row r="26" spans="1:4" x14ac:dyDescent="0.25">
      <c r="A26" t="s">
        <v>250</v>
      </c>
      <c r="B26" s="12" t="s">
        <v>242</v>
      </c>
      <c r="C26" s="12" t="s">
        <v>72</v>
      </c>
      <c r="D26" s="13">
        <v>1</v>
      </c>
    </row>
    <row r="27" spans="1:4" x14ac:dyDescent="0.25">
      <c r="A27" t="s">
        <v>250</v>
      </c>
      <c r="B27" s="12" t="s">
        <v>144</v>
      </c>
      <c r="C27" s="12" t="s">
        <v>145</v>
      </c>
      <c r="D27" s="13">
        <v>3</v>
      </c>
    </row>
    <row r="28" spans="1:4" x14ac:dyDescent="0.25">
      <c r="A28" t="s">
        <v>250</v>
      </c>
      <c r="B28" s="12" t="s">
        <v>243</v>
      </c>
      <c r="C28" s="12" t="s">
        <v>244</v>
      </c>
      <c r="D28" s="13">
        <v>9</v>
      </c>
    </row>
    <row r="29" spans="1:4" x14ac:dyDescent="0.25">
      <c r="A29" t="s">
        <v>250</v>
      </c>
      <c r="B29" s="12" t="s">
        <v>245</v>
      </c>
      <c r="C29" s="12" t="s">
        <v>246</v>
      </c>
      <c r="D29" s="13">
        <v>24</v>
      </c>
    </row>
    <row r="30" spans="1:4" x14ac:dyDescent="0.25">
      <c r="A30" t="s">
        <v>250</v>
      </c>
      <c r="B30" s="12" t="s">
        <v>247</v>
      </c>
      <c r="C30" s="12" t="s">
        <v>135</v>
      </c>
      <c r="D30" s="13">
        <v>14</v>
      </c>
    </row>
    <row r="31" spans="1:4" x14ac:dyDescent="0.25">
      <c r="A31" t="s">
        <v>250</v>
      </c>
      <c r="B31" s="12" t="s">
        <v>248</v>
      </c>
      <c r="C31" s="12" t="s">
        <v>249</v>
      </c>
      <c r="D31" s="13">
        <v>9</v>
      </c>
    </row>
    <row r="32" spans="1:4" x14ac:dyDescent="0.25">
      <c r="A32" t="s">
        <v>250</v>
      </c>
      <c r="B32" s="12" t="s">
        <v>164</v>
      </c>
      <c r="C32" s="12" t="s">
        <v>66</v>
      </c>
      <c r="D32" s="13">
        <v>2</v>
      </c>
    </row>
    <row r="33" spans="1:4" x14ac:dyDescent="0.25">
      <c r="A33" t="s">
        <v>250</v>
      </c>
      <c r="B33" t="s">
        <v>165</v>
      </c>
      <c r="C33" t="s">
        <v>59</v>
      </c>
      <c r="D33" s="15">
        <v>2</v>
      </c>
    </row>
    <row r="34" spans="1:4" x14ac:dyDescent="0.25">
      <c r="A34" t="s">
        <v>250</v>
      </c>
      <c r="B34" t="s">
        <v>198</v>
      </c>
      <c r="C34" t="s">
        <v>199</v>
      </c>
      <c r="D34" s="15">
        <v>8</v>
      </c>
    </row>
    <row r="35" spans="1:4" x14ac:dyDescent="0.25">
      <c r="A35" t="s">
        <v>250</v>
      </c>
      <c r="B35" t="s">
        <v>200</v>
      </c>
      <c r="C35" t="s">
        <v>201</v>
      </c>
      <c r="D35" s="15">
        <v>26</v>
      </c>
    </row>
    <row r="36" spans="1:4" x14ac:dyDescent="0.25">
      <c r="A36" t="s">
        <v>250</v>
      </c>
      <c r="B36" t="s">
        <v>102</v>
      </c>
      <c r="C36" t="s">
        <v>149</v>
      </c>
      <c r="D36" s="15">
        <v>2</v>
      </c>
    </row>
    <row r="37" spans="1:4" x14ac:dyDescent="0.25">
      <c r="A37" t="s">
        <v>250</v>
      </c>
      <c r="B37" t="s">
        <v>150</v>
      </c>
      <c r="C37" t="s">
        <v>202</v>
      </c>
      <c r="D37" s="15">
        <v>2</v>
      </c>
    </row>
    <row r="38" spans="1:4" x14ac:dyDescent="0.25">
      <c r="A38" t="s">
        <v>250</v>
      </c>
      <c r="B38" t="s">
        <v>203</v>
      </c>
      <c r="C38" t="s">
        <v>204</v>
      </c>
      <c r="D38" s="15">
        <v>1</v>
      </c>
    </row>
    <row r="39" spans="1:4" x14ac:dyDescent="0.25">
      <c r="A39" t="s">
        <v>250</v>
      </c>
      <c r="B39" t="s">
        <v>205</v>
      </c>
      <c r="C39" t="s">
        <v>206</v>
      </c>
      <c r="D39" s="15">
        <v>6</v>
      </c>
    </row>
    <row r="40" spans="1:4" x14ac:dyDescent="0.25">
      <c r="A40" t="s">
        <v>250</v>
      </c>
      <c r="B40" t="s">
        <v>207</v>
      </c>
      <c r="C40" t="s">
        <v>208</v>
      </c>
      <c r="D40" s="15">
        <v>8</v>
      </c>
    </row>
    <row r="41" spans="1:4" x14ac:dyDescent="0.25">
      <c r="A41" t="s">
        <v>250</v>
      </c>
      <c r="B41" t="s">
        <v>160</v>
      </c>
      <c r="C41" t="s">
        <v>209</v>
      </c>
      <c r="D41" s="15">
        <v>2</v>
      </c>
    </row>
    <row r="42" spans="1:4" x14ac:dyDescent="0.25">
      <c r="A42" t="s">
        <v>250</v>
      </c>
      <c r="B42" t="s">
        <v>210</v>
      </c>
      <c r="C42" t="s">
        <v>211</v>
      </c>
      <c r="D42" s="15">
        <v>16</v>
      </c>
    </row>
    <row r="43" spans="1:4" x14ac:dyDescent="0.25">
      <c r="A43" t="s">
        <v>250</v>
      </c>
      <c r="B43" t="s">
        <v>212</v>
      </c>
      <c r="C43" t="s">
        <v>213</v>
      </c>
      <c r="D43" s="15">
        <v>12</v>
      </c>
    </row>
    <row r="44" spans="1:4" x14ac:dyDescent="0.25">
      <c r="A44" t="s">
        <v>250</v>
      </c>
      <c r="B44" t="s">
        <v>214</v>
      </c>
      <c r="C44" t="s">
        <v>215</v>
      </c>
      <c r="D44" s="15">
        <v>8</v>
      </c>
    </row>
    <row r="45" spans="1:4" x14ac:dyDescent="0.25">
      <c r="A45" t="s">
        <v>250</v>
      </c>
      <c r="B45" t="s">
        <v>216</v>
      </c>
      <c r="C45" t="s">
        <v>217</v>
      </c>
      <c r="D45" s="15">
        <v>1</v>
      </c>
    </row>
    <row r="46" spans="1:4" x14ac:dyDescent="0.25">
      <c r="A46" t="s">
        <v>250</v>
      </c>
      <c r="B46" t="s">
        <v>218</v>
      </c>
      <c r="C46" t="s">
        <v>219</v>
      </c>
      <c r="D46" s="15">
        <v>8</v>
      </c>
    </row>
    <row r="47" spans="1:4" x14ac:dyDescent="0.25">
      <c r="A47" t="s">
        <v>250</v>
      </c>
      <c r="B47" t="s">
        <v>220</v>
      </c>
      <c r="C47" t="s">
        <v>221</v>
      </c>
      <c r="D47" s="15">
        <v>1</v>
      </c>
    </row>
    <row r="48" spans="1:4" x14ac:dyDescent="0.25">
      <c r="A48" t="s">
        <v>250</v>
      </c>
      <c r="B48" t="s">
        <v>104</v>
      </c>
      <c r="C48" t="s">
        <v>73</v>
      </c>
      <c r="D48" s="15">
        <v>3</v>
      </c>
    </row>
    <row r="49" spans="1:4" x14ac:dyDescent="0.25">
      <c r="A49" t="s">
        <v>250</v>
      </c>
      <c r="B49" t="s">
        <v>105</v>
      </c>
      <c r="C49" t="s">
        <v>123</v>
      </c>
      <c r="D49" s="15">
        <v>7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491-6FB4-4B1B-902D-855BBEEB241B}">
  <dimension ref="A1:D37"/>
  <sheetViews>
    <sheetView workbookViewId="0">
      <selection activeCell="C14" sqref="C14"/>
    </sheetView>
  </sheetViews>
  <sheetFormatPr baseColWidth="10" defaultRowHeight="15" x14ac:dyDescent="0.25"/>
  <cols>
    <col min="2" max="2" width="31.140625" customWidth="1"/>
    <col min="3" max="3" width="27.28515625" customWidth="1"/>
    <col min="4" max="4" width="13.42578125" customWidth="1"/>
  </cols>
  <sheetData>
    <row r="1" spans="1:4" x14ac:dyDescent="0.25">
      <c r="A1" s="11" t="s">
        <v>78</v>
      </c>
      <c r="B1" s="16" t="s">
        <v>79</v>
      </c>
      <c r="C1" s="16" t="s">
        <v>80</v>
      </c>
      <c r="D1" s="16" t="s">
        <v>81</v>
      </c>
    </row>
    <row r="2" spans="1:4" x14ac:dyDescent="0.25">
      <c r="A2" t="s">
        <v>112</v>
      </c>
      <c r="B2" s="12" t="s">
        <v>113</v>
      </c>
      <c r="C2" s="12" t="s">
        <v>114</v>
      </c>
      <c r="D2" s="13">
        <v>24</v>
      </c>
    </row>
    <row r="3" spans="1:4" x14ac:dyDescent="0.25">
      <c r="A3" t="s">
        <v>112</v>
      </c>
      <c r="B3" s="12" t="s">
        <v>115</v>
      </c>
      <c r="C3" s="12" t="s">
        <v>116</v>
      </c>
      <c r="D3" s="13">
        <v>8</v>
      </c>
    </row>
    <row r="4" spans="1:4" x14ac:dyDescent="0.25">
      <c r="A4" t="s">
        <v>112</v>
      </c>
      <c r="B4" s="12" t="s">
        <v>276</v>
      </c>
      <c r="C4" s="12" t="s">
        <v>117</v>
      </c>
      <c r="D4" s="13">
        <v>6</v>
      </c>
    </row>
    <row r="5" spans="1:4" x14ac:dyDescent="0.25">
      <c r="A5" t="s">
        <v>112</v>
      </c>
      <c r="B5" s="12" t="s">
        <v>118</v>
      </c>
      <c r="C5" s="12" t="s">
        <v>119</v>
      </c>
      <c r="D5" s="13">
        <v>1</v>
      </c>
    </row>
    <row r="6" spans="1:4" x14ac:dyDescent="0.25">
      <c r="A6" t="s">
        <v>112</v>
      </c>
      <c r="B6" s="12" t="s">
        <v>120</v>
      </c>
      <c r="C6" s="12" t="s">
        <v>121</v>
      </c>
      <c r="D6" s="13">
        <v>16</v>
      </c>
    </row>
    <row r="7" spans="1:4" x14ac:dyDescent="0.25">
      <c r="A7" t="s">
        <v>112</v>
      </c>
      <c r="B7" s="12" t="s">
        <v>122</v>
      </c>
      <c r="C7" s="12" t="s">
        <v>123</v>
      </c>
      <c r="D7" s="13">
        <v>10</v>
      </c>
    </row>
    <row r="8" spans="1:4" x14ac:dyDescent="0.25">
      <c r="A8" t="s">
        <v>112</v>
      </c>
      <c r="B8" s="12" t="s">
        <v>84</v>
      </c>
      <c r="C8" s="12" t="s">
        <v>124</v>
      </c>
      <c r="D8" s="13">
        <v>3</v>
      </c>
    </row>
    <row r="9" spans="1:4" x14ac:dyDescent="0.25">
      <c r="A9" t="s">
        <v>112</v>
      </c>
      <c r="B9" s="12" t="s">
        <v>86</v>
      </c>
      <c r="C9" s="12" t="s">
        <v>125</v>
      </c>
      <c r="D9" s="13">
        <v>11</v>
      </c>
    </row>
    <row r="10" spans="1:4" x14ac:dyDescent="0.25">
      <c r="A10" t="s">
        <v>112</v>
      </c>
      <c r="B10" s="12" t="s">
        <v>88</v>
      </c>
      <c r="C10" s="12" t="s">
        <v>126</v>
      </c>
      <c r="D10" s="13">
        <v>12</v>
      </c>
    </row>
    <row r="11" spans="1:4" x14ac:dyDescent="0.25">
      <c r="A11" t="s">
        <v>112</v>
      </c>
      <c r="B11" s="12" t="s">
        <v>89</v>
      </c>
      <c r="C11" s="12" t="s">
        <v>127</v>
      </c>
      <c r="D11" s="13">
        <v>3</v>
      </c>
    </row>
    <row r="12" spans="1:4" x14ac:dyDescent="0.25">
      <c r="A12" t="s">
        <v>112</v>
      </c>
      <c r="B12" s="12" t="s">
        <v>90</v>
      </c>
      <c r="C12" s="12" t="s">
        <v>128</v>
      </c>
      <c r="D12" s="13">
        <v>12</v>
      </c>
    </row>
    <row r="13" spans="1:4" x14ac:dyDescent="0.25">
      <c r="A13" t="s">
        <v>112</v>
      </c>
      <c r="B13" s="12" t="s">
        <v>129</v>
      </c>
      <c r="C13" s="12" t="s">
        <v>130</v>
      </c>
      <c r="D13" s="13">
        <v>1</v>
      </c>
    </row>
    <row r="14" spans="1:4" x14ac:dyDescent="0.25">
      <c r="A14" t="s">
        <v>112</v>
      </c>
      <c r="B14" s="12" t="s">
        <v>162</v>
      </c>
      <c r="C14" s="12" t="s">
        <v>131</v>
      </c>
      <c r="D14" s="13">
        <v>1</v>
      </c>
    </row>
    <row r="15" spans="1:4" x14ac:dyDescent="0.25">
      <c r="A15" t="s">
        <v>112</v>
      </c>
      <c r="B15" s="12" t="s">
        <v>91</v>
      </c>
      <c r="C15" s="12" t="s">
        <v>132</v>
      </c>
      <c r="D15" s="13">
        <v>1</v>
      </c>
    </row>
    <row r="16" spans="1:4" x14ac:dyDescent="0.25">
      <c r="A16" t="s">
        <v>112</v>
      </c>
      <c r="B16" s="12" t="s">
        <v>133</v>
      </c>
      <c r="C16" s="12" t="s">
        <v>134</v>
      </c>
      <c r="D16" s="13">
        <v>2</v>
      </c>
    </row>
    <row r="17" spans="1:4" x14ac:dyDescent="0.25">
      <c r="A17" t="s">
        <v>112</v>
      </c>
      <c r="B17" s="12" t="s">
        <v>94</v>
      </c>
      <c r="C17" s="12" t="s">
        <v>135</v>
      </c>
      <c r="D17" s="13">
        <v>2</v>
      </c>
    </row>
    <row r="18" spans="1:4" x14ac:dyDescent="0.25">
      <c r="A18" t="s">
        <v>112</v>
      </c>
      <c r="B18" s="12" t="s">
        <v>96</v>
      </c>
      <c r="C18" s="12" t="s">
        <v>136</v>
      </c>
      <c r="D18" s="13">
        <v>2</v>
      </c>
    </row>
    <row r="19" spans="1:4" x14ac:dyDescent="0.25">
      <c r="A19" t="s">
        <v>112</v>
      </c>
      <c r="B19" s="12" t="s">
        <v>98</v>
      </c>
      <c r="C19" s="12" t="s">
        <v>137</v>
      </c>
      <c r="D19" s="13">
        <v>8</v>
      </c>
    </row>
    <row r="20" spans="1:4" x14ac:dyDescent="0.25">
      <c r="A20" t="s">
        <v>112</v>
      </c>
      <c r="B20" s="12" t="s">
        <v>99</v>
      </c>
      <c r="C20" s="12" t="s">
        <v>37</v>
      </c>
      <c r="D20" s="13">
        <v>2</v>
      </c>
    </row>
    <row r="21" spans="1:4" x14ac:dyDescent="0.25">
      <c r="A21" t="s">
        <v>112</v>
      </c>
      <c r="B21" s="12" t="s">
        <v>138</v>
      </c>
      <c r="C21" s="12" t="s">
        <v>139</v>
      </c>
      <c r="D21" s="13">
        <v>2</v>
      </c>
    </row>
    <row r="22" spans="1:4" x14ac:dyDescent="0.25">
      <c r="A22" t="s">
        <v>112</v>
      </c>
      <c r="B22" s="12" t="s">
        <v>163</v>
      </c>
      <c r="C22" s="12" t="s">
        <v>140</v>
      </c>
      <c r="D22" s="13">
        <v>4</v>
      </c>
    </row>
    <row r="23" spans="1:4" x14ac:dyDescent="0.25">
      <c r="A23" t="s">
        <v>112</v>
      </c>
      <c r="B23" s="12" t="s">
        <v>100</v>
      </c>
      <c r="C23" s="12" t="s">
        <v>141</v>
      </c>
      <c r="D23" s="13">
        <v>3</v>
      </c>
    </row>
    <row r="24" spans="1:4" x14ac:dyDescent="0.25">
      <c r="A24" t="s">
        <v>112</v>
      </c>
      <c r="B24" s="12" t="s">
        <v>142</v>
      </c>
      <c r="C24" s="12" t="s">
        <v>143</v>
      </c>
      <c r="D24" s="13">
        <v>4</v>
      </c>
    </row>
    <row r="25" spans="1:4" x14ac:dyDescent="0.25">
      <c r="A25" t="s">
        <v>112</v>
      </c>
      <c r="B25" s="12" t="s">
        <v>144</v>
      </c>
      <c r="C25" s="12" t="s">
        <v>145</v>
      </c>
      <c r="D25" s="13">
        <v>4</v>
      </c>
    </row>
    <row r="26" spans="1:4" x14ac:dyDescent="0.25">
      <c r="A26" t="s">
        <v>112</v>
      </c>
      <c r="B26" s="12" t="s">
        <v>146</v>
      </c>
      <c r="C26" s="12" t="s">
        <v>147</v>
      </c>
      <c r="D26" s="13">
        <v>2</v>
      </c>
    </row>
    <row r="27" spans="1:4" x14ac:dyDescent="0.25">
      <c r="A27" t="s">
        <v>112</v>
      </c>
      <c r="B27" s="12" t="s">
        <v>164</v>
      </c>
      <c r="C27" s="12" t="s">
        <v>148</v>
      </c>
      <c r="D27" s="13">
        <v>1</v>
      </c>
    </row>
    <row r="28" spans="1:4" x14ac:dyDescent="0.25">
      <c r="A28" t="s">
        <v>112</v>
      </c>
      <c r="B28" s="12" t="s">
        <v>165</v>
      </c>
      <c r="C28" s="12" t="s">
        <v>59</v>
      </c>
      <c r="D28" s="13">
        <v>1</v>
      </c>
    </row>
    <row r="29" spans="1:4" x14ac:dyDescent="0.25">
      <c r="A29" t="s">
        <v>112</v>
      </c>
      <c r="B29" s="12" t="s">
        <v>102</v>
      </c>
      <c r="C29" s="12" t="s">
        <v>149</v>
      </c>
      <c r="D29" s="13">
        <v>3</v>
      </c>
    </row>
    <row r="30" spans="1:4" x14ac:dyDescent="0.25">
      <c r="A30" t="s">
        <v>112</v>
      </c>
      <c r="B30" s="12" t="s">
        <v>150</v>
      </c>
      <c r="C30" s="12" t="s">
        <v>151</v>
      </c>
      <c r="D30" s="13">
        <v>8</v>
      </c>
    </row>
    <row r="31" spans="1:4" x14ac:dyDescent="0.25">
      <c r="A31" t="s">
        <v>112</v>
      </c>
      <c r="B31" s="12" t="s">
        <v>152</v>
      </c>
      <c r="C31" s="12" t="s">
        <v>153</v>
      </c>
      <c r="D31" s="13">
        <v>2</v>
      </c>
    </row>
    <row r="32" spans="1:4" x14ac:dyDescent="0.25">
      <c r="A32" t="s">
        <v>112</v>
      </c>
      <c r="B32" s="12" t="s">
        <v>154</v>
      </c>
      <c r="C32" s="12" t="s">
        <v>155</v>
      </c>
      <c r="D32" s="13">
        <v>2</v>
      </c>
    </row>
    <row r="33" spans="1:4" x14ac:dyDescent="0.25">
      <c r="A33" t="s">
        <v>112</v>
      </c>
      <c r="B33" s="12" t="s">
        <v>156</v>
      </c>
      <c r="C33" s="12" t="s">
        <v>157</v>
      </c>
      <c r="D33" s="13">
        <v>2</v>
      </c>
    </row>
    <row r="34" spans="1:4" x14ac:dyDescent="0.25">
      <c r="A34" t="s">
        <v>112</v>
      </c>
      <c r="B34" s="12" t="s">
        <v>158</v>
      </c>
      <c r="C34" s="12" t="s">
        <v>159</v>
      </c>
      <c r="D34" s="13">
        <v>2</v>
      </c>
    </row>
    <row r="35" spans="1:4" x14ac:dyDescent="0.25">
      <c r="A35" t="s">
        <v>112</v>
      </c>
      <c r="B35" s="12" t="s">
        <v>160</v>
      </c>
      <c r="C35" s="12" t="s">
        <v>161</v>
      </c>
      <c r="D35" s="13">
        <v>1</v>
      </c>
    </row>
    <row r="36" spans="1:4" x14ac:dyDescent="0.25">
      <c r="A36" t="s">
        <v>112</v>
      </c>
      <c r="B36" s="12" t="s">
        <v>104</v>
      </c>
      <c r="C36" s="12" t="s">
        <v>73</v>
      </c>
      <c r="D36" s="13">
        <v>1</v>
      </c>
    </row>
    <row r="37" spans="1:4" x14ac:dyDescent="0.25">
      <c r="A37" t="s">
        <v>112</v>
      </c>
      <c r="B37" s="12" t="s">
        <v>105</v>
      </c>
      <c r="C37" s="12" t="s">
        <v>123</v>
      </c>
      <c r="D37" s="13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A7D-E748-4879-9216-19D23E99EC67}">
  <dimension ref="A1:D25"/>
  <sheetViews>
    <sheetView workbookViewId="0">
      <selection activeCell="C14" sqref="C14"/>
    </sheetView>
  </sheetViews>
  <sheetFormatPr baseColWidth="10" defaultRowHeight="15" x14ac:dyDescent="0.25"/>
  <cols>
    <col min="3" max="3" width="50.7109375" customWidth="1"/>
  </cols>
  <sheetData>
    <row r="1" spans="1:4" x14ac:dyDescent="0.25">
      <c r="A1" s="11" t="s">
        <v>78</v>
      </c>
      <c r="B1" s="16" t="s">
        <v>79</v>
      </c>
      <c r="C1" s="16" t="s">
        <v>80</v>
      </c>
      <c r="D1" s="16" t="s">
        <v>81</v>
      </c>
    </row>
    <row r="2" spans="1:4" x14ac:dyDescent="0.25">
      <c r="A2" t="s">
        <v>82</v>
      </c>
      <c r="B2" s="12" t="s">
        <v>83</v>
      </c>
      <c r="C2" s="12" t="s">
        <v>166</v>
      </c>
      <c r="D2" s="12">
        <v>1</v>
      </c>
    </row>
    <row r="3" spans="1:4" x14ac:dyDescent="0.25">
      <c r="A3" t="s">
        <v>82</v>
      </c>
      <c r="B3" s="12" t="s">
        <v>167</v>
      </c>
      <c r="C3" s="12" t="s">
        <v>168</v>
      </c>
      <c r="D3" s="12">
        <v>1</v>
      </c>
    </row>
    <row r="4" spans="1:4" x14ac:dyDescent="0.25">
      <c r="A4" t="s">
        <v>82</v>
      </c>
      <c r="B4" s="12" t="s">
        <v>169</v>
      </c>
      <c r="C4" s="12" t="s">
        <v>170</v>
      </c>
      <c r="D4" s="12">
        <v>1</v>
      </c>
    </row>
    <row r="5" spans="1:4" x14ac:dyDescent="0.25">
      <c r="A5" t="s">
        <v>82</v>
      </c>
      <c r="B5" s="12" t="s">
        <v>171</v>
      </c>
      <c r="C5" s="12" t="s">
        <v>124</v>
      </c>
      <c r="D5" s="12">
        <v>7</v>
      </c>
    </row>
    <row r="6" spans="1:4" x14ac:dyDescent="0.25">
      <c r="A6" t="s">
        <v>82</v>
      </c>
      <c r="B6" s="12" t="s">
        <v>172</v>
      </c>
      <c r="C6" s="12" t="s">
        <v>125</v>
      </c>
      <c r="D6" s="12">
        <v>1</v>
      </c>
    </row>
    <row r="7" spans="1:4" x14ac:dyDescent="0.25">
      <c r="A7" t="s">
        <v>82</v>
      </c>
      <c r="B7" s="12" t="s">
        <v>88</v>
      </c>
      <c r="C7" s="12" t="s">
        <v>126</v>
      </c>
      <c r="D7" s="12">
        <v>1</v>
      </c>
    </row>
    <row r="8" spans="1:4" x14ac:dyDescent="0.25">
      <c r="A8" t="s">
        <v>82</v>
      </c>
      <c r="B8" s="12" t="s">
        <v>173</v>
      </c>
      <c r="C8" s="12" t="s">
        <v>127</v>
      </c>
      <c r="D8" s="12">
        <v>1</v>
      </c>
    </row>
    <row r="9" spans="1:4" x14ac:dyDescent="0.25">
      <c r="A9" t="s">
        <v>82</v>
      </c>
      <c r="B9" s="12" t="s">
        <v>174</v>
      </c>
      <c r="C9" s="12" t="s">
        <v>128</v>
      </c>
      <c r="D9" s="12">
        <v>1</v>
      </c>
    </row>
    <row r="10" spans="1:4" x14ac:dyDescent="0.25">
      <c r="A10" t="s">
        <v>82</v>
      </c>
      <c r="B10" s="12" t="s">
        <v>93</v>
      </c>
      <c r="C10" s="12" t="s">
        <v>175</v>
      </c>
      <c r="D10" s="12">
        <v>6</v>
      </c>
    </row>
    <row r="11" spans="1:4" x14ac:dyDescent="0.25">
      <c r="A11" t="s">
        <v>82</v>
      </c>
      <c r="B11" s="12" t="s">
        <v>176</v>
      </c>
      <c r="C11" s="12" t="s">
        <v>177</v>
      </c>
      <c r="D11" s="12">
        <v>2</v>
      </c>
    </row>
    <row r="12" spans="1:4" x14ac:dyDescent="0.25">
      <c r="A12" t="s">
        <v>82</v>
      </c>
      <c r="B12" s="12" t="s">
        <v>178</v>
      </c>
      <c r="C12" s="12" t="s">
        <v>135</v>
      </c>
      <c r="D12" s="12">
        <v>1</v>
      </c>
    </row>
    <row r="13" spans="1:4" x14ac:dyDescent="0.25">
      <c r="A13" t="s">
        <v>82</v>
      </c>
      <c r="B13" s="12" t="s">
        <v>110</v>
      </c>
      <c r="C13" s="12" t="s">
        <v>179</v>
      </c>
      <c r="D13" s="12">
        <v>2</v>
      </c>
    </row>
    <row r="14" spans="1:4" x14ac:dyDescent="0.25">
      <c r="A14" t="s">
        <v>82</v>
      </c>
      <c r="B14" s="12" t="s">
        <v>180</v>
      </c>
      <c r="C14" s="12" t="s">
        <v>181</v>
      </c>
      <c r="D14" s="12">
        <v>4</v>
      </c>
    </row>
    <row r="15" spans="1:4" x14ac:dyDescent="0.25">
      <c r="A15" t="s">
        <v>82</v>
      </c>
      <c r="B15" s="12" t="s">
        <v>97</v>
      </c>
      <c r="C15" s="12" t="s">
        <v>182</v>
      </c>
      <c r="D15" s="12">
        <v>1</v>
      </c>
    </row>
    <row r="16" spans="1:4" x14ac:dyDescent="0.25">
      <c r="A16" t="s">
        <v>82</v>
      </c>
      <c r="B16" s="12" t="s">
        <v>183</v>
      </c>
      <c r="C16" s="12" t="s">
        <v>137</v>
      </c>
      <c r="D16" s="12">
        <v>2</v>
      </c>
    </row>
    <row r="17" spans="1:4" x14ac:dyDescent="0.25">
      <c r="A17" t="s">
        <v>82</v>
      </c>
      <c r="B17" s="12" t="s">
        <v>184</v>
      </c>
      <c r="C17" s="12" t="s">
        <v>185</v>
      </c>
      <c r="D17" s="12">
        <v>2</v>
      </c>
    </row>
    <row r="18" spans="1:4" x14ac:dyDescent="0.25">
      <c r="A18" t="s">
        <v>82</v>
      </c>
      <c r="B18" s="12" t="s">
        <v>100</v>
      </c>
      <c r="C18" s="12" t="s">
        <v>141</v>
      </c>
      <c r="D18" s="12">
        <v>1</v>
      </c>
    </row>
    <row r="19" spans="1:4" x14ac:dyDescent="0.25">
      <c r="A19" t="s">
        <v>82</v>
      </c>
      <c r="B19" s="12" t="s">
        <v>101</v>
      </c>
      <c r="C19" s="12" t="s">
        <v>186</v>
      </c>
      <c r="D19" s="12">
        <v>1</v>
      </c>
    </row>
    <row r="20" spans="1:4" x14ac:dyDescent="0.25">
      <c r="A20" t="s">
        <v>82</v>
      </c>
      <c r="B20" s="12" t="s">
        <v>102</v>
      </c>
      <c r="C20" s="12" t="s">
        <v>149</v>
      </c>
      <c r="D20" s="12">
        <v>1</v>
      </c>
    </row>
    <row r="21" spans="1:4" x14ac:dyDescent="0.25">
      <c r="A21" t="s">
        <v>82</v>
      </c>
      <c r="B21" s="12" t="s">
        <v>103</v>
      </c>
      <c r="C21" s="12" t="s">
        <v>187</v>
      </c>
      <c r="D21" s="12">
        <v>1</v>
      </c>
    </row>
    <row r="22" spans="1:4" x14ac:dyDescent="0.25">
      <c r="A22" t="s">
        <v>82</v>
      </c>
      <c r="B22" s="12" t="s">
        <v>106</v>
      </c>
      <c r="C22" s="12" t="s">
        <v>188</v>
      </c>
      <c r="D22" s="12">
        <v>6</v>
      </c>
    </row>
    <row r="23" spans="1:4" x14ac:dyDescent="0.25">
      <c r="A23" t="s">
        <v>82</v>
      </c>
      <c r="B23" s="12" t="s">
        <v>189</v>
      </c>
      <c r="C23" s="12" t="s">
        <v>190</v>
      </c>
      <c r="D23" s="12">
        <v>0.4</v>
      </c>
    </row>
    <row r="24" spans="1:4" x14ac:dyDescent="0.25">
      <c r="A24" t="s">
        <v>82</v>
      </c>
      <c r="B24" s="12" t="s">
        <v>104</v>
      </c>
      <c r="C24" s="12" t="s">
        <v>191</v>
      </c>
      <c r="D24" s="12">
        <v>1</v>
      </c>
    </row>
    <row r="25" spans="1:4" x14ac:dyDescent="0.25">
      <c r="A25" t="s">
        <v>82</v>
      </c>
      <c r="B25" s="12" t="s">
        <v>105</v>
      </c>
      <c r="C25" s="12" t="s">
        <v>123</v>
      </c>
      <c r="D25" s="12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E590F8-5827-4343-A64F-92CEB22A562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2febf2f-e9cf-4781-a667-9b423be45abf"/>
    <ds:schemaRef ds:uri="http://schemas.openxmlformats.org/package/2006/metadata/core-properties"/>
    <ds:schemaRef ds:uri="http://schemas.microsoft.com/office/infopath/2007/PartnerControls"/>
    <ds:schemaRef ds:uri="6d94e030-dfb3-40dd-a2f7-737e002c9dc5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Détail visserie</vt:lpstr>
      <vt:lpstr>TCD par Valisette</vt:lpstr>
      <vt:lpstr>TCD par ref</vt:lpstr>
      <vt:lpstr>Tableau croisé (2)</vt:lpstr>
      <vt:lpstr>Visserie Mors Smitt par sachet</vt:lpstr>
      <vt:lpstr>TCD REFERENCES</vt:lpstr>
      <vt:lpstr>Carton AC</vt:lpstr>
      <vt:lpstr>CARTON DC</vt:lpstr>
      <vt:lpstr>CARTON ANTENNE</vt:lpstr>
      <vt:lpstr>CARTON BOITIER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LAINE Julien (EXT INGEVA)</dc:creator>
  <cp:keywords/>
  <dc:description/>
  <cp:lastModifiedBy>LAINE Julien (EXT INGEVA)</cp:lastModifiedBy>
  <cp:revision/>
  <cp:lastPrinted>2021-06-29T13:11:30Z</cp:lastPrinted>
  <dcterms:created xsi:type="dcterms:W3CDTF">2021-05-31T11:53:37Z</dcterms:created>
  <dcterms:modified xsi:type="dcterms:W3CDTF">2021-10-26T08:10:07Z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6c2d8a-efcc-437e-93d5-54cea663bf73_Enabled">
    <vt:lpwstr>true</vt:lpwstr>
  </property>
  <property fmtid="{D5CDD505-2E9C-101B-9397-08002B2CF9AE}" pid="3" name="MSIP_Label_fb6c2d8a-efcc-437e-93d5-54cea663bf73_SetDate">
    <vt:lpwstr>2021-05-31T11:53:38Z</vt:lpwstr>
  </property>
  <property fmtid="{D5CDD505-2E9C-101B-9397-08002B2CF9AE}" pid="4" name="MSIP_Label_fb6c2d8a-efcc-437e-93d5-54cea663bf73_Method">
    <vt:lpwstr>Standard</vt:lpwstr>
  </property>
  <property fmtid="{D5CDD505-2E9C-101B-9397-08002B2CF9AE}" pid="5" name="MSIP_Label_fb6c2d8a-efcc-437e-93d5-54cea663bf73_Name">
    <vt:lpwstr>Diffusable [sans marquage] temp</vt:lpwstr>
  </property>
  <property fmtid="{D5CDD505-2E9C-101B-9397-08002B2CF9AE}" pid="6" name="MSIP_Label_fb6c2d8a-efcc-437e-93d5-54cea663bf73_SiteId">
    <vt:lpwstr>4a7c8238-5799-4b16-9fc6-9ad8fce5a7d9</vt:lpwstr>
  </property>
  <property fmtid="{D5CDD505-2E9C-101B-9397-08002B2CF9AE}" pid="7" name="MSIP_Label_fb6c2d8a-efcc-437e-93d5-54cea663bf73_ActionId">
    <vt:lpwstr>78363bb2-f504-4edc-bb0a-a7d80754e1d3</vt:lpwstr>
  </property>
  <property fmtid="{D5CDD505-2E9C-101B-9397-08002B2CF9AE}" pid="8" name="MSIP_Label_fb6c2d8a-efcc-437e-93d5-54cea663bf73_ContentBits">
    <vt:lpwstr>0</vt:lpwstr>
  </property>
  <property fmtid="{D5CDD505-2E9C-101B-9397-08002B2CF9AE}" pid="9" name="ContentTypeId">
    <vt:lpwstr>0x010100E1429CD0041A464E806C81B7ABFF4B91</vt:lpwstr>
  </property>
</Properties>
</file>