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shouha\Me\PHD\00PhD_Thesis\00Publications\2024_Multimedia_system_journal\Research work\Results\VQA\0Final_evaluation\Excel_results\semi\"/>
    </mc:Choice>
  </mc:AlternateContent>
  <xr:revisionPtr revIDLastSave="0" documentId="13_ncr:1_{118EF5A2-2D28-4FFE-8A97-86E82A56828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VQA_classifier_coe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H18" i="1"/>
  <c r="G18" i="1"/>
  <c r="F18" i="1"/>
  <c r="E18" i="1"/>
  <c r="D18" i="1"/>
  <c r="C18" i="1"/>
  <c r="J17" i="1"/>
  <c r="H17" i="1"/>
  <c r="G17" i="1"/>
  <c r="F17" i="1"/>
  <c r="E17" i="1"/>
  <c r="D17" i="1"/>
  <c r="C17" i="1"/>
  <c r="J16" i="1"/>
  <c r="H16" i="1"/>
  <c r="G16" i="1"/>
  <c r="F16" i="1"/>
  <c r="E16" i="1"/>
  <c r="D16" i="1"/>
  <c r="C16" i="1"/>
  <c r="J15" i="1"/>
  <c r="H15" i="1"/>
  <c r="G15" i="1"/>
  <c r="F15" i="1"/>
  <c r="E15" i="1"/>
  <c r="D15" i="1"/>
  <c r="C15" i="1"/>
  <c r="J14" i="1"/>
  <c r="H14" i="1"/>
  <c r="G14" i="1"/>
  <c r="F14" i="1"/>
  <c r="E14" i="1"/>
  <c r="D14" i="1"/>
  <c r="C14" i="1"/>
  <c r="J13" i="1"/>
</calcChain>
</file>

<file path=xl/sharedStrings.xml><?xml version="1.0" encoding="utf-8"?>
<sst xmlns="http://schemas.openxmlformats.org/spreadsheetml/2006/main" count="40" uniqueCount="33">
  <si>
    <t>ID</t>
  </si>
  <si>
    <t>model_name</t>
  </si>
  <si>
    <t>specificity</t>
  </si>
  <si>
    <t>question_length</t>
  </si>
  <si>
    <t>complexity</t>
  </si>
  <si>
    <t>image_relatedness</t>
  </si>
  <si>
    <t>image_difficulty</t>
  </si>
  <si>
    <t>intercept</t>
  </si>
  <si>
    <t>TP</t>
  </si>
  <si>
    <t>TN</t>
  </si>
  <si>
    <t>FP</t>
  </si>
  <si>
    <t>FN</t>
  </si>
  <si>
    <t>Acc</t>
  </si>
  <si>
    <t>P</t>
  </si>
  <si>
    <t>R</t>
  </si>
  <si>
    <t>F</t>
  </si>
  <si>
    <t>TNR</t>
  </si>
  <si>
    <t>Vilt</t>
  </si>
  <si>
    <t>Blip_large</t>
  </si>
  <si>
    <t>GiT_base</t>
  </si>
  <si>
    <t>GiT_large</t>
  </si>
  <si>
    <t>all</t>
  </si>
  <si>
    <t>model_name &amp; specificity &amp; question_length &amp; complexity &amp; image_relatedness &amp; image_difficulty &amp; intercept</t>
  </si>
  <si>
    <t>\textbf{ViLT}</t>
  </si>
  <si>
    <t>\textbf{BLIP}</t>
  </si>
  <si>
    <t>\textbf{GIT-Base}</t>
  </si>
  <si>
    <t>\textbf{GIT-Large}</t>
  </si>
  <si>
    <t>\textbf{combined}</t>
  </si>
  <si>
    <t>\textbf{ViLT} &amp; 0.405 &amp; -2.723 &amp; 0.035 &amp; -1.743 &amp; -1.298 &amp; 2.318</t>
  </si>
  <si>
    <t>\textbf{BLIP} &amp; 0.425 &amp; -2.81 &amp; 1.3 &amp; -2.599 &amp; -0.381 &amp; 1.655</t>
  </si>
  <si>
    <t>\textbf{GIT-Base} &amp; 0.544 &amp; -2.274 &amp; 0.892 &amp; -1.59 &amp; -0.273 &amp; 1.136</t>
  </si>
  <si>
    <t>\textbf{GIT-Large} &amp; 1.325 &amp; -3.286 &amp; -0.055 &amp; -1.785 &amp; 0.478 &amp; 0.84</t>
  </si>
  <si>
    <t>\textbf{combined} &amp; 0.672 &amp; -3.129 &amp; 1.15 &amp; -1.993 &amp; -1.808 &amp; 2.309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</si>
</sst>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C14" sqref="C1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>
        <v>0</v>
      </c>
      <c r="B2" t="s">
        <v>17</v>
      </c>
      <c r="C2">
        <v>0.40527430201902348</v>
      </c>
      <c r="D2">
        <v>-2.722777732480274</v>
      </c>
      <c r="E2">
        <v>3.4968041118976903E-2</v>
      </c>
      <c r="F2">
        <v>-1.7428034299695569</v>
      </c>
      <c r="G2">
        <v>-1.2982912384797469</v>
      </c>
      <c r="H2">
        <v>2.31841294995994</v>
      </c>
      <c r="I2">
        <v>144</v>
      </c>
      <c r="J2">
        <v>136</v>
      </c>
      <c r="K2">
        <v>54</v>
      </c>
      <c r="L2">
        <v>46</v>
      </c>
      <c r="M2">
        <v>0.73684210526315785</v>
      </c>
      <c r="N2">
        <v>0.72727272727272729</v>
      </c>
      <c r="O2">
        <v>0.75789473684210529</v>
      </c>
      <c r="P2">
        <v>0.73319755600814673</v>
      </c>
      <c r="Q2">
        <v>0.74725274725274726</v>
      </c>
    </row>
    <row r="3" spans="1:17" x14ac:dyDescent="0.3">
      <c r="A3" s="1">
        <v>1</v>
      </c>
      <c r="B3" t="s">
        <v>18</v>
      </c>
      <c r="C3">
        <v>0.4245636888955252</v>
      </c>
      <c r="D3">
        <v>-2.8098089894378102</v>
      </c>
      <c r="E3">
        <v>1.3000300205555559</v>
      </c>
      <c r="F3">
        <v>-2.5985170717044972</v>
      </c>
      <c r="G3">
        <v>-0.3810123497794014</v>
      </c>
      <c r="H3">
        <v>1.6549298915080051</v>
      </c>
      <c r="I3">
        <v>176</v>
      </c>
      <c r="J3">
        <v>166</v>
      </c>
      <c r="K3">
        <v>63</v>
      </c>
      <c r="L3">
        <v>53</v>
      </c>
      <c r="M3">
        <v>0.74672489082969429</v>
      </c>
      <c r="N3">
        <v>0.7364016736401674</v>
      </c>
      <c r="O3">
        <v>0.76855895196506552</v>
      </c>
      <c r="P3">
        <v>0.7426160337552743</v>
      </c>
      <c r="Q3">
        <v>0.75799086757990863</v>
      </c>
    </row>
    <row r="4" spans="1:17" x14ac:dyDescent="0.3">
      <c r="A4" s="1">
        <v>2</v>
      </c>
      <c r="B4" t="s">
        <v>19</v>
      </c>
      <c r="C4">
        <v>0.54427360903364286</v>
      </c>
      <c r="D4">
        <v>-2.27361067191692</v>
      </c>
      <c r="E4">
        <v>0.89156571994152867</v>
      </c>
      <c r="F4">
        <v>-1.589877714725636</v>
      </c>
      <c r="G4">
        <v>-0.27340354041829179</v>
      </c>
      <c r="H4">
        <v>1.135541508413235</v>
      </c>
      <c r="I4">
        <v>152</v>
      </c>
      <c r="J4">
        <v>153</v>
      </c>
      <c r="K4">
        <v>80</v>
      </c>
      <c r="L4">
        <v>81</v>
      </c>
      <c r="M4">
        <v>0.65450643776824036</v>
      </c>
      <c r="N4">
        <v>0.65517241379310343</v>
      </c>
      <c r="O4">
        <v>0.6523605150214592</v>
      </c>
      <c r="P4">
        <v>0.65460809646856155</v>
      </c>
      <c r="Q4">
        <v>0.65384615384615385</v>
      </c>
    </row>
    <row r="5" spans="1:17" x14ac:dyDescent="0.3">
      <c r="A5" s="1">
        <v>3</v>
      </c>
      <c r="B5" t="s">
        <v>20</v>
      </c>
      <c r="C5">
        <v>1.3247571256647499</v>
      </c>
      <c r="D5">
        <v>-3.2857323949564679</v>
      </c>
      <c r="E5">
        <v>-5.5223938784026601E-2</v>
      </c>
      <c r="F5">
        <v>-1.7854666641589241</v>
      </c>
      <c r="G5">
        <v>0.47772157212322641</v>
      </c>
      <c r="H5">
        <v>0.83976594411675287</v>
      </c>
      <c r="I5">
        <v>125</v>
      </c>
      <c r="J5">
        <v>125</v>
      </c>
      <c r="K5">
        <v>54</v>
      </c>
      <c r="L5">
        <v>54</v>
      </c>
      <c r="M5">
        <v>0.6983240223463687</v>
      </c>
      <c r="N5">
        <v>0.6983240223463687</v>
      </c>
      <c r="O5">
        <v>0.6983240223463687</v>
      </c>
      <c r="P5">
        <v>0.6983240223463687</v>
      </c>
      <c r="Q5">
        <v>0.6983240223463687</v>
      </c>
    </row>
    <row r="6" spans="1:17" x14ac:dyDescent="0.3">
      <c r="A6" s="1">
        <v>4</v>
      </c>
      <c r="B6" t="s">
        <v>21</v>
      </c>
      <c r="C6">
        <v>0.67218596409053488</v>
      </c>
      <c r="D6">
        <v>-3.1290716834670009</v>
      </c>
      <c r="E6">
        <v>1.149563241608083</v>
      </c>
      <c r="F6">
        <v>-1.9931327559479479</v>
      </c>
      <c r="G6">
        <v>-1.8075158727713241</v>
      </c>
      <c r="H6">
        <v>2.3085813767694572</v>
      </c>
      <c r="I6">
        <v>558</v>
      </c>
      <c r="J6">
        <v>594</v>
      </c>
      <c r="K6">
        <v>239</v>
      </c>
      <c r="L6">
        <v>275</v>
      </c>
      <c r="M6">
        <v>0.69147659063625455</v>
      </c>
      <c r="N6">
        <v>0.70012547051442908</v>
      </c>
      <c r="O6">
        <v>0.66986794717887155</v>
      </c>
      <c r="P6">
        <v>0.6938572494404377</v>
      </c>
      <c r="Q6">
        <v>0.68354430379746833</v>
      </c>
    </row>
    <row r="13" spans="1:17" x14ac:dyDescent="0.3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J13" t="str">
        <f>_xlfn.TEXTJOIN(" &amp; ",TRUE,B13:H13)</f>
        <v>model_name &amp; specificity &amp; question_length &amp; complexity &amp; image_relatedness &amp; image_difficulty &amp; intercept</v>
      </c>
      <c r="P13" t="s">
        <v>22</v>
      </c>
    </row>
    <row r="14" spans="1:17" x14ac:dyDescent="0.3">
      <c r="B14" t="s">
        <v>23</v>
      </c>
      <c r="C14">
        <f>ROUND(C2,3)</f>
        <v>0.40500000000000003</v>
      </c>
      <c r="D14">
        <f t="shared" ref="D14:H14" si="0">ROUND(D2,3)</f>
        <v>-2.7229999999999999</v>
      </c>
      <c r="E14">
        <f t="shared" si="0"/>
        <v>3.5000000000000003E-2</v>
      </c>
      <c r="F14">
        <f t="shared" si="0"/>
        <v>-1.7430000000000001</v>
      </c>
      <c r="G14">
        <f t="shared" si="0"/>
        <v>-1.298</v>
      </c>
      <c r="H14">
        <f t="shared" si="0"/>
        <v>2.3180000000000001</v>
      </c>
      <c r="J14" t="str">
        <f t="shared" ref="J14:J18" si="1">_xlfn.TEXTJOIN(" &amp; ",TRUE,B14:H14)</f>
        <v>\textbf{ViLT} &amp; 0.405 &amp; -2.723 &amp; 0.035 &amp; -1.743 &amp; -1.298 &amp; 2.318</v>
      </c>
      <c r="P14" t="s">
        <v>28</v>
      </c>
    </row>
    <row r="15" spans="1:17" x14ac:dyDescent="0.3">
      <c r="B15" t="s">
        <v>24</v>
      </c>
      <c r="C15">
        <f t="shared" ref="C15:H18" si="2">ROUND(C3,3)</f>
        <v>0.42499999999999999</v>
      </c>
      <c r="D15">
        <f t="shared" si="2"/>
        <v>-2.81</v>
      </c>
      <c r="E15">
        <f t="shared" si="2"/>
        <v>1.3</v>
      </c>
      <c r="F15">
        <f t="shared" si="2"/>
        <v>-2.5990000000000002</v>
      </c>
      <c r="G15">
        <f t="shared" si="2"/>
        <v>-0.38100000000000001</v>
      </c>
      <c r="H15">
        <f t="shared" si="2"/>
        <v>1.655</v>
      </c>
      <c r="J15" t="str">
        <f t="shared" si="1"/>
        <v>\textbf{BLIP} &amp; 0.425 &amp; -2.81 &amp; 1.3 &amp; -2.599 &amp; -0.381 &amp; 1.655</v>
      </c>
      <c r="P15" t="s">
        <v>29</v>
      </c>
    </row>
    <row r="16" spans="1:17" x14ac:dyDescent="0.3">
      <c r="B16" t="s">
        <v>25</v>
      </c>
      <c r="C16">
        <f t="shared" si="2"/>
        <v>0.54400000000000004</v>
      </c>
      <c r="D16">
        <f t="shared" si="2"/>
        <v>-2.274</v>
      </c>
      <c r="E16">
        <f t="shared" si="2"/>
        <v>0.89200000000000002</v>
      </c>
      <c r="F16">
        <f t="shared" si="2"/>
        <v>-1.59</v>
      </c>
      <c r="G16">
        <f t="shared" si="2"/>
        <v>-0.27300000000000002</v>
      </c>
      <c r="H16">
        <f t="shared" si="2"/>
        <v>1.1359999999999999</v>
      </c>
      <c r="J16" t="str">
        <f t="shared" si="1"/>
        <v>\textbf{GIT-Base} &amp; 0.544 &amp; -2.274 &amp; 0.892 &amp; -1.59 &amp; -0.273 &amp; 1.136</v>
      </c>
      <c r="P16" t="s">
        <v>30</v>
      </c>
    </row>
    <row r="17" spans="2:16" x14ac:dyDescent="0.3">
      <c r="B17" t="s">
        <v>26</v>
      </c>
      <c r="C17">
        <f t="shared" si="2"/>
        <v>1.325</v>
      </c>
      <c r="D17">
        <f t="shared" si="2"/>
        <v>-3.286</v>
      </c>
      <c r="E17">
        <f t="shared" si="2"/>
        <v>-5.5E-2</v>
      </c>
      <c r="F17">
        <f t="shared" si="2"/>
        <v>-1.7849999999999999</v>
      </c>
      <c r="G17">
        <f t="shared" si="2"/>
        <v>0.47799999999999998</v>
      </c>
      <c r="H17">
        <f t="shared" si="2"/>
        <v>0.84</v>
      </c>
      <c r="J17" t="str">
        <f t="shared" si="1"/>
        <v>\textbf{GIT-Large} &amp; 1.325 &amp; -3.286 &amp; -0.055 &amp; -1.785 &amp; 0.478 &amp; 0.84</v>
      </c>
      <c r="P17" t="s">
        <v>31</v>
      </c>
    </row>
    <row r="18" spans="2:16" x14ac:dyDescent="0.3">
      <c r="B18" t="s">
        <v>27</v>
      </c>
      <c r="C18">
        <f t="shared" si="2"/>
        <v>0.67200000000000004</v>
      </c>
      <c r="D18">
        <f t="shared" si="2"/>
        <v>-3.129</v>
      </c>
      <c r="E18">
        <f t="shared" si="2"/>
        <v>1.1499999999999999</v>
      </c>
      <c r="F18">
        <f t="shared" si="2"/>
        <v>-1.9930000000000001</v>
      </c>
      <c r="G18">
        <f t="shared" si="2"/>
        <v>-1.8080000000000001</v>
      </c>
      <c r="H18">
        <f t="shared" si="2"/>
        <v>2.3090000000000002</v>
      </c>
      <c r="J18" t="str">
        <f t="shared" si="1"/>
        <v>\textbf{combined} &amp; 0.672 &amp; -3.129 &amp; 1.15 &amp; -1.993 &amp; -1.808 &amp; 2.309</v>
      </c>
      <c r="P1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VQA_classifier_coefs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Modafar Al-Shouha (Nokia)</cp:lastModifiedBy>
  <dcterms:created xsi:type="dcterms:W3CDTF">2024-10-12T16:02:50Z</dcterms:created>
  <dcterms:modified xsi:type="dcterms:W3CDTF">2024-10-12T16:09:48Z</dcterms:modified>
</cp:coreProperties>
</file>