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semi\"/>
    </mc:Choice>
  </mc:AlternateContent>
  <xr:revisionPtr revIDLastSave="0" documentId="13_ncr:1_{137BE258-C6B0-4AE0-BB8C-053C5F3D00A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VQA_q_data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T43" i="1"/>
  <c r="T44" i="1"/>
  <c r="T45" i="1"/>
  <c r="T41" i="1"/>
  <c r="P24" i="1"/>
  <c r="P25" i="1"/>
  <c r="P26" i="1"/>
  <c r="P27" i="1"/>
  <c r="P23" i="1"/>
  <c r="R60" i="1"/>
  <c r="P60" i="1"/>
  <c r="N60" i="1"/>
  <c r="L60" i="1"/>
  <c r="R59" i="1"/>
  <c r="P59" i="1"/>
  <c r="N59" i="1"/>
  <c r="L59" i="1"/>
  <c r="R58" i="1"/>
  <c r="P58" i="1"/>
  <c r="N58" i="1"/>
  <c r="L58" i="1"/>
  <c r="R57" i="1"/>
  <c r="P57" i="1"/>
  <c r="N57" i="1"/>
  <c r="L57" i="1"/>
  <c r="R56" i="1"/>
  <c r="P56" i="1"/>
  <c r="N56" i="1"/>
  <c r="L56" i="1"/>
  <c r="L37" i="1"/>
  <c r="G37" i="1"/>
  <c r="L36" i="1"/>
  <c r="G36" i="1"/>
  <c r="L35" i="1"/>
  <c r="G35" i="1"/>
  <c r="L34" i="1"/>
  <c r="G34" i="1"/>
  <c r="L33" i="1"/>
  <c r="G33" i="1"/>
  <c r="K21" i="1"/>
  <c r="I21" i="1"/>
  <c r="J21" i="1" s="1"/>
  <c r="L21" i="1" s="1"/>
  <c r="L27" i="1" s="1"/>
  <c r="F21" i="1"/>
  <c r="D21" i="1"/>
  <c r="E21" i="1" s="1"/>
  <c r="G21" i="1" s="1"/>
  <c r="G27" i="1" s="1"/>
  <c r="K20" i="1"/>
  <c r="L20" i="1" s="1"/>
  <c r="L26" i="1" s="1"/>
  <c r="J20" i="1"/>
  <c r="I20" i="1"/>
  <c r="F20" i="1"/>
  <c r="D20" i="1"/>
  <c r="E20" i="1" s="1"/>
  <c r="G20" i="1" s="1"/>
  <c r="G26" i="1" s="1"/>
  <c r="K19" i="1"/>
  <c r="I19" i="1"/>
  <c r="J19" i="1" s="1"/>
  <c r="L19" i="1" s="1"/>
  <c r="L25" i="1" s="1"/>
  <c r="F19" i="1"/>
  <c r="G19" i="1" s="1"/>
  <c r="G25" i="1" s="1"/>
  <c r="E19" i="1"/>
  <c r="D19" i="1"/>
  <c r="K18" i="1"/>
  <c r="I18" i="1"/>
  <c r="J18" i="1" s="1"/>
  <c r="L18" i="1" s="1"/>
  <c r="L24" i="1" s="1"/>
  <c r="F18" i="1"/>
  <c r="D18" i="1"/>
  <c r="E18" i="1" s="1"/>
  <c r="G18" i="1" s="1"/>
  <c r="G24" i="1" s="1"/>
  <c r="N24" i="1" s="1"/>
  <c r="D42" i="1" s="1"/>
  <c r="K17" i="1"/>
  <c r="L17" i="1" s="1"/>
  <c r="L23" i="1" s="1"/>
  <c r="J17" i="1"/>
  <c r="I17" i="1"/>
  <c r="F17" i="1"/>
  <c r="D17" i="1"/>
  <c r="E17" i="1" s="1"/>
  <c r="G17" i="1" s="1"/>
  <c r="G23" i="1" s="1"/>
  <c r="N23" i="1" s="1"/>
  <c r="D41" i="1" s="1"/>
  <c r="N27" i="1" l="1"/>
  <c r="D45" i="1" s="1"/>
  <c r="N26" i="1"/>
  <c r="D44" i="1" s="1"/>
  <c r="N25" i="1"/>
  <c r="D43" i="1" s="1"/>
</calcChain>
</file>

<file path=xl/sharedStrings.xml><?xml version="1.0" encoding="utf-8"?>
<sst xmlns="http://schemas.openxmlformats.org/spreadsheetml/2006/main" count="80" uniqueCount="42">
  <si>
    <t>ID</t>
  </si>
  <si>
    <t>model_name</t>
  </si>
  <si>
    <t>correct</t>
  </si>
  <si>
    <t>Prob_q75</t>
  </si>
  <si>
    <t>Prob_q25</t>
  </si>
  <si>
    <t>Prob_iqr</t>
  </si>
  <si>
    <t>Prob_mean</t>
  </si>
  <si>
    <t>Prob_median</t>
  </si>
  <si>
    <t>P_T_1_q75</t>
  </si>
  <si>
    <t>P_T_1_q25</t>
  </si>
  <si>
    <t>P_T_1_iqr</t>
  </si>
  <si>
    <t>P_T_1_mean</t>
  </si>
  <si>
    <t>P_T_1_median</t>
  </si>
  <si>
    <t>P_T_2_N_q75</t>
  </si>
  <si>
    <t>P_T_2_N_q25</t>
  </si>
  <si>
    <t>P_T_2_N_iqr</t>
  </si>
  <si>
    <t>P_T_2_N_mean</t>
  </si>
  <si>
    <t>P_T_2_N_median</t>
  </si>
  <si>
    <t>Vilt</t>
  </si>
  <si>
    <t>Blip_large</t>
  </si>
  <si>
    <t>GiT_base</t>
  </si>
  <si>
    <t>GiT_large</t>
  </si>
  <si>
    <t>all</t>
  </si>
  <si>
    <t>Prob</t>
  </si>
  <si>
    <t>P_T_1</t>
  </si>
  <si>
    <t>Prob ratio &gt;&gt;&gt;&gt;&gt;&gt;&gt;&gt;&gt;&gt;&gt;&gt;&gt;&gt;&gt;&gt;&gt;&gt;&gt;&gt;</t>
  </si>
  <si>
    <t>IQR_0</t>
  </si>
  <si>
    <t>IQR_1</t>
  </si>
  <si>
    <t>Q_IR</t>
  </si>
  <si>
    <t>R</t>
  </si>
  <si>
    <t>P</t>
  </si>
  <si>
    <t>P_T</t>
  </si>
  <si>
    <t>0.26 &amp; 0.04 &amp; 0.531 &amp; 0.185 &amp; 0.263 &amp; 0.056 &amp; 0.579 &amp; 0.29 \\</t>
  </si>
  <si>
    <t>0.176 &amp; 0.044 &amp; 0.361 &amp; 0.174 &amp; 0.268 &amp; 0.099 &amp; 0.563 &amp; 0.371 \\</t>
  </si>
  <si>
    <t>0.191 &amp; 0.058 &amp; 0.487 &amp; 0.235 &amp; 0.242 &amp; 0.2 &amp; 0.507 &amp; 0.378 \\</t>
  </si>
  <si>
    <t>0.256 &amp; 0.096 &amp; 0.502 &amp; 0.292 &amp; 0.277 &amp; 0.266 &amp; 0.564 &amp; 0.441 \\</t>
  </si>
  <si>
    <t>0.225 &amp; 0.054 &amp; 0.474 &amp; 0.222 &amp; 0.286 &amp; 0.13 &amp; 0.562 &amp; 0.353 \\</t>
  </si>
  <si>
    <t>… &amp; 0.04 &amp; … &amp; 0.185 &amp; … &amp; 0.056 &amp; … &amp; 0.29 \\</t>
  </si>
  <si>
    <t>… &amp; 0.044 &amp; … &amp; 0.174 &amp; … &amp; 0.099 &amp; … &amp; 0.371 \\</t>
  </si>
  <si>
    <t>… &amp; 0.058 &amp; … &amp; 0.235 &amp; … &amp; 0.2 &amp; … &amp; 0.378 \\</t>
  </si>
  <si>
    <t>… &amp; 0.096 &amp; … &amp; 0.292 &amp; … &amp; 0.266 &amp; … &amp; 0.441 \\</t>
  </si>
  <si>
    <t>… &amp; 0.054 &amp; … &amp; 0.222 &amp; … &amp; 0.13 &amp; … &amp; 0.353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</si>
</sst>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topLeftCell="A23" workbookViewId="0">
      <selection activeCell="Y45" sqref="Y45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0</v>
      </c>
      <c r="B2" t="s">
        <v>18</v>
      </c>
      <c r="C2">
        <v>0</v>
      </c>
      <c r="D2">
        <v>0.37814888000000002</v>
      </c>
      <c r="E2">
        <v>0.11776689999999999</v>
      </c>
      <c r="F2">
        <v>0.26038198000000001</v>
      </c>
      <c r="G2">
        <v>0.2779711950970401</v>
      </c>
      <c r="H2">
        <v>0.20364921</v>
      </c>
      <c r="I2">
        <v>6.2308910000000002E-2</v>
      </c>
      <c r="J2">
        <v>2.2333035000000001E-2</v>
      </c>
      <c r="K2">
        <v>3.9975875000000001E-2</v>
      </c>
      <c r="L2">
        <v>5.44304301496066E-2</v>
      </c>
      <c r="M2">
        <v>3.4786930000000001E-2</v>
      </c>
      <c r="N2">
        <v>0.15221144</v>
      </c>
      <c r="O2">
        <v>4.8349414E-2</v>
      </c>
      <c r="P2">
        <v>0.103862026</v>
      </c>
      <c r="Q2">
        <v>0.13032809320944169</v>
      </c>
      <c r="R2">
        <v>8.0072039999999997E-2</v>
      </c>
    </row>
    <row r="3" spans="1:18" x14ac:dyDescent="0.3">
      <c r="A3" s="1">
        <v>1</v>
      </c>
      <c r="B3" t="s">
        <v>19</v>
      </c>
      <c r="C3">
        <v>0</v>
      </c>
      <c r="D3">
        <v>0.25415745000000001</v>
      </c>
      <c r="E3">
        <v>7.8344869999999997E-2</v>
      </c>
      <c r="F3">
        <v>0.17581258</v>
      </c>
      <c r="G3">
        <v>0.19263334717281799</v>
      </c>
      <c r="H3">
        <v>0.14177472999999999</v>
      </c>
      <c r="I3">
        <v>6.7764304999999997E-2</v>
      </c>
      <c r="J3">
        <v>2.3578271000000001E-2</v>
      </c>
      <c r="K3">
        <v>4.4186033999999999E-2</v>
      </c>
      <c r="L3">
        <v>5.7152794110296237E-2</v>
      </c>
      <c r="M3">
        <v>3.9456826E-2</v>
      </c>
      <c r="N3">
        <v>0.15296799</v>
      </c>
      <c r="O3">
        <v>4.4545226E-2</v>
      </c>
      <c r="P3">
        <v>0.108422764</v>
      </c>
      <c r="Q3">
        <v>0.1220039263591816</v>
      </c>
      <c r="R3">
        <v>8.3682746000000002E-2</v>
      </c>
    </row>
    <row r="4" spans="1:18" x14ac:dyDescent="0.3">
      <c r="A4" s="1">
        <v>2</v>
      </c>
      <c r="B4" t="s">
        <v>20</v>
      </c>
      <c r="C4">
        <v>0</v>
      </c>
      <c r="D4">
        <v>0.25030416249999998</v>
      </c>
      <c r="E4">
        <v>5.8815765499999999E-2</v>
      </c>
      <c r="F4">
        <v>0.191488397</v>
      </c>
      <c r="G4">
        <v>0.18808657158491829</v>
      </c>
      <c r="H4">
        <v>0.10999237000000001</v>
      </c>
      <c r="I4">
        <v>8.6951304999999993E-2</v>
      </c>
      <c r="J4">
        <v>2.9086764500000001E-2</v>
      </c>
      <c r="K4">
        <v>5.7864540499999992E-2</v>
      </c>
      <c r="L4">
        <v>6.8260408755714624E-2</v>
      </c>
      <c r="M4">
        <v>4.8295827999999999E-2</v>
      </c>
      <c r="N4">
        <v>0.17711182</v>
      </c>
      <c r="O4">
        <v>4.1024268500000002E-2</v>
      </c>
      <c r="P4">
        <v>0.13608755149999999</v>
      </c>
      <c r="Q4">
        <v>0.13992360322486799</v>
      </c>
      <c r="R4">
        <v>7.6825694999999999E-2</v>
      </c>
    </row>
    <row r="5" spans="1:18" x14ac:dyDescent="0.3">
      <c r="A5" s="1">
        <v>3</v>
      </c>
      <c r="B5" t="s">
        <v>21</v>
      </c>
      <c r="C5">
        <v>0</v>
      </c>
      <c r="D5">
        <v>0.353847095</v>
      </c>
      <c r="E5">
        <v>9.7791539250000004E-2</v>
      </c>
      <c r="F5">
        <v>0.25605555575</v>
      </c>
      <c r="G5">
        <v>0.24774954884915051</v>
      </c>
      <c r="H5">
        <v>0.176876915</v>
      </c>
      <c r="I5">
        <v>0.13205691</v>
      </c>
      <c r="J5">
        <v>3.576661775E-2</v>
      </c>
      <c r="K5">
        <v>9.6290292249999992E-2</v>
      </c>
      <c r="L5">
        <v>9.6185112048653404E-2</v>
      </c>
      <c r="M5">
        <v>6.8398412999999991E-2</v>
      </c>
      <c r="N5">
        <v>0.25505506249999998</v>
      </c>
      <c r="O5">
        <v>6.1929748499999999E-2</v>
      </c>
      <c r="P5">
        <v>0.19312531399999999</v>
      </c>
      <c r="Q5">
        <v>0.18032012829930749</v>
      </c>
      <c r="R5">
        <v>0.117112665</v>
      </c>
    </row>
    <row r="6" spans="1:18" x14ac:dyDescent="0.3">
      <c r="A6" s="1">
        <v>4</v>
      </c>
      <c r="B6" t="s">
        <v>22</v>
      </c>
      <c r="C6">
        <v>0</v>
      </c>
      <c r="D6">
        <v>0.30981608249999998</v>
      </c>
      <c r="E6">
        <v>8.5184242500000007E-2</v>
      </c>
      <c r="F6">
        <v>0.22463184</v>
      </c>
      <c r="G6">
        <v>0.22637747078482259</v>
      </c>
      <c r="H6">
        <v>0.15755366000000001</v>
      </c>
      <c r="I6">
        <v>7.8303885500000003E-2</v>
      </c>
      <c r="J6">
        <v>2.4693136000000001E-2</v>
      </c>
      <c r="K6">
        <v>5.3610749500000013E-2</v>
      </c>
      <c r="L6">
        <v>6.468500879197514E-2</v>
      </c>
      <c r="M6">
        <v>4.2650438499999999E-2</v>
      </c>
      <c r="N6">
        <v>0.16769745999999999</v>
      </c>
      <c r="O6">
        <v>4.7216919250000003E-2</v>
      </c>
      <c r="P6">
        <v>0.12048054075</v>
      </c>
      <c r="Q6">
        <v>0.1374755304439377</v>
      </c>
      <c r="R6">
        <v>8.4651805499999996E-2</v>
      </c>
    </row>
    <row r="7" spans="1:18" x14ac:dyDescent="0.3">
      <c r="A7" s="1">
        <v>5</v>
      </c>
      <c r="B7" t="s">
        <v>18</v>
      </c>
      <c r="C7">
        <v>1</v>
      </c>
      <c r="D7">
        <v>0.74431375</v>
      </c>
      <c r="E7">
        <v>0.21321952499999999</v>
      </c>
      <c r="F7">
        <v>0.53109422499999992</v>
      </c>
      <c r="G7">
        <v>0.48032333021756218</v>
      </c>
      <c r="H7">
        <v>0.4125568</v>
      </c>
      <c r="I7">
        <v>0.23581713000000001</v>
      </c>
      <c r="J7">
        <v>5.0317557999999998E-2</v>
      </c>
      <c r="K7">
        <v>0.185499572</v>
      </c>
      <c r="L7">
        <v>0.18777474836762781</v>
      </c>
      <c r="M7">
        <v>0.10276968</v>
      </c>
      <c r="N7">
        <v>0.497790605</v>
      </c>
      <c r="O7">
        <v>9.3557885000000007E-2</v>
      </c>
      <c r="P7">
        <v>0.40423271999999999</v>
      </c>
      <c r="Q7">
        <v>0.33296085037876799</v>
      </c>
      <c r="R7">
        <v>0.21608482000000001</v>
      </c>
    </row>
    <row r="8" spans="1:18" x14ac:dyDescent="0.3">
      <c r="A8" s="1">
        <v>6</v>
      </c>
      <c r="B8" t="s">
        <v>19</v>
      </c>
      <c r="C8">
        <v>1</v>
      </c>
      <c r="D8">
        <v>0.50191808500000001</v>
      </c>
      <c r="E8">
        <v>0.14049050499999999</v>
      </c>
      <c r="F8">
        <v>0.36142758000000003</v>
      </c>
      <c r="G8">
        <v>0.34198886706065568</v>
      </c>
      <c r="H8">
        <v>0.2965894</v>
      </c>
      <c r="I8">
        <v>0.22242140499999999</v>
      </c>
      <c r="J8">
        <v>4.7987455499999998E-2</v>
      </c>
      <c r="K8">
        <v>0.17443394949999999</v>
      </c>
      <c r="L8">
        <v>0.1541945876953246</v>
      </c>
      <c r="M8">
        <v>0.11115086</v>
      </c>
      <c r="N8">
        <v>0.39241725</v>
      </c>
      <c r="O8">
        <v>9.0586765E-2</v>
      </c>
      <c r="P8">
        <v>0.30183048499999998</v>
      </c>
      <c r="Q8">
        <v>0.26200527687846992</v>
      </c>
      <c r="R8">
        <v>0.20552896000000001</v>
      </c>
    </row>
    <row r="9" spans="1:18" x14ac:dyDescent="0.3">
      <c r="A9" s="1">
        <v>7</v>
      </c>
      <c r="B9" t="s">
        <v>20</v>
      </c>
      <c r="C9">
        <v>1</v>
      </c>
      <c r="D9">
        <v>0.60504979999999997</v>
      </c>
      <c r="E9">
        <v>0.117942385</v>
      </c>
      <c r="F9">
        <v>0.48710741499999999</v>
      </c>
      <c r="G9">
        <v>0.37089735698592913</v>
      </c>
      <c r="H9">
        <v>0.27936339999999998</v>
      </c>
      <c r="I9">
        <v>0.27308897500000001</v>
      </c>
      <c r="J9">
        <v>3.8187062500000001E-2</v>
      </c>
      <c r="K9">
        <v>0.23490191249999989</v>
      </c>
      <c r="L9">
        <v>0.18067644248470541</v>
      </c>
      <c r="M9">
        <v>0.11965355</v>
      </c>
      <c r="N9">
        <v>0.51343512000000002</v>
      </c>
      <c r="O9">
        <v>8.3370725000000007E-2</v>
      </c>
      <c r="P9">
        <v>0.43006439499999999</v>
      </c>
      <c r="Q9">
        <v>0.31222822090588609</v>
      </c>
      <c r="R9">
        <v>0.21100958</v>
      </c>
    </row>
    <row r="10" spans="1:18" x14ac:dyDescent="0.3">
      <c r="A10" s="1">
        <v>8</v>
      </c>
      <c r="B10" t="s">
        <v>21</v>
      </c>
      <c r="C10">
        <v>1</v>
      </c>
      <c r="D10">
        <v>0.69137154749999996</v>
      </c>
      <c r="E10">
        <v>0.18928785749999999</v>
      </c>
      <c r="F10">
        <v>0.50208368999999997</v>
      </c>
      <c r="G10">
        <v>0.43896656997885158</v>
      </c>
      <c r="H10">
        <v>0.42097992000000001</v>
      </c>
      <c r="I10">
        <v>0.34287523749999999</v>
      </c>
      <c r="J10">
        <v>5.04261035E-2</v>
      </c>
      <c r="K10">
        <v>0.292449134</v>
      </c>
      <c r="L10">
        <v>0.2180069595967877</v>
      </c>
      <c r="M10">
        <v>0.19157083499999999</v>
      </c>
      <c r="N10">
        <v>0.57234602000000001</v>
      </c>
      <c r="O10">
        <v>0.12738203249999999</v>
      </c>
      <c r="P10">
        <v>0.44496398749999999</v>
      </c>
      <c r="Q10">
        <v>0.36259796596191879</v>
      </c>
      <c r="R10">
        <v>0.33920592500000002</v>
      </c>
    </row>
    <row r="11" spans="1:18" x14ac:dyDescent="0.3">
      <c r="A11" s="1">
        <v>9</v>
      </c>
      <c r="B11" t="s">
        <v>22</v>
      </c>
      <c r="C11">
        <v>1</v>
      </c>
      <c r="D11">
        <v>0.62893502499999998</v>
      </c>
      <c r="E11">
        <v>0.15444047499999999</v>
      </c>
      <c r="F11">
        <v>0.47449455000000001</v>
      </c>
      <c r="G11">
        <v>0.40268855992636171</v>
      </c>
      <c r="H11">
        <v>0.34882629999999998</v>
      </c>
      <c r="I11">
        <v>0.26842392999999998</v>
      </c>
      <c r="J11">
        <v>4.6511225500000003E-2</v>
      </c>
      <c r="K11">
        <v>0.2219127045</v>
      </c>
      <c r="L11">
        <v>0.18303548535994249</v>
      </c>
      <c r="M11">
        <v>0.12407652</v>
      </c>
      <c r="N11">
        <v>0.48482831500000001</v>
      </c>
      <c r="O11">
        <v>9.3257472499999994E-2</v>
      </c>
      <c r="P11">
        <v>0.39157084250000002</v>
      </c>
      <c r="Q11">
        <v>0.31398235887541082</v>
      </c>
      <c r="R11">
        <v>0.23508198999999999</v>
      </c>
    </row>
    <row r="16" spans="1:18" x14ac:dyDescent="0.3">
      <c r="A16" s="1" t="s">
        <v>0</v>
      </c>
      <c r="B16" s="1" t="s">
        <v>1</v>
      </c>
      <c r="D16" t="s">
        <v>23</v>
      </c>
      <c r="I16" t="s">
        <v>24</v>
      </c>
    </row>
    <row r="17" spans="1:16" x14ac:dyDescent="0.3">
      <c r="A17" s="1">
        <v>0</v>
      </c>
      <c r="B17" t="s">
        <v>18</v>
      </c>
      <c r="D17">
        <f>D2-E7</f>
        <v>0.16492935500000003</v>
      </c>
      <c r="E17">
        <f>MAX(0,D17)</f>
        <v>0.16492935500000003</v>
      </c>
      <c r="F17">
        <f>D7-E2</f>
        <v>0.62654684999999999</v>
      </c>
      <c r="G17">
        <f>E17/F17</f>
        <v>0.26323547073933901</v>
      </c>
      <c r="I17">
        <f>I2-J7</f>
        <v>1.1991352000000004E-2</v>
      </c>
      <c r="J17">
        <f>MAX(0,I17)</f>
        <v>1.1991352000000004E-2</v>
      </c>
      <c r="K17">
        <f>I7-J2</f>
        <v>0.21348409500000001</v>
      </c>
      <c r="L17">
        <f>J17/K17</f>
        <v>5.6169767588540975E-2</v>
      </c>
    </row>
    <row r="18" spans="1:16" x14ac:dyDescent="0.3">
      <c r="A18" s="1">
        <v>1</v>
      </c>
      <c r="B18" t="s">
        <v>19</v>
      </c>
      <c r="D18">
        <f t="shared" ref="D18:D21" si="0">D3-E8</f>
        <v>0.11366694500000002</v>
      </c>
      <c r="E18">
        <f t="shared" ref="E18:E21" si="1">MAX(0,D18)</f>
        <v>0.11366694500000002</v>
      </c>
      <c r="F18">
        <f t="shared" ref="F18:F21" si="2">D8-E3</f>
        <v>0.423573215</v>
      </c>
      <c r="G18">
        <f t="shared" ref="G18:G21" si="3">E18/F18</f>
        <v>0.26835253263122416</v>
      </c>
      <c r="I18">
        <f t="shared" ref="I18:I21" si="4">I3-J8</f>
        <v>1.9776849499999999E-2</v>
      </c>
      <c r="J18">
        <f t="shared" ref="J18:J21" si="5">MAX(0,I18)</f>
        <v>1.9776849499999999E-2</v>
      </c>
      <c r="K18">
        <f t="shared" ref="K18:K21" si="6">I8-J3</f>
        <v>0.19884313399999998</v>
      </c>
      <c r="L18">
        <f t="shared" ref="L18:L21" si="7">J18/K18</f>
        <v>9.9459554384211224E-2</v>
      </c>
    </row>
    <row r="19" spans="1:16" x14ac:dyDescent="0.3">
      <c r="A19" s="1">
        <v>2</v>
      </c>
      <c r="B19" t="s">
        <v>20</v>
      </c>
      <c r="D19">
        <f t="shared" si="0"/>
        <v>0.1323617775</v>
      </c>
      <c r="E19">
        <f t="shared" si="1"/>
        <v>0.1323617775</v>
      </c>
      <c r="F19">
        <f t="shared" si="2"/>
        <v>0.54623403449999997</v>
      </c>
      <c r="G19">
        <f t="shared" si="3"/>
        <v>0.24231697246979217</v>
      </c>
      <c r="I19">
        <f t="shared" si="4"/>
        <v>4.8764242499999992E-2</v>
      </c>
      <c r="J19">
        <f t="shared" si="5"/>
        <v>4.8764242499999992E-2</v>
      </c>
      <c r="K19">
        <f t="shared" si="6"/>
        <v>0.24400221050000001</v>
      </c>
      <c r="L19">
        <f t="shared" si="7"/>
        <v>0.19985164232764191</v>
      </c>
    </row>
    <row r="20" spans="1:16" x14ac:dyDescent="0.3">
      <c r="A20" s="1">
        <v>3</v>
      </c>
      <c r="B20" t="s">
        <v>21</v>
      </c>
      <c r="D20">
        <f t="shared" si="0"/>
        <v>0.16455923750000001</v>
      </c>
      <c r="E20">
        <f t="shared" si="1"/>
        <v>0.16455923750000001</v>
      </c>
      <c r="F20">
        <f t="shared" si="2"/>
        <v>0.59358000825000001</v>
      </c>
      <c r="G20">
        <f t="shared" si="3"/>
        <v>0.2772317719815996</v>
      </c>
      <c r="I20">
        <f t="shared" si="4"/>
        <v>8.16308065E-2</v>
      </c>
      <c r="J20">
        <f t="shared" si="5"/>
        <v>8.16308065E-2</v>
      </c>
      <c r="K20">
        <f t="shared" si="6"/>
        <v>0.30710861974999998</v>
      </c>
      <c r="L20">
        <f t="shared" si="7"/>
        <v>0.26580434820244087</v>
      </c>
    </row>
    <row r="21" spans="1:16" x14ac:dyDescent="0.3">
      <c r="A21" s="1">
        <v>4</v>
      </c>
      <c r="B21" t="s">
        <v>22</v>
      </c>
      <c r="D21">
        <f t="shared" si="0"/>
        <v>0.15537560749999998</v>
      </c>
      <c r="E21">
        <f t="shared" si="1"/>
        <v>0.15537560749999998</v>
      </c>
      <c r="F21">
        <f t="shared" si="2"/>
        <v>0.54375078249999997</v>
      </c>
      <c r="G21">
        <f t="shared" si="3"/>
        <v>0.28574783246403879</v>
      </c>
      <c r="I21">
        <f t="shared" si="4"/>
        <v>3.179266E-2</v>
      </c>
      <c r="J21">
        <f t="shared" si="5"/>
        <v>3.179266E-2</v>
      </c>
      <c r="K21">
        <f t="shared" si="6"/>
        <v>0.24373079399999997</v>
      </c>
      <c r="L21">
        <f t="shared" si="7"/>
        <v>0.13044170364455468</v>
      </c>
    </row>
    <row r="23" spans="1:16" x14ac:dyDescent="0.3">
      <c r="G23">
        <f>ROUND(G17,3)</f>
        <v>0.26300000000000001</v>
      </c>
      <c r="L23">
        <f>ROUND(L17,3)</f>
        <v>5.6000000000000001E-2</v>
      </c>
      <c r="M23" t="s">
        <v>18</v>
      </c>
      <c r="N23" t="str">
        <f>" &amp; "&amp;G23&amp;" &amp; "&amp;L23</f>
        <v xml:space="preserve"> &amp; 0.263 &amp; 0.056</v>
      </c>
      <c r="P23" t="str">
        <f>" &amp; "&amp;"…"&amp;" &amp; "&amp;L23</f>
        <v xml:space="preserve"> &amp; … &amp; 0.056</v>
      </c>
    </row>
    <row r="24" spans="1:16" x14ac:dyDescent="0.3">
      <c r="G24">
        <f t="shared" ref="G24:G27" si="8">ROUND(G18,3)</f>
        <v>0.26800000000000002</v>
      </c>
      <c r="L24">
        <f t="shared" ref="L24:L27" si="9">ROUND(L18,3)</f>
        <v>9.9000000000000005E-2</v>
      </c>
      <c r="M24" t="s">
        <v>19</v>
      </c>
      <c r="N24" t="str">
        <f t="shared" ref="N24:N27" si="10">" &amp; "&amp;G24&amp;" &amp; "&amp;L24</f>
        <v xml:space="preserve"> &amp; 0.268 &amp; 0.099</v>
      </c>
      <c r="P24" t="str">
        <f t="shared" ref="P24:P27" si="11">" &amp; "&amp;"…"&amp;" &amp; "&amp;L24</f>
        <v xml:space="preserve"> &amp; … &amp; 0.099</v>
      </c>
    </row>
    <row r="25" spans="1:16" x14ac:dyDescent="0.3">
      <c r="G25">
        <f t="shared" si="8"/>
        <v>0.24199999999999999</v>
      </c>
      <c r="L25">
        <f t="shared" si="9"/>
        <v>0.2</v>
      </c>
      <c r="M25" t="s">
        <v>20</v>
      </c>
      <c r="N25" t="str">
        <f t="shared" si="10"/>
        <v xml:space="preserve"> &amp; 0.242 &amp; 0.2</v>
      </c>
      <c r="P25" t="str">
        <f t="shared" si="11"/>
        <v xml:space="preserve"> &amp; … &amp; 0.2</v>
      </c>
    </row>
    <row r="26" spans="1:16" x14ac:dyDescent="0.3">
      <c r="G26">
        <f t="shared" si="8"/>
        <v>0.27700000000000002</v>
      </c>
      <c r="L26">
        <f t="shared" si="9"/>
        <v>0.26600000000000001</v>
      </c>
      <c r="M26" t="s">
        <v>21</v>
      </c>
      <c r="N26" t="str">
        <f t="shared" si="10"/>
        <v xml:space="preserve"> &amp; 0.277 &amp; 0.266</v>
      </c>
      <c r="P26" t="str">
        <f t="shared" si="11"/>
        <v xml:space="preserve"> &amp; … &amp; 0.266</v>
      </c>
    </row>
    <row r="27" spans="1:16" x14ac:dyDescent="0.3">
      <c r="G27">
        <f t="shared" si="8"/>
        <v>0.28599999999999998</v>
      </c>
      <c r="L27">
        <f t="shared" si="9"/>
        <v>0.13</v>
      </c>
      <c r="M27" t="s">
        <v>22</v>
      </c>
      <c r="N27" t="str">
        <f t="shared" si="10"/>
        <v xml:space="preserve"> &amp; 0.286 &amp; 0.13</v>
      </c>
      <c r="P27" t="str">
        <f t="shared" si="11"/>
        <v xml:space="preserve"> &amp; … &amp; 0.13</v>
      </c>
    </row>
    <row r="32" spans="1:16" x14ac:dyDescent="0.3">
      <c r="A32" t="s">
        <v>25</v>
      </c>
    </row>
    <row r="33" spans="2:25" x14ac:dyDescent="0.3">
      <c r="B33" t="s">
        <v>18</v>
      </c>
      <c r="G33">
        <f>G2/G7</f>
        <v>0.57871683012177066</v>
      </c>
      <c r="L33">
        <f>L2/L7</f>
        <v>0.28987087253629018</v>
      </c>
    </row>
    <row r="34" spans="2:25" x14ac:dyDescent="0.3">
      <c r="B34" t="s">
        <v>19</v>
      </c>
      <c r="G34">
        <f t="shared" ref="G34:G37" si="12">G3/G8</f>
        <v>0.56327373703265093</v>
      </c>
      <c r="L34">
        <f t="shared" ref="L34:L37" si="13">L3/L8</f>
        <v>0.37065369780180157</v>
      </c>
    </row>
    <row r="35" spans="2:25" x14ac:dyDescent="0.3">
      <c r="B35" t="s">
        <v>20</v>
      </c>
      <c r="G35">
        <f t="shared" si="12"/>
        <v>0.50711219166777133</v>
      </c>
      <c r="L35">
        <f t="shared" si="13"/>
        <v>0.37780469781771908</v>
      </c>
    </row>
    <row r="36" spans="2:25" x14ac:dyDescent="0.3">
      <c r="B36" t="s">
        <v>21</v>
      </c>
      <c r="G36">
        <f t="shared" si="12"/>
        <v>0.56439274831586039</v>
      </c>
      <c r="L36">
        <f t="shared" si="13"/>
        <v>0.44120202504796857</v>
      </c>
    </row>
    <row r="37" spans="2:25" x14ac:dyDescent="0.3">
      <c r="B37" t="s">
        <v>22</v>
      </c>
      <c r="G37">
        <f t="shared" si="12"/>
        <v>0.56216514029159281</v>
      </c>
      <c r="L37">
        <f t="shared" si="13"/>
        <v>0.35340146564897479</v>
      </c>
    </row>
    <row r="41" spans="2:25" x14ac:dyDescent="0.3">
      <c r="B41" t="s">
        <v>18</v>
      </c>
      <c r="D41" t="str">
        <f>ROUND(F2,3)&amp;" &amp; "&amp;ROUND(K2,3)&amp;" &amp; "&amp;ROUND(F7,3)&amp;" &amp; "&amp;ROUND(K7,3)&amp;N23&amp;" &amp; "&amp;ROUND(G33,3)&amp;" &amp; "&amp;ROUND(L33,3)&amp;" \\"</f>
        <v>0.26 &amp; 0.04 &amp; 0.531 &amp; 0.185 &amp; 0.263 &amp; 0.056 &amp; 0.579 &amp; 0.29 \\</v>
      </c>
      <c r="K41" t="s">
        <v>32</v>
      </c>
      <c r="S41" t="s">
        <v>18</v>
      </c>
      <c r="T41" t="str">
        <f>"…"&amp;" &amp; "&amp;ROUND(K2,3)&amp;" &amp; "&amp;"…"&amp;" &amp; "&amp;ROUND(K7,3)&amp;P23&amp;" &amp; "&amp;"…"&amp;" &amp; "&amp;ROUND(L33,3)&amp;" \\"</f>
        <v>… &amp; 0.04 &amp; … &amp; 0.185 &amp; … &amp; 0.056 &amp; … &amp; 0.29 \\</v>
      </c>
      <c r="Y41" t="s">
        <v>37</v>
      </c>
    </row>
    <row r="42" spans="2:25" x14ac:dyDescent="0.3">
      <c r="B42" t="s">
        <v>19</v>
      </c>
      <c r="D42" t="str">
        <f t="shared" ref="D42:D45" si="14">ROUND(F3,3)&amp;" &amp; "&amp;ROUND(K3,3)&amp;" &amp; "&amp;ROUND(F8,3)&amp;" &amp; "&amp;ROUND(K8,3)&amp;N24&amp;" &amp; "&amp;ROUND(G34,3)&amp;" &amp; "&amp;ROUND(L34,3)&amp;" \\"</f>
        <v>0.176 &amp; 0.044 &amp; 0.361 &amp; 0.174 &amp; 0.268 &amp; 0.099 &amp; 0.563 &amp; 0.371 \\</v>
      </c>
      <c r="K42" t="s">
        <v>33</v>
      </c>
      <c r="S42" t="s">
        <v>19</v>
      </c>
      <c r="T42" t="str">
        <f t="shared" ref="T42:T45" si="15">"…"&amp;" &amp; "&amp;ROUND(K3,3)&amp;" &amp; "&amp;"…"&amp;" &amp; "&amp;ROUND(K8,3)&amp;P24&amp;" &amp; "&amp;"…"&amp;" &amp; "&amp;ROUND(L34,3)&amp;" \\"</f>
        <v>… &amp; 0.044 &amp; … &amp; 0.174 &amp; … &amp; 0.099 &amp; … &amp; 0.371 \\</v>
      </c>
      <c r="Y42" t="s">
        <v>38</v>
      </c>
    </row>
    <row r="43" spans="2:25" x14ac:dyDescent="0.3">
      <c r="B43" t="s">
        <v>20</v>
      </c>
      <c r="D43" t="str">
        <f t="shared" si="14"/>
        <v>0.191 &amp; 0.058 &amp; 0.487 &amp; 0.235 &amp; 0.242 &amp; 0.2 &amp; 0.507 &amp; 0.378 \\</v>
      </c>
      <c r="K43" t="s">
        <v>34</v>
      </c>
      <c r="S43" t="s">
        <v>20</v>
      </c>
      <c r="T43" t="str">
        <f t="shared" si="15"/>
        <v>… &amp; 0.058 &amp; … &amp; 0.235 &amp; … &amp; 0.2 &amp; … &amp; 0.378 \\</v>
      </c>
      <c r="Y43" t="s">
        <v>39</v>
      </c>
    </row>
    <row r="44" spans="2:25" x14ac:dyDescent="0.3">
      <c r="B44" t="s">
        <v>21</v>
      </c>
      <c r="D44" t="str">
        <f t="shared" si="14"/>
        <v>0.256 &amp; 0.096 &amp; 0.502 &amp; 0.292 &amp; 0.277 &amp; 0.266 &amp; 0.564 &amp; 0.441 \\</v>
      </c>
      <c r="K44" t="s">
        <v>35</v>
      </c>
      <c r="S44" t="s">
        <v>21</v>
      </c>
      <c r="T44" t="str">
        <f t="shared" si="15"/>
        <v>… &amp; 0.096 &amp; … &amp; 0.292 &amp; … &amp; 0.266 &amp; … &amp; 0.441 \\</v>
      </c>
      <c r="Y44" t="s">
        <v>40</v>
      </c>
    </row>
    <row r="45" spans="2:25" x14ac:dyDescent="0.3">
      <c r="B45" t="s">
        <v>22</v>
      </c>
      <c r="D45" t="str">
        <f t="shared" si="14"/>
        <v>0.225 &amp; 0.054 &amp; 0.474 &amp; 0.222 &amp; 0.286 &amp; 0.13 &amp; 0.562 &amp; 0.353 \\</v>
      </c>
      <c r="K45" t="s">
        <v>36</v>
      </c>
      <c r="S45" t="s">
        <v>22</v>
      </c>
      <c r="T45" t="str">
        <f t="shared" si="15"/>
        <v>… &amp; 0.054 &amp; … &amp; 0.222 &amp; … &amp; 0.13 &amp; … &amp; 0.353 \\</v>
      </c>
      <c r="Y45" t="s">
        <v>41</v>
      </c>
    </row>
    <row r="48" spans="2:25" x14ac:dyDescent="0.3">
      <c r="K48" t="s">
        <v>26</v>
      </c>
      <c r="M48" t="s">
        <v>27</v>
      </c>
      <c r="O48" t="s">
        <v>28</v>
      </c>
      <c r="Q48" t="s">
        <v>29</v>
      </c>
    </row>
    <row r="49" spans="11:18" x14ac:dyDescent="0.3">
      <c r="K49" t="s">
        <v>30</v>
      </c>
      <c r="L49" t="s">
        <v>31</v>
      </c>
      <c r="M49" t="s">
        <v>30</v>
      </c>
      <c r="N49" t="s">
        <v>31</v>
      </c>
      <c r="O49" t="s">
        <v>30</v>
      </c>
      <c r="P49" t="s">
        <v>31</v>
      </c>
      <c r="Q49" t="s">
        <v>30</v>
      </c>
      <c r="R49" t="s">
        <v>31</v>
      </c>
    </row>
    <row r="50" spans="11:18" x14ac:dyDescent="0.3">
      <c r="K50">
        <v>0.26</v>
      </c>
      <c r="L50">
        <v>0.04</v>
      </c>
      <c r="M50">
        <v>0.53100000000000003</v>
      </c>
      <c r="N50">
        <v>0.185</v>
      </c>
      <c r="O50">
        <v>0.26300000000000001</v>
      </c>
      <c r="P50">
        <v>5.6000000000000001E-2</v>
      </c>
      <c r="Q50">
        <v>0.57899999999999996</v>
      </c>
      <c r="R50">
        <v>0.28999999999999998</v>
      </c>
    </row>
    <row r="51" spans="11:18" x14ac:dyDescent="0.3">
      <c r="K51">
        <v>0.17599999999999999</v>
      </c>
      <c r="L51">
        <v>4.3999999999999997E-2</v>
      </c>
      <c r="M51">
        <v>0.36099999999999999</v>
      </c>
      <c r="N51">
        <v>0.17399999999999999</v>
      </c>
      <c r="O51">
        <v>0.26800000000000002</v>
      </c>
      <c r="P51">
        <v>9.9000000000000005E-2</v>
      </c>
      <c r="Q51">
        <v>0.56299999999999994</v>
      </c>
      <c r="R51">
        <v>0.371</v>
      </c>
    </row>
    <row r="52" spans="11:18" x14ac:dyDescent="0.3">
      <c r="K52">
        <v>0.191</v>
      </c>
      <c r="L52">
        <v>5.8000000000000003E-2</v>
      </c>
      <c r="M52">
        <v>0.48699999999999999</v>
      </c>
      <c r="N52">
        <v>0.23499999999999999</v>
      </c>
      <c r="O52">
        <v>0.24199999999999999</v>
      </c>
      <c r="P52">
        <v>0.2</v>
      </c>
      <c r="Q52">
        <v>0.50700000000000001</v>
      </c>
      <c r="R52">
        <v>0.378</v>
      </c>
    </row>
    <row r="53" spans="11:18" x14ac:dyDescent="0.3">
      <c r="K53">
        <v>0.25600000000000001</v>
      </c>
      <c r="L53">
        <v>9.6000000000000002E-2</v>
      </c>
      <c r="M53">
        <v>0.502</v>
      </c>
      <c r="N53">
        <v>0.29199999999999998</v>
      </c>
      <c r="O53">
        <v>0.27700000000000002</v>
      </c>
      <c r="P53">
        <v>0.26600000000000001</v>
      </c>
      <c r="Q53">
        <v>0.56399999999999995</v>
      </c>
      <c r="R53">
        <v>0.441</v>
      </c>
    </row>
    <row r="54" spans="11:18" x14ac:dyDescent="0.3">
      <c r="K54">
        <v>0.22500000000000001</v>
      </c>
      <c r="L54">
        <v>5.3999999999999999E-2</v>
      </c>
      <c r="M54">
        <v>0.47399999999999998</v>
      </c>
      <c r="N54">
        <v>0.222</v>
      </c>
      <c r="O54">
        <v>0.28599999999999998</v>
      </c>
      <c r="P54">
        <v>0.13</v>
      </c>
      <c r="Q54">
        <v>0.56200000000000006</v>
      </c>
      <c r="R54">
        <v>0.35299999999999998</v>
      </c>
    </row>
    <row r="56" spans="11:18" x14ac:dyDescent="0.3">
      <c r="L56" t="b">
        <f>L50&lt;K50</f>
        <v>1</v>
      </c>
      <c r="N56" t="b">
        <f t="shared" ref="N56:R56" si="16">N50&lt;M50</f>
        <v>1</v>
      </c>
      <c r="P56" t="b">
        <f t="shared" si="16"/>
        <v>1</v>
      </c>
      <c r="R56" t="b">
        <f t="shared" si="16"/>
        <v>1</v>
      </c>
    </row>
    <row r="57" spans="11:18" x14ac:dyDescent="0.3">
      <c r="L57" t="b">
        <f t="shared" ref="L57:R60" si="17">L51&lt;K51</f>
        <v>1</v>
      </c>
      <c r="N57" t="b">
        <f t="shared" si="17"/>
        <v>1</v>
      </c>
      <c r="P57" t="b">
        <f t="shared" si="17"/>
        <v>1</v>
      </c>
      <c r="R57" t="b">
        <f t="shared" si="17"/>
        <v>1</v>
      </c>
    </row>
    <row r="58" spans="11:18" x14ac:dyDescent="0.3">
      <c r="L58" t="b">
        <f t="shared" si="17"/>
        <v>1</v>
      </c>
      <c r="N58" t="b">
        <f t="shared" si="17"/>
        <v>1</v>
      </c>
      <c r="P58" t="b">
        <f t="shared" si="17"/>
        <v>1</v>
      </c>
      <c r="R58" t="b">
        <f t="shared" si="17"/>
        <v>1</v>
      </c>
    </row>
    <row r="59" spans="11:18" x14ac:dyDescent="0.3">
      <c r="L59" t="b">
        <f t="shared" si="17"/>
        <v>1</v>
      </c>
      <c r="N59" t="b">
        <f t="shared" si="17"/>
        <v>1</v>
      </c>
      <c r="P59" t="b">
        <f t="shared" si="17"/>
        <v>1</v>
      </c>
      <c r="R59" t="b">
        <f t="shared" si="17"/>
        <v>1</v>
      </c>
    </row>
    <row r="60" spans="11:18" x14ac:dyDescent="0.3">
      <c r="L60" t="b">
        <f t="shared" si="17"/>
        <v>1</v>
      </c>
      <c r="N60" t="b">
        <f t="shared" si="17"/>
        <v>1</v>
      </c>
      <c r="P60" t="b">
        <f t="shared" si="17"/>
        <v>1</v>
      </c>
      <c r="R60" t="b">
        <f t="shared" si="17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VQA_q_data_analysis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2024-10-12T16:00:58Z</dcterms:created>
  <dcterms:modified xsi:type="dcterms:W3CDTF">2024-10-13T18:43:53Z</dcterms:modified>
</cp:coreProperties>
</file>