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lshouha\Me\PHD\00PhD_Thesis\00Publications\2024_Multimedia_system_journal\Research work\Results\VQA\0Final_evaluation\Excel_results\manual\"/>
    </mc:Choice>
  </mc:AlternateContent>
  <xr:revisionPtr revIDLastSave="0" documentId="13_ncr:1_{3B23056F-E80A-4A14-9AFD-D91977600B6E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VQA_classifier_coef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H18" i="1"/>
  <c r="G18" i="1"/>
  <c r="F18" i="1"/>
  <c r="E18" i="1"/>
  <c r="D18" i="1"/>
  <c r="C18" i="1"/>
  <c r="J17" i="1"/>
  <c r="H17" i="1"/>
  <c r="G17" i="1"/>
  <c r="F17" i="1"/>
  <c r="E17" i="1"/>
  <c r="D17" i="1"/>
  <c r="C17" i="1"/>
  <c r="J16" i="1"/>
  <c r="H16" i="1"/>
  <c r="G16" i="1"/>
  <c r="F16" i="1"/>
  <c r="E16" i="1"/>
  <c r="D16" i="1"/>
  <c r="C16" i="1"/>
  <c r="J15" i="1"/>
  <c r="H15" i="1"/>
  <c r="G15" i="1"/>
  <c r="F15" i="1"/>
  <c r="E15" i="1"/>
  <c r="D15" i="1"/>
  <c r="C15" i="1"/>
  <c r="J14" i="1"/>
  <c r="H14" i="1"/>
  <c r="G14" i="1"/>
  <c r="F14" i="1"/>
  <c r="E14" i="1"/>
  <c r="D14" i="1"/>
  <c r="C14" i="1"/>
  <c r="J13" i="1"/>
</calcChain>
</file>

<file path=xl/sharedStrings.xml><?xml version="1.0" encoding="utf-8"?>
<sst xmlns="http://schemas.openxmlformats.org/spreadsheetml/2006/main" count="40" uniqueCount="33">
  <si>
    <t>ID</t>
  </si>
  <si>
    <t>model_name</t>
  </si>
  <si>
    <t>specificity</t>
  </si>
  <si>
    <t>question_length</t>
  </si>
  <si>
    <t>complexity</t>
  </si>
  <si>
    <t>image_relatedness</t>
  </si>
  <si>
    <t>image_difficulty</t>
  </si>
  <si>
    <t>intercept</t>
  </si>
  <si>
    <t>TP</t>
  </si>
  <si>
    <t>TN</t>
  </si>
  <si>
    <t>FP</t>
  </si>
  <si>
    <t>FN</t>
  </si>
  <si>
    <t>Acc</t>
  </si>
  <si>
    <t>P</t>
  </si>
  <si>
    <t>R</t>
  </si>
  <si>
    <t>F</t>
  </si>
  <si>
    <t>TNR</t>
  </si>
  <si>
    <t>Vilt</t>
  </si>
  <si>
    <t>Blip_large</t>
  </si>
  <si>
    <t>GiT_base</t>
  </si>
  <si>
    <t>GiT_large</t>
  </si>
  <si>
    <t>all</t>
  </si>
  <si>
    <t>model_name &amp; specificity &amp; question_length &amp; complexity &amp; image_relatedness &amp; image_difficulty &amp; intercept</t>
  </si>
  <si>
    <t>\textbf{ViLT}</t>
  </si>
  <si>
    <t>\textbf{BLIP}</t>
  </si>
  <si>
    <t>\textbf{GIT-Base}</t>
  </si>
  <si>
    <t>\textbf{GIT-Large}</t>
  </si>
  <si>
    <t>\textbf{combined}</t>
  </si>
  <si>
    <t>\textbf{ViLT} &amp; 0.259 &amp; -2.474 &amp; -0.855 &amp; -1.835 &amp; -0.602 &amp; 2.23</t>
  </si>
  <si>
    <t>\textbf{BLIP} &amp; -0.029 &amp; -1.895 &amp; -1.033 &amp; -2.706 &amp; -0.055 &amp; 2.412</t>
  </si>
  <si>
    <t>\textbf{GIT-Base} &amp; 0.336 &amp; -0.904 &amp; -0.86 &amp; -1.682 &amp; -0.814 &amp; 1.614</t>
  </si>
  <si>
    <t>\textbf{GIT-Large} &amp; 0.718 &amp; -2.387 &amp; -0.824 &amp; -1.974 &amp; -0.664 &amp; 1.972</t>
  </si>
  <si>
    <t>\textbf{combined} &amp; 0.324 &amp; -1.795 &amp; -0.776 &amp; -2.079 &amp; -0.29 &amp; 1.897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</si>
</sst>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workbookViewId="0">
      <selection activeCell="P18" sqref="P18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s="1">
        <v>0</v>
      </c>
      <c r="B2" t="s">
        <v>17</v>
      </c>
      <c r="C2">
        <v>0.25914803913454071</v>
      </c>
      <c r="D2">
        <v>-2.473888216533878</v>
      </c>
      <c r="E2">
        <v>-0.85539088332512681</v>
      </c>
      <c r="F2">
        <v>-1.8345787747419959</v>
      </c>
      <c r="G2">
        <v>-0.60171425660684796</v>
      </c>
      <c r="H2">
        <v>2.2295013515517552</v>
      </c>
      <c r="I2">
        <v>141</v>
      </c>
      <c r="J2">
        <v>130</v>
      </c>
      <c r="K2">
        <v>60</v>
      </c>
      <c r="L2">
        <v>49</v>
      </c>
      <c r="M2">
        <v>0.7131578947368421</v>
      </c>
      <c r="N2">
        <v>0.70149253731343286</v>
      </c>
      <c r="O2">
        <v>0.74210526315789471</v>
      </c>
      <c r="P2">
        <v>0.7092555331991951</v>
      </c>
      <c r="Q2">
        <v>0.72625698324022347</v>
      </c>
    </row>
    <row r="3" spans="1:17" x14ac:dyDescent="0.3">
      <c r="A3" s="1">
        <v>1</v>
      </c>
      <c r="B3" t="s">
        <v>18</v>
      </c>
      <c r="C3">
        <v>-2.8864682912086201E-2</v>
      </c>
      <c r="D3">
        <v>-1.895167306328734</v>
      </c>
      <c r="E3">
        <v>-1.0332989042196521</v>
      </c>
      <c r="F3">
        <v>-2.7060930505601899</v>
      </c>
      <c r="G3">
        <v>-5.4572850800176598E-2</v>
      </c>
      <c r="H3">
        <v>2.4120950708645612</v>
      </c>
      <c r="I3">
        <v>172</v>
      </c>
      <c r="J3">
        <v>161</v>
      </c>
      <c r="K3">
        <v>67</v>
      </c>
      <c r="L3">
        <v>56</v>
      </c>
      <c r="M3">
        <v>0.73026315789473684</v>
      </c>
      <c r="N3">
        <v>0.71966527196652719</v>
      </c>
      <c r="O3">
        <v>0.75438596491228072</v>
      </c>
      <c r="P3">
        <v>0.72635135135135132</v>
      </c>
      <c r="Q3">
        <v>0.74193548387096775</v>
      </c>
    </row>
    <row r="4" spans="1:17" x14ac:dyDescent="0.3">
      <c r="A4" s="1">
        <v>2</v>
      </c>
      <c r="B4" t="s">
        <v>19</v>
      </c>
      <c r="C4">
        <v>0.33551829106402281</v>
      </c>
      <c r="D4">
        <v>-0.90385374735293322</v>
      </c>
      <c r="E4">
        <v>-0.86031451600523623</v>
      </c>
      <c r="F4">
        <v>-1.681614202216003</v>
      </c>
      <c r="G4">
        <v>-0.81353962105313127</v>
      </c>
      <c r="H4">
        <v>1.613512669006927</v>
      </c>
      <c r="I4">
        <v>155</v>
      </c>
      <c r="J4">
        <v>163</v>
      </c>
      <c r="K4">
        <v>70</v>
      </c>
      <c r="L4">
        <v>78</v>
      </c>
      <c r="M4">
        <v>0.68240343347639487</v>
      </c>
      <c r="N4">
        <v>0.68888888888888888</v>
      </c>
      <c r="O4">
        <v>0.66523605150214593</v>
      </c>
      <c r="P4">
        <v>0.68402471315092683</v>
      </c>
      <c r="Q4">
        <v>0.67634854771784236</v>
      </c>
    </row>
    <row r="5" spans="1:17" x14ac:dyDescent="0.3">
      <c r="A5" s="1">
        <v>3</v>
      </c>
      <c r="B5" t="s">
        <v>20</v>
      </c>
      <c r="C5">
        <v>0.7183601626374071</v>
      </c>
      <c r="D5">
        <v>-2.3867395411203751</v>
      </c>
      <c r="E5">
        <v>-0.82388315148596869</v>
      </c>
      <c r="F5">
        <v>-1.973958221989137</v>
      </c>
      <c r="G5">
        <v>-0.66424871215308201</v>
      </c>
      <c r="H5">
        <v>1.972026375923301</v>
      </c>
      <c r="I5">
        <v>126</v>
      </c>
      <c r="J5">
        <v>139</v>
      </c>
      <c r="K5">
        <v>39</v>
      </c>
      <c r="L5">
        <v>52</v>
      </c>
      <c r="M5">
        <v>0.7443820224719101</v>
      </c>
      <c r="N5">
        <v>0.76363636363636367</v>
      </c>
      <c r="O5">
        <v>0.7078651685393258</v>
      </c>
      <c r="P5">
        <v>0.75178997613365139</v>
      </c>
      <c r="Q5">
        <v>0.72774869109947649</v>
      </c>
    </row>
    <row r="6" spans="1:17" x14ac:dyDescent="0.3">
      <c r="A6" s="1">
        <v>4</v>
      </c>
      <c r="B6" t="s">
        <v>21</v>
      </c>
      <c r="C6">
        <v>0.32441195786722238</v>
      </c>
      <c r="D6">
        <v>-1.7950401673900911</v>
      </c>
      <c r="E6">
        <v>-0.77561309204311224</v>
      </c>
      <c r="F6">
        <v>-2.0792093355376249</v>
      </c>
      <c r="G6">
        <v>-0.29017728883861238</v>
      </c>
      <c r="H6">
        <v>1.8974973402742039</v>
      </c>
      <c r="I6">
        <v>561</v>
      </c>
      <c r="J6">
        <v>616</v>
      </c>
      <c r="K6">
        <v>215</v>
      </c>
      <c r="L6">
        <v>270</v>
      </c>
      <c r="M6">
        <v>0.70818291215403129</v>
      </c>
      <c r="N6">
        <v>0.72293814432989689</v>
      </c>
      <c r="O6">
        <v>0.67509025270758127</v>
      </c>
      <c r="P6">
        <v>0.71283354510800512</v>
      </c>
      <c r="Q6">
        <v>0.69525959367945822</v>
      </c>
    </row>
    <row r="13" spans="1:17" x14ac:dyDescent="0.3"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J13" t="str">
        <f>_xlfn.TEXTJOIN(" &amp; ",TRUE,B13:H13)</f>
        <v>model_name &amp; specificity &amp; question_length &amp; complexity &amp; image_relatedness &amp; image_difficulty &amp; intercept</v>
      </c>
      <c r="P13" t="s">
        <v>22</v>
      </c>
    </row>
    <row r="14" spans="1:17" x14ac:dyDescent="0.3">
      <c r="B14" t="s">
        <v>23</v>
      </c>
      <c r="C14">
        <f>ROUND(C2,3)</f>
        <v>0.25900000000000001</v>
      </c>
      <c r="D14">
        <f t="shared" ref="D14:H14" si="0">ROUND(D2,3)</f>
        <v>-2.4740000000000002</v>
      </c>
      <c r="E14">
        <f t="shared" si="0"/>
        <v>-0.85499999999999998</v>
      </c>
      <c r="F14">
        <f t="shared" si="0"/>
        <v>-1.835</v>
      </c>
      <c r="G14">
        <f t="shared" si="0"/>
        <v>-0.60199999999999998</v>
      </c>
      <c r="H14">
        <f t="shared" si="0"/>
        <v>2.23</v>
      </c>
      <c r="J14" t="str">
        <f t="shared" ref="J14:J18" si="1">_xlfn.TEXTJOIN(" &amp; ",TRUE,B14:H14)</f>
        <v>\textbf{ViLT} &amp; 0.259 &amp; -2.474 &amp; -0.855 &amp; -1.835 &amp; -0.602 &amp; 2.23</v>
      </c>
      <c r="P14" t="s">
        <v>28</v>
      </c>
    </row>
    <row r="15" spans="1:17" x14ac:dyDescent="0.3">
      <c r="B15" t="s">
        <v>24</v>
      </c>
      <c r="C15">
        <f t="shared" ref="C15:H18" si="2">ROUND(C3,3)</f>
        <v>-2.9000000000000001E-2</v>
      </c>
      <c r="D15">
        <f t="shared" si="2"/>
        <v>-1.895</v>
      </c>
      <c r="E15">
        <f t="shared" si="2"/>
        <v>-1.0329999999999999</v>
      </c>
      <c r="F15">
        <f t="shared" si="2"/>
        <v>-2.706</v>
      </c>
      <c r="G15">
        <f t="shared" si="2"/>
        <v>-5.5E-2</v>
      </c>
      <c r="H15">
        <f t="shared" si="2"/>
        <v>2.4119999999999999</v>
      </c>
      <c r="J15" t="str">
        <f t="shared" si="1"/>
        <v>\textbf{BLIP} &amp; -0.029 &amp; -1.895 &amp; -1.033 &amp; -2.706 &amp; -0.055 &amp; 2.412</v>
      </c>
      <c r="P15" t="s">
        <v>29</v>
      </c>
    </row>
    <row r="16" spans="1:17" x14ac:dyDescent="0.3">
      <c r="B16" t="s">
        <v>25</v>
      </c>
      <c r="C16">
        <f t="shared" si="2"/>
        <v>0.33600000000000002</v>
      </c>
      <c r="D16">
        <f t="shared" si="2"/>
        <v>-0.90400000000000003</v>
      </c>
      <c r="E16">
        <f t="shared" si="2"/>
        <v>-0.86</v>
      </c>
      <c r="F16">
        <f t="shared" si="2"/>
        <v>-1.6819999999999999</v>
      </c>
      <c r="G16">
        <f t="shared" si="2"/>
        <v>-0.81399999999999995</v>
      </c>
      <c r="H16">
        <f t="shared" si="2"/>
        <v>1.6140000000000001</v>
      </c>
      <c r="J16" t="str">
        <f t="shared" si="1"/>
        <v>\textbf{GIT-Base} &amp; 0.336 &amp; -0.904 &amp; -0.86 &amp; -1.682 &amp; -0.814 &amp; 1.614</v>
      </c>
      <c r="P16" t="s">
        <v>30</v>
      </c>
    </row>
    <row r="17" spans="2:16" x14ac:dyDescent="0.3">
      <c r="B17" t="s">
        <v>26</v>
      </c>
      <c r="C17">
        <f t="shared" si="2"/>
        <v>0.71799999999999997</v>
      </c>
      <c r="D17">
        <f t="shared" si="2"/>
        <v>-2.387</v>
      </c>
      <c r="E17">
        <f t="shared" si="2"/>
        <v>-0.82399999999999995</v>
      </c>
      <c r="F17">
        <f t="shared" si="2"/>
        <v>-1.974</v>
      </c>
      <c r="G17">
        <f t="shared" si="2"/>
        <v>-0.66400000000000003</v>
      </c>
      <c r="H17">
        <f t="shared" si="2"/>
        <v>1.972</v>
      </c>
      <c r="J17" t="str">
        <f t="shared" si="1"/>
        <v>\textbf{GIT-Large} &amp; 0.718 &amp; -2.387 &amp; -0.824 &amp; -1.974 &amp; -0.664 &amp; 1.972</v>
      </c>
      <c r="P17" t="s">
        <v>31</v>
      </c>
    </row>
    <row r="18" spans="2:16" x14ac:dyDescent="0.3">
      <c r="B18" t="s">
        <v>27</v>
      </c>
      <c r="C18">
        <f t="shared" si="2"/>
        <v>0.32400000000000001</v>
      </c>
      <c r="D18">
        <f t="shared" si="2"/>
        <v>-1.7949999999999999</v>
      </c>
      <c r="E18">
        <f t="shared" si="2"/>
        <v>-0.77600000000000002</v>
      </c>
      <c r="F18">
        <f t="shared" si="2"/>
        <v>-2.0790000000000002</v>
      </c>
      <c r="G18">
        <f t="shared" si="2"/>
        <v>-0.28999999999999998</v>
      </c>
      <c r="H18">
        <f t="shared" si="2"/>
        <v>1.897</v>
      </c>
      <c r="J18" t="str">
        <f t="shared" si="1"/>
        <v>\textbf{combined} &amp; 0.324 &amp; -1.795 &amp; -0.776 &amp; -2.079 &amp; -0.29 &amp; 1.897</v>
      </c>
      <c r="P18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VQA_classifier_coefs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Modafar Al-Shouha (Nokia)</cp:lastModifiedBy>
  <dcterms:created xsi:type="dcterms:W3CDTF">2024-10-11T20:00:08Z</dcterms:created>
  <dcterms:modified xsi:type="dcterms:W3CDTF">2024-10-12T15:11:26Z</dcterms:modified>
</cp:coreProperties>
</file>