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ithub_rsugio\PIMON\PIMON-2020\list\"/>
    </mc:Choice>
  </mc:AlternateContent>
  <xr:revisionPtr revIDLastSave="0" documentId="13_ncr:1_{CDAB9C43-5E6E-48A3-BE77-C3D8D8440BED}" xr6:coauthVersionLast="45" xr6:coauthVersionMax="45" xr10:uidLastSave="{00000000-0000-0000-0000-000000000000}"/>
  <bookViews>
    <workbookView xWindow="2700" yWindow="-120" windowWidth="26220" windowHeight="16440" activeTab="1" xr2:uid="{F50263E1-A72A-4D88-9E93-1088C02FDDD6}"/>
  </bookViews>
  <sheets>
    <sheet name="reports" sheetId="1" r:id="rId1"/>
    <sheet name="голосование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B4" i="3"/>
  <c r="B9" i="3"/>
  <c r="B10" i="3"/>
  <c r="B15" i="3"/>
  <c r="B14" i="3"/>
  <c r="B6" i="3"/>
  <c r="B13" i="3"/>
  <c r="B8" i="3"/>
  <c r="B7" i="3"/>
  <c r="B11" i="3"/>
  <c r="B17" i="3"/>
  <c r="B3" i="3"/>
  <c r="B18" i="3"/>
  <c r="B5" i="3"/>
  <c r="B16" i="3"/>
</calcChain>
</file>

<file path=xl/sharedStrings.xml><?xml version="1.0" encoding="utf-8"?>
<sst xmlns="http://schemas.openxmlformats.org/spreadsheetml/2006/main" count="132" uniqueCount="107">
  <si>
    <t>Arm</t>
  </si>
  <si>
    <t>Гаянэ Третьякова</t>
  </si>
  <si>
    <t>Сергей Верхорубов</t>
  </si>
  <si>
    <t>SAP</t>
  </si>
  <si>
    <t>SAP Training and Adoption - новые форматы и тренды</t>
  </si>
  <si>
    <t>Сергей Федечкин</t>
  </si>
  <si>
    <t>Michal Krawczyk</t>
  </si>
  <si>
    <t>Eng Swee Yeoh</t>
  </si>
  <si>
    <t>Int4</t>
  </si>
  <si>
    <t>Андрей Олейников</t>
  </si>
  <si>
    <t>Газпромнефть</t>
  </si>
  <si>
    <t>Архитектурные аспекты одного общего открытого описания обменов интеграционными сценариями</t>
  </si>
  <si>
    <t>Илья Кузнецов</t>
  </si>
  <si>
    <t>Алексей Дмитриев</t>
  </si>
  <si>
    <t>SAP Cloud Integration Advisor</t>
  </si>
  <si>
    <t>Георгий Шутов</t>
  </si>
  <si>
    <t>SAP Kyma</t>
  </si>
  <si>
    <t>Автор</t>
  </si>
  <si>
    <t>Компания</t>
  </si>
  <si>
    <t>Название</t>
  </si>
  <si>
    <t>Вадим Климов</t>
  </si>
  <si>
    <t>Елена Ганченко</t>
  </si>
  <si>
    <t>Ренат Хамидулин</t>
  </si>
  <si>
    <t>SAP Cloud Platform Solution Diagrams &amp; Icons Guidelines</t>
  </si>
  <si>
    <t>Udo Paltzer, Ilya Stepanov</t>
  </si>
  <si>
    <t>04 September, 12:00</t>
  </si>
  <si>
    <t>04 September, 13:55</t>
  </si>
  <si>
    <t>07 September, 12:00</t>
  </si>
  <si>
    <t>07 September, 13:30</t>
  </si>
  <si>
    <t>08 September, 12:00</t>
  </si>
  <si>
    <t>08 September, 14:00</t>
  </si>
  <si>
    <t>09 September, 12:00</t>
  </si>
  <si>
    <t>09 September, 14:00</t>
  </si>
  <si>
    <t>10 September, 12:00</t>
  </si>
  <si>
    <t>10 September, 15:00</t>
  </si>
  <si>
    <t>11 September, 12:00</t>
  </si>
  <si>
    <t>11 September, 14:00</t>
  </si>
  <si>
    <t>Дмитрий Манько</t>
  </si>
  <si>
    <t>Иван Шашурин</t>
  </si>
  <si>
    <t>Комус</t>
  </si>
  <si>
    <t>SAP CAI - чат боты в мире SAP</t>
  </si>
  <si>
    <t>10 September, 13:30</t>
  </si>
  <si>
    <t>Архитектура среды выполнения SAP Cloud Platform Integration (Cloud Foundry)</t>
  </si>
  <si>
    <t>XML "СИГИ"</t>
  </si>
  <si>
    <t>IBA Group</t>
  </si>
  <si>
    <t>youtube</t>
  </si>
  <si>
    <t>https://youtu.be/IFPZZ6yG1Tc</t>
  </si>
  <si>
    <t>Дмитрий Блинов</t>
  </si>
  <si>
    <t>Открытие</t>
  </si>
  <si>
    <t>04 September, 12:15</t>
  </si>
  <si>
    <t>https://youtu.be/jApi2k9Ijeg</t>
  </si>
  <si>
    <t>https://youtu.be/Ft7nrOCp9gU</t>
  </si>
  <si>
    <t>https://youtu.be/G65bR5hzL0g</t>
  </si>
  <si>
    <t xml:space="preserve">https://youtu.be/-5Kzc5MNeGE </t>
  </si>
  <si>
    <t>SAP PO to SAP CPI migration - lessons learned</t>
  </si>
  <si>
    <t>Язык</t>
  </si>
  <si>
    <t>russian</t>
  </si>
  <si>
    <t>english</t>
  </si>
  <si>
    <t>english + russian</t>
  </si>
  <si>
    <t xml:space="preserve">Дата, время </t>
  </si>
  <si>
    <t>Daniel Graversen</t>
  </si>
  <si>
    <t>Ilya Nesterov</t>
  </si>
  <si>
    <t>Figaf</t>
  </si>
  <si>
    <t>Figaf DevOps tool</t>
  </si>
  <si>
    <t>Migration CPI from Neo to CF</t>
  </si>
  <si>
    <t>https://youtu.be/JrfjNmUH3X4</t>
  </si>
  <si>
    <t>https://youtu.be/4c-5KzYvfUw</t>
  </si>
  <si>
    <t>github</t>
  </si>
  <si>
    <t>https://github.com/rsugio/PIMON/tree/master/PIMON-2020/04_IRPA</t>
  </si>
  <si>
    <t>https://github.com/rsugio/PIMON/tree/master/PIMON-2020/01_CPI_Runtime</t>
  </si>
  <si>
    <t>https://github.com/rsugio/PIMON/tree/master/PIMON-2020/03_XML_SIG</t>
  </si>
  <si>
    <t>SAP Intelligent RPA
Роботы в интеграции</t>
  </si>
  <si>
    <t>Максим Букин</t>
  </si>
  <si>
    <t>XI Tools</t>
  </si>
  <si>
    <t>14 September, 14:00</t>
  </si>
  <si>
    <t>14 September, 12:00 MSK</t>
  </si>
  <si>
    <t>ждём</t>
  </si>
  <si>
    <t>https://youtu.be/XWel9U1KP8I</t>
  </si>
  <si>
    <t>https://youtu.be/l_O0aen_mpc</t>
  </si>
  <si>
    <t>часть 1 - https://youtu.be/ITk0a8U32Go</t>
  </si>
  <si>
    <t>https://youtu.be/C7hz8UOq4To</t>
  </si>
  <si>
    <t>https://youtu.be/B3HxoGVpeFo</t>
  </si>
  <si>
    <t>https://youtu.be/iccfzwhWg-k</t>
  </si>
  <si>
    <t>CPI Adapter development, вебинар 2</t>
  </si>
  <si>
    <t>https://youtu.be/cNvVsbanWOM</t>
  </si>
  <si>
    <t>SAP Data Intelligence: обзор решения</t>
  </si>
  <si>
    <t>https://youtu.be/2ORIFGk8_L0</t>
  </si>
  <si>
    <t>https://youtu.be/MBWWrwqg_eE</t>
  </si>
  <si>
    <t>https://youtu.be/RkYa7kgFsxY</t>
  </si>
  <si>
    <t>Закрытие</t>
  </si>
  <si>
    <t>https://youtu.be/bj8leSVbii0</t>
  </si>
  <si>
    <t>00 Открытие – 6</t>
  </si>
  <si>
    <t>01 Архитектура CPI – 21</t>
  </si>
  <si>
    <t>02 Обучение SAP – 5</t>
  </si>
  <si>
    <t>03 XML СИГИ – 15</t>
  </si>
  <si>
    <t>04 Роботы IRPA – 18</t>
  </si>
  <si>
    <t>05 PO to CPI migration – 23</t>
  </si>
  <si>
    <t>06 Архитектура и описание – 10</t>
  </si>
  <si>
    <t>07 Integration Advisor – 6</t>
  </si>
  <si>
    <t>08 Диаграммы и иконки – 9</t>
  </si>
  <si>
    <t>09 Разработка адаптеров CPI – 19</t>
  </si>
  <si>
    <t>10 CAI чат боты – 8</t>
  </si>
  <si>
    <t>11 Kyma – 8</t>
  </si>
  <si>
    <t>12 CPI Neo to CF migration – 11</t>
  </si>
  <si>
    <t>13 Data Intelligence – 10</t>
  </si>
  <si>
    <t>14 Figaf DevOps – 14</t>
  </si>
  <si>
    <t>15 XiTools –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</si>
</sst>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8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Dash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 style="thin">
        <color indexed="64"/>
      </left>
      <right/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8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26" xfId="0" applyFont="1" applyFill="1" applyBorder="1" applyAlignment="1">
      <alignment vertical="center" wrapText="1"/>
    </xf>
    <xf numFmtId="0" fontId="3" fillId="0" borderId="26" xfId="1" applyFill="1" applyBorder="1" applyAlignment="1">
      <alignment vertical="center" wrapText="1"/>
    </xf>
    <xf numFmtId="0" fontId="2" fillId="0" borderId="13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2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3" fillId="0" borderId="23" xfId="1" applyFill="1" applyBorder="1" applyAlignment="1">
      <alignment vertical="center" wrapText="1"/>
    </xf>
    <xf numFmtId="0" fontId="4" fillId="0" borderId="23" xfId="1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vertical="center" wrapText="1"/>
    </xf>
    <xf numFmtId="0" fontId="1" fillId="0" borderId="23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25" xfId="0" applyFont="1" applyFill="1" applyBorder="1" applyAlignment="1">
      <alignment vertical="center" wrapText="1"/>
    </xf>
    <xf numFmtId="0" fontId="3" fillId="0" borderId="25" xfId="1" applyFill="1" applyBorder="1" applyAlignment="1">
      <alignment vertical="center" wrapText="1"/>
    </xf>
    <xf numFmtId="0" fontId="4" fillId="0" borderId="25" xfId="1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3" fillId="0" borderId="26" xfId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vertical="center" wrapText="1"/>
    </xf>
    <xf numFmtId="0" fontId="1" fillId="0" borderId="20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3" fillId="0" borderId="28" xfId="1" applyFill="1" applyBorder="1" applyAlignment="1">
      <alignment vertical="center" wrapText="1"/>
    </xf>
    <xf numFmtId="0" fontId="2" fillId="0" borderId="21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14" xfId="0" applyFont="1" applyFill="1" applyBorder="1" applyAlignment="1">
      <alignment vertical="center" wrapText="1"/>
    </xf>
    <xf numFmtId="0" fontId="1" fillId="0" borderId="24" xfId="0" applyFont="1" applyFill="1" applyBorder="1" applyAlignment="1">
      <alignment vertical="center" wrapText="1"/>
    </xf>
    <xf numFmtId="0" fontId="3" fillId="0" borderId="24" xfId="1" applyFill="1" applyBorder="1" applyAlignment="1">
      <alignment vertical="center" wrapText="1"/>
    </xf>
    <xf numFmtId="0" fontId="1" fillId="0" borderId="1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26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vertical="center" wrapText="1"/>
    </xf>
    <xf numFmtId="0" fontId="1" fillId="0" borderId="30" xfId="0" applyFont="1" applyFill="1" applyBorder="1" applyAlignment="1">
      <alignment wrapText="1"/>
    </xf>
    <xf numFmtId="0" fontId="1" fillId="0" borderId="9" xfId="0" applyFont="1" applyFill="1" applyBorder="1" applyAlignment="1">
      <alignment horizontal="left" wrapText="1"/>
    </xf>
    <xf numFmtId="0" fontId="1" fillId="0" borderId="32" xfId="0" applyFont="1" applyFill="1" applyBorder="1" applyAlignment="1">
      <alignment wrapText="1"/>
    </xf>
    <xf numFmtId="0" fontId="1" fillId="0" borderId="17" xfId="0" applyFont="1" applyFill="1" applyBorder="1" applyAlignment="1">
      <alignment horizontal="left" wrapText="1"/>
    </xf>
    <xf numFmtId="0" fontId="1" fillId="0" borderId="31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3" fillId="0" borderId="6" xfId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0" borderId="33" xfId="0" applyFont="1" applyFill="1" applyBorder="1" applyAlignment="1">
      <alignment wrapText="1"/>
    </xf>
    <xf numFmtId="0" fontId="1" fillId="0" borderId="34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3" fillId="0" borderId="2" xfId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0" xfId="0" applyFont="1" applyAlignment="1">
      <alignment vertical="center"/>
    </xf>
    <xf numFmtId="21" fontId="0" fillId="0" borderId="0" xfId="0" applyNumberFormat="1"/>
    <xf numFmtId="46" fontId="0" fillId="0" borderId="0" xfId="0" applyNumberFormat="1"/>
    <xf numFmtId="0" fontId="1" fillId="0" borderId="9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3" fillId="0" borderId="9" xfId="1" applyFill="1" applyBorder="1" applyAlignment="1">
      <alignment horizontal="left" wrapText="1"/>
    </xf>
    <xf numFmtId="0" fontId="1" fillId="0" borderId="17" xfId="0" applyFont="1" applyFill="1" applyBorder="1" applyAlignment="1">
      <alignment horizontal="left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1" fillId="0" borderId="18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15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3" fillId="0" borderId="29" xfId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29" xfId="0" applyFont="1" applyFill="1" applyBorder="1" applyAlignment="1">
      <alignment horizontal="left" vertical="center" wrapText="1"/>
    </xf>
    <xf numFmtId="0" fontId="3" fillId="0" borderId="9" xfId="1" applyFill="1" applyBorder="1" applyAlignment="1">
      <alignment horizontal="left" vertical="center" wrapText="1"/>
    </xf>
    <xf numFmtId="0" fontId="3" fillId="0" borderId="6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sugio/PIMON/tree/master/PIMON-2020/01_CPI_Runtime" TargetMode="External"/><Relationship Id="rId13" Type="http://schemas.openxmlformats.org/officeDocument/2006/relationships/hyperlink" Target="https://youtu.be/C7hz8UOq4To" TargetMode="External"/><Relationship Id="rId18" Type="http://schemas.openxmlformats.org/officeDocument/2006/relationships/hyperlink" Target="https://youtu.be/MBWWrwqg_eE" TargetMode="External"/><Relationship Id="rId3" Type="http://schemas.openxmlformats.org/officeDocument/2006/relationships/hyperlink" Target="https://youtu.be/Ft7nrOCp9gU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youtu.be/4c-5KzYvfUw" TargetMode="External"/><Relationship Id="rId12" Type="http://schemas.openxmlformats.org/officeDocument/2006/relationships/hyperlink" Target="https://youtu.be/ITk0a8U32Go" TargetMode="External"/><Relationship Id="rId17" Type="http://schemas.openxmlformats.org/officeDocument/2006/relationships/hyperlink" Target="https://youtu.be/2ORIFGk8_L0" TargetMode="External"/><Relationship Id="rId2" Type="http://schemas.openxmlformats.org/officeDocument/2006/relationships/hyperlink" Target="https://youtu.be/jApi2k9Ijeg" TargetMode="External"/><Relationship Id="rId16" Type="http://schemas.openxmlformats.org/officeDocument/2006/relationships/hyperlink" Target="https://youtu.be/cNvVsbanWOM" TargetMode="External"/><Relationship Id="rId20" Type="http://schemas.openxmlformats.org/officeDocument/2006/relationships/hyperlink" Target="https://youtu.be/bj8leSVbii0" TargetMode="External"/><Relationship Id="rId1" Type="http://schemas.openxmlformats.org/officeDocument/2006/relationships/hyperlink" Target="https://youtu.be/IFPZZ6yG1Tc" TargetMode="External"/><Relationship Id="rId6" Type="http://schemas.openxmlformats.org/officeDocument/2006/relationships/hyperlink" Target="https://youtu.be/JrfjNmUH3X4" TargetMode="External"/><Relationship Id="rId11" Type="http://schemas.openxmlformats.org/officeDocument/2006/relationships/hyperlink" Target="https://youtu.be/l_O0aen_mpc" TargetMode="External"/><Relationship Id="rId5" Type="http://schemas.openxmlformats.org/officeDocument/2006/relationships/hyperlink" Target="https://youtu.be/-5Kzc5MNeGE" TargetMode="External"/><Relationship Id="rId15" Type="http://schemas.openxmlformats.org/officeDocument/2006/relationships/hyperlink" Target="https://youtu.be/iccfzwhWg-k" TargetMode="External"/><Relationship Id="rId10" Type="http://schemas.openxmlformats.org/officeDocument/2006/relationships/hyperlink" Target="https://youtu.be/XWel9U1KP8I" TargetMode="External"/><Relationship Id="rId19" Type="http://schemas.openxmlformats.org/officeDocument/2006/relationships/hyperlink" Target="https://youtu.be/RkYa7kgFsxY" TargetMode="External"/><Relationship Id="rId4" Type="http://schemas.openxmlformats.org/officeDocument/2006/relationships/hyperlink" Target="https://youtu.be/G65bR5hzL0g" TargetMode="External"/><Relationship Id="rId9" Type="http://schemas.openxmlformats.org/officeDocument/2006/relationships/hyperlink" Target="https://github.com/rsugio/PIMON/tree/master/PIMON-2020/03_XML_SIG" TargetMode="External"/><Relationship Id="rId14" Type="http://schemas.openxmlformats.org/officeDocument/2006/relationships/hyperlink" Target="https://youtu.be/B3HxoGVpeF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4604-E2A9-4E9B-BF57-A05619707BFC}">
  <dimension ref="A2:H24"/>
  <sheetViews>
    <sheetView showGridLines="0" topLeftCell="A4" zoomScaleNormal="100" workbookViewId="0">
      <selection activeCell="D16" sqref="D16"/>
    </sheetView>
  </sheetViews>
  <sheetFormatPr defaultRowHeight="21.75" customHeight="1" x14ac:dyDescent="0.2"/>
  <cols>
    <col min="1" max="1" width="4.5703125" style="5" customWidth="1"/>
    <col min="2" max="2" width="21.28515625" style="5" customWidth="1"/>
    <col min="3" max="3" width="13.7109375" style="5" customWidth="1"/>
    <col min="4" max="4" width="37.5703125" style="5" customWidth="1"/>
    <col min="5" max="5" width="12.42578125" style="5" customWidth="1"/>
    <col min="6" max="6" width="33.85546875" style="5" customWidth="1"/>
    <col min="7" max="7" width="27.85546875" style="5" customWidth="1"/>
    <col min="8" max="8" width="23.28515625" style="5" customWidth="1"/>
    <col min="9" max="9" width="9.140625" style="5"/>
    <col min="10" max="10" width="12.140625" style="5" customWidth="1"/>
    <col min="11" max="16384" width="9.140625" style="5"/>
  </cols>
  <sheetData>
    <row r="2" spans="1:8" ht="21.75" customHeight="1" thickBot="1" x14ac:dyDescent="0.25"/>
    <row r="3" spans="1:8" ht="21.75" customHeight="1" thickBot="1" x14ac:dyDescent="0.25">
      <c r="B3" s="1" t="s">
        <v>17</v>
      </c>
      <c r="C3" s="2" t="s">
        <v>18</v>
      </c>
      <c r="D3" s="2" t="s">
        <v>19</v>
      </c>
      <c r="E3" s="4" t="s">
        <v>55</v>
      </c>
      <c r="F3" s="4" t="s">
        <v>45</v>
      </c>
      <c r="G3" s="4" t="s">
        <v>67</v>
      </c>
      <c r="H3" s="3" t="s">
        <v>59</v>
      </c>
    </row>
    <row r="4" spans="1:8" ht="21.75" customHeight="1" thickBot="1" x14ac:dyDescent="0.25">
      <c r="B4" s="6" t="s">
        <v>47</v>
      </c>
      <c r="C4" s="7" t="s">
        <v>3</v>
      </c>
      <c r="D4" s="7" t="s">
        <v>48</v>
      </c>
      <c r="E4" s="8" t="s">
        <v>56</v>
      </c>
      <c r="F4" s="9" t="s">
        <v>50</v>
      </c>
      <c r="G4" s="9"/>
      <c r="H4" s="10" t="s">
        <v>25</v>
      </c>
    </row>
    <row r="5" spans="1:8" ht="54" customHeight="1" thickBot="1" x14ac:dyDescent="0.25">
      <c r="A5" s="5">
        <v>1</v>
      </c>
      <c r="B5" s="11" t="s">
        <v>20</v>
      </c>
      <c r="C5" s="12" t="s">
        <v>0</v>
      </c>
      <c r="D5" s="12" t="s">
        <v>42</v>
      </c>
      <c r="E5" s="13" t="s">
        <v>56</v>
      </c>
      <c r="F5" s="14" t="s">
        <v>46</v>
      </c>
      <c r="G5" s="15" t="s">
        <v>69</v>
      </c>
      <c r="H5" s="10" t="s">
        <v>49</v>
      </c>
    </row>
    <row r="6" spans="1:8" ht="15" customHeight="1" x14ac:dyDescent="0.2">
      <c r="A6" s="5">
        <v>2</v>
      </c>
      <c r="B6" s="16" t="s">
        <v>1</v>
      </c>
      <c r="C6" s="74" t="s">
        <v>3</v>
      </c>
      <c r="D6" s="74" t="s">
        <v>4</v>
      </c>
      <c r="E6" s="80" t="s">
        <v>56</v>
      </c>
      <c r="F6" s="78" t="s">
        <v>51</v>
      </c>
      <c r="G6" s="78"/>
      <c r="H6" s="76" t="s">
        <v>26</v>
      </c>
    </row>
    <row r="7" spans="1:8" ht="15.75" customHeight="1" thickBot="1" x14ac:dyDescent="0.25">
      <c r="B7" s="17" t="s">
        <v>2</v>
      </c>
      <c r="C7" s="75"/>
      <c r="D7" s="75"/>
      <c r="E7" s="79"/>
      <c r="F7" s="79"/>
      <c r="G7" s="82"/>
      <c r="H7" s="77"/>
    </row>
    <row r="8" spans="1:8" ht="31.5" customHeight="1" thickBot="1" x14ac:dyDescent="0.25">
      <c r="A8" s="5">
        <v>3</v>
      </c>
      <c r="B8" s="18" t="s">
        <v>37</v>
      </c>
      <c r="C8" s="19" t="s">
        <v>44</v>
      </c>
      <c r="D8" s="19" t="s">
        <v>43</v>
      </c>
      <c r="E8" s="20" t="s">
        <v>56</v>
      </c>
      <c r="F8" s="14" t="s">
        <v>52</v>
      </c>
      <c r="G8" s="15" t="s">
        <v>70</v>
      </c>
      <c r="H8" s="21" t="s">
        <v>27</v>
      </c>
    </row>
    <row r="9" spans="1:8" ht="35.25" customHeight="1" thickBot="1" x14ac:dyDescent="0.25">
      <c r="A9" s="5">
        <v>4</v>
      </c>
      <c r="B9" s="22" t="s">
        <v>5</v>
      </c>
      <c r="C9" s="23" t="s">
        <v>3</v>
      </c>
      <c r="D9" s="23" t="s">
        <v>71</v>
      </c>
      <c r="E9" s="24" t="s">
        <v>56</v>
      </c>
      <c r="F9" s="25" t="s">
        <v>53</v>
      </c>
      <c r="G9" s="26" t="s">
        <v>68</v>
      </c>
      <c r="H9" s="27" t="s">
        <v>28</v>
      </c>
    </row>
    <row r="10" spans="1:8" ht="15" x14ac:dyDescent="0.2">
      <c r="A10" s="5">
        <v>5</v>
      </c>
      <c r="B10" s="28" t="s">
        <v>6</v>
      </c>
      <c r="C10" s="68" t="s">
        <v>8</v>
      </c>
      <c r="D10" s="72" t="s">
        <v>54</v>
      </c>
      <c r="E10" s="72" t="s">
        <v>57</v>
      </c>
      <c r="F10" s="81" t="s">
        <v>65</v>
      </c>
      <c r="G10" s="29"/>
      <c r="H10" s="70" t="s">
        <v>29</v>
      </c>
    </row>
    <row r="11" spans="1:8" ht="23.25" customHeight="1" thickBot="1" x14ac:dyDescent="0.25">
      <c r="B11" s="30" t="s">
        <v>7</v>
      </c>
      <c r="C11" s="69"/>
      <c r="D11" s="73"/>
      <c r="E11" s="73"/>
      <c r="F11" s="73"/>
      <c r="G11" s="31"/>
      <c r="H11" s="71"/>
    </row>
    <row r="12" spans="1:8" ht="53.25" customHeight="1" thickBot="1" x14ac:dyDescent="0.25">
      <c r="A12" s="5">
        <v>6</v>
      </c>
      <c r="B12" s="22" t="s">
        <v>9</v>
      </c>
      <c r="C12" s="23" t="s">
        <v>10</v>
      </c>
      <c r="D12" s="23" t="s">
        <v>11</v>
      </c>
      <c r="E12" s="24" t="s">
        <v>56</v>
      </c>
      <c r="F12" s="25" t="s">
        <v>66</v>
      </c>
      <c r="G12" s="25"/>
      <c r="H12" s="27" t="s">
        <v>30</v>
      </c>
    </row>
    <row r="13" spans="1:8" ht="21.75" customHeight="1" thickBot="1" x14ac:dyDescent="0.25">
      <c r="A13" s="5">
        <v>7</v>
      </c>
      <c r="B13" s="18" t="s">
        <v>13</v>
      </c>
      <c r="C13" s="19" t="s">
        <v>3</v>
      </c>
      <c r="D13" s="19" t="s">
        <v>14</v>
      </c>
      <c r="E13" s="20" t="s">
        <v>56</v>
      </c>
      <c r="F13" s="14" t="s">
        <v>77</v>
      </c>
      <c r="G13" s="20" t="s">
        <v>76</v>
      </c>
      <c r="H13" s="10" t="s">
        <v>31</v>
      </c>
    </row>
    <row r="14" spans="1:8" ht="33.75" customHeight="1" thickBot="1" x14ac:dyDescent="0.25">
      <c r="A14" s="5">
        <v>8</v>
      </c>
      <c r="B14" s="32" t="s">
        <v>22</v>
      </c>
      <c r="C14" s="33" t="s">
        <v>3</v>
      </c>
      <c r="D14" s="33" t="s">
        <v>23</v>
      </c>
      <c r="E14" s="34" t="s">
        <v>56</v>
      </c>
      <c r="F14" s="35" t="s">
        <v>78</v>
      </c>
      <c r="G14" s="34" t="s">
        <v>76</v>
      </c>
      <c r="H14" s="36" t="s">
        <v>32</v>
      </c>
    </row>
    <row r="15" spans="1:8" ht="46.5" customHeight="1" thickBot="1" x14ac:dyDescent="0.25">
      <c r="A15" s="5">
        <v>9</v>
      </c>
      <c r="B15" s="18" t="s">
        <v>12</v>
      </c>
      <c r="C15" s="19" t="s">
        <v>3</v>
      </c>
      <c r="D15" s="19" t="s">
        <v>83</v>
      </c>
      <c r="E15" s="20" t="s">
        <v>56</v>
      </c>
      <c r="F15" s="14" t="s">
        <v>80</v>
      </c>
      <c r="G15" s="14" t="s">
        <v>79</v>
      </c>
      <c r="H15" s="21" t="s">
        <v>33</v>
      </c>
    </row>
    <row r="16" spans="1:8" ht="21.75" customHeight="1" thickBot="1" x14ac:dyDescent="0.25">
      <c r="A16" s="5">
        <v>10</v>
      </c>
      <c r="B16" s="37" t="s">
        <v>38</v>
      </c>
      <c r="C16" s="38" t="s">
        <v>39</v>
      </c>
      <c r="D16" s="38" t="s">
        <v>40</v>
      </c>
      <c r="E16" s="39" t="s">
        <v>56</v>
      </c>
      <c r="F16" s="40" t="s">
        <v>81</v>
      </c>
      <c r="G16" s="39"/>
      <c r="H16" s="41" t="s">
        <v>41</v>
      </c>
    </row>
    <row r="17" spans="1:8" ht="21.75" customHeight="1" thickBot="1" x14ac:dyDescent="0.25">
      <c r="A17" s="5">
        <v>11</v>
      </c>
      <c r="B17" s="32" t="s">
        <v>15</v>
      </c>
      <c r="C17" s="33" t="s">
        <v>3</v>
      </c>
      <c r="D17" s="33" t="s">
        <v>16</v>
      </c>
      <c r="E17" s="34" t="s">
        <v>56</v>
      </c>
      <c r="F17" s="35" t="s">
        <v>82</v>
      </c>
      <c r="G17" s="34"/>
      <c r="H17" s="36" t="s">
        <v>34</v>
      </c>
    </row>
    <row r="18" spans="1:8" ht="25.5" x14ac:dyDescent="0.2">
      <c r="A18" s="5">
        <v>12</v>
      </c>
      <c r="B18" s="28" t="s">
        <v>24</v>
      </c>
      <c r="C18" s="42" t="s">
        <v>3</v>
      </c>
      <c r="D18" s="68" t="s">
        <v>64</v>
      </c>
      <c r="E18" s="72" t="s">
        <v>58</v>
      </c>
      <c r="F18" s="81" t="s">
        <v>84</v>
      </c>
      <c r="G18" s="43"/>
      <c r="H18" s="70" t="s">
        <v>35</v>
      </c>
    </row>
    <row r="19" spans="1:8" ht="21.75" customHeight="1" thickBot="1" x14ac:dyDescent="0.25">
      <c r="B19" s="30" t="s">
        <v>7</v>
      </c>
      <c r="C19" s="44" t="s">
        <v>8</v>
      </c>
      <c r="D19" s="69"/>
      <c r="E19" s="73"/>
      <c r="F19" s="73"/>
      <c r="G19" s="45"/>
      <c r="H19" s="71"/>
    </row>
    <row r="20" spans="1:8" ht="21.75" customHeight="1" thickBot="1" x14ac:dyDescent="0.25">
      <c r="A20" s="5">
        <v>13</v>
      </c>
      <c r="B20" s="22" t="s">
        <v>21</v>
      </c>
      <c r="C20" s="23" t="s">
        <v>3</v>
      </c>
      <c r="D20" s="23" t="s">
        <v>85</v>
      </c>
      <c r="E20" s="24" t="s">
        <v>56</v>
      </c>
      <c r="F20" s="25" t="s">
        <v>86</v>
      </c>
      <c r="G20" s="24"/>
      <c r="H20" s="27" t="s">
        <v>36</v>
      </c>
    </row>
    <row r="21" spans="1:8" ht="15.75" customHeight="1" x14ac:dyDescent="0.2">
      <c r="A21" s="5">
        <v>14</v>
      </c>
      <c r="B21" s="46" t="s">
        <v>60</v>
      </c>
      <c r="C21" s="62" t="s">
        <v>62</v>
      </c>
      <c r="D21" s="62" t="s">
        <v>63</v>
      </c>
      <c r="E21" s="62" t="s">
        <v>58</v>
      </c>
      <c r="F21" s="64" t="s">
        <v>87</v>
      </c>
      <c r="G21" s="47"/>
      <c r="H21" s="66" t="s">
        <v>75</v>
      </c>
    </row>
    <row r="22" spans="1:8" ht="17.25" customHeight="1" thickBot="1" x14ac:dyDescent="0.25">
      <c r="B22" s="48" t="s">
        <v>61</v>
      </c>
      <c r="C22" s="63"/>
      <c r="D22" s="63"/>
      <c r="E22" s="63"/>
      <c r="F22" s="65"/>
      <c r="G22" s="49"/>
      <c r="H22" s="67"/>
    </row>
    <row r="23" spans="1:8" ht="21.75" customHeight="1" thickBot="1" x14ac:dyDescent="0.3">
      <c r="A23" s="5">
        <v>15</v>
      </c>
      <c r="B23" s="50" t="s">
        <v>72</v>
      </c>
      <c r="C23" s="51"/>
      <c r="D23" s="51" t="s">
        <v>73</v>
      </c>
      <c r="E23" s="51" t="s">
        <v>56</v>
      </c>
      <c r="F23" s="52" t="s">
        <v>88</v>
      </c>
      <c r="G23" s="51"/>
      <c r="H23" s="53" t="s">
        <v>74</v>
      </c>
    </row>
    <row r="24" spans="1:8" ht="21.75" customHeight="1" thickBot="1" x14ac:dyDescent="0.3">
      <c r="B24" s="54"/>
      <c r="C24" s="55"/>
      <c r="D24" s="56" t="s">
        <v>89</v>
      </c>
      <c r="E24" s="56" t="s">
        <v>56</v>
      </c>
      <c r="F24" s="57" t="s">
        <v>90</v>
      </c>
      <c r="G24" s="56"/>
      <c r="H24" s="58"/>
    </row>
  </sheetData>
  <mergeCells count="20">
    <mergeCell ref="D18:D19"/>
    <mergeCell ref="H18:H19"/>
    <mergeCell ref="D10:D11"/>
    <mergeCell ref="C6:C7"/>
    <mergeCell ref="D6:D7"/>
    <mergeCell ref="H6:H7"/>
    <mergeCell ref="C10:C11"/>
    <mergeCell ref="H10:H11"/>
    <mergeCell ref="F6:F7"/>
    <mergeCell ref="E6:E7"/>
    <mergeCell ref="E10:E11"/>
    <mergeCell ref="E18:E19"/>
    <mergeCell ref="F10:F11"/>
    <mergeCell ref="G6:G7"/>
    <mergeCell ref="F18:F19"/>
    <mergeCell ref="C21:C22"/>
    <mergeCell ref="D21:D22"/>
    <mergeCell ref="E21:E22"/>
    <mergeCell ref="F21:F22"/>
    <mergeCell ref="H21:H22"/>
  </mergeCells>
  <hyperlinks>
    <hyperlink ref="F5" r:id="rId1" xr:uid="{E1FF316D-B30B-4FC2-AD58-84359580EDFB}"/>
    <hyperlink ref="F4" r:id="rId2" xr:uid="{18AACEB3-4A7C-4077-8128-53FB634E08C2}"/>
    <hyperlink ref="F6" r:id="rId3" xr:uid="{4087F32A-3758-45B3-B0DE-F5DBB8308B4A}"/>
    <hyperlink ref="F8" r:id="rId4" xr:uid="{98ED4B79-A208-41B6-B80C-90718C608D6D}"/>
    <hyperlink ref="F9" r:id="rId5" xr:uid="{5BF6DC06-0FEF-48D2-A5FC-DF65ADC123C0}"/>
    <hyperlink ref="F10" r:id="rId6" xr:uid="{88078380-3332-4180-9127-1819E58F92C9}"/>
    <hyperlink ref="F12" r:id="rId7" xr:uid="{B022F0D0-A754-4B68-80B3-20AB5EC177F9}"/>
    <hyperlink ref="G5" r:id="rId8" xr:uid="{53C32375-C068-4984-9635-B96A80CA3B47}"/>
    <hyperlink ref="G8" r:id="rId9" xr:uid="{5F4CF758-72A5-4F82-B047-40DE8F57A840}"/>
    <hyperlink ref="F13" r:id="rId10" xr:uid="{DB7A51EB-F12A-45E7-9C1A-5419BC473B88}"/>
    <hyperlink ref="F14" r:id="rId11" xr:uid="{99DE92DD-95BE-43D2-B14E-19D8B913637F}"/>
    <hyperlink ref="G15" r:id="rId12" display="https://youtu.be/ITk0a8U32Go" xr:uid="{7B933713-DA51-4A31-BBE6-AA26E6D2A471}"/>
    <hyperlink ref="F15" r:id="rId13" xr:uid="{C184EA60-007D-44C2-8128-71CC108539B0}"/>
    <hyperlink ref="F16" r:id="rId14" xr:uid="{BAC4F8CF-A84E-4E24-9DEB-3820BAB4D581}"/>
    <hyperlink ref="F17" r:id="rId15" xr:uid="{05B84825-D25D-4C9C-93DB-0C17DCA69F03}"/>
    <hyperlink ref="F18" r:id="rId16" xr:uid="{A8AE54AA-880D-41CD-9186-8037772404D8}"/>
    <hyperlink ref="F20" r:id="rId17" xr:uid="{6A93EA20-EBA9-4E55-ADAF-4CAAFAE94974}"/>
    <hyperlink ref="F21" r:id="rId18" xr:uid="{C44D6C74-7026-425B-BAD7-32DBB1B3424E}"/>
    <hyperlink ref="F23" r:id="rId19" xr:uid="{5F55069B-6923-462E-BD72-181D0C456C7C}"/>
    <hyperlink ref="F24" r:id="rId20" xr:uid="{81443CBD-772A-4424-9E82-6B619B4D43B4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CA9C-DD69-4EBB-8B26-4B0F0BF47699}">
  <dimension ref="A3:C37"/>
  <sheetViews>
    <sheetView tabSelected="1" workbookViewId="0">
      <selection activeCell="C21" sqref="C21"/>
    </sheetView>
  </sheetViews>
  <sheetFormatPr defaultRowHeight="15" x14ac:dyDescent="0.25"/>
  <cols>
    <col min="2" max="2" width="7" customWidth="1"/>
  </cols>
  <sheetData>
    <row r="3" spans="1:3" x14ac:dyDescent="0.25">
      <c r="A3">
        <v>5</v>
      </c>
      <c r="B3" s="59">
        <f>4+1+1+1+1+1+1+1+1+1+1+1+1+1+1+1+1+1+1+1</f>
        <v>23</v>
      </c>
      <c r="C3" s="59" t="s">
        <v>96</v>
      </c>
    </row>
    <row r="4" spans="1:3" x14ac:dyDescent="0.25">
      <c r="A4">
        <v>15</v>
      </c>
      <c r="B4" s="59">
        <f>4+ 1+1+1+1+1+1+1+1+1+1+1+1+1+1+1+1+1+1</f>
        <v>22</v>
      </c>
      <c r="C4" s="59" t="s">
        <v>106</v>
      </c>
    </row>
    <row r="5" spans="1:3" x14ac:dyDescent="0.25">
      <c r="A5">
        <v>1</v>
      </c>
      <c r="B5" s="59">
        <f>4+1+1+1+1+1+1+1+1+1+1+1+1+1+1+1+1+1</f>
        <v>21</v>
      </c>
      <c r="C5" s="59" t="s">
        <v>92</v>
      </c>
    </row>
    <row r="6" spans="1:3" x14ac:dyDescent="0.25">
      <c r="A6">
        <v>9</v>
      </c>
      <c r="B6" s="59">
        <f>4+ 1+1+1+1+1+1+1+1+1+1+1+1+1+1+1</f>
        <v>19</v>
      </c>
      <c r="C6" s="59" t="s">
        <v>100</v>
      </c>
    </row>
    <row r="7" spans="1:3" x14ac:dyDescent="0.25">
      <c r="A7">
        <v>4</v>
      </c>
      <c r="B7" s="59">
        <f>4+1+1+1+1+1+1+1+1+1+1+1+1+1+1</f>
        <v>18</v>
      </c>
      <c r="C7" s="59" t="s">
        <v>95</v>
      </c>
    </row>
    <row r="8" spans="1:3" x14ac:dyDescent="0.25">
      <c r="A8">
        <v>3</v>
      </c>
      <c r="B8" s="59">
        <f>4+1+1+1+1+1+1+1+1+1+1+1</f>
        <v>15</v>
      </c>
      <c r="C8" s="59" t="s">
        <v>94</v>
      </c>
    </row>
    <row r="9" spans="1:3" x14ac:dyDescent="0.25">
      <c r="A9">
        <v>14</v>
      </c>
      <c r="B9" s="59">
        <f>4+ 1+1+1+1+1+1+1+1+1+1</f>
        <v>14</v>
      </c>
      <c r="C9" s="59" t="s">
        <v>105</v>
      </c>
    </row>
    <row r="10" spans="1:3" x14ac:dyDescent="0.25">
      <c r="A10">
        <v>12</v>
      </c>
      <c r="B10" s="59">
        <f>4+ 1+1+1+1+1+1+1</f>
        <v>11</v>
      </c>
      <c r="C10" s="59" t="s">
        <v>103</v>
      </c>
    </row>
    <row r="11" spans="1:3" x14ac:dyDescent="0.25">
      <c r="A11">
        <v>6</v>
      </c>
      <c r="B11" s="59">
        <f>4+1+1+1+1+1+1</f>
        <v>10</v>
      </c>
      <c r="C11" s="59" t="s">
        <v>97</v>
      </c>
    </row>
    <row r="12" spans="1:3" x14ac:dyDescent="0.25">
      <c r="A12">
        <v>13</v>
      </c>
      <c r="B12" s="59">
        <f>4+1+1+1+1+1+1</f>
        <v>10</v>
      </c>
      <c r="C12" s="59" t="s">
        <v>104</v>
      </c>
    </row>
    <row r="13" spans="1:3" x14ac:dyDescent="0.25">
      <c r="A13">
        <v>8</v>
      </c>
      <c r="B13" s="59">
        <f>4+ 1+1+1+1+1</f>
        <v>9</v>
      </c>
      <c r="C13" s="59" t="s">
        <v>99</v>
      </c>
    </row>
    <row r="14" spans="1:3" x14ac:dyDescent="0.25">
      <c r="A14">
        <v>10</v>
      </c>
      <c r="B14" s="59">
        <f>4+ 1+1+1+1</f>
        <v>8</v>
      </c>
      <c r="C14" s="59" t="s">
        <v>101</v>
      </c>
    </row>
    <row r="15" spans="1:3" x14ac:dyDescent="0.25">
      <c r="A15">
        <v>11</v>
      </c>
      <c r="B15" s="59">
        <f>4+ 1+1+1+1</f>
        <v>8</v>
      </c>
      <c r="C15" s="59" t="s">
        <v>102</v>
      </c>
    </row>
    <row r="16" spans="1:3" x14ac:dyDescent="0.25">
      <c r="A16">
        <v>0</v>
      </c>
      <c r="B16" s="59">
        <f>4+1+1</f>
        <v>6</v>
      </c>
      <c r="C16" s="59" t="s">
        <v>91</v>
      </c>
    </row>
    <row r="17" spans="1:3" x14ac:dyDescent="0.25">
      <c r="A17">
        <v>7</v>
      </c>
      <c r="B17" s="59">
        <f>4+1+1</f>
        <v>6</v>
      </c>
      <c r="C17" s="59" t="s">
        <v>98</v>
      </c>
    </row>
    <row r="18" spans="1:3" x14ac:dyDescent="0.25">
      <c r="A18">
        <v>2</v>
      </c>
      <c r="B18" s="59">
        <f>4+1</f>
        <v>5</v>
      </c>
      <c r="C18" s="59" t="s">
        <v>93</v>
      </c>
    </row>
    <row r="21" spans="1:3" x14ac:dyDescent="0.25">
      <c r="C21" s="60">
        <v>5.2546296296296299E-3</v>
      </c>
    </row>
    <row r="22" spans="1:3" x14ac:dyDescent="0.25">
      <c r="C22" s="60">
        <v>8.5520833333333338E-2</v>
      </c>
    </row>
    <row r="23" spans="1:3" x14ac:dyDescent="0.25">
      <c r="C23" s="60">
        <v>4.4918981481481483E-2</v>
      </c>
    </row>
    <row r="24" spans="1:3" x14ac:dyDescent="0.25">
      <c r="C24" s="60">
        <v>6.8113425925925938E-2</v>
      </c>
    </row>
    <row r="25" spans="1:3" x14ac:dyDescent="0.25">
      <c r="C25" s="61">
        <v>1.7962962962962962E-2</v>
      </c>
    </row>
    <row r="26" spans="1:3" x14ac:dyDescent="0.25">
      <c r="C26" s="60">
        <v>5.2534722222222219E-2</v>
      </c>
    </row>
    <row r="27" spans="1:3" x14ac:dyDescent="0.25">
      <c r="C27" s="60">
        <v>3.5115740740740746E-2</v>
      </c>
    </row>
    <row r="28" spans="1:3" x14ac:dyDescent="0.25">
      <c r="C28" s="60">
        <v>5.409722222222222E-2</v>
      </c>
    </row>
    <row r="29" spans="1:3" x14ac:dyDescent="0.25">
      <c r="C29" s="60">
        <v>4.2037037037037039E-2</v>
      </c>
    </row>
    <row r="30" spans="1:3" x14ac:dyDescent="0.25">
      <c r="C30" s="60">
        <v>5.2465277777777784E-2</v>
      </c>
    </row>
    <row r="31" spans="1:3" x14ac:dyDescent="0.25">
      <c r="C31" s="60">
        <v>4.1365740740740745E-2</v>
      </c>
    </row>
    <row r="32" spans="1:3" x14ac:dyDescent="0.25">
      <c r="C32" s="60">
        <v>4.3622685185185188E-2</v>
      </c>
    </row>
    <row r="33" spans="3:3" x14ac:dyDescent="0.25">
      <c r="C33" s="60">
        <v>5.6655092592592597E-2</v>
      </c>
    </row>
    <row r="34" spans="3:3" x14ac:dyDescent="0.25">
      <c r="C34" s="60">
        <v>4.2395833333333334E-2</v>
      </c>
    </row>
    <row r="35" spans="3:3" x14ac:dyDescent="0.25">
      <c r="C35" s="60">
        <v>7.0682870370370368E-2</v>
      </c>
    </row>
    <row r="36" spans="3:3" x14ac:dyDescent="0.25">
      <c r="C36" s="60">
        <v>6.7118055555555556E-2</v>
      </c>
    </row>
    <row r="37" spans="3:3" x14ac:dyDescent="0.25">
      <c r="C37" s="60">
        <v>4.3287037037037035E-3</v>
      </c>
    </row>
  </sheetData>
  <sortState xmlns:xlrd2="http://schemas.microsoft.com/office/spreadsheetml/2017/richdata2" ref="A3:C18">
    <sortCondition descending="1" ref="B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reports</vt:lpstr>
      <vt:lpstr>голосование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Kuznetsov, Ilya</dc:creator>
  <cp:lastModifiedBy>Kuznetsov, Ilya</cp:lastModifiedBy>
  <dcterms:created xsi:type="dcterms:W3CDTF">2020-09-04T11:04:45Z</dcterms:created>
  <dcterms:modified xsi:type="dcterms:W3CDTF">2020-09-24T06:38:59Z</dcterms:modified>
</cp:coreProperties>
</file>