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ocuments\Historical Election Data\"/>
    </mc:Choice>
  </mc:AlternateContent>
  <xr:revisionPtr revIDLastSave="0" documentId="13_ncr:1_{B977AC94-7E37-426F-BAB5-0E66EF01A6FD}" xr6:coauthVersionLast="45" xr6:coauthVersionMax="45" xr10:uidLastSave="{00000000-0000-0000-0000-000000000000}"/>
  <bookViews>
    <workbookView xWindow="-120" yWindow="-120" windowWidth="29040" windowHeight="15990" xr2:uid="{877F1EB6-E8D3-4D75-8BFE-877741435EFB}"/>
  </bookViews>
  <sheets>
    <sheet name="1992-2020 with Pero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B59" i="2" l="1"/>
  <c r="DZ59" i="2"/>
  <c r="DK59" i="2"/>
  <c r="DI59" i="2"/>
  <c r="CT59" i="2"/>
  <c r="CR59" i="2"/>
  <c r="CC59" i="2"/>
  <c r="CA59" i="2"/>
  <c r="BL59" i="2"/>
  <c r="BJ59" i="2"/>
  <c r="AU59" i="2"/>
  <c r="AS59" i="2"/>
  <c r="AD59" i="2"/>
  <c r="AB59" i="2"/>
  <c r="M59" i="2"/>
  <c r="K59" i="2"/>
  <c r="DX58" i="2"/>
  <c r="BP58" i="2"/>
  <c r="AW58" i="2"/>
  <c r="EF57" i="2"/>
  <c r="EF58" i="2" s="1"/>
  <c r="EE57" i="2"/>
  <c r="EE58" i="2" s="1"/>
  <c r="ED57" i="2"/>
  <c r="ED58" i="2" s="1"/>
  <c r="DX57" i="2"/>
  <c r="DO57" i="2"/>
  <c r="DO58" i="2" s="1"/>
  <c r="DN57" i="2"/>
  <c r="DN58" i="2" s="1"/>
  <c r="DM57" i="2"/>
  <c r="DM58" i="2" s="1"/>
  <c r="CX57" i="2"/>
  <c r="CX58" i="2" s="1"/>
  <c r="CW57" i="2"/>
  <c r="CW58" i="2" s="1"/>
  <c r="CV57" i="2"/>
  <c r="CV58" i="2" s="1"/>
  <c r="CG57" i="2"/>
  <c r="CG58" i="2" s="1"/>
  <c r="CF57" i="2"/>
  <c r="CF58" i="2" s="1"/>
  <c r="CE57" i="2"/>
  <c r="CE58" i="2" s="1"/>
  <c r="BP57" i="2"/>
  <c r="BO57" i="2"/>
  <c r="BO58" i="2" s="1"/>
  <c r="BN57" i="2"/>
  <c r="BN58" i="2" s="1"/>
  <c r="AY57" i="2"/>
  <c r="AY58" i="2" s="1"/>
  <c r="AX57" i="2"/>
  <c r="AX58" i="2" s="1"/>
  <c r="AW57" i="2"/>
  <c r="AH57" i="2"/>
  <c r="AH58" i="2" s="1"/>
  <c r="AG57" i="2"/>
  <c r="AG58" i="2" s="1"/>
  <c r="AF57" i="2"/>
  <c r="AF58" i="2" s="1"/>
  <c r="Q57" i="2"/>
  <c r="Q58" i="2" s="1"/>
  <c r="P57" i="2"/>
  <c r="P58" i="2" s="1"/>
  <c r="O57" i="2"/>
  <c r="O58" i="2" s="1"/>
  <c r="DX56" i="2"/>
  <c r="DY56" i="2" s="1"/>
  <c r="DW56" i="2"/>
  <c r="DG56" i="2"/>
  <c r="DH56" i="2" s="1"/>
  <c r="DF56" i="2"/>
  <c r="CP56" i="2"/>
  <c r="CQ56" i="2" s="1"/>
  <c r="CO56" i="2"/>
  <c r="BY56" i="2"/>
  <c r="BZ56" i="2" s="1"/>
  <c r="BX56" i="2"/>
  <c r="BI56" i="2"/>
  <c r="BH56" i="2"/>
  <c r="BG56" i="2"/>
  <c r="AR56" i="2"/>
  <c r="AQ56" i="2"/>
  <c r="AP56" i="2"/>
  <c r="Z56" i="2"/>
  <c r="AA56" i="2" s="1"/>
  <c r="Y56" i="2"/>
  <c r="I56" i="2"/>
  <c r="H56" i="2"/>
  <c r="DX55" i="2"/>
  <c r="DY55" i="2" s="1"/>
  <c r="DW55" i="2"/>
  <c r="DG55" i="2"/>
  <c r="DH55" i="2" s="1"/>
  <c r="DF55" i="2"/>
  <c r="CP55" i="2"/>
  <c r="CQ55" i="2" s="1"/>
  <c r="CO55" i="2"/>
  <c r="BY55" i="2"/>
  <c r="BX55" i="2"/>
  <c r="BI55" i="2"/>
  <c r="BH55" i="2"/>
  <c r="BG55" i="2"/>
  <c r="AR55" i="2"/>
  <c r="AQ55" i="2"/>
  <c r="AP55" i="2"/>
  <c r="Z55" i="2"/>
  <c r="Y55" i="2"/>
  <c r="I55" i="2"/>
  <c r="J55" i="2" s="1"/>
  <c r="H55" i="2"/>
  <c r="DX54" i="2"/>
  <c r="DY54" i="2" s="1"/>
  <c r="DW54" i="2"/>
  <c r="DG54" i="2"/>
  <c r="DH54" i="2" s="1"/>
  <c r="DF54" i="2"/>
  <c r="CP54" i="2"/>
  <c r="CQ54" i="2" s="1"/>
  <c r="CO54" i="2"/>
  <c r="BY54" i="2"/>
  <c r="BX54" i="2"/>
  <c r="BI54" i="2"/>
  <c r="BH54" i="2"/>
  <c r="BG54" i="2"/>
  <c r="AR54" i="2"/>
  <c r="AQ54" i="2"/>
  <c r="AP54" i="2"/>
  <c r="Z54" i="2"/>
  <c r="Y54" i="2"/>
  <c r="I54" i="2"/>
  <c r="J54" i="2" s="1"/>
  <c r="H54" i="2"/>
  <c r="DX53" i="2"/>
  <c r="DY53" i="2" s="1"/>
  <c r="DW53" i="2"/>
  <c r="DG53" i="2"/>
  <c r="DH53" i="2" s="1"/>
  <c r="DF53" i="2"/>
  <c r="CP53" i="2"/>
  <c r="CQ53" i="2" s="1"/>
  <c r="CO53" i="2"/>
  <c r="BY53" i="2"/>
  <c r="BX53" i="2"/>
  <c r="BI53" i="2"/>
  <c r="BH53" i="2"/>
  <c r="BG53" i="2"/>
  <c r="AR53" i="2"/>
  <c r="AQ53" i="2"/>
  <c r="AP53" i="2"/>
  <c r="Z53" i="2"/>
  <c r="Y53" i="2"/>
  <c r="I53" i="2"/>
  <c r="H53" i="2"/>
  <c r="DX52" i="2"/>
  <c r="DY52" i="2" s="1"/>
  <c r="DW52" i="2"/>
  <c r="DG52" i="2"/>
  <c r="DH52" i="2" s="1"/>
  <c r="DF52" i="2"/>
  <c r="CP52" i="2"/>
  <c r="CQ52" i="2" s="1"/>
  <c r="CO52" i="2"/>
  <c r="BY52" i="2"/>
  <c r="BX52" i="2"/>
  <c r="BI52" i="2"/>
  <c r="BH52" i="2"/>
  <c r="BG52" i="2"/>
  <c r="AR52" i="2"/>
  <c r="AQ52" i="2"/>
  <c r="AP52" i="2"/>
  <c r="Z52" i="2"/>
  <c r="Y52" i="2"/>
  <c r="I52" i="2"/>
  <c r="H52" i="2"/>
  <c r="DX51" i="2"/>
  <c r="DY51" i="2" s="1"/>
  <c r="DW51" i="2"/>
  <c r="DG51" i="2"/>
  <c r="DH51" i="2" s="1"/>
  <c r="DF51" i="2"/>
  <c r="CP51" i="2"/>
  <c r="CQ51" i="2" s="1"/>
  <c r="CO51" i="2"/>
  <c r="BY51" i="2"/>
  <c r="BX51" i="2"/>
  <c r="BI51" i="2"/>
  <c r="BH51" i="2"/>
  <c r="BG51" i="2"/>
  <c r="AR51" i="2"/>
  <c r="AQ51" i="2"/>
  <c r="AP51" i="2"/>
  <c r="Z51" i="2"/>
  <c r="Y51" i="2"/>
  <c r="I51" i="2"/>
  <c r="H51" i="2"/>
  <c r="DX50" i="2"/>
  <c r="DY50" i="2" s="1"/>
  <c r="DW50" i="2"/>
  <c r="DH50" i="2"/>
  <c r="DG50" i="2"/>
  <c r="DF50" i="2"/>
  <c r="CP50" i="2"/>
  <c r="CQ50" i="2" s="1"/>
  <c r="CO50" i="2"/>
  <c r="BY50" i="2"/>
  <c r="BX50" i="2"/>
  <c r="BI50" i="2"/>
  <c r="BH50" i="2"/>
  <c r="BG50" i="2"/>
  <c r="AR50" i="2"/>
  <c r="AQ50" i="2"/>
  <c r="AP50" i="2"/>
  <c r="Z50" i="2"/>
  <c r="Y50" i="2"/>
  <c r="I50" i="2"/>
  <c r="H50" i="2"/>
  <c r="DX49" i="2"/>
  <c r="DY49" i="2" s="1"/>
  <c r="DW49" i="2"/>
  <c r="DH49" i="2"/>
  <c r="DG49" i="2"/>
  <c r="DF49" i="2"/>
  <c r="CP49" i="2"/>
  <c r="CQ49" i="2" s="1"/>
  <c r="CO49" i="2"/>
  <c r="BY49" i="2"/>
  <c r="BZ49" i="2" s="1"/>
  <c r="BX49" i="2"/>
  <c r="BI49" i="2"/>
  <c r="BH49" i="2"/>
  <c r="BG49" i="2"/>
  <c r="AR49" i="2"/>
  <c r="AQ49" i="2"/>
  <c r="AP49" i="2"/>
  <c r="Z49" i="2"/>
  <c r="AA49" i="2" s="1"/>
  <c r="Y49" i="2"/>
  <c r="I49" i="2"/>
  <c r="H49" i="2"/>
  <c r="DX48" i="2"/>
  <c r="DY48" i="2" s="1"/>
  <c r="DW48" i="2"/>
  <c r="DG48" i="2"/>
  <c r="DH48" i="2" s="1"/>
  <c r="DF48" i="2"/>
  <c r="CP48" i="2"/>
  <c r="CQ48" i="2" s="1"/>
  <c r="CO48" i="2"/>
  <c r="BY48" i="2"/>
  <c r="BZ48" i="2" s="1"/>
  <c r="BX48" i="2"/>
  <c r="BI48" i="2"/>
  <c r="BH48" i="2"/>
  <c r="BG48" i="2"/>
  <c r="AR48" i="2"/>
  <c r="AQ48" i="2"/>
  <c r="AP48" i="2"/>
  <c r="Z48" i="2"/>
  <c r="AA48" i="2" s="1"/>
  <c r="Y48" i="2"/>
  <c r="I48" i="2"/>
  <c r="H48" i="2"/>
  <c r="DX47" i="2"/>
  <c r="DY47" i="2" s="1"/>
  <c r="DW47" i="2"/>
  <c r="DG47" i="2"/>
  <c r="DH47" i="2" s="1"/>
  <c r="DF47" i="2"/>
  <c r="CP47" i="2"/>
  <c r="CQ47" i="2" s="1"/>
  <c r="CO47" i="2"/>
  <c r="BY47" i="2"/>
  <c r="BX47" i="2"/>
  <c r="BI47" i="2"/>
  <c r="BH47" i="2"/>
  <c r="BG47" i="2"/>
  <c r="AR47" i="2"/>
  <c r="AQ47" i="2"/>
  <c r="AP47" i="2"/>
  <c r="Z47" i="2"/>
  <c r="Y47" i="2"/>
  <c r="I47" i="2"/>
  <c r="J47" i="2" s="1"/>
  <c r="H47" i="2"/>
  <c r="DX46" i="2"/>
  <c r="DY46" i="2" s="1"/>
  <c r="DW46" i="2"/>
  <c r="DG46" i="2"/>
  <c r="DH46" i="2" s="1"/>
  <c r="DF46" i="2"/>
  <c r="CP46" i="2"/>
  <c r="CQ46" i="2" s="1"/>
  <c r="CO46" i="2"/>
  <c r="BY46" i="2"/>
  <c r="BX46" i="2"/>
  <c r="BH46" i="2"/>
  <c r="BG46" i="2"/>
  <c r="BI46" i="2" s="1"/>
  <c r="AR46" i="2"/>
  <c r="AQ46" i="2"/>
  <c r="AP46" i="2"/>
  <c r="Z46" i="2"/>
  <c r="Y46" i="2"/>
  <c r="I46" i="2"/>
  <c r="H46" i="2"/>
  <c r="DX45" i="2"/>
  <c r="DY45" i="2" s="1"/>
  <c r="DW45" i="2"/>
  <c r="DH45" i="2"/>
  <c r="DG45" i="2"/>
  <c r="DF45" i="2"/>
  <c r="CQ45" i="2"/>
  <c r="CP45" i="2"/>
  <c r="CO45" i="2"/>
  <c r="BY45" i="2"/>
  <c r="BX45" i="2"/>
  <c r="BI45" i="2"/>
  <c r="BH45" i="2"/>
  <c r="BG45" i="2"/>
  <c r="AR45" i="2"/>
  <c r="AQ45" i="2"/>
  <c r="AP45" i="2"/>
  <c r="Z45" i="2"/>
  <c r="Y45" i="2"/>
  <c r="I45" i="2"/>
  <c r="J45" i="2" s="1"/>
  <c r="H45" i="2"/>
  <c r="DX44" i="2"/>
  <c r="DY44" i="2" s="1"/>
  <c r="DW44" i="2"/>
  <c r="DG44" i="2"/>
  <c r="DH44" i="2" s="1"/>
  <c r="DF44" i="2"/>
  <c r="CP44" i="2"/>
  <c r="CQ44" i="2" s="1"/>
  <c r="CO44" i="2"/>
  <c r="BY44" i="2"/>
  <c r="BX44" i="2"/>
  <c r="BH44" i="2"/>
  <c r="BG44" i="2"/>
  <c r="BI44" i="2" s="1"/>
  <c r="AR44" i="2"/>
  <c r="AQ44" i="2"/>
  <c r="AP44" i="2"/>
  <c r="Z44" i="2"/>
  <c r="Y44" i="2"/>
  <c r="I44" i="2"/>
  <c r="H44" i="2"/>
  <c r="DX43" i="2"/>
  <c r="DY43" i="2" s="1"/>
  <c r="DW43" i="2"/>
  <c r="DH43" i="2"/>
  <c r="DG43" i="2"/>
  <c r="DF43" i="2"/>
  <c r="CQ43" i="2"/>
  <c r="CP43" i="2"/>
  <c r="CO43" i="2"/>
  <c r="BY43" i="2"/>
  <c r="BX43" i="2"/>
  <c r="BI43" i="2"/>
  <c r="BH43" i="2"/>
  <c r="BG43" i="2"/>
  <c r="AR43" i="2"/>
  <c r="AQ43" i="2"/>
  <c r="AP43" i="2"/>
  <c r="Z43" i="2"/>
  <c r="Y43" i="2"/>
  <c r="I43" i="2"/>
  <c r="J43" i="2" s="1"/>
  <c r="H43" i="2"/>
  <c r="DX42" i="2"/>
  <c r="DY42" i="2" s="1"/>
  <c r="DW42" i="2"/>
  <c r="DG42" i="2"/>
  <c r="DH42" i="2" s="1"/>
  <c r="DF42" i="2"/>
  <c r="CP42" i="2"/>
  <c r="CQ42" i="2" s="1"/>
  <c r="CO42" i="2"/>
  <c r="BY42" i="2"/>
  <c r="BX42" i="2"/>
  <c r="BH42" i="2"/>
  <c r="BG42" i="2"/>
  <c r="BI42" i="2" s="1"/>
  <c r="AR42" i="2"/>
  <c r="AQ42" i="2"/>
  <c r="AP42" i="2"/>
  <c r="Z42" i="2"/>
  <c r="Y42" i="2"/>
  <c r="I42" i="2"/>
  <c r="H42" i="2"/>
  <c r="DX41" i="2"/>
  <c r="DY41" i="2" s="1"/>
  <c r="DW41" i="2"/>
  <c r="DH41" i="2"/>
  <c r="DG41" i="2"/>
  <c r="DF41" i="2"/>
  <c r="CQ41" i="2"/>
  <c r="CP41" i="2"/>
  <c r="CO41" i="2"/>
  <c r="BY41" i="2"/>
  <c r="BX41" i="2"/>
  <c r="BI41" i="2"/>
  <c r="BH41" i="2"/>
  <c r="BG41" i="2"/>
  <c r="AR41" i="2"/>
  <c r="AQ41" i="2"/>
  <c r="AP41" i="2"/>
  <c r="Z41" i="2"/>
  <c r="Y41" i="2"/>
  <c r="I41" i="2"/>
  <c r="J41" i="2" s="1"/>
  <c r="H41" i="2"/>
  <c r="DX40" i="2"/>
  <c r="DY40" i="2" s="1"/>
  <c r="DW40" i="2"/>
  <c r="DG40" i="2"/>
  <c r="DH40" i="2" s="1"/>
  <c r="DF40" i="2"/>
  <c r="CP40" i="2"/>
  <c r="CQ40" i="2" s="1"/>
  <c r="CO40" i="2"/>
  <c r="BY40" i="2"/>
  <c r="BX40" i="2"/>
  <c r="BH40" i="2"/>
  <c r="BG40" i="2"/>
  <c r="BI40" i="2" s="1"/>
  <c r="AR40" i="2"/>
  <c r="AQ40" i="2"/>
  <c r="AP40" i="2"/>
  <c r="Z40" i="2"/>
  <c r="Y40" i="2"/>
  <c r="I40" i="2"/>
  <c r="H40" i="2"/>
  <c r="DX39" i="2"/>
  <c r="DY39" i="2" s="1"/>
  <c r="DW39" i="2"/>
  <c r="DH39" i="2"/>
  <c r="DG39" i="2"/>
  <c r="DF39" i="2"/>
  <c r="CQ39" i="2"/>
  <c r="CP39" i="2"/>
  <c r="CO39" i="2"/>
  <c r="BY39" i="2"/>
  <c r="BX39" i="2"/>
  <c r="BI39" i="2"/>
  <c r="BH39" i="2"/>
  <c r="BG39" i="2"/>
  <c r="AR39" i="2"/>
  <c r="AQ39" i="2"/>
  <c r="AP39" i="2"/>
  <c r="Z39" i="2"/>
  <c r="Y39" i="2"/>
  <c r="I39" i="2"/>
  <c r="J39" i="2" s="1"/>
  <c r="H39" i="2"/>
  <c r="DX38" i="2"/>
  <c r="DY38" i="2" s="1"/>
  <c r="DW38" i="2"/>
  <c r="DG38" i="2"/>
  <c r="DH38" i="2" s="1"/>
  <c r="DF38" i="2"/>
  <c r="CP38" i="2"/>
  <c r="CQ38" i="2" s="1"/>
  <c r="CO38" i="2"/>
  <c r="BY38" i="2"/>
  <c r="BX38" i="2"/>
  <c r="BH38" i="2"/>
  <c r="BG38" i="2"/>
  <c r="BI38" i="2" s="1"/>
  <c r="AR38" i="2"/>
  <c r="AQ38" i="2"/>
  <c r="AP38" i="2"/>
  <c r="Z38" i="2"/>
  <c r="Y38" i="2"/>
  <c r="I38" i="2"/>
  <c r="H38" i="2"/>
  <c r="DX37" i="2"/>
  <c r="DY37" i="2" s="1"/>
  <c r="DW37" i="2"/>
  <c r="DH37" i="2"/>
  <c r="DG37" i="2"/>
  <c r="DF37" i="2"/>
  <c r="CQ37" i="2"/>
  <c r="CP37" i="2"/>
  <c r="CO37" i="2"/>
  <c r="BY37" i="2"/>
  <c r="BX37" i="2"/>
  <c r="BI37" i="2"/>
  <c r="BH37" i="2"/>
  <c r="BG37" i="2"/>
  <c r="AR37" i="2"/>
  <c r="AQ37" i="2"/>
  <c r="AP37" i="2"/>
  <c r="Z37" i="2"/>
  <c r="Y37" i="2"/>
  <c r="I37" i="2"/>
  <c r="J37" i="2" s="1"/>
  <c r="H37" i="2"/>
  <c r="DX36" i="2"/>
  <c r="DY36" i="2" s="1"/>
  <c r="DW36" i="2"/>
  <c r="DG36" i="2"/>
  <c r="DH36" i="2" s="1"/>
  <c r="DF36" i="2"/>
  <c r="CP36" i="2"/>
  <c r="CQ36" i="2" s="1"/>
  <c r="CO36" i="2"/>
  <c r="BY36" i="2"/>
  <c r="BX36" i="2"/>
  <c r="BH36" i="2"/>
  <c r="BG36" i="2"/>
  <c r="BI36" i="2" s="1"/>
  <c r="AR36" i="2"/>
  <c r="AQ36" i="2"/>
  <c r="AP36" i="2"/>
  <c r="Z36" i="2"/>
  <c r="Y36" i="2"/>
  <c r="I36" i="2"/>
  <c r="H36" i="2"/>
  <c r="DX35" i="2"/>
  <c r="DY35" i="2" s="1"/>
  <c r="DW35" i="2"/>
  <c r="DH35" i="2"/>
  <c r="DG35" i="2"/>
  <c r="DF35" i="2"/>
  <c r="CQ35" i="2"/>
  <c r="CP35" i="2"/>
  <c r="CO35" i="2"/>
  <c r="BY35" i="2"/>
  <c r="BX35" i="2"/>
  <c r="BI35" i="2"/>
  <c r="BH35" i="2"/>
  <c r="BG35" i="2"/>
  <c r="AR35" i="2"/>
  <c r="AQ35" i="2"/>
  <c r="AP35" i="2"/>
  <c r="Z35" i="2"/>
  <c r="Y35" i="2"/>
  <c r="I35" i="2"/>
  <c r="J35" i="2" s="1"/>
  <c r="H35" i="2"/>
  <c r="DX34" i="2"/>
  <c r="DY34" i="2" s="1"/>
  <c r="DW34" i="2"/>
  <c r="DG34" i="2"/>
  <c r="DH34" i="2" s="1"/>
  <c r="DF34" i="2"/>
  <c r="CP34" i="2"/>
  <c r="CQ34" i="2" s="1"/>
  <c r="CO34" i="2"/>
  <c r="BY34" i="2"/>
  <c r="BX34" i="2"/>
  <c r="BH34" i="2"/>
  <c r="BG34" i="2"/>
  <c r="BI34" i="2" s="1"/>
  <c r="AR34" i="2"/>
  <c r="AQ34" i="2"/>
  <c r="AP34" i="2"/>
  <c r="Z34" i="2"/>
  <c r="Y34" i="2"/>
  <c r="I34" i="2"/>
  <c r="H34" i="2"/>
  <c r="DX33" i="2"/>
  <c r="DY33" i="2" s="1"/>
  <c r="DW33" i="2"/>
  <c r="DH33" i="2"/>
  <c r="DG33" i="2"/>
  <c r="DF33" i="2"/>
  <c r="CQ33" i="2"/>
  <c r="CP33" i="2"/>
  <c r="CO33" i="2"/>
  <c r="BY33" i="2"/>
  <c r="BX33" i="2"/>
  <c r="BI33" i="2"/>
  <c r="BH33" i="2"/>
  <c r="BG33" i="2"/>
  <c r="AR33" i="2"/>
  <c r="AQ33" i="2"/>
  <c r="AP33" i="2"/>
  <c r="Z33" i="2"/>
  <c r="Y33" i="2"/>
  <c r="I33" i="2"/>
  <c r="J33" i="2" s="1"/>
  <c r="H33" i="2"/>
  <c r="DX32" i="2"/>
  <c r="DY32" i="2" s="1"/>
  <c r="DW32" i="2"/>
  <c r="DG32" i="2"/>
  <c r="DH32" i="2" s="1"/>
  <c r="DF32" i="2"/>
  <c r="CP32" i="2"/>
  <c r="CQ32" i="2" s="1"/>
  <c r="CO32" i="2"/>
  <c r="BY32" i="2"/>
  <c r="BX32" i="2"/>
  <c r="BH32" i="2"/>
  <c r="BG32" i="2"/>
  <c r="BI32" i="2" s="1"/>
  <c r="AR32" i="2"/>
  <c r="AQ32" i="2"/>
  <c r="AP32" i="2"/>
  <c r="Z32" i="2"/>
  <c r="Y32" i="2"/>
  <c r="I32" i="2"/>
  <c r="H32" i="2"/>
  <c r="DX31" i="2"/>
  <c r="DY31" i="2" s="1"/>
  <c r="DW31" i="2"/>
  <c r="DH31" i="2"/>
  <c r="DG31" i="2"/>
  <c r="DF31" i="2"/>
  <c r="CQ31" i="2"/>
  <c r="CP31" i="2"/>
  <c r="CO31" i="2"/>
  <c r="BY31" i="2"/>
  <c r="BX31" i="2"/>
  <c r="BI31" i="2"/>
  <c r="BH31" i="2"/>
  <c r="BG31" i="2"/>
  <c r="AR31" i="2"/>
  <c r="AQ31" i="2"/>
  <c r="AP31" i="2"/>
  <c r="Z31" i="2"/>
  <c r="Y31" i="2"/>
  <c r="I31" i="2"/>
  <c r="J31" i="2" s="1"/>
  <c r="H31" i="2"/>
  <c r="DX30" i="2"/>
  <c r="DY30" i="2" s="1"/>
  <c r="DW30" i="2"/>
  <c r="DG30" i="2"/>
  <c r="DH30" i="2" s="1"/>
  <c r="DF30" i="2"/>
  <c r="CP30" i="2"/>
  <c r="CQ30" i="2" s="1"/>
  <c r="CO30" i="2"/>
  <c r="BY30" i="2"/>
  <c r="BX30" i="2"/>
  <c r="BH30" i="2"/>
  <c r="BG30" i="2"/>
  <c r="BI30" i="2" s="1"/>
  <c r="AR30" i="2"/>
  <c r="AQ30" i="2"/>
  <c r="AP30" i="2"/>
  <c r="Z30" i="2"/>
  <c r="Y30" i="2"/>
  <c r="I30" i="2"/>
  <c r="H30" i="2"/>
  <c r="DX29" i="2"/>
  <c r="DY29" i="2" s="1"/>
  <c r="DW29" i="2"/>
  <c r="DH29" i="2"/>
  <c r="DG29" i="2"/>
  <c r="DF29" i="2"/>
  <c r="CQ29" i="2"/>
  <c r="CP29" i="2"/>
  <c r="CO29" i="2"/>
  <c r="BY29" i="2"/>
  <c r="BX29" i="2"/>
  <c r="BI29" i="2"/>
  <c r="BH29" i="2"/>
  <c r="BG29" i="2"/>
  <c r="AR29" i="2"/>
  <c r="AQ29" i="2"/>
  <c r="AP29" i="2"/>
  <c r="Z29" i="2"/>
  <c r="Y29" i="2"/>
  <c r="I29" i="2"/>
  <c r="J29" i="2" s="1"/>
  <c r="H29" i="2"/>
  <c r="DX28" i="2"/>
  <c r="DY28" i="2" s="1"/>
  <c r="DW28" i="2"/>
  <c r="DG28" i="2"/>
  <c r="DH28" i="2" s="1"/>
  <c r="DF28" i="2"/>
  <c r="CP28" i="2"/>
  <c r="CQ28" i="2" s="1"/>
  <c r="CO28" i="2"/>
  <c r="BY28" i="2"/>
  <c r="BX28" i="2"/>
  <c r="BH28" i="2"/>
  <c r="BG28" i="2"/>
  <c r="BI28" i="2" s="1"/>
  <c r="AR28" i="2"/>
  <c r="AQ28" i="2"/>
  <c r="AP28" i="2"/>
  <c r="Z28" i="2"/>
  <c r="Y28" i="2"/>
  <c r="I28" i="2"/>
  <c r="H28" i="2"/>
  <c r="DX27" i="2"/>
  <c r="DY27" i="2" s="1"/>
  <c r="DW27" i="2"/>
  <c r="DH27" i="2"/>
  <c r="DG27" i="2"/>
  <c r="DF27" i="2"/>
  <c r="CQ27" i="2"/>
  <c r="CP27" i="2"/>
  <c r="CO27" i="2"/>
  <c r="BY27" i="2"/>
  <c r="BX27" i="2"/>
  <c r="BI27" i="2"/>
  <c r="BH27" i="2"/>
  <c r="BG27" i="2"/>
  <c r="AR27" i="2"/>
  <c r="AQ27" i="2"/>
  <c r="AP27" i="2"/>
  <c r="Z27" i="2"/>
  <c r="Y27" i="2"/>
  <c r="I27" i="2"/>
  <c r="J27" i="2" s="1"/>
  <c r="H27" i="2"/>
  <c r="DX26" i="2"/>
  <c r="DY26" i="2" s="1"/>
  <c r="DW26" i="2"/>
  <c r="DG26" i="2"/>
  <c r="DH26" i="2" s="1"/>
  <c r="DF26" i="2"/>
  <c r="CP26" i="2"/>
  <c r="CQ26" i="2" s="1"/>
  <c r="CO26" i="2"/>
  <c r="BY26" i="2"/>
  <c r="BX26" i="2"/>
  <c r="BH26" i="2"/>
  <c r="BG26" i="2"/>
  <c r="BI26" i="2" s="1"/>
  <c r="AR26" i="2"/>
  <c r="AQ26" i="2"/>
  <c r="AP26" i="2"/>
  <c r="Z26" i="2"/>
  <c r="Y26" i="2"/>
  <c r="I26" i="2"/>
  <c r="H26" i="2"/>
  <c r="DX25" i="2"/>
  <c r="DY25" i="2" s="1"/>
  <c r="DW25" i="2"/>
  <c r="DH25" i="2"/>
  <c r="DG25" i="2"/>
  <c r="DF25" i="2"/>
  <c r="CQ25" i="2"/>
  <c r="CP25" i="2"/>
  <c r="CO25" i="2"/>
  <c r="BY25" i="2"/>
  <c r="BX25" i="2"/>
  <c r="BI25" i="2"/>
  <c r="BH25" i="2"/>
  <c r="BG25" i="2"/>
  <c r="AR25" i="2"/>
  <c r="AQ25" i="2"/>
  <c r="AP25" i="2"/>
  <c r="Z25" i="2"/>
  <c r="Y25" i="2"/>
  <c r="I25" i="2"/>
  <c r="J25" i="2" s="1"/>
  <c r="H25" i="2"/>
  <c r="DX24" i="2"/>
  <c r="DY24" i="2" s="1"/>
  <c r="DW24" i="2"/>
  <c r="DG24" i="2"/>
  <c r="DH24" i="2" s="1"/>
  <c r="DF24" i="2"/>
  <c r="CP24" i="2"/>
  <c r="CQ24" i="2" s="1"/>
  <c r="CO24" i="2"/>
  <c r="BY24" i="2"/>
  <c r="BX24" i="2"/>
  <c r="BH24" i="2"/>
  <c r="BG24" i="2"/>
  <c r="BI24" i="2" s="1"/>
  <c r="AR24" i="2"/>
  <c r="AQ24" i="2"/>
  <c r="AP24" i="2"/>
  <c r="Z24" i="2"/>
  <c r="Y24" i="2"/>
  <c r="I24" i="2"/>
  <c r="H24" i="2"/>
  <c r="DX23" i="2"/>
  <c r="DY23" i="2" s="1"/>
  <c r="DW23" i="2"/>
  <c r="DH23" i="2"/>
  <c r="DG23" i="2"/>
  <c r="DF23" i="2"/>
  <c r="CQ23" i="2"/>
  <c r="CP23" i="2"/>
  <c r="CO23" i="2"/>
  <c r="BY23" i="2"/>
  <c r="BX23" i="2"/>
  <c r="BI23" i="2"/>
  <c r="BH23" i="2"/>
  <c r="BG23" i="2"/>
  <c r="AR23" i="2"/>
  <c r="AQ23" i="2"/>
  <c r="AP23" i="2"/>
  <c r="Z23" i="2"/>
  <c r="Y23" i="2"/>
  <c r="I23" i="2"/>
  <c r="J23" i="2" s="1"/>
  <c r="H23" i="2"/>
  <c r="DX22" i="2"/>
  <c r="DY22" i="2" s="1"/>
  <c r="DW22" i="2"/>
  <c r="DG22" i="2"/>
  <c r="DH22" i="2" s="1"/>
  <c r="DF22" i="2"/>
  <c r="CP22" i="2"/>
  <c r="CQ22" i="2" s="1"/>
  <c r="CO22" i="2"/>
  <c r="BY22" i="2"/>
  <c r="BX22" i="2"/>
  <c r="BH22" i="2"/>
  <c r="BG22" i="2"/>
  <c r="BI22" i="2" s="1"/>
  <c r="AR22" i="2"/>
  <c r="AQ22" i="2"/>
  <c r="AP22" i="2"/>
  <c r="Z22" i="2"/>
  <c r="AA22" i="2" s="1"/>
  <c r="Y22" i="2"/>
  <c r="I22" i="2"/>
  <c r="H22" i="2"/>
  <c r="DX21" i="2"/>
  <c r="DW21" i="2"/>
  <c r="DG21" i="2"/>
  <c r="DH21" i="2" s="1"/>
  <c r="DF21" i="2"/>
  <c r="CP21" i="2"/>
  <c r="CQ21" i="2" s="1"/>
  <c r="CO21" i="2"/>
  <c r="BY21" i="2"/>
  <c r="BX21" i="2"/>
  <c r="BH21" i="2"/>
  <c r="BG21" i="2"/>
  <c r="BI21" i="2" s="1"/>
  <c r="AR21" i="2"/>
  <c r="AQ21" i="2"/>
  <c r="AP21" i="2"/>
  <c r="Z21" i="2"/>
  <c r="AA21" i="2" s="1"/>
  <c r="Y21" i="2"/>
  <c r="I21" i="2"/>
  <c r="H21" i="2"/>
  <c r="DX20" i="2"/>
  <c r="DW20" i="2"/>
  <c r="DG20" i="2"/>
  <c r="DH20" i="2" s="1"/>
  <c r="DF20" i="2"/>
  <c r="CP20" i="2"/>
  <c r="CQ20" i="2" s="1"/>
  <c r="CO20" i="2"/>
  <c r="BY20" i="2"/>
  <c r="BX20" i="2"/>
  <c r="BH20" i="2"/>
  <c r="BG20" i="2"/>
  <c r="BI20" i="2" s="1"/>
  <c r="AR20" i="2"/>
  <c r="AQ20" i="2"/>
  <c r="AP20" i="2"/>
  <c r="Z20" i="2"/>
  <c r="AA20" i="2" s="1"/>
  <c r="Y20" i="2"/>
  <c r="I20" i="2"/>
  <c r="H20" i="2"/>
  <c r="DX19" i="2"/>
  <c r="DW19" i="2"/>
  <c r="DH19" i="2"/>
  <c r="DG19" i="2"/>
  <c r="DF19" i="2"/>
  <c r="CP19" i="2"/>
  <c r="CQ19" i="2" s="1"/>
  <c r="CO19" i="2"/>
  <c r="BY19" i="2"/>
  <c r="BX19" i="2"/>
  <c r="BI19" i="2"/>
  <c r="BH19" i="2"/>
  <c r="BG19" i="2"/>
  <c r="AR19" i="2"/>
  <c r="AQ19" i="2"/>
  <c r="AP19" i="2"/>
  <c r="Z19" i="2"/>
  <c r="AA19" i="2" s="1"/>
  <c r="Y19" i="2"/>
  <c r="I19" i="2"/>
  <c r="H19" i="2"/>
  <c r="DX18" i="2"/>
  <c r="DW18" i="2"/>
  <c r="DH18" i="2"/>
  <c r="DG18" i="2"/>
  <c r="DF18" i="2"/>
  <c r="CQ18" i="2"/>
  <c r="CP18" i="2"/>
  <c r="CO18" i="2"/>
  <c r="BY18" i="2"/>
  <c r="BX18" i="2"/>
  <c r="BI18" i="2"/>
  <c r="BH18" i="2"/>
  <c r="BG18" i="2"/>
  <c r="AR18" i="2"/>
  <c r="AQ18" i="2"/>
  <c r="AP18" i="2"/>
  <c r="Z18" i="2"/>
  <c r="AA18" i="2" s="1"/>
  <c r="Y18" i="2"/>
  <c r="I18" i="2"/>
  <c r="H18" i="2"/>
  <c r="DX17" i="2"/>
  <c r="DY17" i="2" s="1"/>
  <c r="DW17" i="2"/>
  <c r="DG17" i="2"/>
  <c r="DH17" i="2" s="1"/>
  <c r="DF17" i="2"/>
  <c r="CQ17" i="2"/>
  <c r="CP17" i="2"/>
  <c r="CO17" i="2"/>
  <c r="BY17" i="2"/>
  <c r="BZ17" i="2" s="1"/>
  <c r="BX17" i="2"/>
  <c r="BH17" i="2"/>
  <c r="BG17" i="2"/>
  <c r="BI17" i="2" s="1"/>
  <c r="AR17" i="2"/>
  <c r="AQ17" i="2"/>
  <c r="AP17" i="2"/>
  <c r="AA17" i="2"/>
  <c r="Z17" i="2"/>
  <c r="Y17" i="2"/>
  <c r="I17" i="2"/>
  <c r="H17" i="2"/>
  <c r="DX16" i="2"/>
  <c r="DY16" i="2" s="1"/>
  <c r="DW16" i="2"/>
  <c r="DG16" i="2"/>
  <c r="DH16" i="2" s="1"/>
  <c r="DF16" i="2"/>
  <c r="CP16" i="2"/>
  <c r="CQ16" i="2" s="1"/>
  <c r="CO16" i="2"/>
  <c r="BY16" i="2"/>
  <c r="BZ16" i="2" s="1"/>
  <c r="BX16" i="2"/>
  <c r="BI16" i="2"/>
  <c r="BH16" i="2"/>
  <c r="BG16" i="2"/>
  <c r="AR16" i="2"/>
  <c r="AQ16" i="2"/>
  <c r="AP16" i="2"/>
  <c r="AA16" i="2"/>
  <c r="Z16" i="2"/>
  <c r="Y16" i="2"/>
  <c r="I16" i="2"/>
  <c r="J16" i="2" s="1"/>
  <c r="H16" i="2"/>
  <c r="DX15" i="2"/>
  <c r="DW15" i="2"/>
  <c r="DG15" i="2"/>
  <c r="DH15" i="2" s="1"/>
  <c r="DF15" i="2"/>
  <c r="CP15" i="2"/>
  <c r="CQ15" i="2" s="1"/>
  <c r="CO15" i="2"/>
  <c r="BY15" i="2"/>
  <c r="BX15" i="2"/>
  <c r="BI15" i="2"/>
  <c r="BH15" i="2"/>
  <c r="BG15" i="2"/>
  <c r="AR15" i="2"/>
  <c r="AQ15" i="2"/>
  <c r="AP15" i="2"/>
  <c r="Z15" i="2"/>
  <c r="AA15" i="2" s="1"/>
  <c r="Y15" i="2"/>
  <c r="I15" i="2"/>
  <c r="J15" i="2" s="1"/>
  <c r="H15" i="2"/>
  <c r="DX14" i="2"/>
  <c r="DW14" i="2"/>
  <c r="DG14" i="2"/>
  <c r="DH14" i="2" s="1"/>
  <c r="DF14" i="2"/>
  <c r="CP14" i="2"/>
  <c r="CQ14" i="2" s="1"/>
  <c r="CO14" i="2"/>
  <c r="BY14" i="2"/>
  <c r="BX14" i="2"/>
  <c r="BH14" i="2"/>
  <c r="BG14" i="2"/>
  <c r="BI14" i="2" s="1"/>
  <c r="AR14" i="2"/>
  <c r="AQ14" i="2"/>
  <c r="AP14" i="2"/>
  <c r="Z14" i="2"/>
  <c r="AA14" i="2" s="1"/>
  <c r="Y14" i="2"/>
  <c r="I14" i="2"/>
  <c r="H14" i="2"/>
  <c r="DX13" i="2"/>
  <c r="DW13" i="2"/>
  <c r="DG13" i="2"/>
  <c r="DH13" i="2" s="1"/>
  <c r="DF13" i="2"/>
  <c r="CP13" i="2"/>
  <c r="CQ13" i="2" s="1"/>
  <c r="CO13" i="2"/>
  <c r="BY13" i="2"/>
  <c r="BX13" i="2"/>
  <c r="BH13" i="2"/>
  <c r="BG13" i="2"/>
  <c r="BI13" i="2" s="1"/>
  <c r="AR13" i="2"/>
  <c r="AQ13" i="2"/>
  <c r="AP13" i="2"/>
  <c r="Z13" i="2"/>
  <c r="AA13" i="2" s="1"/>
  <c r="Y13" i="2"/>
  <c r="I13" i="2"/>
  <c r="H13" i="2"/>
  <c r="DX12" i="2"/>
  <c r="DW12" i="2"/>
  <c r="DG12" i="2"/>
  <c r="DH12" i="2" s="1"/>
  <c r="DF12" i="2"/>
  <c r="CP12" i="2"/>
  <c r="CQ12" i="2" s="1"/>
  <c r="CO12" i="2"/>
  <c r="BY12" i="2"/>
  <c r="BX12" i="2"/>
  <c r="BH12" i="2"/>
  <c r="BG12" i="2"/>
  <c r="BI12" i="2" s="1"/>
  <c r="AR12" i="2"/>
  <c r="AQ12" i="2"/>
  <c r="AP12" i="2"/>
  <c r="Z12" i="2"/>
  <c r="AA12" i="2" s="1"/>
  <c r="Y12" i="2"/>
  <c r="I12" i="2"/>
  <c r="H12" i="2"/>
  <c r="DX11" i="2"/>
  <c r="DW11" i="2"/>
  <c r="DH11" i="2"/>
  <c r="DG11" i="2"/>
  <c r="DF11" i="2"/>
  <c r="CP11" i="2"/>
  <c r="CQ11" i="2" s="1"/>
  <c r="CO11" i="2"/>
  <c r="BY11" i="2"/>
  <c r="BX11" i="2"/>
  <c r="BI11" i="2"/>
  <c r="BH11" i="2"/>
  <c r="BG11" i="2"/>
  <c r="AR11" i="2"/>
  <c r="AQ11" i="2"/>
  <c r="AP11" i="2"/>
  <c r="Z11" i="2"/>
  <c r="AA11" i="2" s="1"/>
  <c r="Y11" i="2"/>
  <c r="I11" i="2"/>
  <c r="H11" i="2"/>
  <c r="DX10" i="2"/>
  <c r="DW10" i="2"/>
  <c r="DH10" i="2"/>
  <c r="DG10" i="2"/>
  <c r="DF10" i="2"/>
  <c r="CQ10" i="2"/>
  <c r="CP10" i="2"/>
  <c r="CO10" i="2"/>
  <c r="BY10" i="2"/>
  <c r="BX10" i="2"/>
  <c r="BI10" i="2"/>
  <c r="BH10" i="2"/>
  <c r="BG10" i="2"/>
  <c r="AR10" i="2"/>
  <c r="AQ10" i="2"/>
  <c r="AP10" i="2"/>
  <c r="Z10" i="2"/>
  <c r="AA10" i="2" s="1"/>
  <c r="Y10" i="2"/>
  <c r="I10" i="2"/>
  <c r="H10" i="2"/>
  <c r="DX9" i="2"/>
  <c r="DY9" i="2" s="1"/>
  <c r="DW9" i="2"/>
  <c r="DG9" i="2"/>
  <c r="DH9" i="2" s="1"/>
  <c r="DF9" i="2"/>
  <c r="CQ9" i="2"/>
  <c r="CP9" i="2"/>
  <c r="CO9" i="2"/>
  <c r="BY9" i="2"/>
  <c r="BZ9" i="2" s="1"/>
  <c r="BX9" i="2"/>
  <c r="BH9" i="2"/>
  <c r="BG9" i="2"/>
  <c r="BI9" i="2" s="1"/>
  <c r="AR9" i="2"/>
  <c r="AQ9" i="2"/>
  <c r="AP9" i="2"/>
  <c r="AA9" i="2"/>
  <c r="Z9" i="2"/>
  <c r="Y9" i="2"/>
  <c r="I9" i="2"/>
  <c r="H9" i="2"/>
  <c r="DX8" i="2"/>
  <c r="DY8" i="2" s="1"/>
  <c r="DW8" i="2"/>
  <c r="DG8" i="2"/>
  <c r="DH8" i="2" s="1"/>
  <c r="DF8" i="2"/>
  <c r="CP8" i="2"/>
  <c r="CQ8" i="2" s="1"/>
  <c r="CO8" i="2"/>
  <c r="BY8" i="2"/>
  <c r="BZ8" i="2" s="1"/>
  <c r="BX8" i="2"/>
  <c r="BI8" i="2"/>
  <c r="BH8" i="2"/>
  <c r="BG8" i="2"/>
  <c r="AR8" i="2"/>
  <c r="AQ8" i="2"/>
  <c r="AP8" i="2"/>
  <c r="AA8" i="2"/>
  <c r="Z8" i="2"/>
  <c r="Y8" i="2"/>
  <c r="I8" i="2"/>
  <c r="J8" i="2" s="1"/>
  <c r="H8" i="2"/>
  <c r="DX7" i="2"/>
  <c r="DW7" i="2"/>
  <c r="DG7" i="2"/>
  <c r="DH7" i="2" s="1"/>
  <c r="DF7" i="2"/>
  <c r="CP7" i="2"/>
  <c r="CQ7" i="2" s="1"/>
  <c r="CO7" i="2"/>
  <c r="BY7" i="2"/>
  <c r="BX7" i="2"/>
  <c r="BI7" i="2"/>
  <c r="BH7" i="2"/>
  <c r="BG7" i="2"/>
  <c r="AR7" i="2"/>
  <c r="AQ7" i="2"/>
  <c r="AP7" i="2"/>
  <c r="Z7" i="2"/>
  <c r="AA7" i="2" s="1"/>
  <c r="Y7" i="2"/>
  <c r="I7" i="2"/>
  <c r="J7" i="2" s="1"/>
  <c r="H7" i="2"/>
  <c r="DX6" i="2"/>
  <c r="DW6" i="2"/>
  <c r="DG6" i="2"/>
  <c r="DH6" i="2" s="1"/>
  <c r="DF6" i="2"/>
  <c r="CP6" i="2"/>
  <c r="CQ6" i="2" s="1"/>
  <c r="CO6" i="2"/>
  <c r="BY6" i="2"/>
  <c r="BX6" i="2"/>
  <c r="BH6" i="2"/>
  <c r="BG6" i="2"/>
  <c r="BI6" i="2" s="1"/>
  <c r="AR6" i="2"/>
  <c r="AQ6" i="2"/>
  <c r="AP6" i="2"/>
  <c r="Z6" i="2"/>
  <c r="AA6" i="2" s="1"/>
  <c r="Y6" i="2"/>
  <c r="I6" i="2"/>
  <c r="H6" i="2"/>
  <c r="DX5" i="2"/>
  <c r="DW5" i="2"/>
  <c r="DX59" i="2" s="1"/>
  <c r="DG5" i="2"/>
  <c r="DF5" i="2"/>
  <c r="CP5" i="2"/>
  <c r="CO5" i="2"/>
  <c r="BY5" i="2"/>
  <c r="BY58" i="2" s="1"/>
  <c r="BX5" i="2"/>
  <c r="BY59" i="2" s="1"/>
  <c r="BH5" i="2"/>
  <c r="BH58" i="2" s="1"/>
  <c r="BG5" i="2"/>
  <c r="AR5" i="2"/>
  <c r="AR57" i="2" s="1"/>
  <c r="AQ5" i="2"/>
  <c r="AQ58" i="2" s="1"/>
  <c r="AP5" i="2"/>
  <c r="AQ59" i="2" s="1"/>
  <c r="Z5" i="2"/>
  <c r="Y5" i="2"/>
  <c r="I5" i="2"/>
  <c r="H5" i="2"/>
  <c r="I59" i="2" s="1"/>
  <c r="Z58" i="2" l="1"/>
  <c r="Z57" i="2"/>
  <c r="BH59" i="2"/>
  <c r="DG59" i="2"/>
  <c r="I57" i="2"/>
  <c r="Z59" i="2"/>
  <c r="J5" i="2"/>
  <c r="DG58" i="2"/>
  <c r="DG57" i="2"/>
  <c r="BZ6" i="2"/>
  <c r="DY6" i="2"/>
  <c r="J13" i="2"/>
  <c r="BZ14" i="2"/>
  <c r="DY14" i="2"/>
  <c r="J21" i="2"/>
  <c r="BZ22" i="2"/>
  <c r="AA24" i="2"/>
  <c r="BZ24" i="2"/>
  <c r="AA26" i="2"/>
  <c r="BZ26" i="2"/>
  <c r="AA28" i="2"/>
  <c r="BZ28" i="2"/>
  <c r="AA30" i="2"/>
  <c r="BZ30" i="2"/>
  <c r="AA32" i="2"/>
  <c r="BZ32" i="2"/>
  <c r="AA34" i="2"/>
  <c r="BZ34" i="2"/>
  <c r="AA36" i="2"/>
  <c r="BZ36" i="2"/>
  <c r="AA38" i="2"/>
  <c r="BZ38" i="2"/>
  <c r="AA40" i="2"/>
  <c r="BZ40" i="2"/>
  <c r="AA42" i="2"/>
  <c r="BZ42" i="2"/>
  <c r="AA44" i="2"/>
  <c r="BZ44" i="2"/>
  <c r="AA46" i="2"/>
  <c r="BZ46" i="2"/>
  <c r="J49" i="2"/>
  <c r="AA51" i="2"/>
  <c r="BZ51" i="2"/>
  <c r="BI5" i="2"/>
  <c r="DH5" i="2"/>
  <c r="J10" i="2"/>
  <c r="BZ11" i="2"/>
  <c r="DY11" i="2"/>
  <c r="J18" i="2"/>
  <c r="BZ19" i="2"/>
  <c r="DY19" i="2"/>
  <c r="J52" i="2"/>
  <c r="AA54" i="2"/>
  <c r="BZ54" i="2"/>
  <c r="AR58" i="2"/>
  <c r="AA5" i="2"/>
  <c r="DY5" i="2"/>
  <c r="J12" i="2"/>
  <c r="J20" i="2"/>
  <c r="AA52" i="2"/>
  <c r="CP59" i="2"/>
  <c r="J9" i="2"/>
  <c r="BZ10" i="2"/>
  <c r="DY18" i="2"/>
  <c r="BZ23" i="2"/>
  <c r="AA25" i="2"/>
  <c r="BZ27" i="2"/>
  <c r="AA29" i="2"/>
  <c r="BZ31" i="2"/>
  <c r="AA33" i="2"/>
  <c r="BZ35" i="2"/>
  <c r="AA37" i="2"/>
  <c r="BZ37" i="2"/>
  <c r="BZ39" i="2"/>
  <c r="AA41" i="2"/>
  <c r="CP58" i="2"/>
  <c r="CP57" i="2"/>
  <c r="DY7" i="2"/>
  <c r="DY15" i="2"/>
  <c r="J48" i="2"/>
  <c r="J56" i="2"/>
  <c r="BZ5" i="2"/>
  <c r="BZ13" i="2"/>
  <c r="DY13" i="2"/>
  <c r="BZ21" i="2"/>
  <c r="DY21" i="2"/>
  <c r="J50" i="2"/>
  <c r="BZ52" i="2"/>
  <c r="DY10" i="2"/>
  <c r="J17" i="2"/>
  <c r="BZ18" i="2"/>
  <c r="AA23" i="2"/>
  <c r="BZ25" i="2"/>
  <c r="AA27" i="2"/>
  <c r="BZ29" i="2"/>
  <c r="AA31" i="2"/>
  <c r="BZ33" i="2"/>
  <c r="AA35" i="2"/>
  <c r="AA39" i="2"/>
  <c r="BZ41" i="2"/>
  <c r="AA43" i="2"/>
  <c r="BZ43" i="2"/>
  <c r="AA45" i="2"/>
  <c r="BZ45" i="2"/>
  <c r="AA47" i="2"/>
  <c r="BZ47" i="2"/>
  <c r="J53" i="2"/>
  <c r="AA55" i="2"/>
  <c r="BZ55" i="2"/>
  <c r="J6" i="2"/>
  <c r="BZ7" i="2"/>
  <c r="J14" i="2"/>
  <c r="BZ15" i="2"/>
  <c r="J22" i="2"/>
  <c r="AA50" i="2"/>
  <c r="BZ50" i="2"/>
  <c r="I58" i="2"/>
  <c r="CQ5" i="2"/>
  <c r="J11" i="2"/>
  <c r="BZ12" i="2"/>
  <c r="DY12" i="2"/>
  <c r="J19" i="2"/>
  <c r="BZ20" i="2"/>
  <c r="DY20" i="2"/>
  <c r="J24" i="2"/>
  <c r="J26" i="2"/>
  <c r="J28" i="2"/>
  <c r="J30" i="2"/>
  <c r="J32" i="2"/>
  <c r="J34" i="2"/>
  <c r="J36" i="2"/>
  <c r="J38" i="2"/>
  <c r="J40" i="2"/>
  <c r="J42" i="2"/>
  <c r="J44" i="2"/>
  <c r="J46" i="2"/>
  <c r="J51" i="2"/>
  <c r="AA53" i="2"/>
  <c r="BZ53" i="2"/>
  <c r="BY57" i="2"/>
  <c r="AQ57" i="2"/>
  <c r="BH57" i="2"/>
  <c r="AA58" i="2" l="1"/>
  <c r="AA57" i="2"/>
  <c r="J58" i="2"/>
  <c r="J57" i="2"/>
  <c r="CQ58" i="2"/>
  <c r="CQ57" i="2"/>
  <c r="DH58" i="2"/>
  <c r="DH57" i="2"/>
  <c r="BI58" i="2"/>
  <c r="BI57" i="2"/>
  <c r="BZ58" i="2"/>
  <c r="BZ57" i="2"/>
  <c r="DY58" i="2"/>
  <c r="DY57" i="2"/>
</calcChain>
</file>

<file path=xl/sharedStrings.xml><?xml version="1.0" encoding="utf-8"?>
<sst xmlns="http://schemas.openxmlformats.org/spreadsheetml/2006/main" count="270" uniqueCount="79">
  <si>
    <t>&lt;0 = GOP</t>
  </si>
  <si>
    <t>0 = GOP</t>
  </si>
  <si>
    <t>0 = Incorrect</t>
  </si>
  <si>
    <t>&gt;0 = DEM</t>
  </si>
  <si>
    <t>1 = DEM</t>
  </si>
  <si>
    <t>1 = Correct</t>
  </si>
  <si>
    <t>State</t>
  </si>
  <si>
    <t>DEM Predicted</t>
  </si>
  <si>
    <t>DEM Actual</t>
  </si>
  <si>
    <t>Difference</t>
  </si>
  <si>
    <t>GOP Predicted</t>
  </si>
  <si>
    <t>GOP Actual</t>
  </si>
  <si>
    <t>Predicted Diff.</t>
  </si>
  <si>
    <t>Actual Diff.</t>
  </si>
  <si>
    <t>Diff</t>
  </si>
  <si>
    <t>Actual</t>
  </si>
  <si>
    <t>Close Actual</t>
  </si>
  <si>
    <t>Correct</t>
  </si>
  <si>
    <t>Close Correct</t>
  </si>
  <si>
    <t>Other Correct</t>
  </si>
  <si>
    <t>Pred</t>
  </si>
  <si>
    <t>Close Pred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</si>
  <si>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</si>
  <si>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</si>
  <si>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</si>
  <si>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</si>
  <si>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</si>
  <si>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</si>
  <si>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</si>
  <si>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</si>
  <si>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</si>
  <si>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</si>
  <si>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</si>
  <si>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</si>
  <si>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</si>
  <si>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</si>
  <si>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</si>
  <si>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</si>
  <si>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</si>
  <si>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</si>
  <si>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</si>
  <si>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</si>
  <si>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</si>
  <si>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</si>
  <si>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</si>
  <si>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</si>
  <si>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</si>
  <si>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</si>
  <si>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</si>
  <si>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</si>
  <si>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</si>
  <si>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</si>
  <si>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</si>
  <si>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</si>
  <si>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</si>
  <si>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</si>
  <si>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</si>
  <si>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</si>
  <si>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</si>
  <si>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</si>
  <si>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</si>
  <si>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</si>
  <si>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</si>
  <si>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</si>
  <si>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</si>
  <si>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</si>
  <si>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</si>
  <si>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</si>
  <si>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</si>
  <si>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</si>
  <si>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</si>
  <si>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</si>
  <si>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</si>
  <si>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</si>
  <si>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</t>
  </si>
  <si>
    <t>ST. DEV.</t>
  </si>
  <si>
    <t>Correct %</t>
  </si>
  <si>
    <t>Correlation</t>
  </si>
  <si>
    <t>Basically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</si>
</sst>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1" applyNumberFormat="1" applyFont="1"/>
    <xf numFmtId="1" fontId="0" fillId="0" borderId="0" xfId="1" applyNumberFormat="1" applyFont="1"/>
    <xf numFmtId="0" fontId="0" fillId="0" borderId="2" xfId="0" applyBorder="1"/>
    <xf numFmtId="0" fontId="2" fillId="0" borderId="2" xfId="0" applyFont="1" applyBorder="1"/>
    <xf numFmtId="164" fontId="0" fillId="0" borderId="2" xfId="0" applyNumberFormat="1" applyBorder="1"/>
    <xf numFmtId="164" fontId="2" fillId="0" borderId="3" xfId="0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9" fontId="2" fillId="0" borderId="0" xfId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7398-5E02-4988-816A-DD13B147972F}">
  <dimension ref="A1:EG60"/>
  <sheetViews>
    <sheetView tabSelected="1" workbookViewId="0">
      <pane xSplit="1" topLeftCell="B1" activePane="topRight" state="frozen"/>
      <selection pane="topRight" activeCell="H8" sqref="H8"/>
    </sheetView>
  </sheetViews>
  <sheetFormatPr defaultRowHeight="15" x14ac:dyDescent="0.25"/>
  <cols>
    <col min="1" max="1" width="15.28515625" bestFit="1" customWidth="1"/>
    <col min="2" max="2" width="14.28515625" bestFit="1" customWidth="1"/>
    <col min="3" max="3" width="11.140625" bestFit="1" customWidth="1"/>
    <col min="4" max="4" width="12" bestFit="1" customWidth="1"/>
    <col min="5" max="5" width="14.140625" bestFit="1" customWidth="1"/>
    <col min="6" max="6" width="11" bestFit="1" customWidth="1"/>
    <col min="7" max="7" width="12.7109375" bestFit="1" customWidth="1"/>
    <col min="8" max="8" width="14" bestFit="1" customWidth="1"/>
    <col min="9" max="9" width="12" bestFit="1" customWidth="1"/>
    <col min="10" max="10" width="6.85546875" style="1" bestFit="1" customWidth="1"/>
    <col min="11" max="11" width="12" bestFit="1" customWidth="1"/>
    <col min="12" max="12" width="6.5703125" bestFit="1" customWidth="1"/>
    <col min="13" max="13" width="12" bestFit="1" customWidth="1"/>
    <col min="14" max="14" width="11.85546875" bestFit="1" customWidth="1"/>
    <col min="15" max="15" width="11.7109375" bestFit="1" customWidth="1"/>
    <col min="16" max="16" width="12.7109375" bestFit="1" customWidth="1"/>
    <col min="17" max="17" width="13.140625" bestFit="1" customWidth="1"/>
    <col min="18" max="18" width="9.42578125" bestFit="1" customWidth="1"/>
    <col min="19" max="19" width="14.28515625" bestFit="1" customWidth="1"/>
    <col min="20" max="20" width="11.140625" bestFit="1" customWidth="1"/>
    <col min="21" max="21" width="12.7109375" bestFit="1" customWidth="1"/>
    <col min="22" max="22" width="14.140625" bestFit="1" customWidth="1"/>
    <col min="23" max="23" width="11" bestFit="1" customWidth="1"/>
    <col min="24" max="24" width="12.7109375" bestFit="1" customWidth="1"/>
    <col min="25" max="25" width="14" bestFit="1" customWidth="1"/>
    <col min="26" max="26" width="12" bestFit="1" customWidth="1"/>
    <col min="27" max="27" width="6.140625" style="1" bestFit="1" customWidth="1"/>
    <col min="28" max="28" width="12" bestFit="1" customWidth="1"/>
    <col min="29" max="29" width="8.5703125" bestFit="1" customWidth="1"/>
    <col min="30" max="30" width="10.42578125" bestFit="1" customWidth="1"/>
    <col min="31" max="31" width="11.85546875" bestFit="1" customWidth="1"/>
    <col min="32" max="32" width="7.42578125" bestFit="1" customWidth="1"/>
    <col min="33" max="33" width="12.7109375" bestFit="1" customWidth="1"/>
    <col min="34" max="34" width="13.140625" bestFit="1" customWidth="1"/>
    <col min="35" max="35" width="9.42578125" bestFit="1" customWidth="1"/>
    <col min="36" max="36" width="14.28515625" bestFit="1" customWidth="1"/>
    <col min="37" max="37" width="11.140625" bestFit="1" customWidth="1"/>
    <col min="38" max="38" width="12.7109375" bestFit="1" customWidth="1"/>
    <col min="39" max="39" width="14.140625" bestFit="1" customWidth="1"/>
    <col min="40" max="40" width="11" bestFit="1" customWidth="1"/>
    <col min="41" max="41" width="12.7109375" bestFit="1" customWidth="1"/>
    <col min="42" max="42" width="14" bestFit="1" customWidth="1"/>
    <col min="43" max="43" width="12" bestFit="1" customWidth="1"/>
    <col min="44" max="44" width="6.85546875" style="1" bestFit="1" customWidth="1"/>
    <col min="45" max="45" width="12" bestFit="1" customWidth="1"/>
    <col min="46" max="46" width="8.5703125" bestFit="1" customWidth="1"/>
    <col min="47" max="47" width="12.7109375" bestFit="1" customWidth="1"/>
    <col min="48" max="48" width="11.85546875" bestFit="1" customWidth="1"/>
    <col min="49" max="49" width="7.42578125" bestFit="1" customWidth="1"/>
    <col min="50" max="50" width="12.7109375" bestFit="1" customWidth="1"/>
    <col min="51" max="51" width="13.140625" bestFit="1" customWidth="1"/>
    <col min="52" max="52" width="9.42578125" bestFit="1" customWidth="1"/>
    <col min="53" max="53" width="14.28515625" bestFit="1" customWidth="1"/>
    <col min="54" max="54" width="11.140625" bestFit="1" customWidth="1"/>
    <col min="55" max="55" width="12.7109375" bestFit="1" customWidth="1"/>
    <col min="56" max="56" width="14.140625" bestFit="1" customWidth="1"/>
    <col min="57" max="57" width="11" bestFit="1" customWidth="1"/>
    <col min="58" max="58" width="12.7109375" bestFit="1" customWidth="1"/>
    <col min="59" max="59" width="14" bestFit="1" customWidth="1"/>
    <col min="60" max="60" width="12" bestFit="1" customWidth="1"/>
    <col min="61" max="61" width="6.85546875" style="1" bestFit="1" customWidth="1"/>
    <col min="62" max="62" width="12" bestFit="1" customWidth="1"/>
    <col min="63" max="63" width="8.5703125" bestFit="1" customWidth="1"/>
    <col min="64" max="64" width="10.42578125" bestFit="1" customWidth="1"/>
    <col min="65" max="65" width="11.85546875" bestFit="1" customWidth="1"/>
    <col min="66" max="66" width="7.42578125" bestFit="1" customWidth="1"/>
    <col min="67" max="67" width="12.7109375" bestFit="1" customWidth="1"/>
    <col min="68" max="68" width="13.140625" bestFit="1" customWidth="1"/>
    <col min="69" max="69" width="9.42578125" bestFit="1" customWidth="1"/>
    <col min="70" max="70" width="14.28515625" bestFit="1" customWidth="1"/>
    <col min="71" max="71" width="11.140625" bestFit="1" customWidth="1"/>
    <col min="72" max="72" width="12.7109375" bestFit="1" customWidth="1"/>
    <col min="73" max="73" width="14.140625" bestFit="1" customWidth="1"/>
    <col min="74" max="74" width="11" bestFit="1" customWidth="1"/>
    <col min="75" max="75" width="12.7109375" bestFit="1" customWidth="1"/>
    <col min="76" max="76" width="14" bestFit="1" customWidth="1"/>
    <col min="77" max="77" width="12" bestFit="1" customWidth="1"/>
    <col min="78" max="78" width="6.85546875" style="1" bestFit="1" customWidth="1"/>
    <col min="79" max="79" width="12" bestFit="1" customWidth="1"/>
    <col min="80" max="80" width="6.5703125" bestFit="1" customWidth="1"/>
    <col min="81" max="81" width="10.42578125" bestFit="1" customWidth="1"/>
    <col min="82" max="82" width="11.85546875" bestFit="1" customWidth="1"/>
    <col min="83" max="83" width="7.42578125" bestFit="1" customWidth="1"/>
    <col min="84" max="84" width="12.7109375" bestFit="1" customWidth="1"/>
    <col min="85" max="85" width="13.140625" bestFit="1" customWidth="1"/>
    <col min="86" max="86" width="9.42578125" bestFit="1" customWidth="1"/>
    <col min="87" max="87" width="14.28515625" bestFit="1" customWidth="1"/>
    <col min="88" max="88" width="11.140625" bestFit="1" customWidth="1"/>
    <col min="89" max="89" width="12.7109375" bestFit="1" customWidth="1"/>
    <col min="90" max="90" width="14.140625" bestFit="1" customWidth="1"/>
    <col min="91" max="91" width="11" bestFit="1" customWidth="1"/>
    <col min="92" max="92" width="12.7109375" bestFit="1" customWidth="1"/>
    <col min="93" max="93" width="14" bestFit="1" customWidth="1"/>
    <col min="94" max="94" width="12" bestFit="1" customWidth="1"/>
    <col min="95" max="95" width="6.140625" style="1" bestFit="1" customWidth="1"/>
    <col min="96" max="96" width="5.140625" bestFit="1" customWidth="1"/>
    <col min="97" max="97" width="6.5703125" bestFit="1" customWidth="1"/>
    <col min="98" max="98" width="10.42578125" bestFit="1" customWidth="1"/>
    <col min="99" max="99" width="11.85546875" bestFit="1" customWidth="1"/>
    <col min="100" max="100" width="7.42578125" bestFit="1" customWidth="1"/>
    <col min="101" max="101" width="12.7109375" bestFit="1" customWidth="1"/>
    <col min="102" max="102" width="13.140625" bestFit="1" customWidth="1"/>
    <col min="103" max="103" width="9.42578125" bestFit="1" customWidth="1"/>
    <col min="104" max="104" width="14.28515625" bestFit="1" customWidth="1"/>
    <col min="105" max="105" width="11.140625" bestFit="1" customWidth="1"/>
    <col min="106" max="106" width="12.7109375" bestFit="1" customWidth="1"/>
    <col min="107" max="107" width="14.140625" bestFit="1" customWidth="1"/>
    <col min="108" max="108" width="11" bestFit="1" customWidth="1"/>
    <col min="109" max="109" width="12.7109375" bestFit="1" customWidth="1"/>
    <col min="110" max="110" width="14" bestFit="1" customWidth="1"/>
    <col min="111" max="111" width="11" bestFit="1" customWidth="1"/>
    <col min="112" max="112" width="6.85546875" style="1" bestFit="1" customWidth="1"/>
    <col min="113" max="113" width="12" bestFit="1" customWidth="1"/>
    <col min="114" max="114" width="6.5703125" bestFit="1" customWidth="1"/>
    <col min="115" max="115" width="12" bestFit="1" customWidth="1"/>
    <col min="116" max="116" width="11.85546875" bestFit="1" customWidth="1"/>
    <col min="117" max="117" width="7.42578125" bestFit="1" customWidth="1"/>
    <col min="118" max="118" width="12.7109375" bestFit="1" customWidth="1"/>
    <col min="119" max="119" width="13.140625" bestFit="1" customWidth="1"/>
    <col min="120" max="120" width="9.42578125" bestFit="1" customWidth="1"/>
    <col min="121" max="121" width="14.28515625" bestFit="1" customWidth="1"/>
    <col min="122" max="122" width="11.140625" bestFit="1" customWidth="1"/>
    <col min="123" max="123" width="12.7109375" bestFit="1" customWidth="1"/>
    <col min="124" max="124" width="14.140625" bestFit="1" customWidth="1"/>
    <col min="125" max="125" width="11" bestFit="1" customWidth="1"/>
    <col min="126" max="126" width="12.7109375" bestFit="1" customWidth="1"/>
    <col min="127" max="127" width="14" bestFit="1" customWidth="1"/>
    <col min="128" max="128" width="12" bestFit="1" customWidth="1"/>
    <col min="129" max="129" width="6.85546875" style="1" bestFit="1" customWidth="1"/>
    <col min="130" max="130" width="12" bestFit="1" customWidth="1"/>
    <col min="131" max="131" width="6.5703125" bestFit="1" customWidth="1"/>
    <col min="132" max="132" width="11" bestFit="1" customWidth="1"/>
    <col min="133" max="133" width="11.85546875" bestFit="1" customWidth="1"/>
    <col min="134" max="134" width="7.42578125" bestFit="1" customWidth="1"/>
    <col min="135" max="135" width="12.7109375" bestFit="1" customWidth="1"/>
    <col min="136" max="136" width="13.140625" bestFit="1" customWidth="1"/>
    <col min="137" max="137" width="9.42578125" bestFit="1" customWidth="1"/>
  </cols>
  <sheetData>
    <row r="1" spans="1:136" x14ac:dyDescent="0.25">
      <c r="B1" t="s">
        <v>0</v>
      </c>
      <c r="K1" t="s">
        <v>1</v>
      </c>
      <c r="O1" t="s">
        <v>2</v>
      </c>
    </row>
    <row r="2" spans="1:136" x14ac:dyDescent="0.25">
      <c r="B2" t="s">
        <v>3</v>
      </c>
      <c r="K2" t="s">
        <v>4</v>
      </c>
      <c r="O2" t="s">
        <v>5</v>
      </c>
    </row>
    <row r="3" spans="1:136" x14ac:dyDescent="0.25">
      <c r="B3" s="16">
        <v>1992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S3" s="16">
        <v>1996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J3" s="16">
        <v>2000</v>
      </c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BA3" s="16">
        <v>2004</v>
      </c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R3" s="16">
        <v>2008</v>
      </c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I3" s="16">
        <v>2012</v>
      </c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Z3" s="16">
        <v>2016</v>
      </c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Q3" s="16">
        <v>2020</v>
      </c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</row>
    <row r="4" spans="1:136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9</v>
      </c>
      <c r="H4" s="2" t="s">
        <v>12</v>
      </c>
      <c r="I4" s="2" t="s">
        <v>13</v>
      </c>
      <c r="J4" s="3" t="s">
        <v>14</v>
      </c>
      <c r="K4" s="2" t="s">
        <v>20</v>
      </c>
      <c r="L4" s="2" t="s">
        <v>15</v>
      </c>
      <c r="M4" s="2" t="s">
        <v>21</v>
      </c>
      <c r="N4" s="2" t="s">
        <v>16</v>
      </c>
      <c r="O4" s="2" t="s">
        <v>17</v>
      </c>
      <c r="P4" s="2" t="s">
        <v>18</v>
      </c>
      <c r="Q4" s="2" t="s">
        <v>19</v>
      </c>
      <c r="S4" s="2" t="s">
        <v>7</v>
      </c>
      <c r="T4" s="2" t="s">
        <v>8</v>
      </c>
      <c r="U4" s="2" t="s">
        <v>9</v>
      </c>
      <c r="V4" s="2" t="s">
        <v>10</v>
      </c>
      <c r="W4" s="2" t="s">
        <v>11</v>
      </c>
      <c r="X4" s="2" t="s">
        <v>9</v>
      </c>
      <c r="Y4" s="2" t="s">
        <v>12</v>
      </c>
      <c r="Z4" s="2" t="s">
        <v>13</v>
      </c>
      <c r="AA4" s="3" t="s">
        <v>14</v>
      </c>
      <c r="AB4" s="2" t="s">
        <v>20</v>
      </c>
      <c r="AC4" s="2" t="s">
        <v>15</v>
      </c>
      <c r="AD4" s="2" t="s">
        <v>21</v>
      </c>
      <c r="AE4" s="2" t="s">
        <v>16</v>
      </c>
      <c r="AF4" s="2" t="s">
        <v>17</v>
      </c>
      <c r="AG4" s="2" t="s">
        <v>18</v>
      </c>
      <c r="AH4" s="2" t="s">
        <v>19</v>
      </c>
      <c r="AJ4" s="2" t="s">
        <v>7</v>
      </c>
      <c r="AK4" s="2" t="s">
        <v>8</v>
      </c>
      <c r="AL4" s="2" t="s">
        <v>9</v>
      </c>
      <c r="AM4" s="2" t="s">
        <v>10</v>
      </c>
      <c r="AN4" s="2" t="s">
        <v>11</v>
      </c>
      <c r="AO4" s="2" t="s">
        <v>9</v>
      </c>
      <c r="AP4" s="2" t="s">
        <v>12</v>
      </c>
      <c r="AQ4" s="2" t="s">
        <v>13</v>
      </c>
      <c r="AR4" s="3" t="s">
        <v>14</v>
      </c>
      <c r="AS4" s="2" t="s">
        <v>20</v>
      </c>
      <c r="AT4" s="2" t="s">
        <v>15</v>
      </c>
      <c r="AU4" s="2" t="s">
        <v>21</v>
      </c>
      <c r="AV4" s="2" t="s">
        <v>16</v>
      </c>
      <c r="AW4" s="2" t="s">
        <v>17</v>
      </c>
      <c r="AX4" s="2" t="s">
        <v>18</v>
      </c>
      <c r="AY4" s="2" t="s">
        <v>19</v>
      </c>
      <c r="BA4" s="2" t="s">
        <v>7</v>
      </c>
      <c r="BB4" s="2" t="s">
        <v>8</v>
      </c>
      <c r="BC4" s="2" t="s">
        <v>9</v>
      </c>
      <c r="BD4" s="2" t="s">
        <v>10</v>
      </c>
      <c r="BE4" s="2" t="s">
        <v>11</v>
      </c>
      <c r="BF4" s="2" t="s">
        <v>9</v>
      </c>
      <c r="BG4" s="2" t="s">
        <v>12</v>
      </c>
      <c r="BH4" s="2" t="s">
        <v>13</v>
      </c>
      <c r="BI4" s="3" t="s">
        <v>14</v>
      </c>
      <c r="BJ4" s="2" t="s">
        <v>20</v>
      </c>
      <c r="BK4" s="2" t="s">
        <v>15</v>
      </c>
      <c r="BL4" s="2" t="s">
        <v>21</v>
      </c>
      <c r="BM4" s="2" t="s">
        <v>16</v>
      </c>
      <c r="BN4" s="2" t="s">
        <v>17</v>
      </c>
      <c r="BO4" s="2" t="s">
        <v>18</v>
      </c>
      <c r="BP4" s="2" t="s">
        <v>19</v>
      </c>
      <c r="BR4" s="2" t="s">
        <v>7</v>
      </c>
      <c r="BS4" s="2" t="s">
        <v>8</v>
      </c>
      <c r="BT4" s="2" t="s">
        <v>9</v>
      </c>
      <c r="BU4" s="2" t="s">
        <v>10</v>
      </c>
      <c r="BV4" s="2" t="s">
        <v>11</v>
      </c>
      <c r="BW4" s="2" t="s">
        <v>9</v>
      </c>
      <c r="BX4" s="2" t="s">
        <v>12</v>
      </c>
      <c r="BY4" s="2" t="s">
        <v>13</v>
      </c>
      <c r="BZ4" s="3" t="s">
        <v>14</v>
      </c>
      <c r="CA4" s="2" t="s">
        <v>20</v>
      </c>
      <c r="CB4" s="2" t="s">
        <v>15</v>
      </c>
      <c r="CC4" s="2" t="s">
        <v>21</v>
      </c>
      <c r="CD4" s="2" t="s">
        <v>16</v>
      </c>
      <c r="CE4" s="2" t="s">
        <v>17</v>
      </c>
      <c r="CF4" s="2" t="s">
        <v>18</v>
      </c>
      <c r="CG4" s="2" t="s">
        <v>19</v>
      </c>
      <c r="CI4" s="2" t="s">
        <v>7</v>
      </c>
      <c r="CJ4" s="2" t="s">
        <v>8</v>
      </c>
      <c r="CK4" s="2" t="s">
        <v>9</v>
      </c>
      <c r="CL4" s="2" t="s">
        <v>10</v>
      </c>
      <c r="CM4" s="2" t="s">
        <v>11</v>
      </c>
      <c r="CN4" s="2" t="s">
        <v>9</v>
      </c>
      <c r="CO4" s="2" t="s">
        <v>12</v>
      </c>
      <c r="CP4" s="2" t="s">
        <v>13</v>
      </c>
      <c r="CQ4" s="3" t="s">
        <v>14</v>
      </c>
      <c r="CR4" s="2" t="s">
        <v>20</v>
      </c>
      <c r="CS4" s="2" t="s">
        <v>15</v>
      </c>
      <c r="CT4" s="2" t="s">
        <v>21</v>
      </c>
      <c r="CU4" s="2" t="s">
        <v>16</v>
      </c>
      <c r="CV4" s="2" t="s">
        <v>17</v>
      </c>
      <c r="CW4" s="2" t="s">
        <v>18</v>
      </c>
      <c r="CX4" s="2" t="s">
        <v>19</v>
      </c>
      <c r="CZ4" s="2" t="s">
        <v>7</v>
      </c>
      <c r="DA4" s="2" t="s">
        <v>8</v>
      </c>
      <c r="DB4" s="2" t="s">
        <v>9</v>
      </c>
      <c r="DC4" s="2" t="s">
        <v>10</v>
      </c>
      <c r="DD4" s="2" t="s">
        <v>11</v>
      </c>
      <c r="DE4" s="2" t="s">
        <v>9</v>
      </c>
      <c r="DF4" s="2" t="s">
        <v>12</v>
      </c>
      <c r="DG4" s="2" t="s">
        <v>13</v>
      </c>
      <c r="DH4" s="3" t="s">
        <v>14</v>
      </c>
      <c r="DI4" s="2" t="s">
        <v>20</v>
      </c>
      <c r="DJ4" s="2" t="s">
        <v>15</v>
      </c>
      <c r="DK4" s="2" t="s">
        <v>21</v>
      </c>
      <c r="DL4" s="2" t="s">
        <v>16</v>
      </c>
      <c r="DM4" s="2" t="s">
        <v>17</v>
      </c>
      <c r="DN4" s="2" t="s">
        <v>18</v>
      </c>
      <c r="DO4" s="2" t="s">
        <v>19</v>
      </c>
      <c r="DQ4" s="2" t="s">
        <v>7</v>
      </c>
      <c r="DR4" s="2" t="s">
        <v>8</v>
      </c>
      <c r="DS4" s="2" t="s">
        <v>9</v>
      </c>
      <c r="DT4" s="2" t="s">
        <v>10</v>
      </c>
      <c r="DU4" s="2" t="s">
        <v>11</v>
      </c>
      <c r="DV4" s="2" t="s">
        <v>9</v>
      </c>
      <c r="DW4" s="2" t="s">
        <v>12</v>
      </c>
      <c r="DX4" s="2" t="s">
        <v>13</v>
      </c>
      <c r="DY4" s="3" t="s">
        <v>14</v>
      </c>
      <c r="DZ4" s="2" t="s">
        <v>20</v>
      </c>
      <c r="EA4" s="2" t="s">
        <v>15</v>
      </c>
      <c r="EB4" s="2" t="s">
        <v>21</v>
      </c>
      <c r="EC4" s="2" t="s">
        <v>16</v>
      </c>
      <c r="ED4" s="2" t="s">
        <v>17</v>
      </c>
      <c r="EE4" s="2" t="s">
        <v>18</v>
      </c>
      <c r="EF4" s="2" t="s">
        <v>19</v>
      </c>
    </row>
    <row r="5" spans="1:136" x14ac:dyDescent="0.25">
      <c r="A5" s="2" t="s">
        <v>22</v>
      </c>
      <c r="B5" s="4">
        <v>0.43369427986417436</v>
      </c>
      <c r="C5" s="4">
        <v>0.43009999999999998</v>
      </c>
      <c r="D5" s="4">
        <v>3.5942798641743767E-3</v>
      </c>
      <c r="E5" s="4">
        <v>0.54909838250788157</v>
      </c>
      <c r="F5" s="4">
        <v>0.56359999999999999</v>
      </c>
      <c r="G5" s="4">
        <v>-1.4501617492118424E-2</v>
      </c>
      <c r="H5" s="4">
        <f>B5-E5</f>
        <v>-0.11540410264370721</v>
      </c>
      <c r="I5" s="4">
        <f>C5-F5</f>
        <v>-0.13350000000000001</v>
      </c>
      <c r="J5" s="5">
        <f>I5-H5</f>
        <v>-1.80958973562928E-2</v>
      </c>
      <c r="K5" s="6">
        <v>0</v>
      </c>
      <c r="L5" s="6">
        <v>0</v>
      </c>
      <c r="M5" s="6"/>
      <c r="N5" s="6"/>
      <c r="O5">
        <v>1</v>
      </c>
      <c r="Q5">
        <v>1</v>
      </c>
      <c r="S5">
        <v>0.42728016223066845</v>
      </c>
      <c r="T5">
        <v>0.4924</v>
      </c>
      <c r="U5">
        <v>-6.5119837769331557E-2</v>
      </c>
      <c r="V5">
        <v>0.58128567218304639</v>
      </c>
      <c r="W5">
        <v>0.49110000000000004</v>
      </c>
      <c r="X5">
        <v>9.018567218304635E-2</v>
      </c>
      <c r="Y5" s="4">
        <f>S5-V5</f>
        <v>-0.15400550995237794</v>
      </c>
      <c r="Z5" s="4">
        <f>T5-W5</f>
        <v>1.2999999999999678E-3</v>
      </c>
      <c r="AA5" s="5">
        <f>Z5-Y5</f>
        <v>0.15530550995237791</v>
      </c>
      <c r="AB5" s="6">
        <v>0</v>
      </c>
      <c r="AC5" s="6">
        <v>1</v>
      </c>
      <c r="AD5" s="6"/>
      <c r="AE5" s="6"/>
      <c r="AF5">
        <v>0</v>
      </c>
      <c r="AH5">
        <v>0</v>
      </c>
      <c r="AJ5">
        <v>0.46989699892893494</v>
      </c>
      <c r="AK5">
        <v>0.48380000000000001</v>
      </c>
      <c r="AL5">
        <v>-1.3903001071065069E-2</v>
      </c>
      <c r="AM5">
        <v>0.50563996332537298</v>
      </c>
      <c r="AN5">
        <v>0.47870000000000001</v>
      </c>
      <c r="AO5">
        <v>2.6939963325372962E-2</v>
      </c>
      <c r="AP5" s="4">
        <f>AJ5-AM5</f>
        <v>-3.5742964396438037E-2</v>
      </c>
      <c r="AQ5" s="4">
        <f>AK5-AN5</f>
        <v>5.0999999999999934E-3</v>
      </c>
      <c r="AR5" s="5">
        <f>AQ5-AP5</f>
        <v>4.0842964396438031E-2</v>
      </c>
      <c r="AS5" s="6">
        <v>0</v>
      </c>
      <c r="AT5" s="6">
        <v>1</v>
      </c>
      <c r="AU5" s="6"/>
      <c r="AV5" s="6"/>
      <c r="AW5">
        <v>0</v>
      </c>
      <c r="AY5">
        <v>1</v>
      </c>
      <c r="BA5">
        <v>0.53618834205720656</v>
      </c>
      <c r="BB5">
        <v>0.48270000000000002</v>
      </c>
      <c r="BC5">
        <v>5.3488342057206539E-2</v>
      </c>
      <c r="BD5">
        <v>0.42674004031010798</v>
      </c>
      <c r="BE5">
        <v>0.50729999999999997</v>
      </c>
      <c r="BF5">
        <v>-8.0559959689891991E-2</v>
      </c>
      <c r="BG5" s="4">
        <f>BA5-BD5</f>
        <v>0.10944830174709858</v>
      </c>
      <c r="BH5" s="4">
        <f>BB5-BE5</f>
        <v>-2.4599999999999955E-2</v>
      </c>
      <c r="BI5" s="5">
        <f>BH5-BG5</f>
        <v>-0.13404830174709853</v>
      </c>
      <c r="BJ5" s="6">
        <v>1</v>
      </c>
      <c r="BK5" s="6">
        <v>0</v>
      </c>
      <c r="BL5" s="6"/>
      <c r="BM5" s="6"/>
      <c r="BN5">
        <v>0</v>
      </c>
      <c r="BP5">
        <v>0</v>
      </c>
      <c r="BR5">
        <v>0.49540827539680637</v>
      </c>
      <c r="BS5">
        <v>0.52929999999999999</v>
      </c>
      <c r="BT5">
        <v>-3.3891724603193618E-2</v>
      </c>
      <c r="BU5">
        <v>0.46233193978351178</v>
      </c>
      <c r="BV5">
        <v>0.45650000000000002</v>
      </c>
      <c r="BW5">
        <v>5.8319397835117637E-3</v>
      </c>
      <c r="BX5" s="4">
        <f>BR5-BU5</f>
        <v>3.3076335613294594E-2</v>
      </c>
      <c r="BY5" s="4">
        <f>BS5-BV5</f>
        <v>7.2799999999999976E-2</v>
      </c>
      <c r="BZ5" s="5">
        <f>BY5-BX5</f>
        <v>3.9723664386705382E-2</v>
      </c>
      <c r="CA5" s="6">
        <v>0</v>
      </c>
      <c r="CB5" s="6">
        <v>1</v>
      </c>
      <c r="CC5" s="6"/>
      <c r="CD5" s="6"/>
      <c r="CE5">
        <v>0</v>
      </c>
      <c r="CG5">
        <v>0</v>
      </c>
      <c r="CI5">
        <v>0.48497085609066637</v>
      </c>
      <c r="CJ5">
        <v>0.51060000000000005</v>
      </c>
      <c r="CK5">
        <v>-2.5629143909333685E-2</v>
      </c>
      <c r="CL5">
        <v>0.46723339441402723</v>
      </c>
      <c r="CM5">
        <v>0.47199999999999998</v>
      </c>
      <c r="CN5">
        <v>-4.7666055859727496E-3</v>
      </c>
      <c r="CO5" s="4">
        <f t="shared" ref="CO5:CP36" si="0">CI5-CL5</f>
        <v>1.7737461676639144E-2</v>
      </c>
      <c r="CP5" s="4">
        <f t="shared" si="0"/>
        <v>3.8600000000000079E-2</v>
      </c>
      <c r="CQ5" s="5">
        <f>CP5-CO5</f>
        <v>2.0862538323360935E-2</v>
      </c>
      <c r="CR5" s="6">
        <v>1</v>
      </c>
      <c r="CS5" s="6">
        <v>1</v>
      </c>
      <c r="CT5" s="6"/>
      <c r="CU5" s="6"/>
      <c r="CV5">
        <v>1</v>
      </c>
      <c r="CX5">
        <v>0</v>
      </c>
      <c r="CZ5">
        <v>0.51647724543657125</v>
      </c>
      <c r="DA5">
        <v>0.48180000000000001</v>
      </c>
      <c r="DB5">
        <v>3.4677245436571247E-2</v>
      </c>
      <c r="DC5">
        <v>0.45950215546075002</v>
      </c>
      <c r="DD5">
        <v>0.46089999999999998</v>
      </c>
      <c r="DE5">
        <v>-1.3978445392499594E-3</v>
      </c>
      <c r="DF5" s="4">
        <f>CZ5-DC5</f>
        <v>5.6975089975821236E-2</v>
      </c>
      <c r="DG5" s="4">
        <f>DA5-DD5</f>
        <v>2.090000000000003E-2</v>
      </c>
      <c r="DH5" s="5">
        <f>DG5-DF5</f>
        <v>-3.6075089975821206E-2</v>
      </c>
      <c r="DI5" s="6">
        <v>1</v>
      </c>
      <c r="DJ5" s="6">
        <v>1</v>
      </c>
      <c r="DK5" s="6"/>
      <c r="DL5" s="6"/>
      <c r="DM5">
        <v>1</v>
      </c>
      <c r="DO5">
        <v>1</v>
      </c>
      <c r="DQ5">
        <v>0.49123620819511848</v>
      </c>
      <c r="DR5">
        <v>0.5131</v>
      </c>
      <c r="DS5">
        <v>-2.1863791804881516E-2</v>
      </c>
      <c r="DT5">
        <v>0.46109521429867178</v>
      </c>
      <c r="DU5">
        <v>0.46860000000000002</v>
      </c>
      <c r="DV5">
        <v>-7.5047857013282315E-3</v>
      </c>
      <c r="DW5" s="4">
        <f>DQ5-DT5</f>
        <v>3.0140993896446699E-2</v>
      </c>
      <c r="DX5" s="4">
        <f>DR5-DU5</f>
        <v>4.4499999999999984E-2</v>
      </c>
      <c r="DY5" s="5">
        <f>DX5-DW5</f>
        <v>1.4359006103553285E-2</v>
      </c>
      <c r="DZ5" s="6">
        <v>1</v>
      </c>
      <c r="EA5" s="6">
        <v>1</v>
      </c>
      <c r="EB5" s="6"/>
      <c r="EC5" s="6"/>
      <c r="ED5">
        <v>1</v>
      </c>
      <c r="EF5">
        <v>1</v>
      </c>
    </row>
    <row r="6" spans="1:136" x14ac:dyDescent="0.25">
      <c r="A6" t="s">
        <v>23</v>
      </c>
      <c r="B6" s="4">
        <v>0.40227606657704601</v>
      </c>
      <c r="C6" s="4">
        <v>0.40880000000000005</v>
      </c>
      <c r="D6" s="4">
        <v>-6.5239334229540424E-3</v>
      </c>
      <c r="E6" s="4">
        <v>0.58997113423415426</v>
      </c>
      <c r="F6" s="4">
        <v>0.58499999999999996</v>
      </c>
      <c r="G6" s="4">
        <v>4.9711342341542952E-3</v>
      </c>
      <c r="H6" s="4">
        <f t="shared" ref="H6:I56" si="1">B6-E6</f>
        <v>-0.18769506765710825</v>
      </c>
      <c r="I6" s="4">
        <f t="shared" si="1"/>
        <v>-0.17619999999999991</v>
      </c>
      <c r="J6" s="5">
        <f>I6-H6</f>
        <v>1.1495067657108338E-2</v>
      </c>
      <c r="K6" s="6">
        <v>0</v>
      </c>
      <c r="L6" s="6">
        <v>0</v>
      </c>
      <c r="M6" s="6"/>
      <c r="N6" s="6"/>
      <c r="O6">
        <v>1</v>
      </c>
      <c r="Q6">
        <v>1</v>
      </c>
      <c r="S6">
        <v>0.35092222897225056</v>
      </c>
      <c r="T6">
        <v>0.43159999999999998</v>
      </c>
      <c r="U6">
        <v>-8.0677771027749423E-2</v>
      </c>
      <c r="V6">
        <v>0.64618054559564908</v>
      </c>
      <c r="W6">
        <v>0.56130000000000002</v>
      </c>
      <c r="X6">
        <v>8.488054559564906E-2</v>
      </c>
      <c r="Y6" s="4">
        <f t="shared" ref="Y6:Z56" si="2">S6-V6</f>
        <v>-0.29525831662339852</v>
      </c>
      <c r="Z6" s="4">
        <f t="shared" si="2"/>
        <v>-0.12970000000000004</v>
      </c>
      <c r="AA6" s="5">
        <f>Z6-Y6</f>
        <v>0.16555831662339848</v>
      </c>
      <c r="AB6" s="6">
        <v>0</v>
      </c>
      <c r="AC6" s="6">
        <v>0</v>
      </c>
      <c r="AD6" s="6"/>
      <c r="AE6" s="6"/>
      <c r="AF6">
        <v>1</v>
      </c>
      <c r="AH6">
        <v>1</v>
      </c>
      <c r="AJ6">
        <v>0.41275963434220453</v>
      </c>
      <c r="AK6">
        <v>0.41570000000000001</v>
      </c>
      <c r="AL6">
        <v>-2.9403656577954851E-3</v>
      </c>
      <c r="AM6">
        <v>0.59016098961990959</v>
      </c>
      <c r="AN6">
        <v>0.56479999999999997</v>
      </c>
      <c r="AO6">
        <v>2.5360989619909624E-2</v>
      </c>
      <c r="AP6" s="4">
        <f t="shared" ref="AP6:AQ56" si="3">AJ6-AM6</f>
        <v>-0.17740135527770506</v>
      </c>
      <c r="AQ6" s="4">
        <f t="shared" si="3"/>
        <v>-0.14909999999999995</v>
      </c>
      <c r="AR6" s="5">
        <f>AQ6-AP6</f>
        <v>2.8301355277705109E-2</v>
      </c>
      <c r="AS6" s="6">
        <v>0</v>
      </c>
      <c r="AT6" s="6">
        <v>0</v>
      </c>
      <c r="AU6" s="6"/>
      <c r="AV6" s="6"/>
      <c r="AW6">
        <v>1</v>
      </c>
      <c r="AY6">
        <v>1</v>
      </c>
      <c r="BA6">
        <v>0.4328527349726099</v>
      </c>
      <c r="BB6">
        <v>0.36840000000000001</v>
      </c>
      <c r="BC6">
        <v>6.4452734972609893E-2</v>
      </c>
      <c r="BD6">
        <v>0.53992253049948646</v>
      </c>
      <c r="BE6">
        <v>0.62460000000000004</v>
      </c>
      <c r="BF6">
        <v>-8.467746950051358E-2</v>
      </c>
      <c r="BG6" s="4">
        <f t="shared" ref="BG6:BH56" si="4">BA6-BD6</f>
        <v>-0.10706979552687657</v>
      </c>
      <c r="BH6" s="4">
        <f t="shared" si="4"/>
        <v>-0.25620000000000004</v>
      </c>
      <c r="BI6" s="5">
        <f>BH6-BG6</f>
        <v>-0.14913020447312347</v>
      </c>
      <c r="BJ6" s="6">
        <v>0</v>
      </c>
      <c r="BK6" s="6">
        <v>0</v>
      </c>
      <c r="BL6" s="6"/>
      <c r="BM6" s="6"/>
      <c r="BN6">
        <v>1</v>
      </c>
      <c r="BP6">
        <v>1</v>
      </c>
      <c r="BR6">
        <v>0.37862061051713286</v>
      </c>
      <c r="BS6">
        <v>0.38740000000000002</v>
      </c>
      <c r="BT6">
        <v>-8.7793894828671615E-3</v>
      </c>
      <c r="BU6">
        <v>0.60955656361627286</v>
      </c>
      <c r="BV6">
        <v>0.60319999999999996</v>
      </c>
      <c r="BW6">
        <v>6.3565636162729033E-3</v>
      </c>
      <c r="BX6" s="4">
        <f t="shared" ref="BX6:BY56" si="5">BR6-BU6</f>
        <v>-0.23093595309914</v>
      </c>
      <c r="BY6" s="4">
        <f t="shared" si="5"/>
        <v>-0.21579999999999994</v>
      </c>
      <c r="BZ6" s="5">
        <f>BY6-BX6</f>
        <v>1.5135953099140065E-2</v>
      </c>
      <c r="CA6" s="6">
        <v>0</v>
      </c>
      <c r="CB6" s="6">
        <v>0</v>
      </c>
      <c r="CC6" s="6"/>
      <c r="CD6" s="6"/>
      <c r="CE6">
        <v>1</v>
      </c>
      <c r="CG6">
        <v>1</v>
      </c>
      <c r="CI6">
        <v>0.35845431160247754</v>
      </c>
      <c r="CJ6">
        <v>0.3836</v>
      </c>
      <c r="CK6">
        <v>-2.5145688397522459E-2</v>
      </c>
      <c r="CL6">
        <v>0.63066605472728232</v>
      </c>
      <c r="CM6">
        <v>0.60550000000000004</v>
      </c>
      <c r="CN6">
        <v>2.5166054727282283E-2</v>
      </c>
      <c r="CO6" s="4">
        <f t="shared" si="0"/>
        <v>-0.27221174312480478</v>
      </c>
      <c r="CP6" s="4">
        <f t="shared" si="0"/>
        <v>-0.22190000000000004</v>
      </c>
      <c r="CQ6" s="5">
        <f>CP6-CO6</f>
        <v>5.0311743124804742E-2</v>
      </c>
      <c r="CR6" s="6">
        <v>0</v>
      </c>
      <c r="CS6" s="6">
        <v>0</v>
      </c>
      <c r="CT6" s="6"/>
      <c r="CU6" s="6"/>
      <c r="CV6">
        <v>1</v>
      </c>
      <c r="CX6">
        <v>1</v>
      </c>
      <c r="CZ6">
        <v>0.38916680393638459</v>
      </c>
      <c r="DA6">
        <v>0.34360000000000002</v>
      </c>
      <c r="DB6">
        <v>4.556680393638457E-2</v>
      </c>
      <c r="DC6">
        <v>0.59468621576494729</v>
      </c>
      <c r="DD6">
        <v>0.62080000000000002</v>
      </c>
      <c r="DE6">
        <v>-2.6113784235052728E-2</v>
      </c>
      <c r="DF6" s="4">
        <f t="shared" ref="DF6:DG56" si="6">CZ6-DC6</f>
        <v>-0.2055194118285627</v>
      </c>
      <c r="DG6" s="4">
        <f t="shared" si="6"/>
        <v>-0.2772</v>
      </c>
      <c r="DH6" s="5">
        <f>DG6-DF6</f>
        <v>-7.1680588171437298E-2</v>
      </c>
      <c r="DI6" s="6">
        <v>0</v>
      </c>
      <c r="DJ6" s="6">
        <v>0</v>
      </c>
      <c r="DK6" s="6"/>
      <c r="DL6" s="6"/>
      <c r="DM6">
        <v>1</v>
      </c>
      <c r="DO6">
        <v>1</v>
      </c>
      <c r="DQ6">
        <v>0.39589458260832028</v>
      </c>
      <c r="DR6">
        <v>0.36570000000000003</v>
      </c>
      <c r="DS6">
        <v>3.0194582608320253E-2</v>
      </c>
      <c r="DT6">
        <v>0.58812918633199984</v>
      </c>
      <c r="DU6">
        <v>0.62029999999999996</v>
      </c>
      <c r="DV6">
        <v>-3.217081366800012E-2</v>
      </c>
      <c r="DW6" s="4">
        <f t="shared" ref="DW6:DX56" si="7">DQ6-DT6</f>
        <v>-0.19223460372367956</v>
      </c>
      <c r="DX6" s="4">
        <f t="shared" si="7"/>
        <v>-0.25459999999999994</v>
      </c>
      <c r="DY6" s="5">
        <f>DX6-DW6</f>
        <v>-6.2365396276320373E-2</v>
      </c>
      <c r="DZ6" s="6">
        <v>0</v>
      </c>
      <c r="EA6" s="6">
        <v>0</v>
      </c>
      <c r="EB6" s="6"/>
      <c r="EC6" s="6"/>
      <c r="ED6">
        <v>1</v>
      </c>
      <c r="EF6">
        <v>1</v>
      </c>
    </row>
    <row r="7" spans="1:136" x14ac:dyDescent="0.25">
      <c r="A7" t="s">
        <v>24</v>
      </c>
      <c r="B7" s="4">
        <v>0.34050461482780159</v>
      </c>
      <c r="C7" s="4">
        <v>0.3029</v>
      </c>
      <c r="D7" s="4">
        <v>3.7604614827801586E-2</v>
      </c>
      <c r="E7" s="4">
        <v>0.68659788018549506</v>
      </c>
      <c r="F7" s="4">
        <v>0.67890000000000006</v>
      </c>
      <c r="G7" s="4">
        <v>7.6978801854949985E-3</v>
      </c>
      <c r="H7" s="4">
        <f t="shared" si="1"/>
        <v>-0.34609326535769347</v>
      </c>
      <c r="I7" s="4">
        <f t="shared" si="1"/>
        <v>-0.37600000000000006</v>
      </c>
      <c r="J7" s="5">
        <f t="shared" ref="J7:J56" si="8">I7-H7</f>
        <v>-2.9906734642306587E-2</v>
      </c>
      <c r="K7" s="6">
        <v>0</v>
      </c>
      <c r="L7" s="6">
        <v>0</v>
      </c>
      <c r="M7" s="6"/>
      <c r="N7" s="6"/>
      <c r="O7">
        <v>1</v>
      </c>
      <c r="Q7">
        <v>1</v>
      </c>
      <c r="S7">
        <v>0.34338264245128231</v>
      </c>
      <c r="T7">
        <v>0.3327</v>
      </c>
      <c r="U7">
        <v>1.0682642451282309E-2</v>
      </c>
      <c r="V7">
        <v>0.63456431846744943</v>
      </c>
      <c r="W7">
        <v>0.61699999999999999</v>
      </c>
      <c r="X7">
        <v>1.7564318467449436E-2</v>
      </c>
      <c r="Y7" s="4">
        <f t="shared" si="2"/>
        <v>-0.29118167601616712</v>
      </c>
      <c r="Z7" s="4">
        <f t="shared" si="2"/>
        <v>-0.2843</v>
      </c>
      <c r="AA7" s="5">
        <f t="shared" ref="AA7:AA56" si="9">Z7-Y7</f>
        <v>6.8816760161671264E-3</v>
      </c>
      <c r="AB7" s="6">
        <v>0</v>
      </c>
      <c r="AC7" s="6">
        <v>0</v>
      </c>
      <c r="AD7" s="6"/>
      <c r="AE7" s="6"/>
      <c r="AF7">
        <v>1</v>
      </c>
      <c r="AH7">
        <v>1</v>
      </c>
      <c r="AJ7">
        <v>0.34301554414770291</v>
      </c>
      <c r="AK7">
        <v>0.2767</v>
      </c>
      <c r="AL7">
        <v>6.631554414770291E-2</v>
      </c>
      <c r="AM7">
        <v>0.71642410206731233</v>
      </c>
      <c r="AN7">
        <v>0.58620000000000005</v>
      </c>
      <c r="AO7">
        <v>0.13022410206731228</v>
      </c>
      <c r="AP7" s="4">
        <f t="shared" si="3"/>
        <v>-0.37340855791960942</v>
      </c>
      <c r="AQ7" s="4">
        <f t="shared" si="3"/>
        <v>-0.30950000000000005</v>
      </c>
      <c r="AR7" s="5">
        <f t="shared" ref="AR7:AR56" si="10">AQ7-AP7</f>
        <v>6.3908557919609366E-2</v>
      </c>
      <c r="AS7" s="6">
        <v>0</v>
      </c>
      <c r="AT7" s="6">
        <v>0</v>
      </c>
      <c r="AU7" s="6"/>
      <c r="AV7" s="6"/>
      <c r="AW7">
        <v>1</v>
      </c>
      <c r="AY7">
        <v>1</v>
      </c>
      <c r="BA7">
        <v>0.3214479246926184</v>
      </c>
      <c r="BB7">
        <v>0.35520000000000002</v>
      </c>
      <c r="BC7">
        <v>-3.3752075307381613E-2</v>
      </c>
      <c r="BD7">
        <v>0.56490471410856324</v>
      </c>
      <c r="BE7">
        <v>0.61070000000000002</v>
      </c>
      <c r="BF7">
        <v>-4.5795285891436777E-2</v>
      </c>
      <c r="BG7" s="4">
        <f t="shared" si="4"/>
        <v>-0.24345678941594484</v>
      </c>
      <c r="BH7" s="4">
        <f t="shared" si="4"/>
        <v>-0.2555</v>
      </c>
      <c r="BI7" s="5">
        <f t="shared" ref="BI7:BI56" si="11">BH7-BG7</f>
        <v>-1.2043210584055164E-2</v>
      </c>
      <c r="BJ7" s="6">
        <v>0</v>
      </c>
      <c r="BK7" s="6">
        <v>0</v>
      </c>
      <c r="BL7" s="6"/>
      <c r="BM7" s="6"/>
      <c r="BN7">
        <v>1</v>
      </c>
      <c r="BP7">
        <v>1</v>
      </c>
      <c r="BR7">
        <v>0.28199895543317133</v>
      </c>
      <c r="BS7">
        <v>0.37890000000000001</v>
      </c>
      <c r="BT7">
        <v>-9.6901044566828687E-2</v>
      </c>
      <c r="BU7">
        <v>0.59112870130586082</v>
      </c>
      <c r="BV7">
        <v>0.59419999999999995</v>
      </c>
      <c r="BW7">
        <v>-3.0712986941391351E-3</v>
      </c>
      <c r="BX7" s="4">
        <f t="shared" si="5"/>
        <v>-0.30912974587268949</v>
      </c>
      <c r="BY7" s="4">
        <f t="shared" si="5"/>
        <v>-0.21529999999999994</v>
      </c>
      <c r="BZ7" s="5">
        <f t="shared" ref="BZ7:BZ56" si="12">BY7-BX7</f>
        <v>9.3829745872689552E-2</v>
      </c>
      <c r="CA7" s="6">
        <v>0</v>
      </c>
      <c r="CB7" s="6">
        <v>0</v>
      </c>
      <c r="CC7" s="6"/>
      <c r="CD7" s="6"/>
      <c r="CE7">
        <v>1</v>
      </c>
      <c r="CG7">
        <v>1</v>
      </c>
      <c r="CI7">
        <v>0.38207260393768788</v>
      </c>
      <c r="CJ7">
        <v>0.40810000000000002</v>
      </c>
      <c r="CK7">
        <v>-2.6027396062312136E-2</v>
      </c>
      <c r="CL7">
        <v>0.58895880397545775</v>
      </c>
      <c r="CM7">
        <v>0.54800000000000004</v>
      </c>
      <c r="CN7">
        <v>4.0958803975457703E-2</v>
      </c>
      <c r="CO7" s="4">
        <f t="shared" si="0"/>
        <v>-0.20688620003776986</v>
      </c>
      <c r="CP7" s="4">
        <f t="shared" si="0"/>
        <v>-0.13990000000000002</v>
      </c>
      <c r="CQ7" s="5">
        <f t="shared" ref="CQ7:CQ56" si="13">CP7-CO7</f>
        <v>6.6986200037769839E-2</v>
      </c>
      <c r="CR7" s="6">
        <v>0</v>
      </c>
      <c r="CS7" s="6">
        <v>0</v>
      </c>
      <c r="CT7" s="6"/>
      <c r="CU7" s="6"/>
      <c r="CV7">
        <v>1</v>
      </c>
      <c r="CX7">
        <v>1</v>
      </c>
      <c r="CZ7">
        <v>0.3516785753754284</v>
      </c>
      <c r="DA7">
        <v>0.36549999999999999</v>
      </c>
      <c r="DB7">
        <v>-1.3821424624571588E-2</v>
      </c>
      <c r="DC7">
        <v>0.57409745009093061</v>
      </c>
      <c r="DD7">
        <v>0.51280000000000003</v>
      </c>
      <c r="DE7">
        <v>6.1297450090930572E-2</v>
      </c>
      <c r="DF7" s="4">
        <f t="shared" si="6"/>
        <v>-0.2224188747155022</v>
      </c>
      <c r="DG7" s="4">
        <f t="shared" si="6"/>
        <v>-0.14730000000000004</v>
      </c>
      <c r="DH7" s="5">
        <f t="shared" ref="DH7:DH56" si="14">DG7-DF7</f>
        <v>7.511887471550216E-2</v>
      </c>
      <c r="DI7" s="6">
        <v>0</v>
      </c>
      <c r="DJ7" s="6">
        <v>0</v>
      </c>
      <c r="DK7" s="6"/>
      <c r="DL7" s="6"/>
      <c r="DM7">
        <v>1</v>
      </c>
      <c r="DO7">
        <v>1</v>
      </c>
      <c r="DQ7">
        <v>0.34936171454892778</v>
      </c>
      <c r="DR7">
        <v>0.42770000000000002</v>
      </c>
      <c r="DS7">
        <v>-7.8338285451072243E-2</v>
      </c>
      <c r="DT7">
        <v>0.56619928076952075</v>
      </c>
      <c r="DU7">
        <v>0.52829999999999999</v>
      </c>
      <c r="DV7">
        <v>3.789928076952076E-2</v>
      </c>
      <c r="DW7" s="4">
        <f t="shared" si="7"/>
        <v>-0.21683756622059297</v>
      </c>
      <c r="DX7" s="4">
        <f t="shared" si="7"/>
        <v>-0.10059999999999997</v>
      </c>
      <c r="DY7" s="5">
        <f t="shared" ref="DY7:DY56" si="15">DX7-DW7</f>
        <v>0.116237566220593</v>
      </c>
      <c r="DZ7" s="6">
        <v>0</v>
      </c>
      <c r="EA7" s="6">
        <v>0</v>
      </c>
      <c r="EB7" s="6"/>
      <c r="EC7" s="6"/>
      <c r="ED7">
        <v>1</v>
      </c>
      <c r="EF7">
        <v>1</v>
      </c>
    </row>
    <row r="8" spans="1:136" x14ac:dyDescent="0.25">
      <c r="A8" t="s">
        <v>25</v>
      </c>
      <c r="B8" s="4">
        <v>0.37084555658623308</v>
      </c>
      <c r="C8" s="4">
        <v>0.36520000000000002</v>
      </c>
      <c r="D8" s="4">
        <v>5.6455565862330581E-3</v>
      </c>
      <c r="E8" s="4">
        <v>0.66866050491999507</v>
      </c>
      <c r="F8" s="4">
        <v>0.62260000000000004</v>
      </c>
      <c r="G8" s="4">
        <v>4.6060504919995027E-2</v>
      </c>
      <c r="H8" s="4">
        <f t="shared" si="1"/>
        <v>-0.29781494833376199</v>
      </c>
      <c r="I8" s="4">
        <f t="shared" si="1"/>
        <v>-0.25740000000000002</v>
      </c>
      <c r="J8" s="5">
        <f t="shared" si="8"/>
        <v>4.0414948333761969E-2</v>
      </c>
      <c r="K8" s="6">
        <v>0</v>
      </c>
      <c r="L8" s="6">
        <v>0</v>
      </c>
      <c r="M8" s="6"/>
      <c r="N8" s="6"/>
      <c r="O8">
        <v>1</v>
      </c>
      <c r="Q8">
        <v>1</v>
      </c>
      <c r="S8">
        <v>0.38047481487896079</v>
      </c>
      <c r="T8">
        <v>0.4652</v>
      </c>
      <c r="U8">
        <v>-8.4725185121039215E-2</v>
      </c>
      <c r="V8">
        <v>0.63094444447058651</v>
      </c>
      <c r="W8">
        <v>0.52270000000000005</v>
      </c>
      <c r="X8">
        <v>0.10824444447058645</v>
      </c>
      <c r="Y8" s="4">
        <f t="shared" si="2"/>
        <v>-0.25046962959162572</v>
      </c>
      <c r="Z8" s="4">
        <f t="shared" si="2"/>
        <v>-5.7500000000000051E-2</v>
      </c>
      <c r="AA8" s="5">
        <f t="shared" si="9"/>
        <v>0.19296962959162567</v>
      </c>
      <c r="AB8" s="6">
        <v>0</v>
      </c>
      <c r="AC8" s="6">
        <v>0</v>
      </c>
      <c r="AD8" s="6">
        <v>0</v>
      </c>
      <c r="AE8" s="6">
        <v>0</v>
      </c>
      <c r="AF8">
        <v>1</v>
      </c>
      <c r="AG8">
        <v>1</v>
      </c>
      <c r="AJ8">
        <v>0.45325344643638854</v>
      </c>
      <c r="AK8">
        <v>0.44729999999999998</v>
      </c>
      <c r="AL8">
        <v>5.9534464363885653E-3</v>
      </c>
      <c r="AM8">
        <v>0.52646570099133705</v>
      </c>
      <c r="AN8">
        <v>0.51019999999999999</v>
      </c>
      <c r="AO8">
        <v>1.6265700991337062E-2</v>
      </c>
      <c r="AP8" s="4">
        <f t="shared" si="3"/>
        <v>-7.3212254554948508E-2</v>
      </c>
      <c r="AQ8" s="4">
        <f t="shared" si="3"/>
        <v>-6.2900000000000011E-2</v>
      </c>
      <c r="AR8" s="5">
        <f t="shared" si="10"/>
        <v>1.0312254554948497E-2</v>
      </c>
      <c r="AS8" s="6">
        <v>0</v>
      </c>
      <c r="AT8" s="6">
        <v>0</v>
      </c>
      <c r="AU8" s="6">
        <v>1</v>
      </c>
      <c r="AV8" s="7">
        <v>1.0000000000000001E-9</v>
      </c>
      <c r="AW8">
        <v>1</v>
      </c>
      <c r="AX8">
        <v>0</v>
      </c>
      <c r="BA8">
        <v>0.52857072858340626</v>
      </c>
      <c r="BB8">
        <v>0.44400000000000001</v>
      </c>
      <c r="BC8">
        <v>8.4570728583406252E-2</v>
      </c>
      <c r="BD8">
        <v>0.43551599957838377</v>
      </c>
      <c r="BE8">
        <v>0.54869999999999997</v>
      </c>
      <c r="BF8">
        <v>-0.11318400042161619</v>
      </c>
      <c r="BG8" s="4">
        <f t="shared" si="4"/>
        <v>9.3054729005022485E-2</v>
      </c>
      <c r="BH8" s="4">
        <f t="shared" si="4"/>
        <v>-0.10469999999999996</v>
      </c>
      <c r="BI8" s="5">
        <f t="shared" si="11"/>
        <v>-0.19775472900502244</v>
      </c>
      <c r="BJ8" s="6">
        <v>1</v>
      </c>
      <c r="BK8" s="6">
        <v>0</v>
      </c>
      <c r="BL8" s="6"/>
      <c r="BM8" s="6"/>
      <c r="BN8">
        <v>0</v>
      </c>
      <c r="BP8">
        <v>0</v>
      </c>
      <c r="BR8">
        <v>0.46332296660957611</v>
      </c>
      <c r="BS8">
        <v>0.45119999999999999</v>
      </c>
      <c r="BT8">
        <v>1.2122966609576125E-2</v>
      </c>
      <c r="BU8">
        <v>0.50478772427225094</v>
      </c>
      <c r="BV8">
        <v>0.53639999999999999</v>
      </c>
      <c r="BW8">
        <v>-3.1612275727749051E-2</v>
      </c>
      <c r="BX8" s="4">
        <f t="shared" si="5"/>
        <v>-4.1464757662674823E-2</v>
      </c>
      <c r="BY8" s="4">
        <f t="shared" si="5"/>
        <v>-8.5199999999999998E-2</v>
      </c>
      <c r="BZ8" s="5">
        <f t="shared" si="12"/>
        <v>-4.3735242337325175E-2</v>
      </c>
      <c r="CA8" s="6">
        <v>0</v>
      </c>
      <c r="CB8" s="6">
        <v>0</v>
      </c>
      <c r="CC8" s="6"/>
      <c r="CD8" s="6"/>
      <c r="CE8">
        <v>1</v>
      </c>
      <c r="CG8">
        <v>1</v>
      </c>
      <c r="CI8">
        <v>0.45276586603792024</v>
      </c>
      <c r="CJ8">
        <v>0.44590000000000002</v>
      </c>
      <c r="CK8">
        <v>6.8658660379202208E-3</v>
      </c>
      <c r="CL8">
        <v>0.52876977272816494</v>
      </c>
      <c r="CM8">
        <v>0.53649999999999998</v>
      </c>
      <c r="CN8">
        <v>-7.7302272718350329E-3</v>
      </c>
      <c r="CO8" s="4">
        <f t="shared" si="0"/>
        <v>-7.6003906690244705E-2</v>
      </c>
      <c r="CP8" s="4">
        <f t="shared" si="0"/>
        <v>-9.0599999999999958E-2</v>
      </c>
      <c r="CQ8" s="5">
        <f t="shared" si="13"/>
        <v>-1.4596093309755254E-2</v>
      </c>
      <c r="CR8" s="6">
        <v>0</v>
      </c>
      <c r="CS8" s="6">
        <v>0</v>
      </c>
      <c r="CT8" s="6"/>
      <c r="CU8" s="6"/>
      <c r="CV8">
        <v>1</v>
      </c>
      <c r="CX8">
        <v>1</v>
      </c>
      <c r="CZ8">
        <v>0.44955220348577246</v>
      </c>
      <c r="DA8">
        <v>0.44579999999999997</v>
      </c>
      <c r="DB8">
        <v>3.7522034857724873E-3</v>
      </c>
      <c r="DC8">
        <v>0.52365701171556711</v>
      </c>
      <c r="DD8">
        <v>0.48080000000000001</v>
      </c>
      <c r="DE8">
        <v>4.2857011715567106E-2</v>
      </c>
      <c r="DF8" s="4">
        <f t="shared" si="6"/>
        <v>-7.410480822979465E-2</v>
      </c>
      <c r="DG8" s="4">
        <f t="shared" si="6"/>
        <v>-3.5000000000000031E-2</v>
      </c>
      <c r="DH8" s="5">
        <f t="shared" si="14"/>
        <v>3.9104808229794619E-2</v>
      </c>
      <c r="DI8" s="6">
        <v>0</v>
      </c>
      <c r="DJ8" s="6">
        <v>0</v>
      </c>
      <c r="DK8" s="6"/>
      <c r="DL8" s="6"/>
      <c r="DM8">
        <v>1</v>
      </c>
      <c r="DO8">
        <v>1</v>
      </c>
      <c r="DQ8">
        <v>0.44830871886700002</v>
      </c>
      <c r="DR8">
        <v>0.49359999999999998</v>
      </c>
      <c r="DS8">
        <v>-4.5291281132999961E-2</v>
      </c>
      <c r="DT8">
        <v>0.51684147604844066</v>
      </c>
      <c r="DU8">
        <v>0.49059999999999998</v>
      </c>
      <c r="DV8">
        <v>2.6241476048440682E-2</v>
      </c>
      <c r="DW8" s="4">
        <f t="shared" si="7"/>
        <v>-6.853275718144064E-2</v>
      </c>
      <c r="DX8" s="4">
        <f t="shared" si="7"/>
        <v>3.0000000000000027E-3</v>
      </c>
      <c r="DY8" s="5">
        <f t="shared" si="15"/>
        <v>7.1532757181440643E-2</v>
      </c>
      <c r="DZ8" s="6">
        <v>0</v>
      </c>
      <c r="EA8" s="6">
        <v>1</v>
      </c>
      <c r="EB8" s="6">
        <v>0</v>
      </c>
      <c r="EC8" s="6">
        <v>1</v>
      </c>
      <c r="ED8">
        <v>0</v>
      </c>
      <c r="EE8">
        <v>0</v>
      </c>
    </row>
    <row r="9" spans="1:136" x14ac:dyDescent="0.25">
      <c r="A9" t="s">
        <v>26</v>
      </c>
      <c r="B9" s="4">
        <v>0.39465196579531303</v>
      </c>
      <c r="C9" s="4">
        <v>0.53210000000000002</v>
      </c>
      <c r="D9" s="4">
        <v>-0.13744803420468699</v>
      </c>
      <c r="E9" s="4">
        <v>0.5861554234802534</v>
      </c>
      <c r="F9" s="4">
        <v>0.45909999999999995</v>
      </c>
      <c r="G9" s="4">
        <v>0.12705542348025345</v>
      </c>
      <c r="H9" s="4">
        <f t="shared" si="1"/>
        <v>-0.19150345768494037</v>
      </c>
      <c r="I9" s="4">
        <f t="shared" si="1"/>
        <v>7.3000000000000065E-2</v>
      </c>
      <c r="J9" s="5">
        <f t="shared" si="8"/>
        <v>0.26450345768494044</v>
      </c>
      <c r="K9" s="6">
        <v>0</v>
      </c>
      <c r="L9" s="6">
        <v>1</v>
      </c>
      <c r="M9" s="6"/>
      <c r="N9" s="6"/>
      <c r="O9">
        <v>0</v>
      </c>
      <c r="Q9">
        <v>0</v>
      </c>
      <c r="S9">
        <v>0.44776501535528285</v>
      </c>
      <c r="T9">
        <v>0.53739999999999999</v>
      </c>
      <c r="U9">
        <v>-8.9634984644717142E-2</v>
      </c>
      <c r="V9">
        <v>0.54260809386051945</v>
      </c>
      <c r="W9">
        <v>0.44700000000000001</v>
      </c>
      <c r="X9">
        <v>9.5608093860519439E-2</v>
      </c>
      <c r="Y9" s="4">
        <f t="shared" si="2"/>
        <v>-9.48430785052366E-2</v>
      </c>
      <c r="Z9" s="4">
        <f t="shared" si="2"/>
        <v>9.039999999999998E-2</v>
      </c>
      <c r="AA9" s="5">
        <f t="shared" si="9"/>
        <v>0.18524307850523658</v>
      </c>
      <c r="AB9" s="6">
        <v>0</v>
      </c>
      <c r="AC9" s="6">
        <v>1</v>
      </c>
      <c r="AD9" s="6"/>
      <c r="AE9" s="6"/>
      <c r="AF9">
        <v>0</v>
      </c>
      <c r="AH9">
        <v>0</v>
      </c>
      <c r="AJ9">
        <v>0.57378296427833952</v>
      </c>
      <c r="AK9">
        <v>0.45860000000000001</v>
      </c>
      <c r="AL9">
        <v>0.11518296427833952</v>
      </c>
      <c r="AM9">
        <v>0.42037410626060334</v>
      </c>
      <c r="AN9">
        <v>0.5131</v>
      </c>
      <c r="AO9">
        <v>-9.2725893739396659E-2</v>
      </c>
      <c r="AP9" s="4">
        <f t="shared" si="3"/>
        <v>0.15340885801773618</v>
      </c>
      <c r="AQ9" s="4">
        <f t="shared" si="3"/>
        <v>-5.4499999999999993E-2</v>
      </c>
      <c r="AR9" s="5">
        <f t="shared" si="10"/>
        <v>-0.20790885801773618</v>
      </c>
      <c r="AS9" s="6">
        <v>1</v>
      </c>
      <c r="AT9" s="6">
        <v>0</v>
      </c>
      <c r="AU9" s="6"/>
      <c r="AV9" s="6"/>
      <c r="AW9">
        <v>0</v>
      </c>
      <c r="AY9">
        <v>0</v>
      </c>
      <c r="BA9">
        <v>0.5238132070871091</v>
      </c>
      <c r="BB9">
        <v>0.44550000000000001</v>
      </c>
      <c r="BC9">
        <v>7.8313207087109094E-2</v>
      </c>
      <c r="BD9">
        <v>0.44806693759933225</v>
      </c>
      <c r="BE9">
        <v>0.54310000000000003</v>
      </c>
      <c r="BF9">
        <v>-9.5033062400667778E-2</v>
      </c>
      <c r="BG9" s="4">
        <f t="shared" si="4"/>
        <v>7.5746269487776852E-2</v>
      </c>
      <c r="BH9" s="4">
        <f t="shared" si="4"/>
        <v>-9.760000000000002E-2</v>
      </c>
      <c r="BI9" s="5">
        <f t="shared" si="11"/>
        <v>-0.17334626948777687</v>
      </c>
      <c r="BJ9" s="6">
        <v>1</v>
      </c>
      <c r="BK9" s="6">
        <v>0</v>
      </c>
      <c r="BL9" s="6">
        <v>0.99999990000000005</v>
      </c>
      <c r="BM9" s="6">
        <v>0</v>
      </c>
      <c r="BN9">
        <v>0</v>
      </c>
      <c r="BO9">
        <v>0</v>
      </c>
      <c r="BR9">
        <v>0.45336190564910139</v>
      </c>
      <c r="BS9">
        <v>0.3886</v>
      </c>
      <c r="BT9">
        <v>6.4761905649101392E-2</v>
      </c>
      <c r="BU9">
        <v>0.52832583813585632</v>
      </c>
      <c r="BV9">
        <v>0.58720000000000006</v>
      </c>
      <c r="BW9">
        <v>-5.8874161864143737E-2</v>
      </c>
      <c r="BX9" s="4">
        <f t="shared" si="5"/>
        <v>-7.4963932486754925E-2</v>
      </c>
      <c r="BY9" s="4">
        <f t="shared" si="5"/>
        <v>-0.19860000000000005</v>
      </c>
      <c r="BZ9" s="5">
        <f t="shared" si="12"/>
        <v>-0.12363606751324513</v>
      </c>
      <c r="CA9" s="6">
        <v>0</v>
      </c>
      <c r="CB9" s="6">
        <v>0</v>
      </c>
      <c r="CC9" s="6"/>
      <c r="CD9" s="6"/>
      <c r="CE9">
        <v>1</v>
      </c>
      <c r="CG9">
        <v>1</v>
      </c>
      <c r="CI9">
        <v>0.37324116503972354</v>
      </c>
      <c r="CJ9">
        <v>0.36880000000000002</v>
      </c>
      <c r="CK9">
        <v>4.4411650397235269E-3</v>
      </c>
      <c r="CL9">
        <v>0.60502143980785139</v>
      </c>
      <c r="CM9">
        <v>0.60570000000000002</v>
      </c>
      <c r="CN9">
        <v>-6.7856019214862506E-4</v>
      </c>
      <c r="CO9" s="4">
        <f t="shared" si="0"/>
        <v>-0.23178027476812785</v>
      </c>
      <c r="CP9" s="4">
        <f t="shared" si="0"/>
        <v>-0.2369</v>
      </c>
      <c r="CQ9" s="5">
        <f t="shared" si="13"/>
        <v>-5.119725231872152E-3</v>
      </c>
      <c r="CR9" s="6">
        <v>0</v>
      </c>
      <c r="CS9" s="6">
        <v>0</v>
      </c>
      <c r="CT9" s="6"/>
      <c r="CU9" s="6"/>
      <c r="CV9">
        <v>1</v>
      </c>
      <c r="CX9">
        <v>1</v>
      </c>
      <c r="CZ9">
        <v>0.38361572340742867</v>
      </c>
      <c r="DA9">
        <v>0.33650000000000002</v>
      </c>
      <c r="DB9">
        <v>4.7115723407428645E-2</v>
      </c>
      <c r="DC9">
        <v>0.57402656293928278</v>
      </c>
      <c r="DD9">
        <v>0.60570000000000002</v>
      </c>
      <c r="DE9">
        <v>-3.1673437060717236E-2</v>
      </c>
      <c r="DF9" s="4">
        <f t="shared" si="6"/>
        <v>-0.19041083953185411</v>
      </c>
      <c r="DG9" s="4">
        <f t="shared" si="6"/>
        <v>-0.26919999999999999</v>
      </c>
      <c r="DH9" s="5">
        <f t="shared" si="14"/>
        <v>-7.878916046814588E-2</v>
      </c>
      <c r="DI9" s="6">
        <v>0</v>
      </c>
      <c r="DJ9" s="6">
        <v>0</v>
      </c>
      <c r="DK9" s="6"/>
      <c r="DL9" s="6"/>
      <c r="DM9">
        <v>1</v>
      </c>
      <c r="DO9">
        <v>1</v>
      </c>
      <c r="DQ9">
        <v>0.39231874472433614</v>
      </c>
      <c r="DR9">
        <v>0.3478</v>
      </c>
      <c r="DS9">
        <v>4.4518744724336146E-2</v>
      </c>
      <c r="DT9">
        <v>0.56838974282588106</v>
      </c>
      <c r="DU9">
        <v>0.624</v>
      </c>
      <c r="DV9">
        <v>-5.5610257174118938E-2</v>
      </c>
      <c r="DW9" s="4">
        <f t="shared" si="7"/>
        <v>-0.17607099810154492</v>
      </c>
      <c r="DX9" s="4">
        <f t="shared" si="7"/>
        <v>-0.2762</v>
      </c>
      <c r="DY9" s="5">
        <f t="shared" si="15"/>
        <v>-0.10012900189845508</v>
      </c>
      <c r="DZ9" s="6">
        <v>0</v>
      </c>
      <c r="EA9" s="6">
        <v>0</v>
      </c>
      <c r="EB9" s="6"/>
      <c r="EC9" s="6"/>
      <c r="ED9">
        <v>1</v>
      </c>
      <c r="EF9">
        <v>1</v>
      </c>
    </row>
    <row r="10" spans="1:136" x14ac:dyDescent="0.25">
      <c r="A10" t="s">
        <v>27</v>
      </c>
      <c r="B10" s="4">
        <v>0.46272379638425976</v>
      </c>
      <c r="C10" s="4">
        <v>0.46009999999999995</v>
      </c>
      <c r="D10" s="4">
        <v>2.6237963842598022E-3</v>
      </c>
      <c r="E10" s="4">
        <v>0.56860763348379761</v>
      </c>
      <c r="F10" s="4">
        <v>0.53239999999999998</v>
      </c>
      <c r="G10" s="4">
        <v>3.620763348379763E-2</v>
      </c>
      <c r="H10" s="4">
        <f t="shared" si="1"/>
        <v>-0.10588383709953786</v>
      </c>
      <c r="I10" s="4">
        <f t="shared" si="1"/>
        <v>-7.2300000000000031E-2</v>
      </c>
      <c r="J10" s="5">
        <f t="shared" si="8"/>
        <v>3.3583837099537828E-2</v>
      </c>
      <c r="K10" s="6">
        <v>0</v>
      </c>
      <c r="L10" s="6">
        <v>0</v>
      </c>
      <c r="M10" s="6">
        <v>0</v>
      </c>
      <c r="N10" s="6">
        <v>0</v>
      </c>
      <c r="O10">
        <v>1</v>
      </c>
      <c r="P10" s="6">
        <v>1</v>
      </c>
      <c r="S10">
        <v>0.47950504477799166</v>
      </c>
      <c r="T10">
        <v>0.51100000000000001</v>
      </c>
      <c r="U10">
        <v>-3.1494955222008347E-2</v>
      </c>
      <c r="V10">
        <v>0.53472973236604837</v>
      </c>
      <c r="W10">
        <v>0.45169999999999999</v>
      </c>
      <c r="X10">
        <v>8.3029732366048381E-2</v>
      </c>
      <c r="Y10" s="4">
        <f t="shared" si="2"/>
        <v>-5.5224687588056709E-2</v>
      </c>
      <c r="Z10" s="4">
        <f t="shared" si="2"/>
        <v>5.9300000000000019E-2</v>
      </c>
      <c r="AA10" s="5">
        <f t="shared" si="9"/>
        <v>0.11452468758805673</v>
      </c>
      <c r="AB10" s="6">
        <v>0</v>
      </c>
      <c r="AC10" s="6">
        <v>1</v>
      </c>
      <c r="AD10" s="6"/>
      <c r="AE10" s="6"/>
      <c r="AF10">
        <v>0</v>
      </c>
      <c r="AH10">
        <v>0</v>
      </c>
      <c r="AJ10">
        <v>0.54152654751645746</v>
      </c>
      <c r="AK10">
        <v>0.53449999999999998</v>
      </c>
      <c r="AL10">
        <v>7.026547516457482E-3</v>
      </c>
      <c r="AM10">
        <v>0.48959890582129667</v>
      </c>
      <c r="AN10">
        <v>0.41649999999999998</v>
      </c>
      <c r="AO10">
        <v>7.3098905821296689E-2</v>
      </c>
      <c r="AP10" s="4">
        <f t="shared" si="3"/>
        <v>5.1927641695160787E-2</v>
      </c>
      <c r="AQ10" s="4">
        <f t="shared" si="3"/>
        <v>0.11799999999999999</v>
      </c>
      <c r="AR10" s="5">
        <f t="shared" si="10"/>
        <v>6.6072358304839207E-2</v>
      </c>
      <c r="AS10" s="6">
        <v>1</v>
      </c>
      <c r="AT10" s="6">
        <v>1</v>
      </c>
      <c r="AU10" s="6"/>
      <c r="AV10" s="6"/>
      <c r="AW10">
        <v>1</v>
      </c>
      <c r="AY10">
        <v>1</v>
      </c>
      <c r="BA10">
        <v>0.57239889483459849</v>
      </c>
      <c r="BB10">
        <v>0.54310000000000003</v>
      </c>
      <c r="BC10">
        <v>2.9298894834598466E-2</v>
      </c>
      <c r="BD10">
        <v>0.36042865111819872</v>
      </c>
      <c r="BE10">
        <v>0.44359999999999999</v>
      </c>
      <c r="BF10">
        <v>-8.3171348881801277E-2</v>
      </c>
      <c r="BG10" s="4">
        <f t="shared" si="4"/>
        <v>0.21197024371639978</v>
      </c>
      <c r="BH10" s="4">
        <f t="shared" si="4"/>
        <v>9.9500000000000033E-2</v>
      </c>
      <c r="BI10" s="5">
        <f t="shared" si="11"/>
        <v>-0.11247024371639974</v>
      </c>
      <c r="BJ10" s="6">
        <v>1</v>
      </c>
      <c r="BK10" s="6">
        <v>0</v>
      </c>
      <c r="BL10" s="6"/>
      <c r="BM10" s="6"/>
      <c r="BN10">
        <v>0</v>
      </c>
      <c r="BP10">
        <v>1</v>
      </c>
      <c r="BR10">
        <v>0.57203803369012851</v>
      </c>
      <c r="BS10">
        <v>0.61009999999999998</v>
      </c>
      <c r="BT10">
        <v>-3.8061966309871464E-2</v>
      </c>
      <c r="BU10">
        <v>0.37480887494820092</v>
      </c>
      <c r="BV10">
        <v>0.3695</v>
      </c>
      <c r="BW10">
        <v>5.3088749482009256E-3</v>
      </c>
      <c r="BX10" s="4">
        <f t="shared" si="5"/>
        <v>0.19722915874192759</v>
      </c>
      <c r="BY10" s="4">
        <f t="shared" si="5"/>
        <v>0.24059999999999998</v>
      </c>
      <c r="BZ10" s="5">
        <f t="shared" si="12"/>
        <v>4.337084125807239E-2</v>
      </c>
      <c r="CA10" s="6">
        <v>1</v>
      </c>
      <c r="CB10" s="6">
        <v>1</v>
      </c>
      <c r="CC10" s="6"/>
      <c r="CD10" s="6"/>
      <c r="CE10">
        <v>1</v>
      </c>
      <c r="CG10">
        <v>1</v>
      </c>
      <c r="CI10">
        <v>0.5776948068127099</v>
      </c>
      <c r="CJ10">
        <v>0.60240000000000005</v>
      </c>
      <c r="CK10">
        <v>-2.4705193187290142E-2</v>
      </c>
      <c r="CL10">
        <v>0.40780008086082498</v>
      </c>
      <c r="CM10">
        <v>0.37119999999999997</v>
      </c>
      <c r="CN10">
        <v>3.6600080860825002E-2</v>
      </c>
      <c r="CO10" s="4">
        <f t="shared" si="0"/>
        <v>0.16989472595188493</v>
      </c>
      <c r="CP10" s="4">
        <f t="shared" si="0"/>
        <v>0.23120000000000007</v>
      </c>
      <c r="CQ10" s="5">
        <f t="shared" si="13"/>
        <v>6.1305274048115144E-2</v>
      </c>
      <c r="CR10" s="6">
        <v>1</v>
      </c>
      <c r="CS10" s="6">
        <v>1</v>
      </c>
      <c r="CT10" s="6"/>
      <c r="CU10" s="6"/>
      <c r="CV10">
        <v>1</v>
      </c>
      <c r="CX10">
        <v>1</v>
      </c>
      <c r="CZ10">
        <v>0.59910920952971414</v>
      </c>
      <c r="DA10">
        <v>0.61729999999999996</v>
      </c>
      <c r="DB10">
        <v>-1.8190790470285823E-2</v>
      </c>
      <c r="DC10">
        <v>0.36711467269460712</v>
      </c>
      <c r="DD10">
        <v>0.31619999999999998</v>
      </c>
      <c r="DE10">
        <v>5.0914672694607144E-2</v>
      </c>
      <c r="DF10" s="4">
        <f t="shared" si="6"/>
        <v>0.23199453683510701</v>
      </c>
      <c r="DG10" s="4">
        <f t="shared" si="6"/>
        <v>0.30109999999999998</v>
      </c>
      <c r="DH10" s="5">
        <f t="shared" si="14"/>
        <v>6.9105463164892966E-2</v>
      </c>
      <c r="DI10" s="6">
        <v>1</v>
      </c>
      <c r="DJ10" s="6">
        <v>1</v>
      </c>
      <c r="DK10" s="6"/>
      <c r="DL10" s="6"/>
      <c r="DM10">
        <v>1</v>
      </c>
      <c r="DO10">
        <v>1</v>
      </c>
      <c r="DQ10">
        <v>0.58857704334400007</v>
      </c>
      <c r="DR10">
        <v>0.63480000000000003</v>
      </c>
      <c r="DS10">
        <v>-4.6222956655999958E-2</v>
      </c>
      <c r="DT10">
        <v>0.36363975404099996</v>
      </c>
      <c r="DU10">
        <v>0.34320000000000001</v>
      </c>
      <c r="DV10">
        <v>2.0439754040999958E-2</v>
      </c>
      <c r="DW10" s="4">
        <f t="shared" si="7"/>
        <v>0.22493728930300011</v>
      </c>
      <c r="DX10" s="4">
        <f t="shared" si="7"/>
        <v>0.29160000000000003</v>
      </c>
      <c r="DY10" s="5">
        <f t="shared" si="15"/>
        <v>6.6662710696999916E-2</v>
      </c>
      <c r="DZ10" s="6">
        <v>1</v>
      </c>
      <c r="EA10" s="6">
        <v>1</v>
      </c>
      <c r="EB10" s="6"/>
      <c r="EC10" s="6"/>
      <c r="ED10">
        <v>1</v>
      </c>
      <c r="EF10">
        <v>1</v>
      </c>
    </row>
    <row r="11" spans="1:136" x14ac:dyDescent="0.25">
      <c r="A11" t="s">
        <v>28</v>
      </c>
      <c r="B11" s="4">
        <v>0.43582814740124237</v>
      </c>
      <c r="C11" s="4">
        <v>0.40130000000000005</v>
      </c>
      <c r="D11" s="4">
        <v>3.4528147401242326E-2</v>
      </c>
      <c r="E11" s="4">
        <v>0.59276674592497114</v>
      </c>
      <c r="F11" s="4">
        <v>0.59189999999999998</v>
      </c>
      <c r="G11" s="4">
        <v>8.6674592497115732E-4</v>
      </c>
      <c r="H11" s="4">
        <f t="shared" si="1"/>
        <v>-0.15693859852372877</v>
      </c>
      <c r="I11" s="4">
        <f t="shared" si="1"/>
        <v>-0.19059999999999994</v>
      </c>
      <c r="J11" s="5">
        <f t="shared" si="8"/>
        <v>-3.3661401476271169E-2</v>
      </c>
      <c r="K11" s="6">
        <v>0</v>
      </c>
      <c r="L11" s="6">
        <v>0</v>
      </c>
      <c r="M11" s="6"/>
      <c r="N11" s="6"/>
      <c r="O11">
        <v>1</v>
      </c>
      <c r="Q11">
        <v>1</v>
      </c>
      <c r="S11">
        <v>0.43349565685662855</v>
      </c>
      <c r="T11">
        <v>0.44429999999999997</v>
      </c>
      <c r="U11">
        <v>-1.080434314337142E-2</v>
      </c>
      <c r="V11">
        <v>0.54665156731783926</v>
      </c>
      <c r="W11">
        <v>0.52390000000000003</v>
      </c>
      <c r="X11">
        <v>2.2751567317839227E-2</v>
      </c>
      <c r="Y11" s="4">
        <f t="shared" si="2"/>
        <v>-0.11315591046121071</v>
      </c>
      <c r="Z11" s="4">
        <f t="shared" si="2"/>
        <v>-7.960000000000006E-2</v>
      </c>
      <c r="AA11" s="5">
        <f t="shared" si="9"/>
        <v>3.3555910461210647E-2</v>
      </c>
      <c r="AB11" s="6">
        <v>0</v>
      </c>
      <c r="AC11" s="6">
        <v>0</v>
      </c>
      <c r="AD11" s="6">
        <v>0</v>
      </c>
      <c r="AE11" s="6">
        <v>0</v>
      </c>
      <c r="AF11">
        <v>1</v>
      </c>
      <c r="AG11">
        <v>1</v>
      </c>
      <c r="AJ11">
        <v>0.47448438273296895</v>
      </c>
      <c r="AK11">
        <v>0.4239</v>
      </c>
      <c r="AL11">
        <v>5.0584382732968947E-2</v>
      </c>
      <c r="AM11">
        <v>0.57441995525654188</v>
      </c>
      <c r="AN11">
        <v>0.50749999999999995</v>
      </c>
      <c r="AO11">
        <v>6.691995525654193E-2</v>
      </c>
      <c r="AP11" s="4">
        <f t="shared" si="3"/>
        <v>-9.9935572523572935E-2</v>
      </c>
      <c r="AQ11" s="4">
        <f t="shared" si="3"/>
        <v>-8.3599999999999952E-2</v>
      </c>
      <c r="AR11" s="5">
        <f t="shared" si="10"/>
        <v>1.6335572523572983E-2</v>
      </c>
      <c r="AS11" s="6">
        <v>0</v>
      </c>
      <c r="AT11" s="6">
        <v>0</v>
      </c>
      <c r="AU11" s="6">
        <v>1</v>
      </c>
      <c r="AV11" s="7">
        <v>1.0000000000000001E-9</v>
      </c>
      <c r="AW11">
        <v>1</v>
      </c>
      <c r="AX11">
        <v>0</v>
      </c>
      <c r="BA11">
        <v>0.47712966737255114</v>
      </c>
      <c r="BB11">
        <v>0.47020000000000001</v>
      </c>
      <c r="BC11">
        <v>6.9296673725511293E-3</v>
      </c>
      <c r="BD11">
        <v>0.46419642307682252</v>
      </c>
      <c r="BE11">
        <v>0.51690000000000003</v>
      </c>
      <c r="BF11">
        <v>-5.2703576923177509E-2</v>
      </c>
      <c r="BG11" s="4">
        <f t="shared" si="4"/>
        <v>1.2933244295728619E-2</v>
      </c>
      <c r="BH11" s="4">
        <f t="shared" si="4"/>
        <v>-4.6700000000000019E-2</v>
      </c>
      <c r="BI11" s="5">
        <f t="shared" si="11"/>
        <v>-5.9633244295728638E-2</v>
      </c>
      <c r="BJ11" s="6">
        <v>0</v>
      </c>
      <c r="BK11" s="6">
        <v>0</v>
      </c>
      <c r="BL11" s="6"/>
      <c r="BM11" s="6"/>
      <c r="BN11">
        <v>0</v>
      </c>
      <c r="BP11">
        <v>0</v>
      </c>
      <c r="BR11">
        <v>0.43452611308317013</v>
      </c>
      <c r="BS11">
        <v>0.53659999999999997</v>
      </c>
      <c r="BT11">
        <v>-0.10207388691682984</v>
      </c>
      <c r="BU11">
        <v>0.49197340463620287</v>
      </c>
      <c r="BV11">
        <v>0.4471</v>
      </c>
      <c r="BW11">
        <v>4.4873404636202874E-2</v>
      </c>
      <c r="BX11" s="4">
        <f t="shared" si="5"/>
        <v>-5.7447291553032742E-2</v>
      </c>
      <c r="BY11" s="4">
        <f t="shared" si="5"/>
        <v>8.9499999999999968E-2</v>
      </c>
      <c r="BZ11" s="5">
        <f t="shared" si="12"/>
        <v>0.14694729155303271</v>
      </c>
      <c r="CA11" s="6">
        <v>1</v>
      </c>
      <c r="CB11" s="6">
        <v>1</v>
      </c>
      <c r="CC11" s="6">
        <v>0</v>
      </c>
      <c r="CD11" s="6">
        <v>1</v>
      </c>
      <c r="CE11">
        <v>1</v>
      </c>
      <c r="CF11">
        <v>0</v>
      </c>
      <c r="CI11">
        <v>0.52736501158548232</v>
      </c>
      <c r="CJ11">
        <v>0.51490000000000002</v>
      </c>
      <c r="CK11">
        <v>1.24650115854823E-2</v>
      </c>
      <c r="CL11">
        <v>0.48531319824799096</v>
      </c>
      <c r="CM11">
        <v>0.46129999999999999</v>
      </c>
      <c r="CN11">
        <v>2.4013198247990974E-2</v>
      </c>
      <c r="CO11" s="4">
        <f t="shared" si="0"/>
        <v>4.2051813337491362E-2</v>
      </c>
      <c r="CP11" s="4">
        <f t="shared" si="0"/>
        <v>5.3600000000000037E-2</v>
      </c>
      <c r="CQ11" s="5">
        <f t="shared" si="13"/>
        <v>1.1548186662508675E-2</v>
      </c>
      <c r="CR11" s="6">
        <v>1</v>
      </c>
      <c r="CS11" s="6">
        <v>1</v>
      </c>
      <c r="CT11" s="6"/>
      <c r="CU11" s="6"/>
      <c r="CV11">
        <v>1</v>
      </c>
      <c r="CX11">
        <v>1</v>
      </c>
      <c r="CZ11">
        <v>0.50173820519142853</v>
      </c>
      <c r="DA11">
        <v>0.48159999999999997</v>
      </c>
      <c r="DB11">
        <v>2.013820519142856E-2</v>
      </c>
      <c r="DC11">
        <v>0.46157251098292856</v>
      </c>
      <c r="DD11">
        <v>0.4325</v>
      </c>
      <c r="DE11">
        <v>2.9072510982928568E-2</v>
      </c>
      <c r="DF11" s="4">
        <f t="shared" si="6"/>
        <v>4.0165694208499969E-2</v>
      </c>
      <c r="DG11" s="4">
        <f t="shared" si="6"/>
        <v>4.9099999999999977E-2</v>
      </c>
      <c r="DH11" s="5">
        <f t="shared" si="14"/>
        <v>8.9343057915000079E-3</v>
      </c>
      <c r="DI11" s="6">
        <v>1</v>
      </c>
      <c r="DJ11" s="6">
        <v>1</v>
      </c>
      <c r="DK11" s="6">
        <v>1</v>
      </c>
      <c r="DL11" s="6">
        <v>1</v>
      </c>
      <c r="DM11">
        <v>1</v>
      </c>
      <c r="DN11">
        <v>1</v>
      </c>
      <c r="DQ11">
        <v>0.47873911857579643</v>
      </c>
      <c r="DR11">
        <v>0.55400000000000005</v>
      </c>
      <c r="DS11">
        <v>-7.5260881424203618E-2</v>
      </c>
      <c r="DT11">
        <v>0.46099882703320327</v>
      </c>
      <c r="DU11">
        <v>0.41899999999999998</v>
      </c>
      <c r="DV11">
        <v>4.199882703320329E-2</v>
      </c>
      <c r="DW11" s="4">
        <f t="shared" si="7"/>
        <v>1.7740291542593156E-2</v>
      </c>
      <c r="DX11" s="4">
        <f t="shared" si="7"/>
        <v>0.13500000000000006</v>
      </c>
      <c r="DY11" s="5">
        <f t="shared" si="15"/>
        <v>0.11725970845740691</v>
      </c>
      <c r="DZ11" s="6">
        <v>1</v>
      </c>
      <c r="EA11" s="6">
        <v>1</v>
      </c>
      <c r="EB11" s="6">
        <v>1</v>
      </c>
      <c r="EC11" s="6">
        <v>1</v>
      </c>
      <c r="ED11">
        <v>1</v>
      </c>
      <c r="EE11">
        <v>1</v>
      </c>
    </row>
    <row r="12" spans="1:136" x14ac:dyDescent="0.25">
      <c r="A12" t="s">
        <v>29</v>
      </c>
      <c r="B12" s="4">
        <v>0.4184892937905445</v>
      </c>
      <c r="C12" s="4">
        <v>0.42210000000000003</v>
      </c>
      <c r="D12" s="4">
        <v>-3.6107062094555276E-3</v>
      </c>
      <c r="E12" s="4">
        <v>0.56889899474202199</v>
      </c>
      <c r="F12" s="4">
        <v>0.5736</v>
      </c>
      <c r="G12" s="4">
        <v>-4.7010052579780082E-3</v>
      </c>
      <c r="H12" s="4">
        <f t="shared" si="1"/>
        <v>-0.15040970095147749</v>
      </c>
      <c r="I12" s="4">
        <f t="shared" si="1"/>
        <v>-0.15149999999999997</v>
      </c>
      <c r="J12" s="5">
        <f t="shared" si="8"/>
        <v>-1.0902990485224806E-3</v>
      </c>
      <c r="K12" s="6">
        <v>0</v>
      </c>
      <c r="L12" s="6">
        <v>0</v>
      </c>
      <c r="M12" s="6">
        <v>0</v>
      </c>
      <c r="N12" s="6">
        <v>0</v>
      </c>
      <c r="O12">
        <v>1</v>
      </c>
      <c r="P12" s="6">
        <v>1</v>
      </c>
      <c r="S12">
        <v>0.43746938292086091</v>
      </c>
      <c r="T12">
        <v>0.52829999999999999</v>
      </c>
      <c r="U12">
        <v>-9.0830617079139087E-2</v>
      </c>
      <c r="V12">
        <v>0.5265288012060938</v>
      </c>
      <c r="W12">
        <v>0.4471</v>
      </c>
      <c r="X12">
        <v>7.9428801206093802E-2</v>
      </c>
      <c r="Y12" s="4">
        <f t="shared" si="2"/>
        <v>-8.9059418285232894E-2</v>
      </c>
      <c r="Z12" s="4">
        <f t="shared" si="2"/>
        <v>8.1199999999999994E-2</v>
      </c>
      <c r="AA12" s="5">
        <f t="shared" si="9"/>
        <v>0.17025941828523289</v>
      </c>
      <c r="AB12" s="6">
        <v>0</v>
      </c>
      <c r="AC12" s="6">
        <v>1</v>
      </c>
      <c r="AD12" s="6"/>
      <c r="AE12" s="6"/>
      <c r="AF12">
        <v>0</v>
      </c>
      <c r="AH12">
        <v>0</v>
      </c>
      <c r="AJ12">
        <v>0.49056753354080673</v>
      </c>
      <c r="AK12">
        <v>0.55910000000000004</v>
      </c>
      <c r="AL12">
        <v>-6.8532466459193309E-2</v>
      </c>
      <c r="AM12">
        <v>0.47238299311631371</v>
      </c>
      <c r="AN12">
        <v>0.38440000000000002</v>
      </c>
      <c r="AO12">
        <v>8.798299311631369E-2</v>
      </c>
      <c r="AP12" s="4">
        <f t="shared" si="3"/>
        <v>1.8184540424493023E-2</v>
      </c>
      <c r="AQ12" s="4">
        <f t="shared" si="3"/>
        <v>0.17470000000000002</v>
      </c>
      <c r="AR12" s="5">
        <f t="shared" si="10"/>
        <v>0.156515459575507</v>
      </c>
      <c r="AS12" s="6">
        <v>1</v>
      </c>
      <c r="AT12" s="6">
        <v>1</v>
      </c>
      <c r="AU12" s="6"/>
      <c r="AV12" s="6"/>
      <c r="AW12">
        <v>1</v>
      </c>
      <c r="AY12">
        <v>1</v>
      </c>
      <c r="BA12">
        <v>0.63054072961669505</v>
      </c>
      <c r="BB12">
        <v>0.54310000000000003</v>
      </c>
      <c r="BC12">
        <v>8.7440729616695023E-2</v>
      </c>
      <c r="BD12">
        <v>0.3102770133376801</v>
      </c>
      <c r="BE12">
        <v>0.4395</v>
      </c>
      <c r="BF12">
        <v>-0.12922298666231991</v>
      </c>
      <c r="BG12" s="4">
        <f t="shared" si="4"/>
        <v>0.32026371627901495</v>
      </c>
      <c r="BH12" s="4">
        <f t="shared" si="4"/>
        <v>0.10360000000000003</v>
      </c>
      <c r="BI12" s="5">
        <f t="shared" si="11"/>
        <v>-0.21666371627901493</v>
      </c>
      <c r="BJ12" s="6">
        <v>1</v>
      </c>
      <c r="BK12" s="6">
        <v>0</v>
      </c>
      <c r="BL12" s="6"/>
      <c r="BM12" s="6"/>
      <c r="BN12">
        <v>1</v>
      </c>
      <c r="BP12">
        <v>1</v>
      </c>
      <c r="BR12">
        <v>0.61060141502935128</v>
      </c>
      <c r="BS12">
        <v>0.60589999999999999</v>
      </c>
      <c r="BT12">
        <v>4.7014150293512857E-3</v>
      </c>
      <c r="BU12">
        <v>0.32240818443773667</v>
      </c>
      <c r="BV12">
        <v>0.38219999999999998</v>
      </c>
      <c r="BW12">
        <v>-5.9791815562263317E-2</v>
      </c>
      <c r="BX12" s="4">
        <f t="shared" si="5"/>
        <v>0.28819323059161461</v>
      </c>
      <c r="BY12" s="4">
        <f t="shared" si="5"/>
        <v>0.22370000000000001</v>
      </c>
      <c r="BZ12" s="5">
        <f t="shared" si="12"/>
        <v>-6.4493230591614603E-2</v>
      </c>
      <c r="CA12" s="6">
        <v>1</v>
      </c>
      <c r="CB12" s="6">
        <v>1</v>
      </c>
      <c r="CC12" s="6"/>
      <c r="CD12" s="6"/>
      <c r="CE12">
        <v>1</v>
      </c>
      <c r="CG12">
        <v>1</v>
      </c>
      <c r="CI12">
        <v>0.59761665639801542</v>
      </c>
      <c r="CJ12">
        <v>0.5806</v>
      </c>
      <c r="CK12">
        <v>1.7016656398015417E-2</v>
      </c>
      <c r="CL12">
        <v>0.38588956603299746</v>
      </c>
      <c r="CM12">
        <v>0.4073</v>
      </c>
      <c r="CN12">
        <v>-2.141043396700254E-2</v>
      </c>
      <c r="CO12" s="4">
        <f t="shared" si="0"/>
        <v>0.21172709036501797</v>
      </c>
      <c r="CP12" s="4">
        <f t="shared" si="0"/>
        <v>0.17330000000000001</v>
      </c>
      <c r="CQ12" s="5">
        <f t="shared" si="13"/>
        <v>-3.8427090365017957E-2</v>
      </c>
      <c r="CR12" s="6">
        <v>1</v>
      </c>
      <c r="CS12" s="6">
        <v>1</v>
      </c>
      <c r="CT12" s="6"/>
      <c r="CU12" s="6"/>
      <c r="CV12">
        <v>1</v>
      </c>
      <c r="CX12">
        <v>1</v>
      </c>
      <c r="CZ12">
        <v>0.59879562891614291</v>
      </c>
      <c r="DA12">
        <v>0.54569999999999996</v>
      </c>
      <c r="DB12">
        <v>5.3095628916142945E-2</v>
      </c>
      <c r="DC12">
        <v>0.37294906094026425</v>
      </c>
      <c r="DD12">
        <v>0.4093</v>
      </c>
      <c r="DE12">
        <v>-3.6350939059735743E-2</v>
      </c>
      <c r="DF12" s="4">
        <f t="shared" si="6"/>
        <v>0.22584656797587865</v>
      </c>
      <c r="DG12" s="4">
        <f t="shared" si="6"/>
        <v>0.13639999999999997</v>
      </c>
      <c r="DH12" s="5">
        <f t="shared" si="14"/>
        <v>-8.9446567975878688E-2</v>
      </c>
      <c r="DI12" s="6">
        <v>1</v>
      </c>
      <c r="DJ12" s="6">
        <v>1</v>
      </c>
      <c r="DK12" s="6"/>
      <c r="DL12" s="6"/>
      <c r="DM12">
        <v>1</v>
      </c>
      <c r="DO12">
        <v>1</v>
      </c>
      <c r="DQ12">
        <v>0.5568658081064074</v>
      </c>
      <c r="DR12">
        <v>0.59260000000000002</v>
      </c>
      <c r="DS12">
        <v>-3.5734191893592615E-2</v>
      </c>
      <c r="DT12">
        <v>0.38265052526988275</v>
      </c>
      <c r="DU12">
        <v>0.39190000000000003</v>
      </c>
      <c r="DV12">
        <v>-9.2494747301172797E-3</v>
      </c>
      <c r="DW12" s="4">
        <f t="shared" si="7"/>
        <v>0.17421528283652465</v>
      </c>
      <c r="DX12" s="4">
        <f t="shared" si="7"/>
        <v>0.20069999999999999</v>
      </c>
      <c r="DY12" s="5">
        <f t="shared" si="15"/>
        <v>2.6484717163475335E-2</v>
      </c>
      <c r="DZ12" s="6">
        <v>1</v>
      </c>
      <c r="EA12" s="6">
        <v>1</v>
      </c>
      <c r="EB12" s="6"/>
      <c r="EC12" s="6"/>
      <c r="ED12">
        <v>1</v>
      </c>
      <c r="EF12">
        <v>1</v>
      </c>
    </row>
    <row r="13" spans="1:136" x14ac:dyDescent="0.25">
      <c r="A13" t="s">
        <v>30</v>
      </c>
      <c r="B13" s="4">
        <v>0.41223288902938504</v>
      </c>
      <c r="C13" s="4">
        <v>0.43520000000000003</v>
      </c>
      <c r="D13" s="4">
        <v>-2.296711097061499E-2</v>
      </c>
      <c r="E13" s="4">
        <v>0.58108693656770161</v>
      </c>
      <c r="F13" s="4">
        <v>0.56230000000000002</v>
      </c>
      <c r="G13" s="4">
        <v>1.8786936567701584E-2</v>
      </c>
      <c r="H13" s="4">
        <f t="shared" si="1"/>
        <v>-0.16885404753831657</v>
      </c>
      <c r="I13" s="4">
        <f t="shared" si="1"/>
        <v>-0.12709999999999999</v>
      </c>
      <c r="J13" s="5">
        <f t="shared" si="8"/>
        <v>4.1754047538316574E-2</v>
      </c>
      <c r="K13" s="6">
        <v>0</v>
      </c>
      <c r="L13" s="6">
        <v>0</v>
      </c>
      <c r="M13" s="6"/>
      <c r="N13" s="6"/>
      <c r="O13">
        <v>1</v>
      </c>
      <c r="Q13">
        <v>1</v>
      </c>
      <c r="S13">
        <v>0.40613268669947539</v>
      </c>
      <c r="T13">
        <v>0.51800000000000002</v>
      </c>
      <c r="U13">
        <v>-0.11186731330052463</v>
      </c>
      <c r="V13">
        <v>0.58968516044856678</v>
      </c>
      <c r="W13">
        <v>0.4718</v>
      </c>
      <c r="X13">
        <v>0.11788516044856678</v>
      </c>
      <c r="Y13" s="4">
        <f t="shared" si="2"/>
        <v>-0.18355247374909139</v>
      </c>
      <c r="Z13" s="4">
        <f t="shared" si="2"/>
        <v>4.6200000000000019E-2</v>
      </c>
      <c r="AA13" s="5">
        <f t="shared" si="9"/>
        <v>0.22975247374909141</v>
      </c>
      <c r="AB13" s="6">
        <v>0</v>
      </c>
      <c r="AC13" s="6">
        <v>1</v>
      </c>
      <c r="AD13" s="6"/>
      <c r="AE13" s="6"/>
      <c r="AF13">
        <v>0</v>
      </c>
      <c r="AH13">
        <v>0</v>
      </c>
      <c r="AJ13">
        <v>0.5145105017830689</v>
      </c>
      <c r="AK13">
        <v>0.54959999999999998</v>
      </c>
      <c r="AL13">
        <v>-3.5089498216931081E-2</v>
      </c>
      <c r="AM13">
        <v>0.50095390586669453</v>
      </c>
      <c r="AN13">
        <v>0.41899999999999998</v>
      </c>
      <c r="AO13">
        <v>8.1953905866694543E-2</v>
      </c>
      <c r="AP13" s="4">
        <f t="shared" si="3"/>
        <v>1.355659591637437E-2</v>
      </c>
      <c r="AQ13" s="4">
        <f t="shared" si="3"/>
        <v>0.13059999999999999</v>
      </c>
      <c r="AR13" s="5">
        <f t="shared" si="10"/>
        <v>0.11704340408362562</v>
      </c>
      <c r="AS13" s="6">
        <v>1</v>
      </c>
      <c r="AT13" s="6">
        <v>1</v>
      </c>
      <c r="AU13" s="6"/>
      <c r="AV13" s="6"/>
      <c r="AW13">
        <v>1</v>
      </c>
      <c r="AY13">
        <v>1</v>
      </c>
      <c r="BA13">
        <v>0.59211897587339901</v>
      </c>
      <c r="BB13">
        <v>0.53349999999999997</v>
      </c>
      <c r="BC13">
        <v>5.8618975873399037E-2</v>
      </c>
      <c r="BD13">
        <v>0.37894230578386118</v>
      </c>
      <c r="BE13">
        <v>0.45750000000000002</v>
      </c>
      <c r="BF13">
        <v>-7.855769421613884E-2</v>
      </c>
      <c r="BG13" s="4">
        <f t="shared" si="4"/>
        <v>0.21317667008953783</v>
      </c>
      <c r="BH13" s="4">
        <f t="shared" si="4"/>
        <v>7.5999999999999956E-2</v>
      </c>
      <c r="BI13" s="5">
        <f t="shared" si="11"/>
        <v>-0.13717667008953788</v>
      </c>
      <c r="BJ13" s="6">
        <v>1</v>
      </c>
      <c r="BK13" s="6">
        <v>0</v>
      </c>
      <c r="BL13" s="6"/>
      <c r="BM13" s="6"/>
      <c r="BN13">
        <v>1</v>
      </c>
      <c r="BP13">
        <v>1</v>
      </c>
      <c r="BR13">
        <v>0.58232610510405991</v>
      </c>
      <c r="BS13">
        <v>0.61939999999999995</v>
      </c>
      <c r="BT13">
        <v>-3.7073894895940041E-2</v>
      </c>
      <c r="BU13">
        <v>0.39567734028213297</v>
      </c>
      <c r="BV13">
        <v>0.3695</v>
      </c>
      <c r="BW13">
        <v>2.6177340282132977E-2</v>
      </c>
      <c r="BX13" s="4">
        <f t="shared" si="5"/>
        <v>0.18664876482192694</v>
      </c>
      <c r="BY13" s="4">
        <f t="shared" si="5"/>
        <v>0.24989999999999996</v>
      </c>
      <c r="BZ13" s="5">
        <f t="shared" si="12"/>
        <v>6.3251235178073018E-2</v>
      </c>
      <c r="CA13" s="6">
        <v>1</v>
      </c>
      <c r="CB13" s="6">
        <v>1</v>
      </c>
      <c r="CC13" s="6"/>
      <c r="CD13" s="6"/>
      <c r="CE13">
        <v>1</v>
      </c>
      <c r="CG13">
        <v>1</v>
      </c>
      <c r="CI13">
        <v>0.57643305389434973</v>
      </c>
      <c r="CJ13">
        <v>0.58609999999999995</v>
      </c>
      <c r="CK13">
        <v>-9.6669461056502204E-3</v>
      </c>
      <c r="CL13">
        <v>0.41055779890074962</v>
      </c>
      <c r="CM13">
        <v>0.39979999999999999</v>
      </c>
      <c r="CN13">
        <v>1.0757798900749627E-2</v>
      </c>
      <c r="CO13" s="4">
        <f t="shared" si="0"/>
        <v>0.16587525499360012</v>
      </c>
      <c r="CP13" s="4">
        <f t="shared" si="0"/>
        <v>0.18629999999999997</v>
      </c>
      <c r="CQ13" s="5">
        <f t="shared" si="13"/>
        <v>2.0424745006399847E-2</v>
      </c>
      <c r="CR13" s="6">
        <v>1</v>
      </c>
      <c r="CS13" s="6">
        <v>1</v>
      </c>
      <c r="CT13" s="6"/>
      <c r="CU13" s="6"/>
      <c r="CV13">
        <v>1</v>
      </c>
      <c r="CX13">
        <v>1</v>
      </c>
      <c r="CZ13">
        <v>0.60682751684814273</v>
      </c>
      <c r="DA13">
        <v>0.53090000000000004</v>
      </c>
      <c r="DB13">
        <v>7.5927516848142695E-2</v>
      </c>
      <c r="DC13">
        <v>0.37395578261935714</v>
      </c>
      <c r="DD13">
        <v>0.41720000000000002</v>
      </c>
      <c r="DE13">
        <v>-4.324421738064288E-2</v>
      </c>
      <c r="DF13" s="4">
        <f t="shared" si="6"/>
        <v>0.2328717342287856</v>
      </c>
      <c r="DG13" s="4">
        <f t="shared" si="6"/>
        <v>0.11370000000000002</v>
      </c>
      <c r="DH13" s="5">
        <f t="shared" si="14"/>
        <v>-0.11917173422878558</v>
      </c>
      <c r="DI13" s="6">
        <v>1</v>
      </c>
      <c r="DJ13" s="6">
        <v>1</v>
      </c>
      <c r="DK13" s="6"/>
      <c r="DL13" s="6"/>
      <c r="DM13">
        <v>1</v>
      </c>
      <c r="DO13">
        <v>1</v>
      </c>
      <c r="DQ13">
        <v>0.55355516384019099</v>
      </c>
      <c r="DR13">
        <v>0.58740000000000003</v>
      </c>
      <c r="DS13">
        <v>-3.3844836159809044E-2</v>
      </c>
      <c r="DT13">
        <v>0.39803949934265637</v>
      </c>
      <c r="DU13">
        <v>0.3977</v>
      </c>
      <c r="DV13">
        <v>3.3949934265636861E-4</v>
      </c>
      <c r="DW13" s="4">
        <f t="shared" si="7"/>
        <v>0.15551566449753462</v>
      </c>
      <c r="DX13" s="4">
        <f t="shared" si="7"/>
        <v>0.18970000000000004</v>
      </c>
      <c r="DY13" s="5">
        <f t="shared" si="15"/>
        <v>3.4184335502465413E-2</v>
      </c>
      <c r="DZ13" s="6">
        <v>1</v>
      </c>
      <c r="EA13" s="6">
        <v>1</v>
      </c>
      <c r="EB13" s="6"/>
      <c r="EC13" s="6"/>
      <c r="ED13">
        <v>1</v>
      </c>
      <c r="EF13">
        <v>1</v>
      </c>
    </row>
    <row r="14" spans="1:136" x14ac:dyDescent="0.25">
      <c r="A14" t="s">
        <v>31</v>
      </c>
      <c r="B14" s="4">
        <v>0.89259727792032229</v>
      </c>
      <c r="C14" s="4">
        <v>0.84640000000000004</v>
      </c>
      <c r="D14" s="4">
        <v>4.6197277920322244E-2</v>
      </c>
      <c r="E14" s="4">
        <v>0.11577728240387039</v>
      </c>
      <c r="F14" s="4">
        <v>0.13350000000000001</v>
      </c>
      <c r="G14" s="4">
        <v>-1.7722717596129617E-2</v>
      </c>
      <c r="H14" s="4">
        <f t="shared" si="1"/>
        <v>0.77681999551645187</v>
      </c>
      <c r="I14" s="4">
        <f t="shared" si="1"/>
        <v>0.71290000000000009</v>
      </c>
      <c r="J14" s="5">
        <f t="shared" si="8"/>
        <v>-6.3919995516451777E-2</v>
      </c>
      <c r="K14" s="6">
        <v>1</v>
      </c>
      <c r="L14" s="6">
        <v>1</v>
      </c>
      <c r="M14" s="6"/>
      <c r="N14" s="6"/>
      <c r="O14">
        <v>1</v>
      </c>
      <c r="Q14">
        <v>1</v>
      </c>
      <c r="S14">
        <v>0.84602172076023485</v>
      </c>
      <c r="T14">
        <v>0.85189999999999999</v>
      </c>
      <c r="U14">
        <v>-5.8782792397651384E-3</v>
      </c>
      <c r="V14">
        <v>0.12998731813641726</v>
      </c>
      <c r="W14">
        <v>0.1128</v>
      </c>
      <c r="X14">
        <v>1.7187318136417259E-2</v>
      </c>
      <c r="Y14" s="4">
        <f t="shared" si="2"/>
        <v>0.71603440262381757</v>
      </c>
      <c r="Z14" s="4">
        <f t="shared" si="2"/>
        <v>0.73909999999999998</v>
      </c>
      <c r="AA14" s="5">
        <f t="shared" si="9"/>
        <v>2.3065597376182412E-2</v>
      </c>
      <c r="AB14" s="6">
        <v>1</v>
      </c>
      <c r="AC14" s="6">
        <v>1</v>
      </c>
      <c r="AD14" s="6"/>
      <c r="AE14" s="6"/>
      <c r="AF14">
        <v>1</v>
      </c>
      <c r="AH14">
        <v>1</v>
      </c>
      <c r="AJ14">
        <v>0.87422975235336042</v>
      </c>
      <c r="AK14">
        <v>0.85160000000000002</v>
      </c>
      <c r="AL14">
        <v>2.2629752353360399E-2</v>
      </c>
      <c r="AM14">
        <v>0.11420967095830001</v>
      </c>
      <c r="AN14">
        <v>8.9499999999999996E-2</v>
      </c>
      <c r="AO14">
        <v>2.4709670958300012E-2</v>
      </c>
      <c r="AP14" s="4">
        <f t="shared" si="3"/>
        <v>0.76002008139506039</v>
      </c>
      <c r="AQ14" s="4">
        <f t="shared" si="3"/>
        <v>0.7621</v>
      </c>
      <c r="AR14" s="5">
        <f t="shared" si="10"/>
        <v>2.0799186049396123E-3</v>
      </c>
      <c r="AS14" s="6">
        <v>1</v>
      </c>
      <c r="AT14" s="6">
        <v>1</v>
      </c>
      <c r="AU14" s="6"/>
      <c r="AV14" s="6"/>
      <c r="AW14">
        <v>1</v>
      </c>
      <c r="AY14">
        <v>1</v>
      </c>
      <c r="BA14">
        <v>0.85230167635295584</v>
      </c>
      <c r="BB14">
        <v>0.89180000000000004</v>
      </c>
      <c r="BC14">
        <v>-3.9498323647044198E-2</v>
      </c>
      <c r="BD14">
        <v>8.1525667264212509E-2</v>
      </c>
      <c r="BE14">
        <v>9.3399999999999997E-2</v>
      </c>
      <c r="BF14">
        <v>-1.1874332735787488E-2</v>
      </c>
      <c r="BG14" s="4">
        <f t="shared" si="4"/>
        <v>0.77077600908874333</v>
      </c>
      <c r="BH14" s="4">
        <f t="shared" si="4"/>
        <v>0.7984</v>
      </c>
      <c r="BI14" s="5">
        <f t="shared" si="11"/>
        <v>2.7623990911256668E-2</v>
      </c>
      <c r="BJ14" s="6">
        <v>1</v>
      </c>
      <c r="BK14" s="6">
        <v>1</v>
      </c>
      <c r="BL14" s="6"/>
      <c r="BM14" s="6"/>
      <c r="BN14">
        <v>1</v>
      </c>
      <c r="BP14">
        <v>1</v>
      </c>
      <c r="BR14">
        <v>0.88089790894308251</v>
      </c>
      <c r="BS14">
        <v>0.92459999999999998</v>
      </c>
      <c r="BT14">
        <v>-4.3702091056917469E-2</v>
      </c>
      <c r="BU14">
        <v>6.2531049848900358E-2</v>
      </c>
      <c r="BV14">
        <v>6.5299999999999997E-2</v>
      </c>
      <c r="BW14">
        <v>-2.7689501510996389E-3</v>
      </c>
      <c r="BX14" s="4">
        <f t="shared" si="5"/>
        <v>0.81836685909418216</v>
      </c>
      <c r="BY14" s="4">
        <f t="shared" si="5"/>
        <v>0.85929999999999995</v>
      </c>
      <c r="BZ14" s="5">
        <f t="shared" si="12"/>
        <v>4.0933140905817789E-2</v>
      </c>
      <c r="CA14" s="6">
        <v>1</v>
      </c>
      <c r="CB14" s="6">
        <v>1</v>
      </c>
      <c r="CC14" s="6"/>
      <c r="CD14" s="6"/>
      <c r="CE14">
        <v>1</v>
      </c>
      <c r="CG14">
        <v>1</v>
      </c>
      <c r="CI14">
        <v>0.91734406177108241</v>
      </c>
      <c r="CJ14">
        <v>0.90910000000000002</v>
      </c>
      <c r="CK14">
        <v>8.2440617710823894E-3</v>
      </c>
      <c r="CL14">
        <v>6.9113690314568849E-2</v>
      </c>
      <c r="CM14">
        <v>7.2800000000000004E-2</v>
      </c>
      <c r="CN14">
        <v>-3.686309685431155E-3</v>
      </c>
      <c r="CO14" s="4">
        <f t="shared" si="0"/>
        <v>0.84823037145651359</v>
      </c>
      <c r="CP14" s="4">
        <f t="shared" si="0"/>
        <v>0.83630000000000004</v>
      </c>
      <c r="CQ14" s="5">
        <f t="shared" si="13"/>
        <v>-1.1930371456513544E-2</v>
      </c>
      <c r="CR14" s="6">
        <v>1</v>
      </c>
      <c r="CS14" s="6">
        <v>1</v>
      </c>
      <c r="CT14" s="6"/>
      <c r="CU14" s="6"/>
      <c r="CV14">
        <v>1</v>
      </c>
      <c r="CX14">
        <v>1</v>
      </c>
      <c r="CZ14">
        <v>0.91052418170882532</v>
      </c>
      <c r="DA14">
        <v>0.90480000000000005</v>
      </c>
      <c r="DB14">
        <v>5.7241817088252711E-3</v>
      </c>
      <c r="DC14">
        <v>6.7169386223428565E-2</v>
      </c>
      <c r="DD14">
        <v>4.07E-2</v>
      </c>
      <c r="DE14">
        <v>2.6469386223428565E-2</v>
      </c>
      <c r="DF14" s="4">
        <f t="shared" si="6"/>
        <v>0.84335479548539671</v>
      </c>
      <c r="DG14" s="4">
        <f t="shared" si="6"/>
        <v>0.86410000000000009</v>
      </c>
      <c r="DH14" s="5">
        <f t="shared" si="14"/>
        <v>2.0745204514603377E-2</v>
      </c>
      <c r="DI14" s="6">
        <v>1</v>
      </c>
      <c r="DJ14" s="6">
        <v>1</v>
      </c>
      <c r="DK14" s="6"/>
      <c r="DL14" s="6"/>
      <c r="DM14">
        <v>1</v>
      </c>
      <c r="DO14">
        <v>1</v>
      </c>
      <c r="DQ14">
        <v>0.89273079484540574</v>
      </c>
      <c r="DR14">
        <v>0.92149999999999999</v>
      </c>
      <c r="DS14">
        <v>-2.8769205154594246E-2</v>
      </c>
      <c r="DT14">
        <v>6.6243828972343724E-2</v>
      </c>
      <c r="DU14">
        <v>5.3999999999999999E-2</v>
      </c>
      <c r="DV14">
        <v>1.2243828972343725E-2</v>
      </c>
      <c r="DW14" s="4">
        <f t="shared" si="7"/>
        <v>0.82648696587306203</v>
      </c>
      <c r="DX14" s="4">
        <f t="shared" si="7"/>
        <v>0.86749999999999994</v>
      </c>
      <c r="DY14" s="5">
        <f t="shared" si="15"/>
        <v>4.1013034126937908E-2</v>
      </c>
      <c r="DZ14" s="6">
        <v>1</v>
      </c>
      <c r="EA14" s="6">
        <v>1</v>
      </c>
      <c r="EB14" s="6"/>
      <c r="EC14" s="6"/>
      <c r="ED14">
        <v>1</v>
      </c>
      <c r="EF14">
        <v>1</v>
      </c>
    </row>
    <row r="15" spans="1:136" x14ac:dyDescent="0.25">
      <c r="A15" t="s">
        <v>32</v>
      </c>
      <c r="B15" s="4">
        <v>0.38743615320862401</v>
      </c>
      <c r="C15" s="4">
        <v>0.39</v>
      </c>
      <c r="D15" s="4">
        <v>-2.563846791376001E-3</v>
      </c>
      <c r="E15" s="4">
        <v>0.62474767184273639</v>
      </c>
      <c r="F15" s="4">
        <v>0.60709999999999997</v>
      </c>
      <c r="G15" s="4">
        <v>1.7647671842736412E-2</v>
      </c>
      <c r="H15" s="4">
        <f t="shared" si="1"/>
        <v>-0.23731151863411237</v>
      </c>
      <c r="I15" s="4">
        <f t="shared" si="1"/>
        <v>-0.21709999999999996</v>
      </c>
      <c r="J15" s="5">
        <f t="shared" si="8"/>
        <v>2.0211518634112413E-2</v>
      </c>
      <c r="K15" s="6">
        <v>0</v>
      </c>
      <c r="L15" s="6">
        <v>0</v>
      </c>
      <c r="M15" s="6"/>
      <c r="N15" s="6"/>
      <c r="O15">
        <v>1</v>
      </c>
      <c r="Q15">
        <v>1</v>
      </c>
      <c r="S15">
        <v>0.34735769563207625</v>
      </c>
      <c r="T15">
        <v>0.48020000000000002</v>
      </c>
      <c r="U15">
        <v>-0.13284230436792377</v>
      </c>
      <c r="V15">
        <v>0.65848896928237421</v>
      </c>
      <c r="W15">
        <v>0.51439999999999997</v>
      </c>
      <c r="X15">
        <v>0.14408896928237425</v>
      </c>
      <c r="Y15" s="4">
        <f t="shared" si="2"/>
        <v>-0.31113127365029797</v>
      </c>
      <c r="Z15" s="4">
        <f t="shared" si="2"/>
        <v>-3.4199999999999953E-2</v>
      </c>
      <c r="AA15" s="5">
        <f t="shared" si="9"/>
        <v>0.27693127365029802</v>
      </c>
      <c r="AB15" s="6">
        <v>0</v>
      </c>
      <c r="AC15" s="6">
        <v>0</v>
      </c>
      <c r="AD15" s="6">
        <v>0</v>
      </c>
      <c r="AE15" s="6">
        <v>0</v>
      </c>
      <c r="AF15">
        <v>1</v>
      </c>
      <c r="AG15">
        <v>1</v>
      </c>
      <c r="AJ15">
        <v>0.48199400040125762</v>
      </c>
      <c r="AK15">
        <v>0.4884</v>
      </c>
      <c r="AL15">
        <v>-6.4059995987423846E-3</v>
      </c>
      <c r="AM15">
        <v>0.52663838644960892</v>
      </c>
      <c r="AN15">
        <v>0.48849999999999999</v>
      </c>
      <c r="AO15">
        <v>3.813838644960893E-2</v>
      </c>
      <c r="AP15" s="4">
        <f t="shared" si="3"/>
        <v>-4.4644386048351303E-2</v>
      </c>
      <c r="AQ15" s="4">
        <f t="shared" si="3"/>
        <v>-9.9999999999988987E-5</v>
      </c>
      <c r="AR15" s="5">
        <f t="shared" si="10"/>
        <v>4.4544386048351314E-2</v>
      </c>
      <c r="AS15" s="6">
        <v>0</v>
      </c>
      <c r="AT15" s="6">
        <v>1</v>
      </c>
      <c r="AU15" s="6"/>
      <c r="AV15" s="6"/>
      <c r="AW15">
        <v>1</v>
      </c>
      <c r="AY15">
        <v>1</v>
      </c>
      <c r="BA15">
        <v>0.55375287992677424</v>
      </c>
      <c r="BB15">
        <v>0.47089999999999999</v>
      </c>
      <c r="BC15">
        <v>8.2852879926774259E-2</v>
      </c>
      <c r="BD15">
        <v>0.42233510707009614</v>
      </c>
      <c r="BE15">
        <v>0.52100000000000002</v>
      </c>
      <c r="BF15">
        <v>-9.866489292990388E-2</v>
      </c>
      <c r="BG15" s="4">
        <f t="shared" si="4"/>
        <v>0.13141777285667811</v>
      </c>
      <c r="BH15" s="4">
        <f t="shared" si="4"/>
        <v>-5.0100000000000033E-2</v>
      </c>
      <c r="BI15" s="5">
        <f t="shared" si="11"/>
        <v>-0.18151777285667814</v>
      </c>
      <c r="BJ15" s="6">
        <v>1</v>
      </c>
      <c r="BK15" s="6">
        <v>0</v>
      </c>
      <c r="BL15" s="6">
        <v>0.99999990000000005</v>
      </c>
      <c r="BM15" s="6">
        <v>0</v>
      </c>
      <c r="BN15">
        <v>0</v>
      </c>
      <c r="BO15">
        <v>0</v>
      </c>
      <c r="BR15">
        <v>0.5089819121871717</v>
      </c>
      <c r="BS15">
        <v>0.51029999999999998</v>
      </c>
      <c r="BT15">
        <v>-1.3180878128282725E-3</v>
      </c>
      <c r="BU15">
        <v>0.47323628834202375</v>
      </c>
      <c r="BV15">
        <v>0.48220000000000002</v>
      </c>
      <c r="BW15">
        <v>-8.9637116579762699E-3</v>
      </c>
      <c r="BX15" s="4">
        <f t="shared" si="5"/>
        <v>3.5745623845147956E-2</v>
      </c>
      <c r="BY15" s="4">
        <f t="shared" si="5"/>
        <v>2.8099999999999958E-2</v>
      </c>
      <c r="BZ15" s="5">
        <f t="shared" si="12"/>
        <v>-7.6456238451479974E-3</v>
      </c>
      <c r="CA15" s="6">
        <v>1</v>
      </c>
      <c r="CB15" s="6">
        <v>1</v>
      </c>
      <c r="CC15" s="6"/>
      <c r="CD15" s="6"/>
      <c r="CE15">
        <v>1</v>
      </c>
      <c r="CG15">
        <v>1</v>
      </c>
      <c r="CI15">
        <v>0.50440190747470481</v>
      </c>
      <c r="CJ15">
        <v>0.50009999999999999</v>
      </c>
      <c r="CK15">
        <v>4.3019074747048247E-3</v>
      </c>
      <c r="CL15">
        <v>0.48631864925548263</v>
      </c>
      <c r="CM15">
        <v>0.49130000000000001</v>
      </c>
      <c r="CN15">
        <v>-4.9813507445173877E-3</v>
      </c>
      <c r="CO15" s="4">
        <f t="shared" si="0"/>
        <v>1.8083258219222187E-2</v>
      </c>
      <c r="CP15" s="4">
        <f t="shared" si="0"/>
        <v>8.7999999999999745E-3</v>
      </c>
      <c r="CQ15" s="5">
        <f t="shared" si="13"/>
        <v>-9.2832582192222124E-3</v>
      </c>
      <c r="CR15" s="6">
        <v>1</v>
      </c>
      <c r="CS15" s="6">
        <v>1</v>
      </c>
      <c r="CT15" s="6">
        <v>1</v>
      </c>
      <c r="CU15" s="6">
        <v>1</v>
      </c>
      <c r="CV15">
        <v>1</v>
      </c>
      <c r="CW15">
        <v>1</v>
      </c>
      <c r="CZ15">
        <v>0.50636479142203572</v>
      </c>
      <c r="DA15">
        <v>0.47820000000000001</v>
      </c>
      <c r="DB15">
        <v>2.8164791422035707E-2</v>
      </c>
      <c r="DC15">
        <v>0.47516801706271417</v>
      </c>
      <c r="DD15">
        <v>0.49020000000000002</v>
      </c>
      <c r="DE15">
        <v>-1.5031982937285859E-2</v>
      </c>
      <c r="DF15" s="4">
        <f t="shared" si="6"/>
        <v>3.1196774359321555E-2</v>
      </c>
      <c r="DG15" s="4">
        <f t="shared" si="6"/>
        <v>-1.2000000000000011E-2</v>
      </c>
      <c r="DH15" s="5">
        <f t="shared" si="14"/>
        <v>-4.3196774359321566E-2</v>
      </c>
      <c r="DI15" s="6">
        <v>1</v>
      </c>
      <c r="DJ15" s="6">
        <v>0</v>
      </c>
      <c r="DK15" s="6">
        <v>1</v>
      </c>
      <c r="DL15" s="6">
        <v>0</v>
      </c>
      <c r="DM15">
        <v>0</v>
      </c>
      <c r="DN15">
        <v>0</v>
      </c>
      <c r="DQ15">
        <v>0.48774782530546346</v>
      </c>
      <c r="DR15">
        <v>0.47860000000000003</v>
      </c>
      <c r="DS15">
        <v>9.1478253054634306E-3</v>
      </c>
      <c r="DT15">
        <v>0.47982610560121092</v>
      </c>
      <c r="DU15">
        <v>0.51219999999999999</v>
      </c>
      <c r="DV15">
        <v>-3.2373894398789071E-2</v>
      </c>
      <c r="DW15" s="4">
        <f t="shared" si="7"/>
        <v>7.9217197042525389E-3</v>
      </c>
      <c r="DX15" s="4">
        <f t="shared" si="7"/>
        <v>-3.3599999999999963E-2</v>
      </c>
      <c r="DY15" s="5">
        <f t="shared" si="15"/>
        <v>-4.1521719704252502E-2</v>
      </c>
      <c r="DZ15" s="6">
        <v>1</v>
      </c>
      <c r="EA15" s="6">
        <v>0</v>
      </c>
      <c r="EB15" s="6">
        <v>1</v>
      </c>
      <c r="EC15" s="6">
        <v>0</v>
      </c>
      <c r="ED15">
        <v>0</v>
      </c>
      <c r="EE15">
        <v>0</v>
      </c>
    </row>
    <row r="16" spans="1:136" x14ac:dyDescent="0.25">
      <c r="A16" t="s">
        <v>33</v>
      </c>
      <c r="B16" s="4">
        <v>0.39187777526429091</v>
      </c>
      <c r="C16" s="4">
        <v>0.43469999999999998</v>
      </c>
      <c r="D16" s="4">
        <v>-4.2822224735709069E-2</v>
      </c>
      <c r="E16" s="4">
        <v>0.6012046477323042</v>
      </c>
      <c r="F16" s="4">
        <v>0.56220000000000003</v>
      </c>
      <c r="G16" s="4">
        <v>3.9004647732304165E-2</v>
      </c>
      <c r="H16" s="4">
        <f t="shared" si="1"/>
        <v>-0.20932687246801329</v>
      </c>
      <c r="I16" s="4">
        <f t="shared" si="1"/>
        <v>-0.12750000000000006</v>
      </c>
      <c r="J16" s="5">
        <f t="shared" si="8"/>
        <v>8.1826872468013234E-2</v>
      </c>
      <c r="K16" s="6">
        <v>0</v>
      </c>
      <c r="L16" s="6">
        <v>0</v>
      </c>
      <c r="M16" s="6"/>
      <c r="N16" s="6"/>
      <c r="O16">
        <v>1</v>
      </c>
      <c r="Q16">
        <v>1</v>
      </c>
      <c r="S16">
        <v>0.33171407598335267</v>
      </c>
      <c r="T16">
        <v>0.45839999999999997</v>
      </c>
      <c r="U16">
        <v>-0.1266859240166473</v>
      </c>
      <c r="V16">
        <v>0.66583567558178425</v>
      </c>
      <c r="W16">
        <v>0.53380000000000005</v>
      </c>
      <c r="X16">
        <v>0.1320356755817842</v>
      </c>
      <c r="Y16" s="4">
        <f t="shared" si="2"/>
        <v>-0.33412159959843157</v>
      </c>
      <c r="Z16" s="4">
        <f t="shared" si="2"/>
        <v>-7.5400000000000078E-2</v>
      </c>
      <c r="AA16" s="5">
        <f t="shared" si="9"/>
        <v>0.2587215995984315</v>
      </c>
      <c r="AB16" s="6">
        <v>0</v>
      </c>
      <c r="AC16" s="6">
        <v>0</v>
      </c>
      <c r="AD16" s="6">
        <v>0</v>
      </c>
      <c r="AE16" s="6">
        <v>0</v>
      </c>
      <c r="AF16">
        <v>1</v>
      </c>
      <c r="AG16">
        <v>1</v>
      </c>
      <c r="AJ16">
        <v>0.42197401957805264</v>
      </c>
      <c r="AK16">
        <v>0.42980000000000002</v>
      </c>
      <c r="AL16">
        <v>-7.8259804219473761E-3</v>
      </c>
      <c r="AM16">
        <v>0.57890766005091843</v>
      </c>
      <c r="AN16">
        <v>0.54669999999999996</v>
      </c>
      <c r="AO16">
        <v>3.2207660050918463E-2</v>
      </c>
      <c r="AP16" s="4">
        <f t="shared" si="3"/>
        <v>-0.15693364047286579</v>
      </c>
      <c r="AQ16" s="4">
        <f t="shared" si="3"/>
        <v>-0.11689999999999995</v>
      </c>
      <c r="AR16" s="5">
        <f t="shared" si="10"/>
        <v>4.0033640472865839E-2</v>
      </c>
      <c r="AS16" s="6">
        <v>0</v>
      </c>
      <c r="AT16" s="6">
        <v>0</v>
      </c>
      <c r="AU16" s="7">
        <v>1.0000000000000001E-9</v>
      </c>
      <c r="AV16" s="7">
        <v>1.0000000000000001E-9</v>
      </c>
      <c r="AW16">
        <v>1</v>
      </c>
      <c r="AX16">
        <v>1</v>
      </c>
      <c r="BA16">
        <v>0.45612109821861946</v>
      </c>
      <c r="BB16">
        <v>0.41370000000000001</v>
      </c>
      <c r="BC16">
        <v>4.2421098218619446E-2</v>
      </c>
      <c r="BD16">
        <v>0.50318192769562398</v>
      </c>
      <c r="BE16">
        <v>0.57969999999999999</v>
      </c>
      <c r="BF16">
        <v>-7.6518072304376017E-2</v>
      </c>
      <c r="BG16" s="4">
        <f t="shared" si="4"/>
        <v>-4.7060829477004518E-2</v>
      </c>
      <c r="BH16" s="4">
        <f t="shared" si="4"/>
        <v>-0.16599999999999998</v>
      </c>
      <c r="BI16" s="5">
        <f t="shared" si="11"/>
        <v>-0.11893917052299546</v>
      </c>
      <c r="BJ16" s="6">
        <v>0</v>
      </c>
      <c r="BK16" s="6">
        <v>0</v>
      </c>
      <c r="BL16" s="6"/>
      <c r="BM16" s="6"/>
      <c r="BN16">
        <v>1</v>
      </c>
      <c r="BP16">
        <v>1</v>
      </c>
      <c r="BR16">
        <v>0.42631804017077574</v>
      </c>
      <c r="BS16">
        <v>0.46989999999999998</v>
      </c>
      <c r="BT16">
        <v>-4.3581959829224248E-2</v>
      </c>
      <c r="BU16">
        <v>0.55960816879519537</v>
      </c>
      <c r="BV16">
        <v>0.52200000000000002</v>
      </c>
      <c r="BW16">
        <v>3.7608168795195351E-2</v>
      </c>
      <c r="BX16" s="4">
        <f t="shared" si="5"/>
        <v>-0.13329012862441963</v>
      </c>
      <c r="BY16" s="4">
        <f t="shared" si="5"/>
        <v>-5.2100000000000035E-2</v>
      </c>
      <c r="BZ16" s="5">
        <f t="shared" si="12"/>
        <v>8.11901286244196E-2</v>
      </c>
      <c r="CA16" s="6">
        <v>0</v>
      </c>
      <c r="CB16" s="6">
        <v>0</v>
      </c>
      <c r="CC16" s="6">
        <v>0</v>
      </c>
      <c r="CD16" s="6">
        <v>0</v>
      </c>
      <c r="CE16">
        <v>1</v>
      </c>
      <c r="CF16">
        <v>1</v>
      </c>
      <c r="CI16">
        <v>0.44996576173293584</v>
      </c>
      <c r="CJ16">
        <v>0.45479999999999998</v>
      </c>
      <c r="CK16">
        <v>-4.8342382670641393E-3</v>
      </c>
      <c r="CL16">
        <v>0.57220028710385107</v>
      </c>
      <c r="CM16">
        <v>0.53300000000000003</v>
      </c>
      <c r="CN16">
        <v>3.9200287103851039E-2</v>
      </c>
      <c r="CO16" s="4">
        <f t="shared" si="0"/>
        <v>-0.12223452537091523</v>
      </c>
      <c r="CP16" s="4">
        <f t="shared" si="0"/>
        <v>-7.8200000000000047E-2</v>
      </c>
      <c r="CQ16" s="5">
        <f t="shared" si="13"/>
        <v>4.4034525370915178E-2</v>
      </c>
      <c r="CR16" s="6">
        <v>0</v>
      </c>
      <c r="CS16" s="6">
        <v>0</v>
      </c>
      <c r="CT16" s="6"/>
      <c r="CU16" s="6"/>
      <c r="CV16">
        <v>1</v>
      </c>
      <c r="CW16">
        <v>1</v>
      </c>
      <c r="CZ16">
        <v>0.45506979786678531</v>
      </c>
      <c r="DA16">
        <v>0.45639999999999997</v>
      </c>
      <c r="DB16">
        <v>-1.3302021332146641E-3</v>
      </c>
      <c r="DC16">
        <v>0.53491330301886197</v>
      </c>
      <c r="DD16">
        <v>0.50770000000000004</v>
      </c>
      <c r="DE16">
        <v>2.7213303018861934E-2</v>
      </c>
      <c r="DF16" s="4">
        <f t="shared" si="6"/>
        <v>-7.9843505152076666E-2</v>
      </c>
      <c r="DG16" s="4">
        <f t="shared" si="6"/>
        <v>-5.1300000000000068E-2</v>
      </c>
      <c r="DH16" s="5">
        <f t="shared" si="14"/>
        <v>2.8543505152076598E-2</v>
      </c>
      <c r="DI16" s="6">
        <v>0</v>
      </c>
      <c r="DJ16" s="6">
        <v>0</v>
      </c>
      <c r="DK16" s="6"/>
      <c r="DL16" s="6"/>
      <c r="DM16">
        <v>1</v>
      </c>
      <c r="DO16">
        <v>1</v>
      </c>
      <c r="DQ16">
        <v>0.45311919027937492</v>
      </c>
      <c r="DR16">
        <v>0.49469999999999997</v>
      </c>
      <c r="DS16">
        <v>-4.1580809720625056E-2</v>
      </c>
      <c r="DT16">
        <v>0.5187981735746876</v>
      </c>
      <c r="DU16">
        <v>0.4924</v>
      </c>
      <c r="DV16">
        <v>2.63981735746876E-2</v>
      </c>
      <c r="DW16" s="4">
        <f t="shared" si="7"/>
        <v>-6.5678983295312687E-2</v>
      </c>
      <c r="DX16" s="4">
        <f t="shared" si="7"/>
        <v>2.2999999999999687E-3</v>
      </c>
      <c r="DY16" s="5">
        <f t="shared" si="15"/>
        <v>6.7978983295312656E-2</v>
      </c>
      <c r="DZ16" s="6">
        <v>0</v>
      </c>
      <c r="EA16" s="6">
        <v>1</v>
      </c>
      <c r="EB16" s="6">
        <v>0</v>
      </c>
      <c r="EC16" s="6">
        <v>1</v>
      </c>
      <c r="ED16">
        <v>0</v>
      </c>
      <c r="EE16">
        <v>0</v>
      </c>
    </row>
    <row r="17" spans="1:136" x14ac:dyDescent="0.25">
      <c r="A17" t="s">
        <v>34</v>
      </c>
      <c r="B17" s="4">
        <v>0.50994850535833169</v>
      </c>
      <c r="C17" s="4">
        <v>0.48090000000000005</v>
      </c>
      <c r="D17" s="4">
        <v>2.9048505358331644E-2</v>
      </c>
      <c r="E17" s="4">
        <v>0.44488856210815586</v>
      </c>
      <c r="F17" s="4">
        <v>0.5092000000000001</v>
      </c>
      <c r="G17" s="4">
        <v>-6.4311437891844236E-2</v>
      </c>
      <c r="H17" s="4">
        <f t="shared" si="1"/>
        <v>6.5059943250175833E-2</v>
      </c>
      <c r="I17" s="4">
        <f t="shared" si="1"/>
        <v>-2.8300000000000047E-2</v>
      </c>
      <c r="J17" s="5">
        <f t="shared" si="8"/>
        <v>-9.3359943250175881E-2</v>
      </c>
      <c r="K17" s="6">
        <v>1</v>
      </c>
      <c r="L17" s="6">
        <v>0</v>
      </c>
      <c r="M17" s="6"/>
      <c r="N17" s="6"/>
      <c r="O17">
        <v>0</v>
      </c>
      <c r="Q17">
        <v>0</v>
      </c>
      <c r="S17">
        <v>0.54569488496548546</v>
      </c>
      <c r="T17">
        <v>0.56930000000000003</v>
      </c>
      <c r="U17">
        <v>-2.3605115034514568E-2</v>
      </c>
      <c r="V17">
        <v>0.4448225824928006</v>
      </c>
      <c r="W17">
        <v>0.39240000000000003</v>
      </c>
      <c r="X17">
        <v>5.2422582492800573E-2</v>
      </c>
      <c r="Y17" s="4">
        <f t="shared" si="2"/>
        <v>0.10087230247268486</v>
      </c>
      <c r="Z17" s="4">
        <f t="shared" si="2"/>
        <v>0.1769</v>
      </c>
      <c r="AA17" s="5">
        <f t="shared" si="9"/>
        <v>7.6027697527315141E-2</v>
      </c>
      <c r="AB17" s="6">
        <v>1</v>
      </c>
      <c r="AC17" s="6">
        <v>1</v>
      </c>
      <c r="AD17" s="6"/>
      <c r="AE17" s="6"/>
      <c r="AF17">
        <v>1</v>
      </c>
      <c r="AH17">
        <v>1</v>
      </c>
      <c r="AJ17">
        <v>0.53567138232913458</v>
      </c>
      <c r="AK17">
        <v>0.55789999999999995</v>
      </c>
      <c r="AL17">
        <v>-2.2228617670865369E-2</v>
      </c>
      <c r="AM17">
        <v>0.4854318736802648</v>
      </c>
      <c r="AN17">
        <v>0.37459999999999999</v>
      </c>
      <c r="AO17">
        <v>0.11083187368026481</v>
      </c>
      <c r="AP17" s="4">
        <f t="shared" si="3"/>
        <v>5.023950864886978E-2</v>
      </c>
      <c r="AQ17" s="4">
        <f t="shared" si="3"/>
        <v>0.18329999999999996</v>
      </c>
      <c r="AR17" s="5">
        <f t="shared" si="10"/>
        <v>0.13306049135113018</v>
      </c>
      <c r="AS17" s="6">
        <v>1</v>
      </c>
      <c r="AT17" s="6">
        <v>1</v>
      </c>
      <c r="AU17" s="6"/>
      <c r="AV17" s="6"/>
      <c r="AW17">
        <v>1</v>
      </c>
      <c r="AY17">
        <v>1</v>
      </c>
      <c r="BA17">
        <v>0.62955862674353313</v>
      </c>
      <c r="BB17">
        <v>0.54010000000000002</v>
      </c>
      <c r="BC17">
        <v>8.945862674353311E-2</v>
      </c>
      <c r="BD17">
        <v>0.28747395561186129</v>
      </c>
      <c r="BE17">
        <v>0.4526</v>
      </c>
      <c r="BF17">
        <v>-0.16512604438813872</v>
      </c>
      <c r="BG17" s="4">
        <f t="shared" si="4"/>
        <v>0.34208467113167185</v>
      </c>
      <c r="BH17" s="4">
        <f t="shared" si="4"/>
        <v>8.7500000000000022E-2</v>
      </c>
      <c r="BI17" s="5">
        <f t="shared" si="11"/>
        <v>-0.25458467113167182</v>
      </c>
      <c r="BJ17" s="6">
        <v>1</v>
      </c>
      <c r="BK17" s="6">
        <v>0</v>
      </c>
      <c r="BL17" s="6"/>
      <c r="BM17" s="6"/>
      <c r="BN17">
        <v>0</v>
      </c>
      <c r="BP17">
        <v>1</v>
      </c>
      <c r="BR17">
        <v>0.56230604033899068</v>
      </c>
      <c r="BS17">
        <v>0.71850000000000003</v>
      </c>
      <c r="BT17">
        <v>-0.15619395966100935</v>
      </c>
      <c r="BU17">
        <v>0.37184451996651191</v>
      </c>
      <c r="BV17">
        <v>0.26579999999999998</v>
      </c>
      <c r="BW17">
        <v>0.10604451996651193</v>
      </c>
      <c r="BX17" s="4">
        <f t="shared" si="5"/>
        <v>0.19046152037247877</v>
      </c>
      <c r="BY17" s="4">
        <f t="shared" si="5"/>
        <v>0.45270000000000005</v>
      </c>
      <c r="BZ17" s="5">
        <f t="shared" si="12"/>
        <v>0.26223847962752128</v>
      </c>
      <c r="CA17" s="6">
        <v>1</v>
      </c>
      <c r="CB17" s="6">
        <v>1</v>
      </c>
      <c r="CC17" s="6"/>
      <c r="CD17" s="6"/>
      <c r="CE17">
        <v>1</v>
      </c>
      <c r="CG17">
        <v>1</v>
      </c>
      <c r="CI17">
        <v>0.60640919984678865</v>
      </c>
      <c r="CJ17">
        <v>0.70550000000000002</v>
      </c>
      <c r="CK17">
        <v>-9.9090800153211367E-2</v>
      </c>
      <c r="CL17">
        <v>0.40174714470987155</v>
      </c>
      <c r="CM17">
        <v>0.27839999999999998</v>
      </c>
      <c r="CN17">
        <v>0.12334714470987157</v>
      </c>
      <c r="CO17" s="4">
        <f t="shared" si="0"/>
        <v>0.2046620551369171</v>
      </c>
      <c r="CP17" s="4">
        <f t="shared" si="0"/>
        <v>0.42710000000000004</v>
      </c>
      <c r="CQ17" s="5">
        <f t="shared" si="13"/>
        <v>0.22243794486308294</v>
      </c>
      <c r="CR17" s="6">
        <v>1</v>
      </c>
      <c r="CS17" s="6">
        <v>1</v>
      </c>
      <c r="CT17" s="6"/>
      <c r="CU17" s="6"/>
      <c r="CV17">
        <v>1</v>
      </c>
      <c r="CX17">
        <v>1</v>
      </c>
      <c r="CZ17">
        <v>0.67440355695838505</v>
      </c>
      <c r="DA17">
        <v>0.62219999999999998</v>
      </c>
      <c r="DB17">
        <v>5.2203556958385078E-2</v>
      </c>
      <c r="DC17">
        <v>0.27195671646971425</v>
      </c>
      <c r="DD17">
        <v>0.30030000000000001</v>
      </c>
      <c r="DE17">
        <v>-2.8343283530285757E-2</v>
      </c>
      <c r="DF17" s="4">
        <f t="shared" si="6"/>
        <v>0.4024468404886708</v>
      </c>
      <c r="DG17" s="4">
        <f t="shared" si="6"/>
        <v>0.32189999999999996</v>
      </c>
      <c r="DH17" s="5">
        <f t="shared" si="14"/>
        <v>-8.0546840488670834E-2</v>
      </c>
      <c r="DI17" s="6">
        <v>1</v>
      </c>
      <c r="DJ17" s="6">
        <v>1</v>
      </c>
      <c r="DK17" s="6"/>
      <c r="DL17" s="6"/>
      <c r="DM17">
        <v>1</v>
      </c>
      <c r="DO17">
        <v>1</v>
      </c>
      <c r="DQ17">
        <v>0.60579829902505367</v>
      </c>
      <c r="DR17">
        <v>0.63729999999999998</v>
      </c>
      <c r="DS17">
        <v>-3.1501700974946312E-2</v>
      </c>
      <c r="DT17">
        <v>0.29208726598910151</v>
      </c>
      <c r="DU17">
        <v>0.3427</v>
      </c>
      <c r="DV17">
        <v>-5.0612734010898497E-2</v>
      </c>
      <c r="DW17" s="4">
        <f t="shared" si="7"/>
        <v>0.31371103303595216</v>
      </c>
      <c r="DX17" s="4">
        <f t="shared" si="7"/>
        <v>0.29459999999999997</v>
      </c>
      <c r="DY17" s="5">
        <f t="shared" si="15"/>
        <v>-1.9111033035952185E-2</v>
      </c>
      <c r="DZ17" s="6">
        <v>1</v>
      </c>
      <c r="EA17" s="6">
        <v>1</v>
      </c>
      <c r="EB17" s="6"/>
      <c r="EC17" s="6"/>
      <c r="ED17">
        <v>1</v>
      </c>
      <c r="EF17">
        <v>1</v>
      </c>
    </row>
    <row r="18" spans="1:136" x14ac:dyDescent="0.25">
      <c r="A18" t="s">
        <v>35</v>
      </c>
      <c r="B18" s="4">
        <v>0.3035550032903036</v>
      </c>
      <c r="C18" s="4">
        <v>0.28420000000000001</v>
      </c>
      <c r="D18" s="4">
        <v>1.9355003290303596E-2</v>
      </c>
      <c r="E18" s="4">
        <v>0.73086188955504028</v>
      </c>
      <c r="F18" s="4">
        <v>0.69080000000000008</v>
      </c>
      <c r="G18" s="4">
        <v>4.0061889555040198E-2</v>
      </c>
      <c r="H18" s="4">
        <f t="shared" si="1"/>
        <v>-0.42730688626473667</v>
      </c>
      <c r="I18" s="4">
        <f t="shared" si="1"/>
        <v>-0.40660000000000007</v>
      </c>
      <c r="J18" s="5">
        <f t="shared" si="8"/>
        <v>2.0706886264736601E-2</v>
      </c>
      <c r="K18" s="6">
        <v>0</v>
      </c>
      <c r="L18" s="6">
        <v>0</v>
      </c>
      <c r="M18" s="6"/>
      <c r="N18" s="6"/>
      <c r="O18">
        <v>1</v>
      </c>
      <c r="Q18">
        <v>1</v>
      </c>
      <c r="S18">
        <v>0.33398910625681366</v>
      </c>
      <c r="T18">
        <v>0.33650000000000002</v>
      </c>
      <c r="U18">
        <v>-2.5108937431863598E-3</v>
      </c>
      <c r="V18">
        <v>0.66361482422778251</v>
      </c>
      <c r="W18">
        <v>0.64890000000000003</v>
      </c>
      <c r="X18">
        <v>1.4714824227782475E-2</v>
      </c>
      <c r="Y18" s="4">
        <f t="shared" si="2"/>
        <v>-0.32962571797096885</v>
      </c>
      <c r="Z18" s="4">
        <f t="shared" si="2"/>
        <v>-0.31240000000000001</v>
      </c>
      <c r="AA18" s="5">
        <f t="shared" si="9"/>
        <v>1.7225717970968835E-2</v>
      </c>
      <c r="AB18" s="6">
        <v>0</v>
      </c>
      <c r="AC18" s="6">
        <v>0</v>
      </c>
      <c r="AD18" s="6"/>
      <c r="AE18" s="6"/>
      <c r="AF18">
        <v>1</v>
      </c>
      <c r="AH18">
        <v>1</v>
      </c>
      <c r="AJ18">
        <v>0.30895052616120239</v>
      </c>
      <c r="AK18">
        <v>0.27639999999999998</v>
      </c>
      <c r="AL18">
        <v>3.2550526161202409E-2</v>
      </c>
      <c r="AM18">
        <v>0.69598628856896605</v>
      </c>
      <c r="AN18">
        <v>0.67169999999999996</v>
      </c>
      <c r="AO18">
        <v>2.4286288568966086E-2</v>
      </c>
      <c r="AP18" s="4">
        <f t="shared" si="3"/>
        <v>-0.38703576240776366</v>
      </c>
      <c r="AQ18" s="4">
        <f t="shared" si="3"/>
        <v>-0.39529999999999998</v>
      </c>
      <c r="AR18" s="5">
        <f t="shared" si="10"/>
        <v>-8.2642375922363231E-3</v>
      </c>
      <c r="AS18" s="6">
        <v>0</v>
      </c>
      <c r="AT18" s="6">
        <v>0</v>
      </c>
      <c r="AU18" s="6"/>
      <c r="AV18" s="6"/>
      <c r="AW18">
        <v>1</v>
      </c>
      <c r="AY18">
        <v>1</v>
      </c>
      <c r="BA18">
        <v>0.33885405903038418</v>
      </c>
      <c r="BB18">
        <v>0.30259999999999998</v>
      </c>
      <c r="BC18">
        <v>3.62540590303842E-2</v>
      </c>
      <c r="BD18">
        <v>0.62411084877509293</v>
      </c>
      <c r="BE18">
        <v>0.68379999999999996</v>
      </c>
      <c r="BF18">
        <v>-5.9689151224907033E-2</v>
      </c>
      <c r="BG18" s="4">
        <f t="shared" si="4"/>
        <v>-0.28525678974470875</v>
      </c>
      <c r="BH18" s="4">
        <f t="shared" si="4"/>
        <v>-0.38119999999999998</v>
      </c>
      <c r="BI18" s="5">
        <f t="shared" si="11"/>
        <v>-9.5943210255291234E-2</v>
      </c>
      <c r="BJ18" s="6">
        <v>0</v>
      </c>
      <c r="BK18" s="6">
        <v>0</v>
      </c>
      <c r="BL18" s="6"/>
      <c r="BM18" s="6"/>
      <c r="BN18">
        <v>1</v>
      </c>
      <c r="BP18">
        <v>1</v>
      </c>
      <c r="BR18">
        <v>0.2504130057554293</v>
      </c>
      <c r="BS18">
        <v>0.3609</v>
      </c>
      <c r="BT18">
        <v>-0.1104869942445707</v>
      </c>
      <c r="BU18">
        <v>0.69907662735088349</v>
      </c>
      <c r="BV18">
        <v>0.61519999999999997</v>
      </c>
      <c r="BW18">
        <v>8.3876627350883526E-2</v>
      </c>
      <c r="BX18" s="4">
        <f t="shared" si="5"/>
        <v>-0.4486636215954542</v>
      </c>
      <c r="BY18" s="4">
        <f t="shared" si="5"/>
        <v>-0.25429999999999997</v>
      </c>
      <c r="BZ18" s="5">
        <f t="shared" si="12"/>
        <v>0.19436362159545423</v>
      </c>
      <c r="CA18" s="6">
        <v>0</v>
      </c>
      <c r="CB18" s="6">
        <v>0</v>
      </c>
      <c r="CC18" s="6"/>
      <c r="CD18" s="6"/>
      <c r="CE18">
        <v>1</v>
      </c>
      <c r="CG18">
        <v>1</v>
      </c>
      <c r="CI18">
        <v>0.30619274395917045</v>
      </c>
      <c r="CJ18">
        <v>0.32619999999999999</v>
      </c>
      <c r="CK18">
        <v>-2.0007256040829535E-2</v>
      </c>
      <c r="CL18">
        <v>0.67026172616758062</v>
      </c>
      <c r="CM18">
        <v>0.64529999999999998</v>
      </c>
      <c r="CN18">
        <v>2.4961726167580633E-2</v>
      </c>
      <c r="CO18" s="4">
        <f t="shared" si="0"/>
        <v>-0.36406898220841016</v>
      </c>
      <c r="CP18" s="4">
        <f t="shared" si="0"/>
        <v>-0.31909999999999999</v>
      </c>
      <c r="CQ18" s="5">
        <f t="shared" si="13"/>
        <v>4.4968982208410169E-2</v>
      </c>
      <c r="CR18" s="6">
        <v>0</v>
      </c>
      <c r="CS18" s="6">
        <v>0</v>
      </c>
      <c r="CT18" s="6"/>
      <c r="CU18" s="6"/>
      <c r="CV18">
        <v>1</v>
      </c>
      <c r="CX18">
        <v>1</v>
      </c>
      <c r="CZ18">
        <v>0.32495812514985706</v>
      </c>
      <c r="DA18">
        <v>0.27489999999999998</v>
      </c>
      <c r="DB18">
        <v>5.005812514985708E-2</v>
      </c>
      <c r="DC18">
        <v>0.64434867706035714</v>
      </c>
      <c r="DD18">
        <v>0.59260000000000002</v>
      </c>
      <c r="DE18">
        <v>5.1748677060357129E-2</v>
      </c>
      <c r="DF18" s="4">
        <f t="shared" si="6"/>
        <v>-0.31939055191050009</v>
      </c>
      <c r="DG18" s="4">
        <f t="shared" si="6"/>
        <v>-0.31770000000000004</v>
      </c>
      <c r="DH18" s="5">
        <f t="shared" si="14"/>
        <v>1.6905519105000488E-3</v>
      </c>
      <c r="DI18" s="6">
        <v>0</v>
      </c>
      <c r="DJ18" s="6">
        <v>0</v>
      </c>
      <c r="DK18" s="6"/>
      <c r="DL18" s="6"/>
      <c r="DM18">
        <v>1</v>
      </c>
      <c r="DO18">
        <v>1</v>
      </c>
      <c r="DQ18">
        <v>0.30150202186966119</v>
      </c>
      <c r="DR18">
        <v>0.33069999999999999</v>
      </c>
      <c r="DS18">
        <v>-2.9197978130338809E-2</v>
      </c>
      <c r="DT18">
        <v>0.62671925000032136</v>
      </c>
      <c r="DU18">
        <v>0.63839999999999997</v>
      </c>
      <c r="DV18">
        <v>-1.1680749999678608E-2</v>
      </c>
      <c r="DW18" s="4">
        <f t="shared" si="7"/>
        <v>-0.32521722813066017</v>
      </c>
      <c r="DX18" s="4">
        <f t="shared" si="7"/>
        <v>-0.30769999999999997</v>
      </c>
      <c r="DY18" s="5">
        <f t="shared" si="15"/>
        <v>1.7517228130660201E-2</v>
      </c>
      <c r="DZ18" s="6">
        <v>0</v>
      </c>
      <c r="EA18" s="6">
        <v>0</v>
      </c>
      <c r="EB18" s="6"/>
      <c r="EC18" s="6"/>
      <c r="ED18">
        <v>1</v>
      </c>
      <c r="EF18">
        <v>1</v>
      </c>
    </row>
    <row r="19" spans="1:136" x14ac:dyDescent="0.25">
      <c r="A19" t="s">
        <v>36</v>
      </c>
      <c r="B19" s="4">
        <v>0.4652341808648946</v>
      </c>
      <c r="C19" s="4">
        <v>0.48580000000000001</v>
      </c>
      <c r="D19" s="4">
        <v>-2.0565819135105412E-2</v>
      </c>
      <c r="E19" s="4">
        <v>0.51224900289516306</v>
      </c>
      <c r="F19" s="4">
        <v>0.50980000000000003</v>
      </c>
      <c r="G19" s="4">
        <v>2.4490028951630327E-3</v>
      </c>
      <c r="H19" s="4">
        <f t="shared" si="1"/>
        <v>-4.7014822030268466E-2</v>
      </c>
      <c r="I19" s="4">
        <f t="shared" si="1"/>
        <v>-2.4000000000000021E-2</v>
      </c>
      <c r="J19" s="5">
        <f t="shared" si="8"/>
        <v>2.3014822030268445E-2</v>
      </c>
      <c r="K19" s="6">
        <v>0</v>
      </c>
      <c r="L19" s="6">
        <v>0</v>
      </c>
      <c r="M19" s="6">
        <v>0</v>
      </c>
      <c r="N19" s="6">
        <v>0</v>
      </c>
      <c r="O19">
        <v>1</v>
      </c>
      <c r="P19" s="6">
        <v>1</v>
      </c>
      <c r="S19">
        <v>0.49724517684125352</v>
      </c>
      <c r="T19">
        <v>0.54320000000000002</v>
      </c>
      <c r="U19">
        <v>-4.5954823158746494E-2</v>
      </c>
      <c r="V19">
        <v>0.51019715019783229</v>
      </c>
      <c r="W19">
        <v>0.44839999999999997</v>
      </c>
      <c r="X19">
        <v>6.1797150197832329E-2</v>
      </c>
      <c r="Y19" s="4">
        <f t="shared" si="2"/>
        <v>-1.2951973356578772E-2</v>
      </c>
      <c r="Z19" s="4">
        <f t="shared" si="2"/>
        <v>9.4800000000000051E-2</v>
      </c>
      <c r="AA19" s="5">
        <f t="shared" si="9"/>
        <v>0.10775197335657882</v>
      </c>
      <c r="AB19" s="6">
        <v>0</v>
      </c>
      <c r="AC19" s="6">
        <v>1</v>
      </c>
      <c r="AD19" s="6"/>
      <c r="AE19" s="6"/>
      <c r="AF19">
        <v>0</v>
      </c>
      <c r="AH19">
        <v>0</v>
      </c>
      <c r="AJ19">
        <v>0.54715202164499166</v>
      </c>
      <c r="AK19">
        <v>0.54600000000000004</v>
      </c>
      <c r="AL19">
        <v>1.1520216449916187E-3</v>
      </c>
      <c r="AM19">
        <v>0.44729261957024435</v>
      </c>
      <c r="AN19">
        <v>0.42580000000000001</v>
      </c>
      <c r="AO19">
        <v>2.1492619570244342E-2</v>
      </c>
      <c r="AP19" s="4">
        <f t="shared" si="3"/>
        <v>9.9859402074747305E-2</v>
      </c>
      <c r="AQ19" s="4">
        <f t="shared" si="3"/>
        <v>0.12020000000000003</v>
      </c>
      <c r="AR19" s="5">
        <f t="shared" si="10"/>
        <v>2.0340597925252724E-2</v>
      </c>
      <c r="AS19" s="6">
        <v>1</v>
      </c>
      <c r="AT19" s="6">
        <v>1</v>
      </c>
      <c r="AU19" s="6"/>
      <c r="AV19" s="6"/>
      <c r="AW19">
        <v>1</v>
      </c>
      <c r="AY19">
        <v>1</v>
      </c>
      <c r="BA19">
        <v>0.60060878341572177</v>
      </c>
      <c r="BB19">
        <v>0.54820000000000002</v>
      </c>
      <c r="BC19">
        <v>5.2408783415721749E-2</v>
      </c>
      <c r="BD19">
        <v>0.37444236768207001</v>
      </c>
      <c r="BE19">
        <v>0.44479999999999997</v>
      </c>
      <c r="BF19">
        <v>-7.0357632317929963E-2</v>
      </c>
      <c r="BG19" s="4">
        <f t="shared" si="4"/>
        <v>0.22616641573365176</v>
      </c>
      <c r="BH19" s="4">
        <f t="shared" si="4"/>
        <v>0.10340000000000005</v>
      </c>
      <c r="BI19" s="5">
        <f t="shared" si="11"/>
        <v>-0.12276641573365171</v>
      </c>
      <c r="BJ19" s="6">
        <v>1</v>
      </c>
      <c r="BK19" s="6">
        <v>1</v>
      </c>
      <c r="BL19" s="6"/>
      <c r="BM19" s="6"/>
      <c r="BN19">
        <v>1</v>
      </c>
      <c r="BP19">
        <v>1</v>
      </c>
      <c r="BR19">
        <v>0.57081948517358139</v>
      </c>
      <c r="BS19">
        <v>0.61919999999999997</v>
      </c>
      <c r="BT19">
        <v>-4.8380514826418586E-2</v>
      </c>
      <c r="BU19">
        <v>0.40958516183749755</v>
      </c>
      <c r="BV19">
        <v>0.36780000000000002</v>
      </c>
      <c r="BW19">
        <v>4.1785161837497531E-2</v>
      </c>
      <c r="BX19" s="4">
        <f t="shared" si="5"/>
        <v>0.16123432333608384</v>
      </c>
      <c r="BY19" s="4">
        <f t="shared" si="5"/>
        <v>0.25139999999999996</v>
      </c>
      <c r="BZ19" s="5">
        <f t="shared" si="12"/>
        <v>9.0165676663916117E-2</v>
      </c>
      <c r="CA19" s="6">
        <v>1</v>
      </c>
      <c r="CB19" s="6">
        <v>1</v>
      </c>
      <c r="CC19" s="6"/>
      <c r="CD19" s="6"/>
      <c r="CE19">
        <v>1</v>
      </c>
      <c r="CG19">
        <v>1</v>
      </c>
      <c r="CI19">
        <v>0.57206325926592194</v>
      </c>
      <c r="CJ19">
        <v>0.57599999999999996</v>
      </c>
      <c r="CK19">
        <v>-3.9367407340780147E-3</v>
      </c>
      <c r="CL19">
        <v>0.40704433437951115</v>
      </c>
      <c r="CM19">
        <v>0.4073</v>
      </c>
      <c r="CN19">
        <v>-2.55665620488843E-4</v>
      </c>
      <c r="CO19" s="4">
        <f t="shared" si="0"/>
        <v>0.16501892488641079</v>
      </c>
      <c r="CP19" s="4">
        <f t="shared" si="0"/>
        <v>0.16869999999999996</v>
      </c>
      <c r="CQ19" s="5">
        <f t="shared" si="13"/>
        <v>3.6810751135891717E-3</v>
      </c>
      <c r="CR19" s="6">
        <v>1</v>
      </c>
      <c r="CS19" s="6">
        <v>1</v>
      </c>
      <c r="CT19" s="6"/>
      <c r="CU19" s="6"/>
      <c r="CV19">
        <v>1</v>
      </c>
      <c r="CX19">
        <v>1</v>
      </c>
      <c r="CZ19">
        <v>0.5947350334291428</v>
      </c>
      <c r="DA19">
        <v>0.55830000000000002</v>
      </c>
      <c r="DB19">
        <v>3.6435033429142782E-2</v>
      </c>
      <c r="DC19">
        <v>0.38158695298785705</v>
      </c>
      <c r="DD19">
        <v>0.3876</v>
      </c>
      <c r="DE19">
        <v>-6.0130470121429469E-3</v>
      </c>
      <c r="DF19" s="4">
        <f t="shared" si="6"/>
        <v>0.21314808044128575</v>
      </c>
      <c r="DG19" s="4">
        <f t="shared" si="6"/>
        <v>0.17070000000000002</v>
      </c>
      <c r="DH19" s="5">
        <f t="shared" si="14"/>
        <v>-4.2448080441285729E-2</v>
      </c>
      <c r="DI19" s="6">
        <v>1</v>
      </c>
      <c r="DJ19" s="6">
        <v>1</v>
      </c>
      <c r="DK19" s="6"/>
      <c r="DL19" s="6"/>
      <c r="DM19">
        <v>1</v>
      </c>
      <c r="DO19">
        <v>1</v>
      </c>
      <c r="DQ19">
        <v>0.56045382679981171</v>
      </c>
      <c r="DR19">
        <v>0.57540000000000002</v>
      </c>
      <c r="DS19">
        <v>-1.4946173200188317E-2</v>
      </c>
      <c r="DT19">
        <v>0.39259881555800002</v>
      </c>
      <c r="DU19">
        <v>0.40550000000000003</v>
      </c>
      <c r="DV19">
        <v>-1.2901184442000002E-2</v>
      </c>
      <c r="DW19" s="4">
        <f t="shared" si="7"/>
        <v>0.16785501124181168</v>
      </c>
      <c r="DX19" s="4">
        <f t="shared" si="7"/>
        <v>0.1699</v>
      </c>
      <c r="DY19" s="5">
        <f t="shared" si="15"/>
        <v>2.0449887581883153E-3</v>
      </c>
      <c r="DZ19" s="6">
        <v>1</v>
      </c>
      <c r="EA19" s="6">
        <v>1</v>
      </c>
      <c r="EB19" s="6"/>
      <c r="EC19" s="6"/>
      <c r="ED19">
        <v>1</v>
      </c>
      <c r="EF19">
        <v>1</v>
      </c>
    </row>
    <row r="20" spans="1:136" x14ac:dyDescent="0.25">
      <c r="A20" t="s">
        <v>37</v>
      </c>
      <c r="B20" s="4">
        <v>0.40704529654548777</v>
      </c>
      <c r="C20" s="4">
        <v>0.3679</v>
      </c>
      <c r="D20" s="4">
        <v>3.9145296545487762E-2</v>
      </c>
      <c r="E20" s="4">
        <v>0.60123056269085673</v>
      </c>
      <c r="F20" s="4">
        <v>0.62680000000000002</v>
      </c>
      <c r="G20" s="4">
        <v>-2.5569437309143295E-2</v>
      </c>
      <c r="H20" s="4">
        <f t="shared" si="1"/>
        <v>-0.19418526614536896</v>
      </c>
      <c r="I20" s="4">
        <f t="shared" si="1"/>
        <v>-0.25890000000000002</v>
      </c>
      <c r="J20" s="5">
        <f t="shared" si="8"/>
        <v>-6.4714733854631057E-2</v>
      </c>
      <c r="K20" s="6">
        <v>0</v>
      </c>
      <c r="L20" s="6">
        <v>0</v>
      </c>
      <c r="M20" s="6"/>
      <c r="N20" s="6"/>
      <c r="O20">
        <v>1</v>
      </c>
      <c r="Q20">
        <v>1</v>
      </c>
      <c r="S20">
        <v>0.35776873752742805</v>
      </c>
      <c r="T20">
        <v>0.41549999999999998</v>
      </c>
      <c r="U20">
        <v>-5.7731262472571931E-2</v>
      </c>
      <c r="V20">
        <v>0.64847458499389432</v>
      </c>
      <c r="W20">
        <v>0.57630000000000003</v>
      </c>
      <c r="X20">
        <v>7.2174584993894286E-2</v>
      </c>
      <c r="Y20" s="4">
        <f t="shared" si="2"/>
        <v>-0.29070584746646627</v>
      </c>
      <c r="Z20" s="4">
        <f t="shared" si="2"/>
        <v>-0.16080000000000005</v>
      </c>
      <c r="AA20" s="5">
        <f t="shared" si="9"/>
        <v>0.12990584746646622</v>
      </c>
      <c r="AB20" s="6">
        <v>0</v>
      </c>
      <c r="AC20" s="6">
        <v>0</v>
      </c>
      <c r="AD20" s="6"/>
      <c r="AE20" s="6"/>
      <c r="AF20">
        <v>1</v>
      </c>
      <c r="AH20">
        <v>1</v>
      </c>
      <c r="AJ20">
        <v>0.38385093646451435</v>
      </c>
      <c r="AK20">
        <v>0.41010000000000002</v>
      </c>
      <c r="AL20">
        <v>-2.6249063535485673E-2</v>
      </c>
      <c r="AM20">
        <v>0.5978765310402181</v>
      </c>
      <c r="AN20">
        <v>0.5665</v>
      </c>
      <c r="AO20">
        <v>3.1376531040218092E-2</v>
      </c>
      <c r="AP20" s="4">
        <f t="shared" si="3"/>
        <v>-0.21402559457570375</v>
      </c>
      <c r="AQ20" s="4">
        <f t="shared" si="3"/>
        <v>-0.15639999999999998</v>
      </c>
      <c r="AR20" s="5">
        <f t="shared" si="10"/>
        <v>5.7625594575703765E-2</v>
      </c>
      <c r="AS20" s="6">
        <v>0</v>
      </c>
      <c r="AT20" s="6">
        <v>0</v>
      </c>
      <c r="AU20" s="6"/>
      <c r="AV20" s="6"/>
      <c r="AW20">
        <v>1</v>
      </c>
      <c r="AY20">
        <v>1</v>
      </c>
      <c r="BA20">
        <v>0.43904813820298738</v>
      </c>
      <c r="BB20">
        <v>0.3926</v>
      </c>
      <c r="BC20">
        <v>4.6448138202987377E-2</v>
      </c>
      <c r="BD20">
        <v>0.54046876130228683</v>
      </c>
      <c r="BE20">
        <v>0.59940000000000004</v>
      </c>
      <c r="BF20">
        <v>-5.8931238697713217E-2</v>
      </c>
      <c r="BG20" s="4">
        <f t="shared" si="4"/>
        <v>-0.10142062309929945</v>
      </c>
      <c r="BH20" s="4">
        <f t="shared" si="4"/>
        <v>-0.20680000000000004</v>
      </c>
      <c r="BI20" s="5">
        <f t="shared" si="11"/>
        <v>-0.10537937690070059</v>
      </c>
      <c r="BJ20" s="6">
        <v>0</v>
      </c>
      <c r="BK20" s="6">
        <v>0</v>
      </c>
      <c r="BL20" s="6"/>
      <c r="BM20" s="6"/>
      <c r="BN20">
        <v>1</v>
      </c>
      <c r="BP20">
        <v>1</v>
      </c>
      <c r="BR20">
        <v>0.40853995516337893</v>
      </c>
      <c r="BS20">
        <v>0.4995</v>
      </c>
      <c r="BT20">
        <v>-9.0960044836621068E-2</v>
      </c>
      <c r="BU20">
        <v>0.56306892989785695</v>
      </c>
      <c r="BV20">
        <v>0.48909999999999998</v>
      </c>
      <c r="BW20">
        <v>7.3968929897856972E-2</v>
      </c>
      <c r="BX20" s="4">
        <f t="shared" si="5"/>
        <v>-0.15452897473447802</v>
      </c>
      <c r="BY20" s="4">
        <f t="shared" si="5"/>
        <v>1.040000000000002E-2</v>
      </c>
      <c r="BZ20" s="5">
        <f t="shared" si="12"/>
        <v>0.16492897473447804</v>
      </c>
      <c r="CA20" s="6">
        <v>0</v>
      </c>
      <c r="CB20" s="6">
        <v>1</v>
      </c>
      <c r="CC20" s="6"/>
      <c r="CD20" s="6"/>
      <c r="CE20">
        <v>0</v>
      </c>
      <c r="CG20">
        <v>0</v>
      </c>
      <c r="CI20">
        <v>0.4323205381659514</v>
      </c>
      <c r="CJ20">
        <v>0.43930000000000002</v>
      </c>
      <c r="CK20">
        <v>-6.9794618340486281E-3</v>
      </c>
      <c r="CL20">
        <v>0.55923971418522822</v>
      </c>
      <c r="CM20">
        <v>0.5413</v>
      </c>
      <c r="CN20">
        <v>1.7939714185228217E-2</v>
      </c>
      <c r="CO20" s="4">
        <f t="shared" si="0"/>
        <v>-0.12691917601927682</v>
      </c>
      <c r="CP20" s="4">
        <f t="shared" si="0"/>
        <v>-0.10199999999999998</v>
      </c>
      <c r="CQ20" s="5">
        <f t="shared" si="13"/>
        <v>2.4919176019276845E-2</v>
      </c>
      <c r="CR20" s="6">
        <v>0</v>
      </c>
      <c r="CS20" s="6">
        <v>0</v>
      </c>
      <c r="CT20" s="6">
        <v>0</v>
      </c>
      <c r="CU20" s="6">
        <v>0</v>
      </c>
      <c r="CV20">
        <v>1</v>
      </c>
      <c r="CW20">
        <v>1</v>
      </c>
      <c r="CZ20">
        <v>0.47090016578457156</v>
      </c>
      <c r="DA20">
        <v>0.37909999999999999</v>
      </c>
      <c r="DB20">
        <v>9.1800165784571564E-2</v>
      </c>
      <c r="DC20">
        <v>0.52093061797971429</v>
      </c>
      <c r="DD20">
        <v>0.56820000000000004</v>
      </c>
      <c r="DE20">
        <v>-4.7269382020285744E-2</v>
      </c>
      <c r="DF20" s="4">
        <f t="shared" si="6"/>
        <v>-5.0030452195142738E-2</v>
      </c>
      <c r="DG20" s="4">
        <f t="shared" si="6"/>
        <v>-0.18910000000000005</v>
      </c>
      <c r="DH20" s="5">
        <f t="shared" si="14"/>
        <v>-0.13906954780485731</v>
      </c>
      <c r="DI20" s="6">
        <v>0</v>
      </c>
      <c r="DJ20" s="6">
        <v>0</v>
      </c>
      <c r="DK20" s="6"/>
      <c r="DL20" s="6"/>
      <c r="DM20">
        <v>1</v>
      </c>
      <c r="DO20">
        <v>1</v>
      </c>
      <c r="DQ20">
        <v>0.40929529963468181</v>
      </c>
      <c r="DR20">
        <v>0.40960000000000002</v>
      </c>
      <c r="DS20">
        <v>-3.0470036531821121E-4</v>
      </c>
      <c r="DT20">
        <v>0.56193253887638828</v>
      </c>
      <c r="DU20">
        <v>0.57020000000000004</v>
      </c>
      <c r="DV20">
        <v>-8.2674611236117634E-3</v>
      </c>
      <c r="DW20" s="4">
        <f t="shared" si="7"/>
        <v>-0.15263723924170647</v>
      </c>
      <c r="DX20" s="4">
        <f t="shared" si="7"/>
        <v>-0.16060000000000002</v>
      </c>
      <c r="DY20" s="5">
        <f t="shared" si="15"/>
        <v>-7.9627607582935522E-3</v>
      </c>
      <c r="DZ20" s="6">
        <v>0</v>
      </c>
      <c r="EA20" s="6">
        <v>0</v>
      </c>
      <c r="EB20" s="6"/>
      <c r="EC20" s="6"/>
      <c r="ED20">
        <v>1</v>
      </c>
      <c r="EF20">
        <v>1</v>
      </c>
    </row>
    <row r="21" spans="1:136" x14ac:dyDescent="0.25">
      <c r="A21" t="s">
        <v>38</v>
      </c>
      <c r="B21" s="4">
        <v>0.55360765903150422</v>
      </c>
      <c r="C21" s="4">
        <v>0.43290000000000001</v>
      </c>
      <c r="D21" s="4">
        <v>0.12070765903150421</v>
      </c>
      <c r="E21" s="4">
        <v>0.47752632295734049</v>
      </c>
      <c r="F21" s="4">
        <v>0.55980000000000008</v>
      </c>
      <c r="G21" s="4">
        <v>-8.2273677042659588E-2</v>
      </c>
      <c r="H21" s="4">
        <f t="shared" si="1"/>
        <v>7.608133607416373E-2</v>
      </c>
      <c r="I21" s="4">
        <f t="shared" si="1"/>
        <v>-0.12690000000000007</v>
      </c>
      <c r="J21" s="5">
        <f t="shared" si="8"/>
        <v>-0.2029813360741638</v>
      </c>
      <c r="K21" s="6">
        <v>1</v>
      </c>
      <c r="L21" s="6">
        <v>0</v>
      </c>
      <c r="M21" s="6"/>
      <c r="N21" s="6"/>
      <c r="O21">
        <v>0</v>
      </c>
      <c r="Q21">
        <v>0</v>
      </c>
      <c r="S21">
        <v>0.54194174873602152</v>
      </c>
      <c r="T21">
        <v>0.50260000000000005</v>
      </c>
      <c r="U21">
        <v>3.9341748736021476E-2</v>
      </c>
      <c r="V21">
        <v>0.46397821691450147</v>
      </c>
      <c r="W21">
        <v>0.4844</v>
      </c>
      <c r="X21">
        <v>-2.0421783085498524E-2</v>
      </c>
      <c r="Y21" s="4">
        <f t="shared" si="2"/>
        <v>7.7963531821520049E-2</v>
      </c>
      <c r="Z21" s="4">
        <f t="shared" si="2"/>
        <v>1.8200000000000049E-2</v>
      </c>
      <c r="AA21" s="5">
        <f t="shared" si="9"/>
        <v>-5.976353182152E-2</v>
      </c>
      <c r="AB21" s="6">
        <v>1</v>
      </c>
      <c r="AC21" s="6">
        <v>1</v>
      </c>
      <c r="AD21" s="6"/>
      <c r="AE21" s="6"/>
      <c r="AF21">
        <v>1</v>
      </c>
      <c r="AH21">
        <v>1</v>
      </c>
      <c r="AJ21">
        <v>0.50847724633672198</v>
      </c>
      <c r="AK21">
        <v>0.4854</v>
      </c>
      <c r="AL21">
        <v>2.3077246336721979E-2</v>
      </c>
      <c r="AM21">
        <v>0.55189821247302628</v>
      </c>
      <c r="AN21">
        <v>0.48220000000000002</v>
      </c>
      <c r="AO21">
        <v>6.9698212473026266E-2</v>
      </c>
      <c r="AP21" s="4">
        <f t="shared" si="3"/>
        <v>-4.3420966136304306E-2</v>
      </c>
      <c r="AQ21" s="4">
        <f t="shared" si="3"/>
        <v>3.1999999999999806E-3</v>
      </c>
      <c r="AR21" s="5">
        <f t="shared" si="10"/>
        <v>4.6620966136304287E-2</v>
      </c>
      <c r="AS21" s="6">
        <v>0</v>
      </c>
      <c r="AT21" s="6">
        <v>1</v>
      </c>
      <c r="AU21" s="6"/>
      <c r="AV21" s="6"/>
      <c r="AW21">
        <v>0</v>
      </c>
      <c r="AY21">
        <v>1</v>
      </c>
      <c r="BA21">
        <v>0.5216135145194617</v>
      </c>
      <c r="BB21">
        <v>0.49230000000000002</v>
      </c>
      <c r="BC21">
        <v>2.9313514519461681E-2</v>
      </c>
      <c r="BD21">
        <v>0.44820629372201248</v>
      </c>
      <c r="BE21">
        <v>0.499</v>
      </c>
      <c r="BF21">
        <v>-5.0793706277987516E-2</v>
      </c>
      <c r="BG21" s="4">
        <f t="shared" si="4"/>
        <v>7.3407220797449213E-2</v>
      </c>
      <c r="BH21" s="4">
        <f t="shared" si="4"/>
        <v>-6.6999999999999837E-3</v>
      </c>
      <c r="BI21" s="5">
        <f t="shared" si="11"/>
        <v>-8.0107220797449197E-2</v>
      </c>
      <c r="BJ21" s="6">
        <v>1</v>
      </c>
      <c r="BK21" s="6">
        <v>0</v>
      </c>
      <c r="BL21" s="6">
        <v>0.99999990000000005</v>
      </c>
      <c r="BM21" s="6">
        <v>0</v>
      </c>
      <c r="BN21">
        <v>0</v>
      </c>
      <c r="BO21">
        <v>0</v>
      </c>
      <c r="BR21">
        <v>0.46192691181815321</v>
      </c>
      <c r="BS21">
        <v>0.5393</v>
      </c>
      <c r="BT21">
        <v>-7.7373088181846794E-2</v>
      </c>
      <c r="BU21">
        <v>0.50722497880409578</v>
      </c>
      <c r="BV21">
        <v>0.44390000000000002</v>
      </c>
      <c r="BW21">
        <v>6.3324978804095766E-2</v>
      </c>
      <c r="BX21" s="4">
        <f t="shared" si="5"/>
        <v>-4.5298066985942576E-2</v>
      </c>
      <c r="BY21" s="4">
        <f t="shared" si="5"/>
        <v>9.5399999999999985E-2</v>
      </c>
      <c r="BZ21" s="5">
        <f t="shared" si="12"/>
        <v>0.14069806698594256</v>
      </c>
      <c r="CA21" s="6">
        <v>0</v>
      </c>
      <c r="CB21" s="6">
        <v>1</v>
      </c>
      <c r="CC21" s="6"/>
      <c r="CD21" s="6"/>
      <c r="CE21">
        <v>0</v>
      </c>
      <c r="CG21">
        <v>0</v>
      </c>
      <c r="CI21">
        <v>0.49135197991741802</v>
      </c>
      <c r="CJ21">
        <v>0.51990000000000003</v>
      </c>
      <c r="CK21">
        <v>-2.8548020082582004E-2</v>
      </c>
      <c r="CL21">
        <v>0.48491461544980818</v>
      </c>
      <c r="CM21">
        <v>0.46179999999999999</v>
      </c>
      <c r="CN21">
        <v>2.3114615449808196E-2</v>
      </c>
      <c r="CO21" s="4">
        <f t="shared" si="0"/>
        <v>6.4373644676098407E-3</v>
      </c>
      <c r="CP21" s="4">
        <f t="shared" si="0"/>
        <v>5.8100000000000041E-2</v>
      </c>
      <c r="CQ21" s="5">
        <f t="shared" si="13"/>
        <v>5.16626355323902E-2</v>
      </c>
      <c r="CR21" s="6">
        <v>1</v>
      </c>
      <c r="CS21" s="6">
        <v>1</v>
      </c>
      <c r="CT21" s="6"/>
      <c r="CU21" s="6"/>
      <c r="CV21">
        <v>1</v>
      </c>
      <c r="CX21">
        <v>1</v>
      </c>
      <c r="CZ21">
        <v>0.52226136413899982</v>
      </c>
      <c r="DA21">
        <v>0.41739999999999999</v>
      </c>
      <c r="DB21">
        <v>0.10486136413899982</v>
      </c>
      <c r="DC21">
        <v>0.4566017683262143</v>
      </c>
      <c r="DD21">
        <v>0.51149999999999995</v>
      </c>
      <c r="DE21">
        <v>-5.4898231673785658E-2</v>
      </c>
      <c r="DF21" s="4">
        <f t="shared" si="6"/>
        <v>6.5659595812785521E-2</v>
      </c>
      <c r="DG21" s="4">
        <f t="shared" si="6"/>
        <v>-9.4099999999999961E-2</v>
      </c>
      <c r="DH21" s="5">
        <f t="shared" si="14"/>
        <v>-0.15975959581278548</v>
      </c>
      <c r="DI21" s="6">
        <v>1</v>
      </c>
      <c r="DJ21" s="6">
        <v>0</v>
      </c>
      <c r="DK21" s="6"/>
      <c r="DL21" s="6"/>
      <c r="DM21">
        <v>0</v>
      </c>
      <c r="DO21">
        <v>0</v>
      </c>
      <c r="DQ21">
        <v>0.48241589732465356</v>
      </c>
      <c r="DR21">
        <v>0.44890000000000002</v>
      </c>
      <c r="DS21">
        <v>3.3515897324653543E-2</v>
      </c>
      <c r="DT21">
        <v>0.49091226029158713</v>
      </c>
      <c r="DU21">
        <v>0.53090000000000004</v>
      </c>
      <c r="DV21">
        <v>-3.9987739708412906E-2</v>
      </c>
      <c r="DW21" s="4">
        <f t="shared" si="7"/>
        <v>-8.4963629669335683E-3</v>
      </c>
      <c r="DX21" s="4">
        <f t="shared" si="7"/>
        <v>-8.2000000000000017E-2</v>
      </c>
      <c r="DY21" s="5">
        <f t="shared" si="15"/>
        <v>-7.3503637033066449E-2</v>
      </c>
      <c r="DZ21" s="6">
        <v>0</v>
      </c>
      <c r="EA21" s="6">
        <v>0</v>
      </c>
      <c r="EB21" s="6"/>
      <c r="EC21" s="6"/>
      <c r="ED21">
        <v>1</v>
      </c>
      <c r="EF21">
        <v>1</v>
      </c>
    </row>
    <row r="22" spans="1:136" x14ac:dyDescent="0.25">
      <c r="A22" t="s">
        <v>39</v>
      </c>
      <c r="B22" s="4">
        <v>0.38239528098104208</v>
      </c>
      <c r="C22" s="4">
        <v>0.33740000000000003</v>
      </c>
      <c r="D22" s="4">
        <v>4.4995280981042052E-2</v>
      </c>
      <c r="E22" s="4">
        <v>0.61194781728713288</v>
      </c>
      <c r="F22" s="4">
        <v>0.65870000000000006</v>
      </c>
      <c r="G22" s="4">
        <v>-4.6752182712867185E-2</v>
      </c>
      <c r="H22" s="4">
        <f t="shared" si="1"/>
        <v>-0.22955253630609079</v>
      </c>
      <c r="I22" s="4">
        <f t="shared" si="1"/>
        <v>-0.32130000000000003</v>
      </c>
      <c r="J22" s="5">
        <f t="shared" si="8"/>
        <v>-9.1747463693909237E-2</v>
      </c>
      <c r="K22" s="6">
        <v>0</v>
      </c>
      <c r="L22" s="6">
        <v>0</v>
      </c>
      <c r="M22" s="6"/>
      <c r="N22" s="6"/>
      <c r="O22">
        <v>1</v>
      </c>
      <c r="Q22">
        <v>1</v>
      </c>
      <c r="S22">
        <v>0.38818648105282721</v>
      </c>
      <c r="T22">
        <v>0.36080000000000001</v>
      </c>
      <c r="U22">
        <v>2.7386481052827205E-2</v>
      </c>
      <c r="V22">
        <v>0.62338130942560632</v>
      </c>
      <c r="W22">
        <v>0.62909999999999999</v>
      </c>
      <c r="X22">
        <v>-5.71869057439367E-3</v>
      </c>
      <c r="Y22" s="4">
        <f t="shared" si="2"/>
        <v>-0.23519482837277911</v>
      </c>
      <c r="Z22" s="4">
        <f t="shared" si="2"/>
        <v>-0.26829999999999998</v>
      </c>
      <c r="AA22" s="5">
        <f t="shared" si="9"/>
        <v>-3.3105171627220875E-2</v>
      </c>
      <c r="AB22" s="6">
        <v>0</v>
      </c>
      <c r="AC22" s="6">
        <v>0</v>
      </c>
      <c r="AD22" s="6">
        <v>0</v>
      </c>
      <c r="AE22" s="6">
        <v>0</v>
      </c>
      <c r="AF22">
        <v>1</v>
      </c>
      <c r="AG22">
        <v>1</v>
      </c>
      <c r="AJ22">
        <v>0.3293415283307819</v>
      </c>
      <c r="AK22">
        <v>0.37240000000000001</v>
      </c>
      <c r="AL22">
        <v>-4.3058471669218112E-2</v>
      </c>
      <c r="AM22">
        <v>0.70092813038045476</v>
      </c>
      <c r="AN22">
        <v>0.58040000000000003</v>
      </c>
      <c r="AO22">
        <v>0.12052813038045473</v>
      </c>
      <c r="AP22" s="4">
        <f t="shared" si="3"/>
        <v>-0.37158660204967287</v>
      </c>
      <c r="AQ22" s="4">
        <f t="shared" si="3"/>
        <v>-0.20800000000000002</v>
      </c>
      <c r="AR22" s="5">
        <f t="shared" si="10"/>
        <v>0.16358660204967285</v>
      </c>
      <c r="AS22" s="6">
        <v>0</v>
      </c>
      <c r="AT22" s="6">
        <v>0</v>
      </c>
      <c r="AU22" s="6"/>
      <c r="AV22" s="6"/>
      <c r="AW22">
        <v>1</v>
      </c>
      <c r="AY22">
        <v>1</v>
      </c>
      <c r="BA22">
        <v>0.37941730675558516</v>
      </c>
      <c r="BB22">
        <v>0.36620000000000003</v>
      </c>
      <c r="BC22">
        <v>1.3217306755585134E-2</v>
      </c>
      <c r="BD22">
        <v>0.59767693840013481</v>
      </c>
      <c r="BE22">
        <v>0.62</v>
      </c>
      <c r="BF22">
        <v>-2.232306159986519E-2</v>
      </c>
      <c r="BG22" s="4">
        <f t="shared" si="4"/>
        <v>-0.21825963164454965</v>
      </c>
      <c r="BH22" s="4">
        <f t="shared" si="4"/>
        <v>-0.25379999999999997</v>
      </c>
      <c r="BI22" s="5">
        <f t="shared" si="11"/>
        <v>-3.5540368355450325E-2</v>
      </c>
      <c r="BJ22" s="6">
        <v>0</v>
      </c>
      <c r="BK22" s="6">
        <v>0</v>
      </c>
      <c r="BL22" s="6"/>
      <c r="BM22" s="6"/>
      <c r="BN22">
        <v>1</v>
      </c>
      <c r="BP22">
        <v>1</v>
      </c>
      <c r="BR22">
        <v>0.35891534262811503</v>
      </c>
      <c r="BS22">
        <v>0.41649999999999998</v>
      </c>
      <c r="BT22">
        <v>-5.7584657371884951E-2</v>
      </c>
      <c r="BU22">
        <v>0.61063070644111506</v>
      </c>
      <c r="BV22">
        <v>0.56610000000000005</v>
      </c>
      <c r="BW22">
        <v>4.4530706441115009E-2</v>
      </c>
      <c r="BX22" s="4">
        <f t="shared" si="5"/>
        <v>-0.25171536381300003</v>
      </c>
      <c r="BY22" s="4">
        <f t="shared" si="5"/>
        <v>-0.14960000000000007</v>
      </c>
      <c r="BZ22" s="5">
        <f t="shared" si="12"/>
        <v>0.10211536381299996</v>
      </c>
      <c r="CA22" s="6">
        <v>0</v>
      </c>
      <c r="CB22" s="6">
        <v>0</v>
      </c>
      <c r="CC22" s="6"/>
      <c r="CD22" s="6"/>
      <c r="CE22">
        <v>1</v>
      </c>
      <c r="CG22">
        <v>1</v>
      </c>
      <c r="CI22">
        <v>0.39032088600148013</v>
      </c>
      <c r="CJ22">
        <v>0.37990000000000002</v>
      </c>
      <c r="CK22">
        <v>1.0420886001480112E-2</v>
      </c>
      <c r="CL22">
        <v>0.57402597391488697</v>
      </c>
      <c r="CM22">
        <v>0.59709999999999996</v>
      </c>
      <c r="CN22">
        <v>-2.3074026085112997E-2</v>
      </c>
      <c r="CO22" s="4">
        <f t="shared" si="0"/>
        <v>-0.18370508791340684</v>
      </c>
      <c r="CP22" s="4">
        <f t="shared" si="0"/>
        <v>-0.21719999999999995</v>
      </c>
      <c r="CQ22" s="5">
        <f t="shared" si="13"/>
        <v>-3.3494912086593109E-2</v>
      </c>
      <c r="CR22" s="6">
        <v>0</v>
      </c>
      <c r="CS22" s="6">
        <v>0</v>
      </c>
      <c r="CT22" s="6"/>
      <c r="CU22" s="6"/>
      <c r="CV22">
        <v>1</v>
      </c>
      <c r="CX22">
        <v>1</v>
      </c>
      <c r="CZ22">
        <v>0.40092688104700008</v>
      </c>
      <c r="DA22">
        <v>0.36049999999999999</v>
      </c>
      <c r="DB22">
        <v>4.0426881047000096E-2</v>
      </c>
      <c r="DC22">
        <v>0.56356887271228573</v>
      </c>
      <c r="DD22">
        <v>0.5665</v>
      </c>
      <c r="DE22">
        <v>-2.9311272877142747E-3</v>
      </c>
      <c r="DF22" s="4">
        <f t="shared" si="6"/>
        <v>-0.16264199166528565</v>
      </c>
      <c r="DG22" s="4">
        <f t="shared" si="6"/>
        <v>-0.20600000000000002</v>
      </c>
      <c r="DH22" s="5">
        <f t="shared" si="14"/>
        <v>-4.3358008334714371E-2</v>
      </c>
      <c r="DI22" s="6">
        <v>0</v>
      </c>
      <c r="DJ22" s="6">
        <v>0</v>
      </c>
      <c r="DK22" s="6"/>
      <c r="DL22" s="6"/>
      <c r="DM22">
        <v>1</v>
      </c>
      <c r="DO22">
        <v>1</v>
      </c>
      <c r="DQ22">
        <v>0.37282184998517498</v>
      </c>
      <c r="DR22">
        <v>0.41560000000000002</v>
      </c>
      <c r="DS22">
        <v>-4.2778150014825045E-2</v>
      </c>
      <c r="DT22">
        <v>0.56823654276324231</v>
      </c>
      <c r="DU22">
        <v>0.56210000000000004</v>
      </c>
      <c r="DV22">
        <v>6.1365427632422698E-3</v>
      </c>
      <c r="DW22" s="4">
        <f t="shared" si="7"/>
        <v>-0.19541469277806733</v>
      </c>
      <c r="DX22" s="4">
        <f t="shared" si="7"/>
        <v>-0.14650000000000002</v>
      </c>
      <c r="DY22" s="5">
        <f t="shared" si="15"/>
        <v>4.8914692778067315E-2</v>
      </c>
      <c r="DZ22" s="6">
        <v>0</v>
      </c>
      <c r="EA22" s="6">
        <v>0</v>
      </c>
      <c r="EB22" s="6"/>
      <c r="EC22" s="6"/>
      <c r="ED22">
        <v>1</v>
      </c>
      <c r="EF22">
        <v>1</v>
      </c>
    </row>
    <row r="23" spans="1:136" x14ac:dyDescent="0.25">
      <c r="A23" t="s">
        <v>40</v>
      </c>
      <c r="B23" s="4">
        <v>0.42640223584553461</v>
      </c>
      <c r="C23" s="4">
        <v>0.44549999999999995</v>
      </c>
      <c r="D23" s="4">
        <v>-1.9097764154465346E-2</v>
      </c>
      <c r="E23" s="4">
        <v>0.57180750762101396</v>
      </c>
      <c r="F23" s="4">
        <v>0.55000000000000004</v>
      </c>
      <c r="G23" s="4">
        <v>2.1807507621013911E-2</v>
      </c>
      <c r="H23" s="4">
        <f t="shared" si="1"/>
        <v>-0.14540527177547935</v>
      </c>
      <c r="I23" s="4">
        <f t="shared" si="1"/>
        <v>-0.10450000000000009</v>
      </c>
      <c r="J23" s="5">
        <f t="shared" si="8"/>
        <v>4.0905271775479257E-2</v>
      </c>
      <c r="K23" s="6">
        <v>0</v>
      </c>
      <c r="L23" s="6">
        <v>0</v>
      </c>
      <c r="M23" s="6"/>
      <c r="N23" s="6"/>
      <c r="O23">
        <v>1</v>
      </c>
      <c r="Q23">
        <v>1</v>
      </c>
      <c r="S23">
        <v>0.41161110395597306</v>
      </c>
      <c r="T23">
        <v>0.45839999999999997</v>
      </c>
      <c r="U23">
        <v>-4.6788896044026917E-2</v>
      </c>
      <c r="V23">
        <v>0.58843159116571786</v>
      </c>
      <c r="W23">
        <v>0.53549999999999998</v>
      </c>
      <c r="X23">
        <v>5.2931591165717884E-2</v>
      </c>
      <c r="Y23" s="4">
        <f t="shared" si="2"/>
        <v>-0.1768204872097448</v>
      </c>
      <c r="Z23" s="4">
        <f t="shared" si="2"/>
        <v>-7.7100000000000002E-2</v>
      </c>
      <c r="AA23" s="5">
        <f t="shared" si="9"/>
        <v>9.9720487209744801E-2</v>
      </c>
      <c r="AB23" s="6">
        <v>0</v>
      </c>
      <c r="AC23" s="6">
        <v>0</v>
      </c>
      <c r="AD23" s="6">
        <v>0</v>
      </c>
      <c r="AE23" s="6">
        <v>0</v>
      </c>
      <c r="AF23">
        <v>1</v>
      </c>
      <c r="AG23">
        <v>1</v>
      </c>
      <c r="AJ23">
        <v>0.45848800524665301</v>
      </c>
      <c r="AK23">
        <v>0.41370000000000001</v>
      </c>
      <c r="AL23">
        <v>4.4788005246652995E-2</v>
      </c>
      <c r="AM23">
        <v>0.54300432504492802</v>
      </c>
      <c r="AN23">
        <v>0.56499999999999995</v>
      </c>
      <c r="AO23">
        <v>-2.1995674955071931E-2</v>
      </c>
      <c r="AP23" s="4">
        <f t="shared" si="3"/>
        <v>-8.4516319798275008E-2</v>
      </c>
      <c r="AQ23" s="4">
        <f t="shared" si="3"/>
        <v>-0.15129999999999993</v>
      </c>
      <c r="AR23" s="5">
        <f t="shared" si="10"/>
        <v>-6.6783680201724926E-2</v>
      </c>
      <c r="AS23" s="6">
        <v>0</v>
      </c>
      <c r="AT23" s="6">
        <v>0</v>
      </c>
      <c r="AU23" s="6">
        <v>1</v>
      </c>
      <c r="AV23" s="7">
        <v>1.0000000000000001E-9</v>
      </c>
      <c r="AW23">
        <v>1</v>
      </c>
      <c r="AX23">
        <v>0</v>
      </c>
      <c r="BA23">
        <v>0.43779717338862506</v>
      </c>
      <c r="BB23">
        <v>0.39689999999999998</v>
      </c>
      <c r="BC23">
        <v>4.0897173388625085E-2</v>
      </c>
      <c r="BD23">
        <v>0.54201641460175831</v>
      </c>
      <c r="BE23">
        <v>0.59550000000000003</v>
      </c>
      <c r="BF23">
        <v>-5.3483585398241718E-2</v>
      </c>
      <c r="BG23" s="4">
        <f t="shared" si="4"/>
        <v>-0.10421924121313325</v>
      </c>
      <c r="BH23" s="4">
        <f t="shared" si="4"/>
        <v>-0.19860000000000005</v>
      </c>
      <c r="BI23" s="5">
        <f t="shared" si="11"/>
        <v>-9.4380758786866803E-2</v>
      </c>
      <c r="BJ23" s="6">
        <v>0</v>
      </c>
      <c r="BK23" s="6">
        <v>0</v>
      </c>
      <c r="BL23" s="6"/>
      <c r="BM23" s="6"/>
      <c r="BN23">
        <v>1</v>
      </c>
      <c r="BP23">
        <v>1</v>
      </c>
      <c r="BR23">
        <v>0.3894577117553934</v>
      </c>
      <c r="BS23">
        <v>0.41170000000000001</v>
      </c>
      <c r="BT23">
        <v>-2.2242288244606612E-2</v>
      </c>
      <c r="BU23">
        <v>0.59629748738339683</v>
      </c>
      <c r="BV23">
        <v>0.57399999999999995</v>
      </c>
      <c r="BW23">
        <v>2.2297487383396875E-2</v>
      </c>
      <c r="BX23" s="4">
        <f t="shared" si="5"/>
        <v>-0.20683977562800343</v>
      </c>
      <c r="BY23" s="4">
        <f t="shared" si="5"/>
        <v>-0.16229999999999994</v>
      </c>
      <c r="BZ23" s="5">
        <f t="shared" si="12"/>
        <v>4.4539775628003486E-2</v>
      </c>
      <c r="CA23" s="6">
        <v>0</v>
      </c>
      <c r="CB23" s="6">
        <v>0</v>
      </c>
      <c r="CC23" s="6"/>
      <c r="CD23" s="6"/>
      <c r="CE23">
        <v>1</v>
      </c>
      <c r="CG23">
        <v>1</v>
      </c>
      <c r="CI23">
        <v>0.37792242637642676</v>
      </c>
      <c r="CJ23">
        <v>0.378</v>
      </c>
      <c r="CK23">
        <v>-7.7573623573246042E-5</v>
      </c>
      <c r="CL23">
        <v>0.6104767787900659</v>
      </c>
      <c r="CM23">
        <v>0.60489999999999999</v>
      </c>
      <c r="CN23">
        <v>5.576778790065906E-3</v>
      </c>
      <c r="CO23" s="4">
        <f t="shared" si="0"/>
        <v>-0.23255435241363914</v>
      </c>
      <c r="CP23" s="4">
        <f t="shared" si="0"/>
        <v>-0.22689999999999999</v>
      </c>
      <c r="CQ23" s="5">
        <f t="shared" si="13"/>
        <v>5.6543524136391521E-3</v>
      </c>
      <c r="CR23" s="6">
        <v>0</v>
      </c>
      <c r="CS23" s="6">
        <v>0</v>
      </c>
      <c r="CT23" s="6"/>
      <c r="CU23" s="6"/>
      <c r="CV23">
        <v>1</v>
      </c>
      <c r="CX23">
        <v>1</v>
      </c>
      <c r="CZ23">
        <v>0.39956268246445714</v>
      </c>
      <c r="DA23">
        <v>0.32679999999999998</v>
      </c>
      <c r="DB23">
        <v>7.2762682464457162E-2</v>
      </c>
      <c r="DC23">
        <v>0.58595006445878572</v>
      </c>
      <c r="DD23">
        <v>0.62519999999999998</v>
      </c>
      <c r="DE23">
        <v>-3.9249935541214254E-2</v>
      </c>
      <c r="DF23" s="4">
        <f t="shared" si="6"/>
        <v>-0.18638738199432858</v>
      </c>
      <c r="DG23" s="4">
        <f t="shared" si="6"/>
        <v>-0.2984</v>
      </c>
      <c r="DH23" s="5">
        <f t="shared" si="14"/>
        <v>-0.11201261800567142</v>
      </c>
      <c r="DI23" s="6">
        <v>0</v>
      </c>
      <c r="DJ23" s="6">
        <v>0</v>
      </c>
      <c r="DK23" s="6"/>
      <c r="DL23" s="6"/>
      <c r="DM23">
        <v>1</v>
      </c>
      <c r="DO23">
        <v>1</v>
      </c>
      <c r="DQ23">
        <v>0.38215356594333111</v>
      </c>
      <c r="DR23">
        <v>0.36149999999999999</v>
      </c>
      <c r="DS23">
        <v>2.065356594333112E-2</v>
      </c>
      <c r="DT23">
        <v>0.58756337794898439</v>
      </c>
      <c r="DU23">
        <v>0.62090000000000001</v>
      </c>
      <c r="DV23">
        <v>-3.3336622051015619E-2</v>
      </c>
      <c r="DW23" s="4">
        <f t="shared" si="7"/>
        <v>-0.20540981200565328</v>
      </c>
      <c r="DX23" s="4">
        <f t="shared" si="7"/>
        <v>-0.25940000000000002</v>
      </c>
      <c r="DY23" s="5">
        <f t="shared" si="15"/>
        <v>-5.3990187994346739E-2</v>
      </c>
      <c r="DZ23" s="6">
        <v>0</v>
      </c>
      <c r="EA23" s="6">
        <v>0</v>
      </c>
      <c r="EB23" s="6"/>
      <c r="EC23" s="6"/>
      <c r="ED23">
        <v>1</v>
      </c>
      <c r="EF23">
        <v>1</v>
      </c>
    </row>
    <row r="24" spans="1:136" x14ac:dyDescent="0.25">
      <c r="A24" t="s">
        <v>41</v>
      </c>
      <c r="B24" s="4">
        <v>0.43988948040710246</v>
      </c>
      <c r="C24" s="4">
        <v>0.45579999999999998</v>
      </c>
      <c r="D24" s="4">
        <v>-1.5910519592897521E-2</v>
      </c>
      <c r="E24" s="4">
        <v>0.55881449930772265</v>
      </c>
      <c r="F24" s="4">
        <v>0.52780000000000005</v>
      </c>
      <c r="G24" s="4">
        <v>3.1014499307722598E-2</v>
      </c>
      <c r="H24" s="4">
        <f t="shared" si="1"/>
        <v>-0.11892501890062018</v>
      </c>
      <c r="I24" s="4">
        <f t="shared" si="1"/>
        <v>-7.2000000000000064E-2</v>
      </c>
      <c r="J24" s="5">
        <f t="shared" si="8"/>
        <v>4.6925018900620119E-2</v>
      </c>
      <c r="K24" s="6">
        <v>0</v>
      </c>
      <c r="L24" s="6">
        <v>0</v>
      </c>
      <c r="M24" s="6"/>
      <c r="N24" s="6"/>
      <c r="O24">
        <v>1</v>
      </c>
      <c r="Q24">
        <v>1</v>
      </c>
      <c r="S24">
        <v>0.42647496266315099</v>
      </c>
      <c r="T24">
        <v>0.52010000000000001</v>
      </c>
      <c r="U24">
        <v>-9.3625037336849015E-2</v>
      </c>
      <c r="V24">
        <v>0.56100077375921498</v>
      </c>
      <c r="W24">
        <v>0.46849999999999997</v>
      </c>
      <c r="X24">
        <v>9.2500773759215005E-2</v>
      </c>
      <c r="Y24" s="4">
        <f t="shared" si="2"/>
        <v>-0.13452581109606399</v>
      </c>
      <c r="Z24" s="4">
        <f t="shared" si="2"/>
        <v>5.1600000000000035E-2</v>
      </c>
      <c r="AA24" s="5">
        <f t="shared" si="9"/>
        <v>0.18612581109606402</v>
      </c>
      <c r="AB24" s="6">
        <v>0</v>
      </c>
      <c r="AC24" s="6">
        <v>1</v>
      </c>
      <c r="AD24" s="6">
        <v>0</v>
      </c>
      <c r="AE24" s="6">
        <v>1</v>
      </c>
      <c r="AF24">
        <v>0</v>
      </c>
      <c r="AG24">
        <v>0</v>
      </c>
      <c r="AJ24">
        <v>0.52717879318293126</v>
      </c>
      <c r="AK24">
        <v>0.44879999999999998</v>
      </c>
      <c r="AL24">
        <v>7.8378793182931283E-2</v>
      </c>
      <c r="AM24">
        <v>0.46357149330281816</v>
      </c>
      <c r="AN24">
        <v>0.52549999999999997</v>
      </c>
      <c r="AO24">
        <v>-6.1928506697181807E-2</v>
      </c>
      <c r="AP24" s="4">
        <f t="shared" si="3"/>
        <v>6.36072998801131E-2</v>
      </c>
      <c r="AQ24" s="4">
        <f t="shared" si="3"/>
        <v>-7.669999999999999E-2</v>
      </c>
      <c r="AR24" s="5">
        <f t="shared" si="10"/>
        <v>-0.14030729988011309</v>
      </c>
      <c r="AS24" s="6">
        <v>1</v>
      </c>
      <c r="AT24" s="6">
        <v>0</v>
      </c>
      <c r="AU24" s="6"/>
      <c r="AV24" s="6"/>
      <c r="AW24">
        <v>1</v>
      </c>
      <c r="AY24">
        <v>0</v>
      </c>
      <c r="BA24">
        <v>0.50104071705906084</v>
      </c>
      <c r="BB24">
        <v>0.42220000000000002</v>
      </c>
      <c r="BC24">
        <v>7.8840717059060816E-2</v>
      </c>
      <c r="BD24">
        <v>0.47488230899125439</v>
      </c>
      <c r="BE24">
        <v>0.56720000000000004</v>
      </c>
      <c r="BF24">
        <v>-9.231769100874565E-2</v>
      </c>
      <c r="BG24" s="4">
        <f t="shared" si="4"/>
        <v>2.6158408067806449E-2</v>
      </c>
      <c r="BH24" s="4">
        <f t="shared" si="4"/>
        <v>-0.14500000000000002</v>
      </c>
      <c r="BI24" s="5">
        <f t="shared" si="11"/>
        <v>-0.17115840806780647</v>
      </c>
      <c r="BJ24" s="6">
        <v>1</v>
      </c>
      <c r="BK24" s="6">
        <v>0</v>
      </c>
      <c r="BL24" s="6"/>
      <c r="BM24" s="6"/>
      <c r="BN24">
        <v>0</v>
      </c>
      <c r="BP24">
        <v>0</v>
      </c>
      <c r="BR24">
        <v>0.42750130876101172</v>
      </c>
      <c r="BS24">
        <v>0.39929999999999999</v>
      </c>
      <c r="BT24">
        <v>2.8201308761011734E-2</v>
      </c>
      <c r="BU24">
        <v>0.55554907145619747</v>
      </c>
      <c r="BV24">
        <v>0.58560000000000001</v>
      </c>
      <c r="BW24">
        <v>-3.0050928543802535E-2</v>
      </c>
      <c r="BX24" s="4">
        <f t="shared" si="5"/>
        <v>-0.12804776269518575</v>
      </c>
      <c r="BY24" s="4">
        <f t="shared" si="5"/>
        <v>-0.18630000000000002</v>
      </c>
      <c r="BZ24" s="5">
        <f t="shared" si="12"/>
        <v>-5.8252237304814269E-2</v>
      </c>
      <c r="CA24" s="6">
        <v>0</v>
      </c>
      <c r="CB24" s="6">
        <v>0</v>
      </c>
      <c r="CC24" s="6"/>
      <c r="CD24" s="6"/>
      <c r="CE24">
        <v>1</v>
      </c>
      <c r="CG24">
        <v>1</v>
      </c>
      <c r="CI24">
        <v>0.36044284559206624</v>
      </c>
      <c r="CJ24">
        <v>0.40579999999999999</v>
      </c>
      <c r="CK24">
        <v>-4.5357154407933753E-2</v>
      </c>
      <c r="CL24">
        <v>0.58809573975381235</v>
      </c>
      <c r="CM24">
        <v>0.57779999999999998</v>
      </c>
      <c r="CN24">
        <v>1.0295739753812372E-2</v>
      </c>
      <c r="CO24" s="4">
        <f t="shared" si="0"/>
        <v>-0.22765289416174611</v>
      </c>
      <c r="CP24" s="4">
        <f t="shared" si="0"/>
        <v>-0.17199999999999999</v>
      </c>
      <c r="CQ24" s="5">
        <f t="shared" si="13"/>
        <v>5.5652894161746125E-2</v>
      </c>
      <c r="CR24" s="6">
        <v>0</v>
      </c>
      <c r="CS24" s="6">
        <v>0</v>
      </c>
      <c r="CT24" s="6"/>
      <c r="CU24" s="6"/>
      <c r="CV24">
        <v>1</v>
      </c>
      <c r="CX24">
        <v>1</v>
      </c>
      <c r="CZ24">
        <v>0.41769282382792294</v>
      </c>
      <c r="DA24">
        <v>0.38450000000000001</v>
      </c>
      <c r="DB24">
        <v>3.3192823827922935E-2</v>
      </c>
      <c r="DC24">
        <v>0.56669900054197719</v>
      </c>
      <c r="DD24">
        <v>0.58089999999999997</v>
      </c>
      <c r="DE24">
        <v>-1.4200999458022778E-2</v>
      </c>
      <c r="DF24" s="4">
        <f t="shared" si="6"/>
        <v>-0.14900617671405425</v>
      </c>
      <c r="DG24" s="4">
        <f t="shared" si="6"/>
        <v>-0.19639999999999996</v>
      </c>
      <c r="DH24" s="5">
        <f t="shared" si="14"/>
        <v>-4.7393823285945713E-2</v>
      </c>
      <c r="DI24" s="6">
        <v>0</v>
      </c>
      <c r="DJ24" s="6">
        <v>0</v>
      </c>
      <c r="DK24" s="6"/>
      <c r="DL24" s="6"/>
      <c r="DM24">
        <v>1</v>
      </c>
      <c r="DO24">
        <v>1</v>
      </c>
      <c r="DQ24">
        <v>0.41419745535633368</v>
      </c>
      <c r="DR24">
        <v>0.39850000000000002</v>
      </c>
      <c r="DS24">
        <v>1.5697455356333656E-2</v>
      </c>
      <c r="DT24">
        <v>0.5645673597141635</v>
      </c>
      <c r="DU24">
        <v>0.58460000000000001</v>
      </c>
      <c r="DV24">
        <v>-2.0032640285836512E-2</v>
      </c>
      <c r="DW24" s="4">
        <f t="shared" si="7"/>
        <v>-0.15036990435782982</v>
      </c>
      <c r="DX24" s="4">
        <f t="shared" si="7"/>
        <v>-0.18609999999999999</v>
      </c>
      <c r="DY24" s="5">
        <f t="shared" si="15"/>
        <v>-3.5730095642170168E-2</v>
      </c>
      <c r="DZ24" s="6">
        <v>0</v>
      </c>
      <c r="EA24" s="6">
        <v>0</v>
      </c>
      <c r="EB24" s="6"/>
      <c r="EC24" s="6"/>
      <c r="ED24">
        <v>1</v>
      </c>
      <c r="EF24">
        <v>1</v>
      </c>
    </row>
    <row r="25" spans="1:136" x14ac:dyDescent="0.25">
      <c r="A25" t="s">
        <v>42</v>
      </c>
      <c r="B25" s="4">
        <v>0.39678249203229143</v>
      </c>
      <c r="C25" s="4">
        <v>0.38770000000000004</v>
      </c>
      <c r="D25" s="4">
        <v>9.0824920322913894E-3</v>
      </c>
      <c r="E25" s="4">
        <v>0.57169670997143696</v>
      </c>
      <c r="F25" s="4">
        <v>0.60830000000000006</v>
      </c>
      <c r="G25" s="4">
        <v>-3.6603290028563107E-2</v>
      </c>
      <c r="H25" s="4">
        <f t="shared" si="1"/>
        <v>-0.17491421793914552</v>
      </c>
      <c r="I25" s="4">
        <f t="shared" si="1"/>
        <v>-0.22060000000000002</v>
      </c>
      <c r="J25" s="5">
        <f t="shared" si="8"/>
        <v>-4.5685782060854496E-2</v>
      </c>
      <c r="K25" s="6">
        <v>0</v>
      </c>
      <c r="L25" s="6">
        <v>0</v>
      </c>
      <c r="M25" s="6"/>
      <c r="N25" s="6"/>
      <c r="O25">
        <v>1</v>
      </c>
      <c r="Q25">
        <v>1</v>
      </c>
      <c r="S25">
        <v>0.3821101435895079</v>
      </c>
      <c r="T25">
        <v>0.51619999999999999</v>
      </c>
      <c r="U25">
        <v>-0.13408985641049209</v>
      </c>
      <c r="V25">
        <v>0.59098090521454683</v>
      </c>
      <c r="W25">
        <v>0.44950000000000001</v>
      </c>
      <c r="X25">
        <v>0.14148090521454681</v>
      </c>
      <c r="Y25" s="4">
        <f t="shared" si="2"/>
        <v>-0.20887076162503893</v>
      </c>
      <c r="Z25" s="4">
        <f t="shared" si="2"/>
        <v>6.6699999999999982E-2</v>
      </c>
      <c r="AA25" s="5">
        <f t="shared" si="9"/>
        <v>0.27557076162503891</v>
      </c>
      <c r="AB25" s="6">
        <v>0</v>
      </c>
      <c r="AC25" s="6">
        <v>1</v>
      </c>
      <c r="AD25" s="6"/>
      <c r="AE25" s="6"/>
      <c r="AF25">
        <v>0</v>
      </c>
      <c r="AH25">
        <v>0</v>
      </c>
      <c r="AJ25">
        <v>0.43850949389881394</v>
      </c>
      <c r="AK25">
        <v>0.4909</v>
      </c>
      <c r="AL25">
        <v>-5.2390506101186063E-2</v>
      </c>
      <c r="AM25">
        <v>0.49837081862760912</v>
      </c>
      <c r="AN25">
        <v>0.43969999999999998</v>
      </c>
      <c r="AO25">
        <v>5.8670818627609145E-2</v>
      </c>
      <c r="AP25" s="4">
        <f t="shared" si="3"/>
        <v>-5.9861324728795184E-2</v>
      </c>
      <c r="AQ25" s="4">
        <f t="shared" si="3"/>
        <v>5.1200000000000023E-2</v>
      </c>
      <c r="AR25" s="5">
        <f t="shared" si="10"/>
        <v>0.11106132472879521</v>
      </c>
      <c r="AS25" s="6">
        <v>0</v>
      </c>
      <c r="AT25" s="6">
        <v>1</v>
      </c>
      <c r="AU25" s="6"/>
      <c r="AV25" s="6"/>
      <c r="AW25">
        <v>0</v>
      </c>
      <c r="AY25">
        <v>1</v>
      </c>
      <c r="BA25">
        <v>0.57696473994886166</v>
      </c>
      <c r="BB25">
        <v>0.53569999999999995</v>
      </c>
      <c r="BC25">
        <v>4.1264739948861706E-2</v>
      </c>
      <c r="BD25">
        <v>0.34528281630653712</v>
      </c>
      <c r="BE25">
        <v>0.44579999999999997</v>
      </c>
      <c r="BF25">
        <v>-0.10051718369346285</v>
      </c>
      <c r="BG25" s="4">
        <f t="shared" si="4"/>
        <v>0.23168192364232454</v>
      </c>
      <c r="BH25" s="4">
        <f t="shared" si="4"/>
        <v>8.989999999999998E-2</v>
      </c>
      <c r="BI25" s="5">
        <f t="shared" si="11"/>
        <v>-0.14178192364232456</v>
      </c>
      <c r="BJ25" s="6">
        <v>1</v>
      </c>
      <c r="BK25" s="6">
        <v>1</v>
      </c>
      <c r="BL25" s="6">
        <v>0.99999990000000005</v>
      </c>
      <c r="BM25" s="6">
        <v>0.99999990000000005</v>
      </c>
      <c r="BN25">
        <v>1</v>
      </c>
      <c r="BO25">
        <v>1</v>
      </c>
      <c r="BR25">
        <v>0.53829769224791646</v>
      </c>
      <c r="BS25">
        <v>0.57709999999999995</v>
      </c>
      <c r="BT25">
        <v>-3.8802307752083487E-2</v>
      </c>
      <c r="BU25">
        <v>0.38244424160325624</v>
      </c>
      <c r="BV25">
        <v>0.40379999999999999</v>
      </c>
      <c r="BW25">
        <v>-2.1355758396743751E-2</v>
      </c>
      <c r="BX25" s="4">
        <f t="shared" si="5"/>
        <v>0.15585345064466022</v>
      </c>
      <c r="BY25" s="4">
        <f t="shared" si="5"/>
        <v>0.17329999999999995</v>
      </c>
      <c r="BZ25" s="5">
        <f t="shared" si="12"/>
        <v>1.7446549355339735E-2</v>
      </c>
      <c r="CA25" s="6">
        <v>1</v>
      </c>
      <c r="CB25" s="6">
        <v>1</v>
      </c>
      <c r="CC25" s="6"/>
      <c r="CD25" s="6"/>
      <c r="CE25">
        <v>1</v>
      </c>
      <c r="CG25">
        <v>1</v>
      </c>
      <c r="CI25">
        <v>0.53201015776663307</v>
      </c>
      <c r="CJ25">
        <v>0.56269999999999998</v>
      </c>
      <c r="CK25">
        <v>-3.0689842233366904E-2</v>
      </c>
      <c r="CL25">
        <v>0.40474488064104952</v>
      </c>
      <c r="CM25">
        <v>0.4098</v>
      </c>
      <c r="CN25">
        <v>-5.0551193589504773E-3</v>
      </c>
      <c r="CO25" s="4">
        <f t="shared" si="0"/>
        <v>0.12726527712558355</v>
      </c>
      <c r="CP25" s="4">
        <f t="shared" si="0"/>
        <v>0.15289999999999998</v>
      </c>
      <c r="CQ25" s="5">
        <f t="shared" si="13"/>
        <v>2.5634722874416427E-2</v>
      </c>
      <c r="CR25" s="6">
        <v>1</v>
      </c>
      <c r="CS25" s="6">
        <v>1</v>
      </c>
      <c r="CT25" s="6"/>
      <c r="CU25" s="6"/>
      <c r="CV25">
        <v>1</v>
      </c>
      <c r="CX25">
        <v>1</v>
      </c>
      <c r="CZ25">
        <v>0.55642900604711643</v>
      </c>
      <c r="DA25">
        <v>0.4783</v>
      </c>
      <c r="DB25">
        <v>7.8129006047116423E-2</v>
      </c>
      <c r="DC25">
        <v>0.41118721607360714</v>
      </c>
      <c r="DD25">
        <v>0.44869999999999999</v>
      </c>
      <c r="DE25">
        <v>-3.7512783926392845E-2</v>
      </c>
      <c r="DF25" s="4">
        <f t="shared" si="6"/>
        <v>0.14524178997350928</v>
      </c>
      <c r="DG25" s="4">
        <f t="shared" si="6"/>
        <v>2.9600000000000015E-2</v>
      </c>
      <c r="DH25" s="5">
        <f t="shared" si="14"/>
        <v>-0.11564178997350927</v>
      </c>
      <c r="DI25" s="6">
        <v>1</v>
      </c>
      <c r="DJ25" s="6">
        <v>1</v>
      </c>
      <c r="DK25" s="6"/>
      <c r="DL25" s="6"/>
      <c r="DM25">
        <v>1</v>
      </c>
      <c r="DO25">
        <v>1</v>
      </c>
      <c r="DQ25">
        <v>0.51966059765012962</v>
      </c>
      <c r="DR25">
        <v>0.53090000000000004</v>
      </c>
      <c r="DS25">
        <v>-1.123940234987042E-2</v>
      </c>
      <c r="DT25">
        <v>0.4353839764502212</v>
      </c>
      <c r="DU25">
        <v>0.44019999999999998</v>
      </c>
      <c r="DV25">
        <v>-4.8160235497787807E-3</v>
      </c>
      <c r="DW25" s="4">
        <f t="shared" si="7"/>
        <v>8.4276621199908419E-2</v>
      </c>
      <c r="DX25" s="4">
        <f t="shared" si="7"/>
        <v>9.0700000000000058E-2</v>
      </c>
      <c r="DY25" s="5">
        <f t="shared" si="15"/>
        <v>6.4233788000916392E-3</v>
      </c>
      <c r="DZ25" s="6">
        <v>1</v>
      </c>
      <c r="EA25" s="6">
        <v>1</v>
      </c>
      <c r="EB25" s="6">
        <v>1</v>
      </c>
      <c r="EC25" s="6">
        <v>1</v>
      </c>
      <c r="ED25">
        <v>1</v>
      </c>
      <c r="EE25">
        <v>1</v>
      </c>
    </row>
    <row r="26" spans="1:136" x14ac:dyDescent="0.25">
      <c r="A26" t="s">
        <v>43</v>
      </c>
      <c r="B26" s="4">
        <v>0.49510015436221799</v>
      </c>
      <c r="C26" s="4">
        <v>0.498</v>
      </c>
      <c r="D26" s="4">
        <v>-2.8998456377820059E-3</v>
      </c>
      <c r="E26" s="4">
        <v>0.48765932616751784</v>
      </c>
      <c r="F26" s="4">
        <v>0.498</v>
      </c>
      <c r="G26" s="4">
        <v>-1.0340673832482161E-2</v>
      </c>
      <c r="H26" s="4">
        <f t="shared" si="1"/>
        <v>7.4408281947001553E-3</v>
      </c>
      <c r="I26" s="4">
        <f t="shared" si="1"/>
        <v>0</v>
      </c>
      <c r="J26" s="5">
        <f t="shared" si="8"/>
        <v>-7.4408281947001553E-3</v>
      </c>
      <c r="K26" s="6">
        <v>1</v>
      </c>
      <c r="L26" s="6">
        <v>1</v>
      </c>
      <c r="M26" s="6">
        <v>1</v>
      </c>
      <c r="N26" s="6">
        <v>1</v>
      </c>
      <c r="O26">
        <v>1</v>
      </c>
      <c r="P26" s="6">
        <v>1</v>
      </c>
      <c r="S26">
        <v>0.48294129614809472</v>
      </c>
      <c r="T26">
        <v>0.54249999999999998</v>
      </c>
      <c r="U26">
        <v>-5.9558703851905259E-2</v>
      </c>
      <c r="V26">
        <v>0.51774429003545863</v>
      </c>
      <c r="W26">
        <v>0.44769999999999999</v>
      </c>
      <c r="X26">
        <v>7.0044290035458645E-2</v>
      </c>
      <c r="Y26" s="4">
        <f t="shared" si="2"/>
        <v>-3.4802993887363909E-2</v>
      </c>
      <c r="Z26" s="4">
        <f t="shared" si="2"/>
        <v>9.4799999999999995E-2</v>
      </c>
      <c r="AA26" s="5">
        <f t="shared" si="9"/>
        <v>0.1296029938873639</v>
      </c>
      <c r="AB26" s="6">
        <v>0</v>
      </c>
      <c r="AC26" s="6">
        <v>1</v>
      </c>
      <c r="AD26" s="6"/>
      <c r="AE26" s="6"/>
      <c r="AF26">
        <v>0</v>
      </c>
      <c r="AH26">
        <v>0</v>
      </c>
      <c r="AJ26">
        <v>0.54956490445528361</v>
      </c>
      <c r="AK26">
        <v>0.56569999999999998</v>
      </c>
      <c r="AL26">
        <v>-1.6135095544716371E-2</v>
      </c>
      <c r="AM26">
        <v>0.4657173460545227</v>
      </c>
      <c r="AN26">
        <v>0.40179999999999999</v>
      </c>
      <c r="AO26">
        <v>6.3917346054522706E-2</v>
      </c>
      <c r="AP26" s="4">
        <f t="shared" si="3"/>
        <v>8.3847558400760913E-2</v>
      </c>
      <c r="AQ26" s="4">
        <f t="shared" si="3"/>
        <v>0.16389999999999999</v>
      </c>
      <c r="AR26" s="5">
        <f t="shared" si="10"/>
        <v>8.0052441599239077E-2</v>
      </c>
      <c r="AS26" s="6">
        <v>1</v>
      </c>
      <c r="AT26" s="6">
        <v>1</v>
      </c>
      <c r="AU26" s="6"/>
      <c r="AV26" s="6"/>
      <c r="AW26">
        <v>1</v>
      </c>
      <c r="AY26">
        <v>1</v>
      </c>
      <c r="BA26">
        <v>0.59013237017752784</v>
      </c>
      <c r="BB26">
        <v>0.55910000000000004</v>
      </c>
      <c r="BC26">
        <v>3.1032370177527802E-2</v>
      </c>
      <c r="BD26">
        <v>0.37747026460306682</v>
      </c>
      <c r="BE26">
        <v>0.42930000000000001</v>
      </c>
      <c r="BF26">
        <v>-5.1829735396933196E-2</v>
      </c>
      <c r="BG26" s="4">
        <f t="shared" si="4"/>
        <v>0.21266210557446102</v>
      </c>
      <c r="BH26" s="4">
        <f t="shared" si="4"/>
        <v>0.12980000000000003</v>
      </c>
      <c r="BI26" s="5">
        <f t="shared" si="11"/>
        <v>-8.2862105574460998E-2</v>
      </c>
      <c r="BJ26" s="6">
        <v>1</v>
      </c>
      <c r="BK26" s="6">
        <v>1</v>
      </c>
      <c r="BL26" s="6"/>
      <c r="BM26" s="6"/>
      <c r="BN26">
        <v>1</v>
      </c>
      <c r="BP26">
        <v>1</v>
      </c>
      <c r="BR26">
        <v>0.58810559499715431</v>
      </c>
      <c r="BS26">
        <v>0.61919999999999997</v>
      </c>
      <c r="BT26">
        <v>-3.109440500284566E-2</v>
      </c>
      <c r="BU26">
        <v>0.38710602451990184</v>
      </c>
      <c r="BV26">
        <v>0.36470000000000002</v>
      </c>
      <c r="BW26">
        <v>2.2406024519901813E-2</v>
      </c>
      <c r="BX26" s="4">
        <f t="shared" si="5"/>
        <v>0.20099957047725248</v>
      </c>
      <c r="BY26" s="4">
        <f t="shared" si="5"/>
        <v>0.25449999999999995</v>
      </c>
      <c r="BZ26" s="5">
        <f t="shared" si="12"/>
        <v>5.3500429522747472E-2</v>
      </c>
      <c r="CA26" s="6">
        <v>1</v>
      </c>
      <c r="CB26" s="6">
        <v>1</v>
      </c>
      <c r="CC26" s="6"/>
      <c r="CD26" s="6"/>
      <c r="CE26">
        <v>1</v>
      </c>
      <c r="CG26">
        <v>1</v>
      </c>
      <c r="CI26">
        <v>0.59327944005658073</v>
      </c>
      <c r="CJ26">
        <v>0.61970000000000003</v>
      </c>
      <c r="CK26">
        <v>-2.6420559943419297E-2</v>
      </c>
      <c r="CL26">
        <v>0.37794897394952903</v>
      </c>
      <c r="CM26">
        <v>0.35899999999999999</v>
      </c>
      <c r="CN26">
        <v>1.8948973949529047E-2</v>
      </c>
      <c r="CO26" s="4">
        <f t="shared" si="0"/>
        <v>0.2153304661070517</v>
      </c>
      <c r="CP26" s="4">
        <f t="shared" si="0"/>
        <v>0.26070000000000004</v>
      </c>
      <c r="CQ26" s="5">
        <f t="shared" si="13"/>
        <v>4.5369533892948344E-2</v>
      </c>
      <c r="CR26" s="6">
        <v>1</v>
      </c>
      <c r="CS26" s="6">
        <v>1</v>
      </c>
      <c r="CT26" s="6"/>
      <c r="CU26" s="6"/>
      <c r="CV26">
        <v>1</v>
      </c>
      <c r="CX26">
        <v>1</v>
      </c>
      <c r="CZ26">
        <v>0.61385971908871428</v>
      </c>
      <c r="DA26">
        <v>0.60329999999999995</v>
      </c>
      <c r="DB26">
        <v>1.0559719088714337E-2</v>
      </c>
      <c r="DC26">
        <v>0.35476913202099991</v>
      </c>
      <c r="DD26">
        <v>0.33910000000000001</v>
      </c>
      <c r="DE26">
        <v>1.5669132020999899E-2</v>
      </c>
      <c r="DF26" s="4">
        <f t="shared" si="6"/>
        <v>0.25909058706771437</v>
      </c>
      <c r="DG26" s="4">
        <f t="shared" si="6"/>
        <v>0.26419999999999993</v>
      </c>
      <c r="DH26" s="5">
        <f t="shared" si="14"/>
        <v>5.1094129322855619E-3</v>
      </c>
      <c r="DI26" s="6">
        <v>1</v>
      </c>
      <c r="DJ26" s="6">
        <v>1</v>
      </c>
      <c r="DK26" s="6"/>
      <c r="DL26" s="6"/>
      <c r="DM26">
        <v>1</v>
      </c>
      <c r="DO26">
        <v>1</v>
      </c>
      <c r="DQ26">
        <v>0.58980516229222035</v>
      </c>
      <c r="DR26">
        <v>0.65359999999999996</v>
      </c>
      <c r="DS26">
        <v>-6.3794837707779606E-2</v>
      </c>
      <c r="DT26">
        <v>0.35812678102346096</v>
      </c>
      <c r="DU26">
        <v>0.32150000000000001</v>
      </c>
      <c r="DV26">
        <v>3.6626781023460953E-2</v>
      </c>
      <c r="DW26" s="4">
        <f t="shared" si="7"/>
        <v>0.23167838126875939</v>
      </c>
      <c r="DX26" s="4">
        <f t="shared" si="7"/>
        <v>0.33209999999999995</v>
      </c>
      <c r="DY26" s="5">
        <f t="shared" si="15"/>
        <v>0.10042161873124056</v>
      </c>
      <c r="DZ26" s="6">
        <v>1</v>
      </c>
      <c r="EA26" s="6">
        <v>1</v>
      </c>
      <c r="EB26" s="6"/>
      <c r="EC26" s="6"/>
      <c r="ED26">
        <v>1</v>
      </c>
      <c r="EF26">
        <v>1</v>
      </c>
    </row>
    <row r="27" spans="1:136" x14ac:dyDescent="0.25">
      <c r="A27" t="s">
        <v>44</v>
      </c>
      <c r="B27" s="4">
        <v>0.51726327197799804</v>
      </c>
      <c r="C27" s="4">
        <v>0.47539999999999999</v>
      </c>
      <c r="D27" s="4">
        <v>4.1863271977998051E-2</v>
      </c>
      <c r="E27" s="4">
        <v>0.52174270308062831</v>
      </c>
      <c r="F27" s="4">
        <v>0.51829999999999998</v>
      </c>
      <c r="G27" s="4">
        <v>3.4427030806283287E-3</v>
      </c>
      <c r="H27" s="4">
        <f t="shared" si="1"/>
        <v>-4.4794311026302713E-3</v>
      </c>
      <c r="I27" s="4">
        <f t="shared" si="1"/>
        <v>-4.2899999999999994E-2</v>
      </c>
      <c r="J27" s="5">
        <f t="shared" si="8"/>
        <v>-3.8420568897369722E-2</v>
      </c>
      <c r="K27" s="6">
        <v>0</v>
      </c>
      <c r="L27" s="6">
        <v>0</v>
      </c>
      <c r="M27" s="6"/>
      <c r="N27" s="6"/>
      <c r="O27">
        <v>1</v>
      </c>
      <c r="Q27">
        <v>1</v>
      </c>
      <c r="S27">
        <v>0.49726477377936651</v>
      </c>
      <c r="T27">
        <v>0.61470000000000002</v>
      </c>
      <c r="U27">
        <v>-0.11743522622063352</v>
      </c>
      <c r="V27">
        <v>0.49930142715986953</v>
      </c>
      <c r="W27">
        <v>0.36980000000000002</v>
      </c>
      <c r="X27">
        <v>0.12950142715986951</v>
      </c>
      <c r="Y27" s="4">
        <f t="shared" si="2"/>
        <v>-2.0366533805030174E-3</v>
      </c>
      <c r="Z27" s="4">
        <f t="shared" si="2"/>
        <v>0.24490000000000001</v>
      </c>
      <c r="AA27" s="5">
        <f t="shared" si="9"/>
        <v>0.24693665338050302</v>
      </c>
      <c r="AB27" s="6">
        <v>0</v>
      </c>
      <c r="AC27" s="6">
        <v>1</v>
      </c>
      <c r="AD27" s="6"/>
      <c r="AE27" s="6"/>
      <c r="AF27">
        <v>0</v>
      </c>
      <c r="AH27">
        <v>0</v>
      </c>
      <c r="AJ27">
        <v>0.57087453072024652</v>
      </c>
      <c r="AK27">
        <v>0.59799999999999998</v>
      </c>
      <c r="AL27">
        <v>-2.7125469279753456E-2</v>
      </c>
      <c r="AM27">
        <v>0.40521413127445854</v>
      </c>
      <c r="AN27">
        <v>0.32500000000000001</v>
      </c>
      <c r="AO27">
        <v>8.0214131274458533E-2</v>
      </c>
      <c r="AP27" s="4">
        <f t="shared" si="3"/>
        <v>0.16566039944578798</v>
      </c>
      <c r="AQ27" s="4">
        <f t="shared" si="3"/>
        <v>0.27299999999999996</v>
      </c>
      <c r="AR27" s="5">
        <f t="shared" si="10"/>
        <v>0.10733960055421199</v>
      </c>
      <c r="AS27" s="6">
        <v>1</v>
      </c>
      <c r="AT27" s="6">
        <v>1</v>
      </c>
      <c r="AU27" s="6"/>
      <c r="AV27" s="6"/>
      <c r="AW27">
        <v>1</v>
      </c>
      <c r="AY27">
        <v>1</v>
      </c>
      <c r="BA27">
        <v>0.68760328307654173</v>
      </c>
      <c r="BB27">
        <v>0.61939999999999995</v>
      </c>
      <c r="BC27">
        <v>6.8203283076541776E-2</v>
      </c>
      <c r="BD27">
        <v>0.27456944297423541</v>
      </c>
      <c r="BE27">
        <v>0.36780000000000002</v>
      </c>
      <c r="BF27">
        <v>-9.3230557025764604E-2</v>
      </c>
      <c r="BG27" s="4">
        <f t="shared" si="4"/>
        <v>0.41303384010230632</v>
      </c>
      <c r="BH27" s="4">
        <f t="shared" si="4"/>
        <v>0.25159999999999993</v>
      </c>
      <c r="BI27" s="5">
        <f t="shared" si="11"/>
        <v>-0.16143384010230638</v>
      </c>
      <c r="BJ27" s="6">
        <v>1</v>
      </c>
      <c r="BK27" s="6">
        <v>1</v>
      </c>
      <c r="BL27" s="6"/>
      <c r="BM27" s="6"/>
      <c r="BN27">
        <v>1</v>
      </c>
      <c r="BP27">
        <v>1</v>
      </c>
      <c r="BR27">
        <v>0.64160557439984078</v>
      </c>
      <c r="BS27">
        <v>0.61799999999999999</v>
      </c>
      <c r="BT27">
        <v>2.360557439984079E-2</v>
      </c>
      <c r="BU27">
        <v>0.26434194293847774</v>
      </c>
      <c r="BV27">
        <v>0.3599</v>
      </c>
      <c r="BW27">
        <v>-9.5558057061522261E-2</v>
      </c>
      <c r="BX27" s="4">
        <f t="shared" si="5"/>
        <v>0.37726363146136305</v>
      </c>
      <c r="BY27" s="4">
        <f t="shared" si="5"/>
        <v>0.2581</v>
      </c>
      <c r="BZ27" s="5">
        <f t="shared" si="12"/>
        <v>-0.11916363146136305</v>
      </c>
      <c r="CA27" s="6">
        <v>1</v>
      </c>
      <c r="CB27" s="6">
        <v>1</v>
      </c>
      <c r="CC27" s="6"/>
      <c r="CD27" s="6"/>
      <c r="CE27">
        <v>1</v>
      </c>
      <c r="CG27">
        <v>1</v>
      </c>
      <c r="CI27">
        <v>0.62691541118066929</v>
      </c>
      <c r="CJ27">
        <v>0.60650000000000004</v>
      </c>
      <c r="CK27">
        <v>2.0415411180669252E-2</v>
      </c>
      <c r="CL27">
        <v>0.34130125385939236</v>
      </c>
      <c r="CM27">
        <v>0.37509999999999999</v>
      </c>
      <c r="CN27">
        <v>-3.3798746140607627E-2</v>
      </c>
      <c r="CO27" s="4">
        <f t="shared" si="0"/>
        <v>0.28561415732127693</v>
      </c>
      <c r="CP27" s="4">
        <f t="shared" si="0"/>
        <v>0.23140000000000005</v>
      </c>
      <c r="CQ27" s="5">
        <f t="shared" si="13"/>
        <v>-5.4214157321276879E-2</v>
      </c>
      <c r="CR27" s="6">
        <v>1</v>
      </c>
      <c r="CS27" s="6">
        <v>1</v>
      </c>
      <c r="CT27" s="6"/>
      <c r="CU27" s="6"/>
      <c r="CV27">
        <v>1</v>
      </c>
      <c r="CX27">
        <v>1</v>
      </c>
      <c r="CZ27">
        <v>0.60911477843950912</v>
      </c>
      <c r="DA27">
        <v>0.60009999999999997</v>
      </c>
      <c r="DB27">
        <v>9.0147784395091524E-3</v>
      </c>
      <c r="DC27">
        <v>0.3455564311815712</v>
      </c>
      <c r="DD27">
        <v>0.3281</v>
      </c>
      <c r="DE27">
        <v>1.7456431181571197E-2</v>
      </c>
      <c r="DF27" s="4">
        <f t="shared" si="6"/>
        <v>0.26355834725793792</v>
      </c>
      <c r="DG27" s="4">
        <f t="shared" si="6"/>
        <v>0.27199999999999996</v>
      </c>
      <c r="DH27" s="5">
        <f t="shared" si="14"/>
        <v>8.4416527420620446E-3</v>
      </c>
      <c r="DI27" s="6">
        <v>1</v>
      </c>
      <c r="DJ27" s="6">
        <v>1</v>
      </c>
      <c r="DK27" s="6"/>
      <c r="DL27" s="6"/>
      <c r="DM27">
        <v>1</v>
      </c>
      <c r="DO27">
        <v>1</v>
      </c>
      <c r="DQ27">
        <v>0.60653095004039337</v>
      </c>
      <c r="DR27">
        <v>0.65600000000000003</v>
      </c>
      <c r="DS27">
        <v>-4.9469049959606659E-2</v>
      </c>
      <c r="DT27">
        <v>0.34457254933903264</v>
      </c>
      <c r="DU27">
        <v>0.32140000000000002</v>
      </c>
      <c r="DV27">
        <v>2.3172549339032622E-2</v>
      </c>
      <c r="DW27" s="4">
        <f t="shared" si="7"/>
        <v>0.26195840070136073</v>
      </c>
      <c r="DX27" s="4">
        <f t="shared" si="7"/>
        <v>0.33460000000000001</v>
      </c>
      <c r="DY27" s="5">
        <f t="shared" si="15"/>
        <v>7.2641599298639281E-2</v>
      </c>
      <c r="DZ27" s="6">
        <v>1</v>
      </c>
      <c r="EA27" s="6">
        <v>1</v>
      </c>
      <c r="EB27" s="6"/>
      <c r="EC27" s="6"/>
      <c r="ED27">
        <v>1</v>
      </c>
      <c r="EF27">
        <v>1</v>
      </c>
    </row>
    <row r="28" spans="1:136" x14ac:dyDescent="0.25">
      <c r="A28" t="s">
        <v>45</v>
      </c>
      <c r="B28" s="4">
        <v>0.4181250400659926</v>
      </c>
      <c r="C28" s="4">
        <v>0.43770000000000003</v>
      </c>
      <c r="D28" s="4">
        <v>-1.957495993400743E-2</v>
      </c>
      <c r="E28" s="4">
        <v>0.57722101416901772</v>
      </c>
      <c r="F28" s="4">
        <v>0.55679999999999996</v>
      </c>
      <c r="G28" s="4">
        <v>2.0421014169017759E-2</v>
      </c>
      <c r="H28" s="4">
        <f t="shared" si="1"/>
        <v>-0.15909597410302512</v>
      </c>
      <c r="I28" s="4">
        <f t="shared" si="1"/>
        <v>-0.11909999999999993</v>
      </c>
      <c r="J28" s="5">
        <f t="shared" si="8"/>
        <v>3.9995974103025189E-2</v>
      </c>
      <c r="K28" s="6">
        <v>0</v>
      </c>
      <c r="L28" s="6">
        <v>0</v>
      </c>
      <c r="M28" s="6"/>
      <c r="N28" s="6"/>
      <c r="O28">
        <v>1</v>
      </c>
      <c r="Q28">
        <v>1</v>
      </c>
      <c r="S28">
        <v>0.4409071958441757</v>
      </c>
      <c r="T28">
        <v>0.51690000000000003</v>
      </c>
      <c r="U28">
        <v>-7.5992804155824323E-2</v>
      </c>
      <c r="V28">
        <v>0.53709663020490783</v>
      </c>
      <c r="W28">
        <v>0.47229999999999994</v>
      </c>
      <c r="X28">
        <v>6.479663020490789E-2</v>
      </c>
      <c r="Y28" s="4">
        <f t="shared" si="2"/>
        <v>-9.6189434360732129E-2</v>
      </c>
      <c r="Z28" s="4">
        <f t="shared" si="2"/>
        <v>4.4600000000000084E-2</v>
      </c>
      <c r="AA28" s="5">
        <f t="shared" si="9"/>
        <v>0.14078943436073221</v>
      </c>
      <c r="AB28" s="6">
        <v>0</v>
      </c>
      <c r="AC28" s="6">
        <v>1</v>
      </c>
      <c r="AD28" s="6"/>
      <c r="AE28" s="6"/>
      <c r="AF28">
        <v>0</v>
      </c>
      <c r="AH28">
        <v>0</v>
      </c>
      <c r="AJ28">
        <v>0.4887329643469589</v>
      </c>
      <c r="AK28">
        <v>0.51280000000000003</v>
      </c>
      <c r="AL28">
        <v>-2.4067035653041136E-2</v>
      </c>
      <c r="AM28">
        <v>0.48879970447672594</v>
      </c>
      <c r="AN28">
        <v>0.46150000000000002</v>
      </c>
      <c r="AO28">
        <v>2.7299704476725917E-2</v>
      </c>
      <c r="AP28" s="4">
        <f t="shared" si="3"/>
        <v>-6.6740129767040024E-5</v>
      </c>
      <c r="AQ28" s="4">
        <f t="shared" si="3"/>
        <v>5.1300000000000012E-2</v>
      </c>
      <c r="AR28" s="5">
        <f t="shared" si="10"/>
        <v>5.1366740129767052E-2</v>
      </c>
      <c r="AS28" s="6">
        <v>1</v>
      </c>
      <c r="AT28" s="6">
        <v>1</v>
      </c>
      <c r="AU28" s="6"/>
      <c r="AV28" s="6"/>
      <c r="AW28">
        <v>0</v>
      </c>
      <c r="AY28">
        <v>1</v>
      </c>
      <c r="BA28">
        <v>0.57806422324716344</v>
      </c>
      <c r="BB28">
        <v>0.51229999999999998</v>
      </c>
      <c r="BC28">
        <v>6.5764223247163467E-2</v>
      </c>
      <c r="BD28">
        <v>0.39790292355261209</v>
      </c>
      <c r="BE28">
        <v>0.47810000000000002</v>
      </c>
      <c r="BF28">
        <v>-8.0197076447387938E-2</v>
      </c>
      <c r="BG28" s="4">
        <f t="shared" si="4"/>
        <v>0.18016129969455136</v>
      </c>
      <c r="BH28" s="4">
        <f t="shared" si="4"/>
        <v>3.4199999999999953E-2</v>
      </c>
      <c r="BI28" s="5">
        <f t="shared" si="11"/>
        <v>-0.14596129969455141</v>
      </c>
      <c r="BJ28" s="6">
        <v>1</v>
      </c>
      <c r="BK28" s="6">
        <v>1</v>
      </c>
      <c r="BL28" s="6">
        <v>0.99999990000000005</v>
      </c>
      <c r="BM28" s="6">
        <v>0.99999990000000005</v>
      </c>
      <c r="BN28">
        <v>1</v>
      </c>
      <c r="BO28">
        <v>1</v>
      </c>
      <c r="BR28">
        <v>0.53574462324355843</v>
      </c>
      <c r="BS28">
        <v>0.57430000000000003</v>
      </c>
      <c r="BT28">
        <v>-3.8555376756441606E-2</v>
      </c>
      <c r="BU28">
        <v>0.43367746832577453</v>
      </c>
      <c r="BV28">
        <v>0.40960000000000002</v>
      </c>
      <c r="BW28">
        <v>2.4077468325774509E-2</v>
      </c>
      <c r="BX28" s="4">
        <f t="shared" si="5"/>
        <v>0.1020671549177839</v>
      </c>
      <c r="BY28" s="4">
        <f t="shared" si="5"/>
        <v>0.16470000000000001</v>
      </c>
      <c r="BZ28" s="5">
        <f t="shared" si="12"/>
        <v>6.2632845082216115E-2</v>
      </c>
      <c r="CA28" s="6">
        <v>1</v>
      </c>
      <c r="CB28" s="6">
        <v>1</v>
      </c>
      <c r="CC28" s="6"/>
      <c r="CD28" s="6"/>
      <c r="CE28">
        <v>1</v>
      </c>
      <c r="CG28">
        <v>1</v>
      </c>
      <c r="CI28">
        <v>0.51996996402926587</v>
      </c>
      <c r="CJ28">
        <v>0.54210000000000003</v>
      </c>
      <c r="CK28">
        <v>-2.2130035970734152E-2</v>
      </c>
      <c r="CL28">
        <v>0.45444484072333263</v>
      </c>
      <c r="CM28">
        <v>0.4471</v>
      </c>
      <c r="CN28">
        <v>7.3448407233326352E-3</v>
      </c>
      <c r="CO28" s="4">
        <f t="shared" si="0"/>
        <v>6.5525123305933242E-2</v>
      </c>
      <c r="CP28" s="4">
        <f t="shared" si="0"/>
        <v>9.5000000000000029E-2</v>
      </c>
      <c r="CQ28" s="5">
        <f t="shared" si="13"/>
        <v>2.9474876694066787E-2</v>
      </c>
      <c r="CR28" s="6">
        <v>1</v>
      </c>
      <c r="CS28" s="6">
        <v>1</v>
      </c>
      <c r="CT28" s="6"/>
      <c r="CU28" s="6"/>
      <c r="CV28">
        <v>1</v>
      </c>
      <c r="CX28">
        <v>1</v>
      </c>
      <c r="CZ28">
        <v>0.55507249672742887</v>
      </c>
      <c r="DA28">
        <v>0.47270000000000001</v>
      </c>
      <c r="DB28">
        <v>8.2372496727428857E-2</v>
      </c>
      <c r="DC28">
        <v>0.42391581093085717</v>
      </c>
      <c r="DD28">
        <v>0.47499999999999998</v>
      </c>
      <c r="DE28">
        <v>-5.1084189069142805E-2</v>
      </c>
      <c r="DF28" s="4">
        <f t="shared" si="6"/>
        <v>0.13115668579657169</v>
      </c>
      <c r="DG28" s="4">
        <f t="shared" si="6"/>
        <v>-2.2999999999999687E-3</v>
      </c>
      <c r="DH28" s="5">
        <f t="shared" si="14"/>
        <v>-0.13345668579657166</v>
      </c>
      <c r="DI28" s="6">
        <v>1</v>
      </c>
      <c r="DJ28" s="6">
        <v>0</v>
      </c>
      <c r="DK28" s="6"/>
      <c r="DL28" s="6"/>
      <c r="DM28">
        <v>0</v>
      </c>
      <c r="DO28">
        <v>0</v>
      </c>
      <c r="DQ28">
        <v>0.51641937646201497</v>
      </c>
      <c r="DR28">
        <v>0.50619999999999998</v>
      </c>
      <c r="DS28">
        <v>1.0219376462014984E-2</v>
      </c>
      <c r="DT28">
        <v>0.46534054983172141</v>
      </c>
      <c r="DU28">
        <v>0.47839999999999999</v>
      </c>
      <c r="DV28">
        <v>-1.3059450168278586E-2</v>
      </c>
      <c r="DW28" s="4">
        <f t="shared" si="7"/>
        <v>5.1078826630293561E-2</v>
      </c>
      <c r="DX28" s="4">
        <f t="shared" si="7"/>
        <v>2.7799999999999991E-2</v>
      </c>
      <c r="DY28" s="5">
        <f t="shared" si="15"/>
        <v>-2.327882663029357E-2</v>
      </c>
      <c r="DZ28" s="6">
        <v>1</v>
      </c>
      <c r="EA28" s="6">
        <v>1</v>
      </c>
      <c r="EB28" s="6">
        <v>1</v>
      </c>
      <c r="EC28" s="6">
        <v>1</v>
      </c>
      <c r="ED28">
        <v>1</v>
      </c>
      <c r="EE28">
        <v>1</v>
      </c>
    </row>
    <row r="29" spans="1:136" x14ac:dyDescent="0.25">
      <c r="A29" t="s">
        <v>46</v>
      </c>
      <c r="B29" s="4">
        <v>0.52473566833529217</v>
      </c>
      <c r="C29" s="4">
        <v>0.43479999999999996</v>
      </c>
      <c r="D29" s="4">
        <v>8.9935668335292207E-2</v>
      </c>
      <c r="E29" s="4">
        <v>0.46740089688082442</v>
      </c>
      <c r="F29" s="4">
        <v>0.55810000000000004</v>
      </c>
      <c r="G29" s="4">
        <v>-9.0699103119175617E-2</v>
      </c>
      <c r="H29" s="4">
        <f t="shared" si="1"/>
        <v>5.7334771454467748E-2</v>
      </c>
      <c r="I29" s="4">
        <f t="shared" si="1"/>
        <v>-0.12330000000000008</v>
      </c>
      <c r="J29" s="5">
        <f t="shared" si="8"/>
        <v>-0.18063477145446782</v>
      </c>
      <c r="K29" s="6">
        <v>1</v>
      </c>
      <c r="L29" s="6">
        <v>0</v>
      </c>
      <c r="M29" s="6"/>
      <c r="N29" s="6"/>
      <c r="O29">
        <v>0</v>
      </c>
      <c r="Q29">
        <v>0</v>
      </c>
      <c r="S29">
        <v>0.48312693724466532</v>
      </c>
      <c r="T29">
        <v>0.51100000000000001</v>
      </c>
      <c r="U29">
        <v>-2.7873062755334688E-2</v>
      </c>
      <c r="V29">
        <v>0.52663341097401795</v>
      </c>
      <c r="W29">
        <v>0.46710000000000002</v>
      </c>
      <c r="X29">
        <v>5.9533410974017931E-2</v>
      </c>
      <c r="Y29" s="4">
        <f t="shared" si="2"/>
        <v>-4.3506473729352624E-2</v>
      </c>
      <c r="Z29" s="4">
        <f t="shared" si="2"/>
        <v>4.3899999999999995E-2</v>
      </c>
      <c r="AA29" s="5">
        <f t="shared" si="9"/>
        <v>8.7406473729352618E-2</v>
      </c>
      <c r="AB29" s="6">
        <v>0</v>
      </c>
      <c r="AC29" s="6">
        <v>1</v>
      </c>
      <c r="AD29" s="6"/>
      <c r="AE29" s="6"/>
      <c r="AF29">
        <v>0</v>
      </c>
      <c r="AH29">
        <v>0</v>
      </c>
      <c r="AJ29">
        <v>0.44636744318811022</v>
      </c>
      <c r="AK29">
        <v>0.47910000000000003</v>
      </c>
      <c r="AL29">
        <v>-3.2732556811889801E-2</v>
      </c>
      <c r="AM29">
        <v>0.58313415365255061</v>
      </c>
      <c r="AN29">
        <v>0.45500000000000002</v>
      </c>
      <c r="AO29">
        <v>0.1281341536525506</v>
      </c>
      <c r="AP29" s="4">
        <f t="shared" si="3"/>
        <v>-0.13676671046444039</v>
      </c>
      <c r="AQ29" s="4">
        <f t="shared" si="3"/>
        <v>2.410000000000001E-2</v>
      </c>
      <c r="AR29" s="5">
        <f t="shared" si="10"/>
        <v>0.1608667104644404</v>
      </c>
      <c r="AS29" s="6">
        <v>0</v>
      </c>
      <c r="AT29" s="6">
        <v>1</v>
      </c>
      <c r="AU29" s="6"/>
      <c r="AV29" s="6"/>
      <c r="AW29">
        <v>0</v>
      </c>
      <c r="AY29">
        <v>1</v>
      </c>
      <c r="BA29">
        <v>0.519186776097734</v>
      </c>
      <c r="BB29">
        <v>0.51090000000000002</v>
      </c>
      <c r="BC29">
        <v>8.2867760977339833E-3</v>
      </c>
      <c r="BD29">
        <v>0.42008977344580095</v>
      </c>
      <c r="BE29">
        <v>0.47610000000000002</v>
      </c>
      <c r="BF29">
        <v>-5.6010226554199072E-2</v>
      </c>
      <c r="BG29" s="4">
        <f t="shared" si="4"/>
        <v>9.9097002651933053E-2</v>
      </c>
      <c r="BH29" s="4">
        <f t="shared" si="4"/>
        <v>3.4799999999999998E-2</v>
      </c>
      <c r="BI29" s="5">
        <f t="shared" si="11"/>
        <v>-6.4297002651933055E-2</v>
      </c>
      <c r="BJ29" s="6">
        <v>1</v>
      </c>
      <c r="BK29" s="6">
        <v>1</v>
      </c>
      <c r="BL29" s="6">
        <v>0.99999990000000005</v>
      </c>
      <c r="BM29" s="6">
        <v>0.99999990000000005</v>
      </c>
      <c r="BN29">
        <v>1</v>
      </c>
      <c r="BO29">
        <v>1</v>
      </c>
      <c r="BR29">
        <v>0.4718545982816823</v>
      </c>
      <c r="BS29">
        <v>0.54059999999999997</v>
      </c>
      <c r="BT29">
        <v>-6.8745401718317667E-2</v>
      </c>
      <c r="BU29">
        <v>0.45135097371495569</v>
      </c>
      <c r="BV29">
        <v>0.43819999999999998</v>
      </c>
      <c r="BW29">
        <v>1.3150973714955716E-2</v>
      </c>
      <c r="BX29" s="4">
        <f t="shared" si="5"/>
        <v>2.0503624566726608E-2</v>
      </c>
      <c r="BY29" s="4">
        <f t="shared" si="5"/>
        <v>0.10239999999999999</v>
      </c>
      <c r="BZ29" s="5">
        <f t="shared" si="12"/>
        <v>8.1896375433273383E-2</v>
      </c>
      <c r="CA29" s="6">
        <v>0</v>
      </c>
      <c r="CB29" s="6">
        <v>1</v>
      </c>
      <c r="CC29" s="6"/>
      <c r="CD29" s="6"/>
      <c r="CE29">
        <v>0</v>
      </c>
      <c r="CG29">
        <v>0</v>
      </c>
      <c r="CI29">
        <v>0.49982579409060562</v>
      </c>
      <c r="CJ29">
        <v>0.52649999999999997</v>
      </c>
      <c r="CK29">
        <v>-2.6674205909394344E-2</v>
      </c>
      <c r="CL29">
        <v>0.44330684354238054</v>
      </c>
      <c r="CM29">
        <v>0.4496</v>
      </c>
      <c r="CN29">
        <v>-6.2931564576194643E-3</v>
      </c>
      <c r="CO29" s="4">
        <f t="shared" si="0"/>
        <v>5.6518950548225089E-2</v>
      </c>
      <c r="CP29" s="4">
        <f t="shared" si="0"/>
        <v>7.6899999999999968E-2</v>
      </c>
      <c r="CQ29" s="5">
        <f t="shared" si="13"/>
        <v>2.038104945177488E-2</v>
      </c>
      <c r="CR29" s="6">
        <v>1</v>
      </c>
      <c r="CS29" s="6">
        <v>1</v>
      </c>
      <c r="CT29" s="6"/>
      <c r="CU29" s="6"/>
      <c r="CV29">
        <v>1</v>
      </c>
      <c r="CX29">
        <v>1</v>
      </c>
      <c r="CZ29">
        <v>0.51671889456271436</v>
      </c>
      <c r="DA29">
        <v>0.46439999999999998</v>
      </c>
      <c r="DB29">
        <v>5.231889456271438E-2</v>
      </c>
      <c r="DC29">
        <v>0.43931004542342866</v>
      </c>
      <c r="DD29">
        <v>0.44919999999999999</v>
      </c>
      <c r="DE29">
        <v>-9.8899545765713248E-3</v>
      </c>
      <c r="DF29" s="4">
        <f t="shared" si="6"/>
        <v>7.7408849139285696E-2</v>
      </c>
      <c r="DG29" s="4">
        <f t="shared" si="6"/>
        <v>1.5199999999999991E-2</v>
      </c>
      <c r="DH29" s="5">
        <f t="shared" si="14"/>
        <v>-6.2208849139285705E-2</v>
      </c>
      <c r="DI29" s="6">
        <v>1</v>
      </c>
      <c r="DJ29" s="6">
        <v>1</v>
      </c>
      <c r="DK29" s="6"/>
      <c r="DL29" s="6"/>
      <c r="DM29">
        <v>1</v>
      </c>
      <c r="DO29">
        <v>1</v>
      </c>
      <c r="DQ29">
        <v>0.49750069780619854</v>
      </c>
      <c r="DR29">
        <v>0.52400000000000002</v>
      </c>
      <c r="DS29">
        <v>-2.6499302193801477E-2</v>
      </c>
      <c r="DT29">
        <v>0.44418443901445293</v>
      </c>
      <c r="DU29">
        <v>0.45279999999999998</v>
      </c>
      <c r="DV29">
        <v>-8.615560985547055E-3</v>
      </c>
      <c r="DW29" s="4">
        <f t="shared" si="7"/>
        <v>5.3316258791745619E-2</v>
      </c>
      <c r="DX29" s="4">
        <f t="shared" si="7"/>
        <v>7.1200000000000041E-2</v>
      </c>
      <c r="DY29" s="5">
        <f t="shared" si="15"/>
        <v>1.7883741208254422E-2</v>
      </c>
      <c r="DZ29" s="6">
        <v>1</v>
      </c>
      <c r="EA29" s="6">
        <v>1</v>
      </c>
      <c r="EB29" s="6">
        <v>1</v>
      </c>
      <c r="EC29" s="6">
        <v>1</v>
      </c>
      <c r="ED29">
        <v>1</v>
      </c>
      <c r="EE29">
        <v>1</v>
      </c>
    </row>
    <row r="30" spans="1:136" x14ac:dyDescent="0.25">
      <c r="A30" t="s">
        <v>47</v>
      </c>
      <c r="B30" s="4">
        <v>0.4348339841002194</v>
      </c>
      <c r="C30" s="4">
        <v>0.40770000000000001</v>
      </c>
      <c r="D30" s="4">
        <v>2.7133984100219388E-2</v>
      </c>
      <c r="E30" s="4">
        <v>0.57952348320891656</v>
      </c>
      <c r="F30" s="4">
        <v>0.58400000000000007</v>
      </c>
      <c r="G30" s="4">
        <v>-4.476516791083518E-3</v>
      </c>
      <c r="H30" s="4">
        <f t="shared" si="1"/>
        <v>-0.14468949910869716</v>
      </c>
      <c r="I30" s="4">
        <f t="shared" si="1"/>
        <v>-0.17630000000000007</v>
      </c>
      <c r="J30" s="5">
        <f t="shared" si="8"/>
        <v>-3.1610500891302906E-2</v>
      </c>
      <c r="K30" s="6">
        <v>0</v>
      </c>
      <c r="L30" s="6">
        <v>0</v>
      </c>
      <c r="M30" s="6"/>
      <c r="N30" s="6"/>
      <c r="O30">
        <v>1</v>
      </c>
      <c r="Q30">
        <v>1</v>
      </c>
      <c r="S30">
        <v>0.36997895323740665</v>
      </c>
      <c r="T30">
        <v>0.44080000000000003</v>
      </c>
      <c r="U30">
        <v>-7.0821046762593376E-2</v>
      </c>
      <c r="V30">
        <v>0.62778416852052132</v>
      </c>
      <c r="W30">
        <v>0.55049999999999999</v>
      </c>
      <c r="X30">
        <v>7.7284168520521335E-2</v>
      </c>
      <c r="Y30" s="4">
        <f t="shared" si="2"/>
        <v>-0.25780521528311467</v>
      </c>
      <c r="Z30" s="4">
        <f t="shared" si="2"/>
        <v>-0.10969999999999996</v>
      </c>
      <c r="AA30" s="5">
        <f t="shared" si="9"/>
        <v>0.14810521528311471</v>
      </c>
      <c r="AB30" s="6">
        <v>0</v>
      </c>
      <c r="AC30" s="6">
        <v>0</v>
      </c>
      <c r="AD30" s="6"/>
      <c r="AE30" s="6"/>
      <c r="AF30">
        <v>1</v>
      </c>
      <c r="AH30">
        <v>1</v>
      </c>
      <c r="AJ30">
        <v>0.41941404738878107</v>
      </c>
      <c r="AK30">
        <v>0.40699999999999997</v>
      </c>
      <c r="AL30">
        <v>1.2414047388781102E-2</v>
      </c>
      <c r="AM30">
        <v>0.57659445060149672</v>
      </c>
      <c r="AN30">
        <v>0.57620000000000005</v>
      </c>
      <c r="AO30">
        <v>3.9445060149667643E-4</v>
      </c>
      <c r="AP30" s="4">
        <f t="shared" si="3"/>
        <v>-0.15718040321271565</v>
      </c>
      <c r="AQ30" s="4">
        <f t="shared" si="3"/>
        <v>-0.16920000000000007</v>
      </c>
      <c r="AR30" s="5">
        <f t="shared" si="10"/>
        <v>-1.2019596787284426E-2</v>
      </c>
      <c r="AS30" s="6">
        <v>0</v>
      </c>
      <c r="AT30" s="6">
        <v>0</v>
      </c>
      <c r="AU30" s="6">
        <v>0</v>
      </c>
      <c r="AV30" s="7">
        <v>1.0000000000000001E-9</v>
      </c>
      <c r="AW30">
        <v>1</v>
      </c>
      <c r="AX30">
        <v>1</v>
      </c>
      <c r="BA30">
        <v>0.43133819414915864</v>
      </c>
      <c r="BB30">
        <v>0.39760000000000001</v>
      </c>
      <c r="BC30">
        <v>3.3738194149158629E-2</v>
      </c>
      <c r="BD30">
        <v>0.5515156799602261</v>
      </c>
      <c r="BE30">
        <v>0.59450000000000003</v>
      </c>
      <c r="BF30">
        <v>-4.2984320039773927E-2</v>
      </c>
      <c r="BG30" s="4">
        <f t="shared" si="4"/>
        <v>-0.12017748581106746</v>
      </c>
      <c r="BH30" s="4">
        <f t="shared" si="4"/>
        <v>-0.19690000000000002</v>
      </c>
      <c r="BI30" s="5">
        <f t="shared" si="11"/>
        <v>-7.6722514188932556E-2</v>
      </c>
      <c r="BJ30" s="6">
        <v>0</v>
      </c>
      <c r="BK30" s="6">
        <v>0</v>
      </c>
      <c r="BL30" s="6"/>
      <c r="BM30" s="6"/>
      <c r="BN30">
        <v>1</v>
      </c>
      <c r="BP30">
        <v>1</v>
      </c>
      <c r="BR30">
        <v>0.40498954415289851</v>
      </c>
      <c r="BS30">
        <v>0.43</v>
      </c>
      <c r="BT30">
        <v>-2.5010455847101487E-2</v>
      </c>
      <c r="BU30">
        <v>0.59453</v>
      </c>
      <c r="BV30">
        <v>0.56179999999999997</v>
      </c>
      <c r="BW30">
        <v>3.2730000000000037E-2</v>
      </c>
      <c r="BX30" s="4">
        <f t="shared" si="5"/>
        <v>-0.1895404558471015</v>
      </c>
      <c r="BY30" s="4">
        <f t="shared" si="5"/>
        <v>-0.13179999999999997</v>
      </c>
      <c r="BZ30" s="5">
        <f t="shared" si="12"/>
        <v>5.7740455847101524E-2</v>
      </c>
      <c r="CA30" s="6">
        <v>0</v>
      </c>
      <c r="CB30" s="6">
        <v>0</v>
      </c>
      <c r="CC30" s="6"/>
      <c r="CD30" s="6"/>
      <c r="CE30">
        <v>1</v>
      </c>
      <c r="CG30">
        <v>1</v>
      </c>
      <c r="CI30">
        <v>0.38883519279338397</v>
      </c>
      <c r="CJ30">
        <v>0.43790000000000001</v>
      </c>
      <c r="CK30">
        <v>-4.9064807206616046E-2</v>
      </c>
      <c r="CL30">
        <v>0.60365876976478794</v>
      </c>
      <c r="CM30">
        <v>0.55289999999999995</v>
      </c>
      <c r="CN30">
        <v>5.0758769764787992E-2</v>
      </c>
      <c r="CO30" s="4">
        <f t="shared" si="0"/>
        <v>-0.21482357697140397</v>
      </c>
      <c r="CP30" s="4">
        <f t="shared" si="0"/>
        <v>-0.11499999999999994</v>
      </c>
      <c r="CQ30" s="5">
        <f t="shared" si="13"/>
        <v>9.9823576971404038E-2</v>
      </c>
      <c r="CR30" s="6">
        <v>0</v>
      </c>
      <c r="CS30" s="6">
        <v>0</v>
      </c>
      <c r="CT30" s="6"/>
      <c r="CU30" s="6"/>
      <c r="CV30">
        <v>1</v>
      </c>
      <c r="CX30">
        <v>1</v>
      </c>
      <c r="CZ30">
        <v>0.42894109269367392</v>
      </c>
      <c r="DA30">
        <v>0.40110000000000001</v>
      </c>
      <c r="DB30">
        <v>2.7841092693673908E-2</v>
      </c>
      <c r="DC30">
        <v>0.5617872542598995</v>
      </c>
      <c r="DD30">
        <v>0.57940000000000003</v>
      </c>
      <c r="DE30">
        <v>-1.7612745740100522E-2</v>
      </c>
      <c r="DF30" s="4">
        <f t="shared" si="6"/>
        <v>-0.13284616156622558</v>
      </c>
      <c r="DG30" s="4">
        <f t="shared" si="6"/>
        <v>-0.17830000000000001</v>
      </c>
      <c r="DH30" s="5">
        <f t="shared" si="14"/>
        <v>-4.5453838433774429E-2</v>
      </c>
      <c r="DI30" s="6">
        <v>0</v>
      </c>
      <c r="DJ30" s="6">
        <v>0</v>
      </c>
      <c r="DK30" s="6"/>
      <c r="DL30" s="6"/>
      <c r="DM30">
        <v>1</v>
      </c>
      <c r="DO30">
        <v>1</v>
      </c>
      <c r="DQ30">
        <v>0.41026117930087141</v>
      </c>
      <c r="DR30">
        <v>0.41060000000000002</v>
      </c>
      <c r="DS30">
        <v>-3.388206991286058E-4</v>
      </c>
      <c r="DT30">
        <v>0.56393996085999998</v>
      </c>
      <c r="DU30">
        <v>0.57599999999999996</v>
      </c>
      <c r="DV30">
        <v>-1.2060039139999978E-2</v>
      </c>
      <c r="DW30" s="4">
        <f t="shared" si="7"/>
        <v>-0.15367878155912856</v>
      </c>
      <c r="DX30" s="4">
        <f t="shared" si="7"/>
        <v>-0.16539999999999994</v>
      </c>
      <c r="DY30" s="5">
        <f t="shared" si="15"/>
        <v>-1.1721218440871373E-2</v>
      </c>
      <c r="DZ30" s="6">
        <v>0</v>
      </c>
      <c r="EA30" s="6">
        <v>0</v>
      </c>
      <c r="EB30" s="6"/>
      <c r="EC30" s="6"/>
      <c r="ED30">
        <v>1</v>
      </c>
      <c r="EF30">
        <v>1</v>
      </c>
    </row>
    <row r="31" spans="1:136" x14ac:dyDescent="0.25">
      <c r="A31" t="s">
        <v>48</v>
      </c>
      <c r="B31" s="4">
        <v>0.42562067699142347</v>
      </c>
      <c r="C31" s="4">
        <v>0.44069999999999998</v>
      </c>
      <c r="D31" s="4">
        <v>-1.5079323008576506E-2</v>
      </c>
      <c r="E31" s="4">
        <v>0.5632793333686219</v>
      </c>
      <c r="F31" s="4">
        <v>0.55610000000000004</v>
      </c>
      <c r="G31" s="4">
        <v>7.1793333686218652E-3</v>
      </c>
      <c r="H31" s="4">
        <f t="shared" si="1"/>
        <v>-0.13765865637719843</v>
      </c>
      <c r="I31" s="4">
        <f t="shared" si="1"/>
        <v>-0.11540000000000006</v>
      </c>
      <c r="J31" s="5">
        <f t="shared" si="8"/>
        <v>2.2258656377198371E-2</v>
      </c>
      <c r="K31" s="6">
        <v>0</v>
      </c>
      <c r="L31" s="6">
        <v>0</v>
      </c>
      <c r="M31" s="6">
        <v>0</v>
      </c>
      <c r="N31" s="6">
        <v>0</v>
      </c>
      <c r="O31">
        <v>1</v>
      </c>
      <c r="P31" s="6">
        <v>1</v>
      </c>
      <c r="S31">
        <v>0.43880911879039847</v>
      </c>
      <c r="T31">
        <v>0.47539999999999999</v>
      </c>
      <c r="U31">
        <v>-3.6590881209601522E-2</v>
      </c>
      <c r="V31">
        <v>0.56820565119922062</v>
      </c>
      <c r="W31">
        <v>0.51300000000000001</v>
      </c>
      <c r="X31">
        <v>5.5205651199220607E-2</v>
      </c>
      <c r="Y31" s="4">
        <f t="shared" si="2"/>
        <v>-0.12939653240882215</v>
      </c>
      <c r="Z31" s="4">
        <f t="shared" si="2"/>
        <v>-3.7600000000000022E-2</v>
      </c>
      <c r="AA31" s="5">
        <f t="shared" si="9"/>
        <v>9.1796532408822129E-2</v>
      </c>
      <c r="AB31" s="6">
        <v>0</v>
      </c>
      <c r="AC31" s="6">
        <v>1</v>
      </c>
      <c r="AD31" s="6"/>
      <c r="AE31" s="6"/>
      <c r="AF31">
        <v>1</v>
      </c>
      <c r="AH31">
        <v>1</v>
      </c>
      <c r="AJ31">
        <v>0.45304238848853084</v>
      </c>
      <c r="AK31">
        <v>0.4708</v>
      </c>
      <c r="AL31">
        <v>-1.7757611511469151E-2</v>
      </c>
      <c r="AM31">
        <v>0.55573564246109219</v>
      </c>
      <c r="AN31">
        <v>0.50419999999999998</v>
      </c>
      <c r="AO31">
        <v>5.1535642461092213E-2</v>
      </c>
      <c r="AP31" s="4">
        <f t="shared" si="3"/>
        <v>-0.10269325397256135</v>
      </c>
      <c r="AQ31" s="4">
        <f t="shared" si="3"/>
        <v>-3.3399999999999985E-2</v>
      </c>
      <c r="AR31" s="5">
        <f t="shared" si="10"/>
        <v>6.9293253972561364E-2</v>
      </c>
      <c r="AS31" s="6">
        <v>0</v>
      </c>
      <c r="AT31" s="6">
        <v>0</v>
      </c>
      <c r="AU31" s="6"/>
      <c r="AV31" s="6"/>
      <c r="AW31">
        <v>1</v>
      </c>
      <c r="AY31">
        <v>0</v>
      </c>
      <c r="BA31">
        <v>0.50990991396903329</v>
      </c>
      <c r="BB31">
        <v>0.46100000000000002</v>
      </c>
      <c r="BC31">
        <v>4.890991396903327E-2</v>
      </c>
      <c r="BD31">
        <v>0.46802636742794346</v>
      </c>
      <c r="BE31">
        <v>0.53300000000000003</v>
      </c>
      <c r="BF31">
        <v>-6.4973632572056572E-2</v>
      </c>
      <c r="BG31" s="4">
        <f t="shared" si="4"/>
        <v>4.1883546541089833E-2</v>
      </c>
      <c r="BH31" s="4">
        <f t="shared" si="4"/>
        <v>-7.2000000000000008E-2</v>
      </c>
      <c r="BI31" s="5">
        <f t="shared" si="11"/>
        <v>-0.11388354654108984</v>
      </c>
      <c r="BJ31" s="6">
        <v>1</v>
      </c>
      <c r="BK31" s="6">
        <v>0</v>
      </c>
      <c r="BL31" s="6"/>
      <c r="BM31" s="6"/>
      <c r="BN31">
        <v>0</v>
      </c>
      <c r="BO31">
        <v>1</v>
      </c>
      <c r="BR31">
        <v>0.46387944495563593</v>
      </c>
      <c r="BS31">
        <v>0.4929</v>
      </c>
      <c r="BT31">
        <v>-2.9020555044364071E-2</v>
      </c>
      <c r="BU31">
        <v>0.50271304747306655</v>
      </c>
      <c r="BV31">
        <v>0.49430000000000002</v>
      </c>
      <c r="BW31">
        <v>8.4130474730665372E-3</v>
      </c>
      <c r="BX31" s="4">
        <f t="shared" si="5"/>
        <v>-3.8833602517430621E-2</v>
      </c>
      <c r="BY31" s="4">
        <f t="shared" si="5"/>
        <v>-1.4000000000000123E-3</v>
      </c>
      <c r="BZ31" s="5">
        <f t="shared" si="12"/>
        <v>3.7433602517430609E-2</v>
      </c>
      <c r="CA31" s="6">
        <v>0</v>
      </c>
      <c r="CB31" s="6">
        <v>0</v>
      </c>
      <c r="CC31" s="6"/>
      <c r="CD31" s="6"/>
      <c r="CE31">
        <v>1</v>
      </c>
      <c r="CG31">
        <v>1</v>
      </c>
      <c r="CI31">
        <v>0.46849077306409131</v>
      </c>
      <c r="CJ31">
        <v>0.44379999999999997</v>
      </c>
      <c r="CK31">
        <v>2.4690773064091343E-2</v>
      </c>
      <c r="CL31">
        <v>0.52150874102184264</v>
      </c>
      <c r="CM31">
        <v>0.53759999999999997</v>
      </c>
      <c r="CN31">
        <v>-1.609125897815733E-2</v>
      </c>
      <c r="CO31" s="4">
        <f t="shared" si="0"/>
        <v>-5.3017967957751322E-2</v>
      </c>
      <c r="CP31" s="4">
        <f t="shared" si="0"/>
        <v>-9.3799999999999994E-2</v>
      </c>
      <c r="CQ31" s="5">
        <f t="shared" si="13"/>
        <v>-4.0782032042248673E-2</v>
      </c>
      <c r="CR31" s="6">
        <v>0</v>
      </c>
      <c r="CS31" s="6">
        <v>0</v>
      </c>
      <c r="CT31" s="6">
        <v>0</v>
      </c>
      <c r="CU31" s="6">
        <v>0</v>
      </c>
      <c r="CV31">
        <v>1</v>
      </c>
      <c r="CW31">
        <v>1</v>
      </c>
      <c r="CZ31">
        <v>0.4790942637245626</v>
      </c>
      <c r="DA31">
        <v>0.38140000000000002</v>
      </c>
      <c r="DB31">
        <v>9.769426372456258E-2</v>
      </c>
      <c r="DC31">
        <v>0.50305602687857154</v>
      </c>
      <c r="DD31">
        <v>0.56769999999999998</v>
      </c>
      <c r="DE31">
        <v>-6.4643973121428444E-2</v>
      </c>
      <c r="DF31" s="4">
        <f t="shared" si="6"/>
        <v>-2.3961763154008942E-2</v>
      </c>
      <c r="DG31" s="4">
        <f t="shared" si="6"/>
        <v>-0.18629999999999997</v>
      </c>
      <c r="DH31" s="5">
        <f t="shared" si="14"/>
        <v>-0.16233823684599102</v>
      </c>
      <c r="DI31" s="6">
        <v>0</v>
      </c>
      <c r="DJ31" s="6">
        <v>0</v>
      </c>
      <c r="DK31" s="6"/>
      <c r="DL31" s="6"/>
      <c r="DM31">
        <v>1</v>
      </c>
      <c r="DO31">
        <v>1</v>
      </c>
      <c r="DQ31">
        <v>0.44431262341644706</v>
      </c>
      <c r="DR31">
        <v>0.41410000000000002</v>
      </c>
      <c r="DS31">
        <v>3.0212623416447038E-2</v>
      </c>
      <c r="DT31">
        <v>0.53383442214562771</v>
      </c>
      <c r="DU31">
        <v>0.56799999999999995</v>
      </c>
      <c r="DV31">
        <v>-3.4165577854372242E-2</v>
      </c>
      <c r="DW31" s="4">
        <f t="shared" si="7"/>
        <v>-8.9521798729180646E-2</v>
      </c>
      <c r="DX31" s="4">
        <f t="shared" si="7"/>
        <v>-0.15389999999999993</v>
      </c>
      <c r="DY31" s="5">
        <f t="shared" si="15"/>
        <v>-6.437820127081928E-2</v>
      </c>
      <c r="DZ31" s="6">
        <v>0</v>
      </c>
      <c r="EA31" s="6">
        <v>0</v>
      </c>
      <c r="EB31" s="6"/>
      <c r="EC31" s="6"/>
      <c r="ED31">
        <v>1</v>
      </c>
      <c r="EF31">
        <v>1</v>
      </c>
    </row>
    <row r="32" spans="1:136" x14ac:dyDescent="0.25">
      <c r="A32" t="s">
        <v>49</v>
      </c>
      <c r="B32" s="4">
        <v>0.44699990562641206</v>
      </c>
      <c r="C32" s="4">
        <v>0.37630000000000002</v>
      </c>
      <c r="D32" s="4">
        <v>7.0699905626412041E-2</v>
      </c>
      <c r="E32" s="4">
        <v>0.5791229160600182</v>
      </c>
      <c r="F32" s="4">
        <v>0.61239999999999994</v>
      </c>
      <c r="G32" s="4">
        <v>-3.3277083939981744E-2</v>
      </c>
      <c r="H32" s="4">
        <f t="shared" si="1"/>
        <v>-0.13212301043360614</v>
      </c>
      <c r="I32" s="4">
        <f t="shared" si="1"/>
        <v>-0.23609999999999992</v>
      </c>
      <c r="J32" s="5">
        <f t="shared" si="8"/>
        <v>-0.10397698956639378</v>
      </c>
      <c r="K32" s="6">
        <v>0</v>
      </c>
      <c r="L32" s="6">
        <v>0</v>
      </c>
      <c r="M32" s="6"/>
      <c r="N32" s="6"/>
      <c r="O32">
        <v>1</v>
      </c>
      <c r="Q32">
        <v>1</v>
      </c>
      <c r="S32">
        <v>0.4304211286822695</v>
      </c>
      <c r="T32">
        <v>0.4123</v>
      </c>
      <c r="U32">
        <v>1.8121128682269505E-2</v>
      </c>
      <c r="V32">
        <v>0.5534998542454449</v>
      </c>
      <c r="W32">
        <v>0.57669999999999999</v>
      </c>
      <c r="X32">
        <v>-2.320014575455509E-2</v>
      </c>
      <c r="Y32" s="4">
        <f t="shared" si="2"/>
        <v>-0.1230787255631754</v>
      </c>
      <c r="Z32" s="4">
        <f t="shared" si="2"/>
        <v>-0.16439999999999999</v>
      </c>
      <c r="AA32" s="5">
        <f t="shared" si="9"/>
        <v>-4.1321274436824595E-2</v>
      </c>
      <c r="AB32" s="6">
        <v>0</v>
      </c>
      <c r="AC32" s="6">
        <v>0</v>
      </c>
      <c r="AD32" s="6">
        <v>0</v>
      </c>
      <c r="AE32" s="6">
        <v>0</v>
      </c>
      <c r="AF32">
        <v>1</v>
      </c>
      <c r="AG32">
        <v>1</v>
      </c>
      <c r="AJ32">
        <v>0.42466788001782757</v>
      </c>
      <c r="AK32">
        <v>0.33360000000000001</v>
      </c>
      <c r="AL32">
        <v>9.1067880017827563E-2</v>
      </c>
      <c r="AM32">
        <v>0.6307296346710779</v>
      </c>
      <c r="AN32">
        <v>0.58440000000000003</v>
      </c>
      <c r="AO32">
        <v>4.6329634671077868E-2</v>
      </c>
      <c r="AP32" s="4">
        <f t="shared" si="3"/>
        <v>-0.20606175465325033</v>
      </c>
      <c r="AQ32" s="4">
        <f t="shared" si="3"/>
        <v>-0.25080000000000002</v>
      </c>
      <c r="AR32" s="5">
        <f t="shared" si="10"/>
        <v>-4.4738245346749694E-2</v>
      </c>
      <c r="AS32" s="6">
        <v>0</v>
      </c>
      <c r="AT32" s="6">
        <v>0</v>
      </c>
      <c r="AU32" s="6"/>
      <c r="AV32" s="6"/>
      <c r="AW32">
        <v>1</v>
      </c>
      <c r="AX32">
        <v>0</v>
      </c>
      <c r="BA32">
        <v>0.38839891369420831</v>
      </c>
      <c r="BB32">
        <v>0.3856</v>
      </c>
      <c r="BC32">
        <v>2.7989136942083159E-3</v>
      </c>
      <c r="BD32">
        <v>0.57442575152108988</v>
      </c>
      <c r="BE32">
        <v>0.5907</v>
      </c>
      <c r="BF32">
        <v>-1.6274248478910125E-2</v>
      </c>
      <c r="BG32" s="4">
        <f t="shared" si="4"/>
        <v>-0.18602683782688156</v>
      </c>
      <c r="BH32" s="4">
        <f t="shared" si="4"/>
        <v>-0.2051</v>
      </c>
      <c r="BI32" s="5">
        <f t="shared" si="11"/>
        <v>-1.9073162173118441E-2</v>
      </c>
      <c r="BJ32" s="6">
        <v>0</v>
      </c>
      <c r="BK32" s="6">
        <v>0</v>
      </c>
      <c r="BL32" s="6"/>
      <c r="BM32" s="6"/>
      <c r="BN32">
        <v>1</v>
      </c>
      <c r="BP32">
        <v>1</v>
      </c>
      <c r="BR32">
        <v>0.29912988820482306</v>
      </c>
      <c r="BS32">
        <v>0.47249999999999998</v>
      </c>
      <c r="BT32">
        <v>-0.17337011179517692</v>
      </c>
      <c r="BU32">
        <v>0.61392067520095972</v>
      </c>
      <c r="BV32">
        <v>0.49509999999999998</v>
      </c>
      <c r="BW32">
        <v>0.11882067520095974</v>
      </c>
      <c r="BX32" s="4">
        <f t="shared" si="5"/>
        <v>-0.31479078699613666</v>
      </c>
      <c r="BY32" s="4">
        <f t="shared" si="5"/>
        <v>-2.2600000000000009E-2</v>
      </c>
      <c r="BZ32" s="5">
        <f t="shared" si="12"/>
        <v>0.29219078699613665</v>
      </c>
      <c r="CA32" s="6">
        <v>0</v>
      </c>
      <c r="CB32" s="6">
        <v>0</v>
      </c>
      <c r="CC32" s="6"/>
      <c r="CD32" s="6"/>
      <c r="CE32">
        <v>1</v>
      </c>
      <c r="CG32">
        <v>1</v>
      </c>
      <c r="CI32">
        <v>0.44875173157207349</v>
      </c>
      <c r="CJ32">
        <v>0.41699999999999998</v>
      </c>
      <c r="CK32">
        <v>3.1751731572073505E-2</v>
      </c>
      <c r="CL32">
        <v>0.51782550494834512</v>
      </c>
      <c r="CM32">
        <v>0.55349999999999999</v>
      </c>
      <c r="CN32">
        <v>-3.5674495051654875E-2</v>
      </c>
      <c r="CO32" s="4">
        <f t="shared" si="0"/>
        <v>-6.907377337627163E-2</v>
      </c>
      <c r="CP32" s="4">
        <f t="shared" si="0"/>
        <v>-0.13650000000000001</v>
      </c>
      <c r="CQ32" s="5">
        <f t="shared" si="13"/>
        <v>-6.742622662372838E-2</v>
      </c>
      <c r="CR32" s="6">
        <v>0</v>
      </c>
      <c r="CS32" s="6">
        <v>0</v>
      </c>
      <c r="CT32" s="6">
        <v>0</v>
      </c>
      <c r="CU32" s="6">
        <v>0</v>
      </c>
      <c r="CV32">
        <v>1</v>
      </c>
      <c r="CW32">
        <v>1</v>
      </c>
      <c r="CZ32">
        <v>0.41409338634214266</v>
      </c>
      <c r="DA32">
        <v>0.35749999999999998</v>
      </c>
      <c r="DB32">
        <v>5.6593386342142671E-2</v>
      </c>
      <c r="DC32">
        <v>0.52608146908628572</v>
      </c>
      <c r="DD32">
        <v>0.56169999999999998</v>
      </c>
      <c r="DE32">
        <v>-3.5618530913714253E-2</v>
      </c>
      <c r="DF32" s="4">
        <f t="shared" si="6"/>
        <v>-0.11198808274414307</v>
      </c>
      <c r="DG32" s="4">
        <f t="shared" si="6"/>
        <v>-0.20419999999999999</v>
      </c>
      <c r="DH32" s="5">
        <f t="shared" si="14"/>
        <v>-9.2211917255856923E-2</v>
      </c>
      <c r="DI32" s="6">
        <v>0</v>
      </c>
      <c r="DJ32" s="6">
        <v>0</v>
      </c>
      <c r="DK32" s="6"/>
      <c r="DL32" s="6"/>
      <c r="DM32">
        <v>1</v>
      </c>
      <c r="DO32">
        <v>1</v>
      </c>
      <c r="DQ32">
        <v>0.38351067003374967</v>
      </c>
      <c r="DR32">
        <v>0.40550000000000003</v>
      </c>
      <c r="DS32">
        <v>-2.1989329966250359E-2</v>
      </c>
      <c r="DT32">
        <v>0.56680505112095891</v>
      </c>
      <c r="DU32">
        <v>0.56920000000000004</v>
      </c>
      <c r="DV32">
        <v>-2.3949488790411255E-3</v>
      </c>
      <c r="DW32" s="4">
        <f t="shared" si="7"/>
        <v>-0.18329438108720925</v>
      </c>
      <c r="DX32" s="4">
        <f t="shared" si="7"/>
        <v>-0.16370000000000001</v>
      </c>
      <c r="DY32" s="5">
        <f t="shared" si="15"/>
        <v>1.9594381087209234E-2</v>
      </c>
      <c r="DZ32" s="6">
        <v>0</v>
      </c>
      <c r="EA32" s="6">
        <v>0</v>
      </c>
      <c r="EB32" s="6"/>
      <c r="EC32" s="6"/>
      <c r="ED32">
        <v>1</v>
      </c>
      <c r="EF32">
        <v>1</v>
      </c>
    </row>
    <row r="33" spans="1:136" x14ac:dyDescent="0.25">
      <c r="A33" t="s">
        <v>50</v>
      </c>
      <c r="B33" s="4">
        <v>0.3428202133985005</v>
      </c>
      <c r="C33" s="4">
        <v>0.29399999999999998</v>
      </c>
      <c r="D33" s="4">
        <v>4.8820213398500512E-2</v>
      </c>
      <c r="E33" s="4">
        <v>0.6712080304355269</v>
      </c>
      <c r="F33" s="4">
        <v>0.70209999999999995</v>
      </c>
      <c r="G33" s="4">
        <v>-3.0891969564473043E-2</v>
      </c>
      <c r="H33" s="4">
        <f t="shared" si="1"/>
        <v>-0.32838781703702641</v>
      </c>
      <c r="I33" s="4">
        <f t="shared" si="1"/>
        <v>-0.40809999999999996</v>
      </c>
      <c r="J33" s="5">
        <f t="shared" si="8"/>
        <v>-7.9712182962973555E-2</v>
      </c>
      <c r="K33" s="6">
        <v>0</v>
      </c>
      <c r="L33" s="6">
        <v>0</v>
      </c>
      <c r="M33" s="6"/>
      <c r="N33" s="6"/>
      <c r="O33">
        <v>1</v>
      </c>
      <c r="Q33">
        <v>1</v>
      </c>
      <c r="S33">
        <v>0.35962340236875001</v>
      </c>
      <c r="T33">
        <v>0.34949999999999998</v>
      </c>
      <c r="U33">
        <v>1.0123402368750034E-2</v>
      </c>
      <c r="V33">
        <v>0.64009073710782605</v>
      </c>
      <c r="W33">
        <v>0.64169999999999994</v>
      </c>
      <c r="X33">
        <v>-1.6092628921738905E-3</v>
      </c>
      <c r="Y33" s="4">
        <f t="shared" si="2"/>
        <v>-0.28046733473907604</v>
      </c>
      <c r="Z33" s="4">
        <f t="shared" si="2"/>
        <v>-0.29219999999999996</v>
      </c>
      <c r="AA33" s="5">
        <f t="shared" si="9"/>
        <v>-1.1732665260923925E-2</v>
      </c>
      <c r="AB33" s="6">
        <v>0</v>
      </c>
      <c r="AC33" s="6">
        <v>0</v>
      </c>
      <c r="AD33" s="6"/>
      <c r="AE33" s="6"/>
      <c r="AF33">
        <v>1</v>
      </c>
      <c r="AH33">
        <v>1</v>
      </c>
      <c r="AJ33">
        <v>0.31924709459860789</v>
      </c>
      <c r="AK33">
        <v>0.33250000000000002</v>
      </c>
      <c r="AL33">
        <v>-1.3252905401392123E-2</v>
      </c>
      <c r="AM33">
        <v>0.70802972666893715</v>
      </c>
      <c r="AN33">
        <v>0.62250000000000005</v>
      </c>
      <c r="AO33">
        <v>8.5529726668937101E-2</v>
      </c>
      <c r="AP33" s="4">
        <f t="shared" si="3"/>
        <v>-0.38878263207032926</v>
      </c>
      <c r="AQ33" s="4">
        <f t="shared" si="3"/>
        <v>-0.29000000000000004</v>
      </c>
      <c r="AR33" s="5">
        <f t="shared" si="10"/>
        <v>9.8782632070329224E-2</v>
      </c>
      <c r="AS33" s="6">
        <v>0</v>
      </c>
      <c r="AT33" s="6">
        <v>0</v>
      </c>
      <c r="AU33" s="6"/>
      <c r="AV33" s="6"/>
      <c r="AW33">
        <v>1</v>
      </c>
      <c r="AY33">
        <v>1</v>
      </c>
      <c r="BA33">
        <v>0.36337806478148554</v>
      </c>
      <c r="BB33">
        <v>0.32679999999999998</v>
      </c>
      <c r="BC33">
        <v>3.6578064781485564E-2</v>
      </c>
      <c r="BD33">
        <v>0.6013535055438467</v>
      </c>
      <c r="BE33">
        <v>0.65900000000000003</v>
      </c>
      <c r="BF33">
        <v>-5.764649445615333E-2</v>
      </c>
      <c r="BG33" s="4">
        <f t="shared" si="4"/>
        <v>-0.23797544076236116</v>
      </c>
      <c r="BH33" s="4">
        <f t="shared" si="4"/>
        <v>-0.33220000000000005</v>
      </c>
      <c r="BI33" s="5">
        <f t="shared" si="11"/>
        <v>-9.4224559237638894E-2</v>
      </c>
      <c r="BJ33" s="6">
        <v>0</v>
      </c>
      <c r="BK33" s="6">
        <v>0</v>
      </c>
      <c r="BL33" s="6"/>
      <c r="BM33" s="6"/>
      <c r="BN33">
        <v>1</v>
      </c>
      <c r="BP33">
        <v>1</v>
      </c>
      <c r="BR33">
        <v>0.30170892434244068</v>
      </c>
      <c r="BS33">
        <v>0.41599999999999998</v>
      </c>
      <c r="BT33">
        <v>-0.1142910756575593</v>
      </c>
      <c r="BU33">
        <v>0.64964627396495822</v>
      </c>
      <c r="BV33">
        <v>0.56530000000000002</v>
      </c>
      <c r="BW33">
        <v>8.4346273964958196E-2</v>
      </c>
      <c r="BX33" s="4">
        <f t="shared" si="5"/>
        <v>-0.34793734962251754</v>
      </c>
      <c r="BY33" s="4">
        <f t="shared" si="5"/>
        <v>-0.14930000000000004</v>
      </c>
      <c r="BZ33" s="5">
        <f t="shared" si="12"/>
        <v>0.1986373496225175</v>
      </c>
      <c r="CA33" s="6">
        <v>0</v>
      </c>
      <c r="CB33" s="6">
        <v>0</v>
      </c>
      <c r="CC33" s="6"/>
      <c r="CD33" s="6"/>
      <c r="CE33">
        <v>1</v>
      </c>
      <c r="CG33">
        <v>1</v>
      </c>
      <c r="CI33">
        <v>0.35260754407492906</v>
      </c>
      <c r="CJ33">
        <v>0.38030000000000003</v>
      </c>
      <c r="CK33">
        <v>-2.7692455925070969E-2</v>
      </c>
      <c r="CL33">
        <v>0.61635704456662832</v>
      </c>
      <c r="CM33">
        <v>0.59799999999999998</v>
      </c>
      <c r="CN33">
        <v>1.8357044566628344E-2</v>
      </c>
      <c r="CO33" s="4">
        <f t="shared" si="0"/>
        <v>-0.26374950049169926</v>
      </c>
      <c r="CP33" s="4">
        <f t="shared" si="0"/>
        <v>-0.21769999999999995</v>
      </c>
      <c r="CQ33" s="5">
        <f t="shared" si="13"/>
        <v>4.6049500491699313E-2</v>
      </c>
      <c r="CR33" s="6">
        <v>0</v>
      </c>
      <c r="CS33" s="6">
        <v>0</v>
      </c>
      <c r="CT33" s="6"/>
      <c r="CU33" s="6"/>
      <c r="CV33">
        <v>1</v>
      </c>
      <c r="CX33">
        <v>1</v>
      </c>
      <c r="CZ33">
        <v>0.39273743631285707</v>
      </c>
      <c r="DA33">
        <v>0.33700000000000002</v>
      </c>
      <c r="DB33">
        <v>5.5737436312857047E-2</v>
      </c>
      <c r="DC33">
        <v>0.58079497258617863</v>
      </c>
      <c r="DD33">
        <v>0.58750000000000002</v>
      </c>
      <c r="DE33">
        <v>-6.7050274138213961E-3</v>
      </c>
      <c r="DF33" s="4">
        <f t="shared" si="6"/>
        <v>-0.18805753627332156</v>
      </c>
      <c r="DG33" s="4">
        <f t="shared" si="6"/>
        <v>-0.2505</v>
      </c>
      <c r="DH33" s="5">
        <f t="shared" si="14"/>
        <v>-6.2442463726678443E-2</v>
      </c>
      <c r="DI33" s="6">
        <v>0</v>
      </c>
      <c r="DJ33" s="6">
        <v>0</v>
      </c>
      <c r="DK33" s="6"/>
      <c r="DL33" s="6"/>
      <c r="DM33">
        <v>1</v>
      </c>
      <c r="DO33">
        <v>1</v>
      </c>
      <c r="DQ33">
        <v>0.34683965442931664</v>
      </c>
      <c r="DR33">
        <v>0.39169999999999999</v>
      </c>
      <c r="DS33">
        <v>-4.4860345570683358E-2</v>
      </c>
      <c r="DT33">
        <v>0.58947147316195314</v>
      </c>
      <c r="DU33">
        <v>0.58220000000000005</v>
      </c>
      <c r="DV33">
        <v>7.2714731619530903E-3</v>
      </c>
      <c r="DW33" s="4">
        <f t="shared" si="7"/>
        <v>-0.24263181873263651</v>
      </c>
      <c r="DX33" s="4">
        <f t="shared" si="7"/>
        <v>-0.19050000000000006</v>
      </c>
      <c r="DY33" s="5">
        <f t="shared" si="15"/>
        <v>5.2131818732636448E-2</v>
      </c>
      <c r="DZ33" s="6">
        <v>0</v>
      </c>
      <c r="EA33" s="6">
        <v>0</v>
      </c>
      <c r="EB33" s="6"/>
      <c r="EC33" s="6"/>
      <c r="ED33">
        <v>1</v>
      </c>
      <c r="EF33">
        <v>1</v>
      </c>
    </row>
    <row r="34" spans="1:136" x14ac:dyDescent="0.25">
      <c r="A34" t="s">
        <v>51</v>
      </c>
      <c r="B34" s="4">
        <v>0.3438055284849143</v>
      </c>
      <c r="C34" s="4">
        <v>0.37359999999999999</v>
      </c>
      <c r="D34" s="4">
        <v>-2.9794471515085685E-2</v>
      </c>
      <c r="E34" s="4">
        <v>0.64890198562313695</v>
      </c>
      <c r="F34" s="4">
        <v>0.60919999999999996</v>
      </c>
      <c r="G34" s="4">
        <v>3.9701985623136982E-2</v>
      </c>
      <c r="H34" s="4">
        <f t="shared" si="1"/>
        <v>-0.30509645713822264</v>
      </c>
      <c r="I34" s="4">
        <f t="shared" si="1"/>
        <v>-0.23559999999999998</v>
      </c>
      <c r="J34" s="5">
        <f t="shared" si="8"/>
        <v>6.9496457138222667E-2</v>
      </c>
      <c r="K34" s="6">
        <v>0</v>
      </c>
      <c r="L34" s="6">
        <v>0</v>
      </c>
      <c r="M34" s="6"/>
      <c r="N34" s="6"/>
      <c r="O34">
        <v>1</v>
      </c>
      <c r="Q34">
        <v>1</v>
      </c>
      <c r="S34">
        <v>0.3713017462026087</v>
      </c>
      <c r="T34">
        <v>0.43930000000000002</v>
      </c>
      <c r="U34">
        <v>-6.7998253797391328E-2</v>
      </c>
      <c r="V34">
        <v>0.63339493179991524</v>
      </c>
      <c r="W34">
        <v>0.52380000000000004</v>
      </c>
      <c r="X34">
        <v>0.1095949317999152</v>
      </c>
      <c r="Y34" s="4">
        <f t="shared" si="2"/>
        <v>-0.26209318559730654</v>
      </c>
      <c r="Z34" s="4">
        <f t="shared" si="2"/>
        <v>-8.450000000000002E-2</v>
      </c>
      <c r="AA34" s="5">
        <f t="shared" si="9"/>
        <v>0.17759318559730652</v>
      </c>
      <c r="AB34" s="6">
        <v>0</v>
      </c>
      <c r="AC34" s="6">
        <v>1</v>
      </c>
      <c r="AD34" s="6">
        <v>0</v>
      </c>
      <c r="AE34" s="6">
        <v>1</v>
      </c>
      <c r="AF34">
        <v>1</v>
      </c>
      <c r="AG34">
        <v>1</v>
      </c>
      <c r="AJ34">
        <v>0.45836755126900575</v>
      </c>
      <c r="AK34">
        <v>0.45979999999999999</v>
      </c>
      <c r="AL34">
        <v>-1.4324487309942402E-3</v>
      </c>
      <c r="AM34">
        <v>0.5540656504443171</v>
      </c>
      <c r="AN34">
        <v>0.49519999999999997</v>
      </c>
      <c r="AO34">
        <v>5.886565044431713E-2</v>
      </c>
      <c r="AP34" s="4">
        <f t="shared" si="3"/>
        <v>-9.5698099175311357E-2</v>
      </c>
      <c r="AQ34" s="4">
        <f t="shared" si="3"/>
        <v>-3.5399999999999987E-2</v>
      </c>
      <c r="AR34" s="5">
        <f t="shared" si="10"/>
        <v>6.029809917531137E-2</v>
      </c>
      <c r="AS34" s="6">
        <v>0</v>
      </c>
      <c r="AT34" s="6">
        <v>0</v>
      </c>
      <c r="AU34" s="6">
        <v>1</v>
      </c>
      <c r="AV34" s="7">
        <v>1.0000000000000001E-9</v>
      </c>
      <c r="AW34">
        <v>1</v>
      </c>
      <c r="AX34">
        <v>0</v>
      </c>
      <c r="BA34">
        <v>0.51534608381310065</v>
      </c>
      <c r="BB34">
        <v>0.4788</v>
      </c>
      <c r="BC34">
        <v>3.6546083813100649E-2</v>
      </c>
      <c r="BD34">
        <v>0.43157928432014392</v>
      </c>
      <c r="BE34">
        <v>0.50470000000000004</v>
      </c>
      <c r="BF34">
        <v>-7.3120715679856119E-2</v>
      </c>
      <c r="BG34" s="4">
        <f t="shared" si="4"/>
        <v>8.3766799492956734E-2</v>
      </c>
      <c r="BH34" s="4">
        <f t="shared" si="4"/>
        <v>-2.5900000000000034E-2</v>
      </c>
      <c r="BI34" s="5">
        <f t="shared" si="11"/>
        <v>-0.10966679949295677</v>
      </c>
      <c r="BJ34" s="6">
        <v>1</v>
      </c>
      <c r="BK34" s="6">
        <v>0</v>
      </c>
      <c r="BL34" s="6">
        <v>0.99999990000000005</v>
      </c>
      <c r="BM34" s="6">
        <v>0</v>
      </c>
      <c r="BN34">
        <v>0</v>
      </c>
      <c r="BO34">
        <v>0</v>
      </c>
      <c r="BR34">
        <v>0.51367858990339565</v>
      </c>
      <c r="BS34">
        <v>0.55149999999999999</v>
      </c>
      <c r="BT34">
        <v>-3.7821410096604335E-2</v>
      </c>
      <c r="BU34">
        <v>0.44649180715727488</v>
      </c>
      <c r="BV34">
        <v>0.42649999999999999</v>
      </c>
      <c r="BW34">
        <v>1.9991807157274888E-2</v>
      </c>
      <c r="BX34" s="4">
        <f t="shared" si="5"/>
        <v>6.7186782746120777E-2</v>
      </c>
      <c r="BY34" s="4">
        <f t="shared" si="5"/>
        <v>0.125</v>
      </c>
      <c r="BZ34" s="5">
        <f t="shared" si="12"/>
        <v>5.7813217253879223E-2</v>
      </c>
      <c r="CA34" s="6">
        <v>1</v>
      </c>
      <c r="CB34" s="6">
        <v>1</v>
      </c>
      <c r="CC34" s="6"/>
      <c r="CD34" s="6"/>
      <c r="CE34">
        <v>1</v>
      </c>
      <c r="CG34">
        <v>1</v>
      </c>
      <c r="CI34">
        <v>0.51395338478809849</v>
      </c>
      <c r="CJ34">
        <v>0.52359999999999995</v>
      </c>
      <c r="CK34">
        <v>-9.6466152119014659E-3</v>
      </c>
      <c r="CL34">
        <v>0.46667591617723164</v>
      </c>
      <c r="CM34">
        <v>0.45679999999999998</v>
      </c>
      <c r="CN34">
        <v>9.8759161772316584E-3</v>
      </c>
      <c r="CO34" s="4">
        <f t="shared" si="0"/>
        <v>4.7277468610866846E-2</v>
      </c>
      <c r="CP34" s="4">
        <f t="shared" si="0"/>
        <v>6.6799999999999971E-2</v>
      </c>
      <c r="CQ34" s="5">
        <f t="shared" si="13"/>
        <v>1.9522531389133124E-2</v>
      </c>
      <c r="CR34" s="6">
        <v>1</v>
      </c>
      <c r="CS34" s="6">
        <v>1</v>
      </c>
      <c r="CT34" s="6"/>
      <c r="CU34" s="6"/>
      <c r="CV34">
        <v>1</v>
      </c>
      <c r="CX34">
        <v>1</v>
      </c>
      <c r="CZ34">
        <v>0.53511695472966425</v>
      </c>
      <c r="DA34">
        <v>0.47920000000000001</v>
      </c>
      <c r="DB34">
        <v>5.5916954729664237E-2</v>
      </c>
      <c r="DC34">
        <v>0.43983913102171418</v>
      </c>
      <c r="DD34">
        <v>0.45500000000000002</v>
      </c>
      <c r="DE34">
        <v>-1.5160868978285835E-2</v>
      </c>
      <c r="DF34" s="4">
        <f t="shared" si="6"/>
        <v>9.5277823707950071E-2</v>
      </c>
      <c r="DG34" s="4">
        <f t="shared" si="6"/>
        <v>2.4199999999999999E-2</v>
      </c>
      <c r="DH34" s="5">
        <f t="shared" si="14"/>
        <v>-7.1077823707950072E-2</v>
      </c>
      <c r="DI34" s="6">
        <v>1</v>
      </c>
      <c r="DJ34" s="6">
        <v>1</v>
      </c>
      <c r="DK34" s="6"/>
      <c r="DL34" s="6"/>
      <c r="DM34">
        <v>1</v>
      </c>
      <c r="DO34">
        <v>1</v>
      </c>
      <c r="DQ34">
        <v>0.49174760821681351</v>
      </c>
      <c r="DR34">
        <v>0.50060000000000004</v>
      </c>
      <c r="DS34">
        <v>-8.8523917831865306E-3</v>
      </c>
      <c r="DT34">
        <v>0.45670180148400003</v>
      </c>
      <c r="DU34">
        <v>0.47670000000000001</v>
      </c>
      <c r="DV34">
        <v>-1.9998198515999988E-2</v>
      </c>
      <c r="DW34" s="4">
        <f t="shared" si="7"/>
        <v>3.5045806732813489E-2</v>
      </c>
      <c r="DX34" s="4">
        <f t="shared" si="7"/>
        <v>2.3900000000000032E-2</v>
      </c>
      <c r="DY34" s="5">
        <f t="shared" si="15"/>
        <v>-1.1145806732813457E-2</v>
      </c>
      <c r="DZ34" s="6">
        <v>1</v>
      </c>
      <c r="EA34" s="6">
        <v>1</v>
      </c>
      <c r="EB34" s="6">
        <v>1</v>
      </c>
      <c r="EC34" s="6">
        <v>1</v>
      </c>
      <c r="ED34">
        <v>1</v>
      </c>
      <c r="EE34">
        <v>1</v>
      </c>
    </row>
    <row r="35" spans="1:136" x14ac:dyDescent="0.25">
      <c r="A35" t="s">
        <v>52</v>
      </c>
      <c r="B35" s="4">
        <v>0.32065902280848146</v>
      </c>
      <c r="C35" s="4">
        <v>0.38909999999999995</v>
      </c>
      <c r="D35" s="4">
        <v>-6.8440977191518482E-2</v>
      </c>
      <c r="E35" s="4">
        <v>0.69382977917428323</v>
      </c>
      <c r="F35" s="4">
        <v>0.6028</v>
      </c>
      <c r="G35" s="4">
        <v>9.1029779174283232E-2</v>
      </c>
      <c r="H35" s="4">
        <f t="shared" si="1"/>
        <v>-0.37317075636580177</v>
      </c>
      <c r="I35" s="4">
        <f t="shared" si="1"/>
        <v>-0.21370000000000006</v>
      </c>
      <c r="J35" s="5">
        <f t="shared" si="8"/>
        <v>0.15947075636580171</v>
      </c>
      <c r="K35" s="6">
        <v>0</v>
      </c>
      <c r="L35" s="6">
        <v>0</v>
      </c>
      <c r="M35" s="6"/>
      <c r="N35" s="6"/>
      <c r="O35">
        <v>1</v>
      </c>
      <c r="Q35">
        <v>1</v>
      </c>
      <c r="S35">
        <v>0.37210550487087601</v>
      </c>
      <c r="T35">
        <v>0.49320000000000003</v>
      </c>
      <c r="U35">
        <v>-0.12109449512912401</v>
      </c>
      <c r="V35">
        <v>0.63450658059757037</v>
      </c>
      <c r="W35">
        <v>0.49059999999999998</v>
      </c>
      <c r="X35">
        <v>0.14390658059757039</v>
      </c>
      <c r="Y35" s="4">
        <f t="shared" si="2"/>
        <v>-0.26240107572669435</v>
      </c>
      <c r="Z35" s="4">
        <f t="shared" si="2"/>
        <v>2.6000000000000467E-3</v>
      </c>
      <c r="AA35" s="5">
        <f t="shared" si="9"/>
        <v>0.2650010757266944</v>
      </c>
      <c r="AB35" s="6">
        <v>0</v>
      </c>
      <c r="AC35" s="6">
        <v>1</v>
      </c>
      <c r="AD35" s="6">
        <v>0</v>
      </c>
      <c r="AE35" s="6">
        <v>1</v>
      </c>
      <c r="AF35">
        <v>0</v>
      </c>
      <c r="AG35">
        <v>0</v>
      </c>
      <c r="AJ35">
        <v>0.52505821040612521</v>
      </c>
      <c r="AK35">
        <v>0.46800000000000003</v>
      </c>
      <c r="AL35">
        <v>5.7058210406125187E-2</v>
      </c>
      <c r="AM35">
        <v>0.49779658283206396</v>
      </c>
      <c r="AN35">
        <v>0.48070000000000002</v>
      </c>
      <c r="AO35">
        <v>1.7096582832063945E-2</v>
      </c>
      <c r="AP35" s="4">
        <f t="shared" si="3"/>
        <v>2.7261627574061253E-2</v>
      </c>
      <c r="AQ35" s="4">
        <f t="shared" si="3"/>
        <v>-1.2699999999999989E-2</v>
      </c>
      <c r="AR35" s="5">
        <f t="shared" si="10"/>
        <v>-3.9961627574061243E-2</v>
      </c>
      <c r="AS35" s="6">
        <v>1</v>
      </c>
      <c r="AT35" s="6">
        <v>0</v>
      </c>
      <c r="AU35" s="6"/>
      <c r="AV35" s="6"/>
      <c r="AW35">
        <v>0</v>
      </c>
      <c r="AY35">
        <v>0</v>
      </c>
      <c r="BA35">
        <v>0.57791995483866776</v>
      </c>
      <c r="BB35">
        <v>0.50239999999999996</v>
      </c>
      <c r="BC35">
        <v>7.5519954838667802E-2</v>
      </c>
      <c r="BD35">
        <v>0.38893280626324273</v>
      </c>
      <c r="BE35">
        <v>0.48870000000000002</v>
      </c>
      <c r="BF35">
        <v>-9.9767193736757298E-2</v>
      </c>
      <c r="BG35" s="4">
        <f t="shared" si="4"/>
        <v>0.18898714857542503</v>
      </c>
      <c r="BH35" s="4">
        <f t="shared" si="4"/>
        <v>1.3699999999999934E-2</v>
      </c>
      <c r="BI35" s="5">
        <f t="shared" si="11"/>
        <v>-0.1752871485754251</v>
      </c>
      <c r="BJ35" s="6">
        <v>1</v>
      </c>
      <c r="BK35" s="6">
        <v>1</v>
      </c>
      <c r="BL35" s="6">
        <v>0.99999990000000005</v>
      </c>
      <c r="BM35" s="6">
        <v>0.99999990000000005</v>
      </c>
      <c r="BN35">
        <v>1</v>
      </c>
      <c r="BO35">
        <v>1</v>
      </c>
      <c r="BR35">
        <v>0.53631493492307936</v>
      </c>
      <c r="BS35">
        <v>0.5413</v>
      </c>
      <c r="BT35">
        <v>-4.9850650769206473E-3</v>
      </c>
      <c r="BU35">
        <v>0.44107959683131659</v>
      </c>
      <c r="BV35">
        <v>0.44519999999999998</v>
      </c>
      <c r="BW35">
        <v>-4.1204031686833953E-3</v>
      </c>
      <c r="BX35" s="4">
        <f t="shared" si="5"/>
        <v>9.5235338091762767E-2</v>
      </c>
      <c r="BY35" s="4">
        <f t="shared" si="5"/>
        <v>9.6100000000000019E-2</v>
      </c>
      <c r="BZ35" s="5">
        <f t="shared" si="12"/>
        <v>8.6466190823725197E-4</v>
      </c>
      <c r="CA35" s="6">
        <v>1</v>
      </c>
      <c r="CB35" s="6">
        <v>1</v>
      </c>
      <c r="CC35" s="6"/>
      <c r="CD35" s="6"/>
      <c r="CE35">
        <v>1</v>
      </c>
      <c r="CG35">
        <v>1</v>
      </c>
      <c r="CI35">
        <v>0.49111770101936941</v>
      </c>
      <c r="CJ35">
        <v>0.51980000000000004</v>
      </c>
      <c r="CK35">
        <v>-2.8682298980630627E-2</v>
      </c>
      <c r="CL35">
        <v>0.4498293744489742</v>
      </c>
      <c r="CM35">
        <v>0.46400000000000002</v>
      </c>
      <c r="CN35">
        <v>-1.4170625551025828E-2</v>
      </c>
      <c r="CO35" s="4">
        <f t="shared" si="0"/>
        <v>4.1288326570395217E-2</v>
      </c>
      <c r="CP35" s="4">
        <f t="shared" si="0"/>
        <v>5.5800000000000016E-2</v>
      </c>
      <c r="CQ35" s="5">
        <f t="shared" si="13"/>
        <v>1.4511673429604799E-2</v>
      </c>
      <c r="CR35" s="6">
        <v>1</v>
      </c>
      <c r="CS35" s="6">
        <v>1</v>
      </c>
      <c r="CT35" s="6"/>
      <c r="CU35" s="6"/>
      <c r="CV35">
        <v>1</v>
      </c>
      <c r="CX35">
        <v>1</v>
      </c>
      <c r="CZ35">
        <v>0.52179324270767147</v>
      </c>
      <c r="DA35">
        <v>0.4698</v>
      </c>
      <c r="DB35">
        <v>5.1993242707671472E-2</v>
      </c>
      <c r="DC35">
        <v>0.45303685092171447</v>
      </c>
      <c r="DD35">
        <v>0.46610000000000001</v>
      </c>
      <c r="DE35">
        <v>-1.3063149078285541E-2</v>
      </c>
      <c r="DF35" s="4">
        <f t="shared" si="6"/>
        <v>6.8756391785956994E-2</v>
      </c>
      <c r="DG35" s="4">
        <f t="shared" si="6"/>
        <v>3.6999999999999811E-3</v>
      </c>
      <c r="DH35" s="5">
        <f t="shared" si="14"/>
        <v>-6.5056391785957013E-2</v>
      </c>
      <c r="DI35" s="6">
        <v>1</v>
      </c>
      <c r="DJ35" s="6">
        <v>1</v>
      </c>
      <c r="DK35" s="6"/>
      <c r="DL35" s="6"/>
      <c r="DM35">
        <v>1</v>
      </c>
      <c r="DO35">
        <v>1</v>
      </c>
      <c r="DQ35">
        <v>0.49377345254585359</v>
      </c>
      <c r="DR35">
        <v>0.52710000000000001</v>
      </c>
      <c r="DS35">
        <v>-3.3326547454146427E-2</v>
      </c>
      <c r="DT35">
        <v>0.46374558127753118</v>
      </c>
      <c r="DU35">
        <v>0.4536</v>
      </c>
      <c r="DV35">
        <v>1.0145581277531179E-2</v>
      </c>
      <c r="DW35" s="4">
        <f t="shared" si="7"/>
        <v>3.0027871268322404E-2</v>
      </c>
      <c r="DX35" s="4">
        <f t="shared" si="7"/>
        <v>7.350000000000001E-2</v>
      </c>
      <c r="DY35" s="5">
        <f t="shared" si="15"/>
        <v>4.3472128731677606E-2</v>
      </c>
      <c r="DZ35" s="6">
        <v>1</v>
      </c>
      <c r="EA35" s="6">
        <v>1</v>
      </c>
      <c r="EB35" s="6">
        <v>1</v>
      </c>
      <c r="EC35" s="6">
        <v>1</v>
      </c>
      <c r="ED35">
        <v>1</v>
      </c>
      <c r="EE35">
        <v>1</v>
      </c>
    </row>
    <row r="36" spans="1:136" x14ac:dyDescent="0.25">
      <c r="A36" t="s">
        <v>53</v>
      </c>
      <c r="B36" s="4">
        <v>0.41317768363988483</v>
      </c>
      <c r="C36" s="4">
        <v>0.42950000000000005</v>
      </c>
      <c r="D36" s="4">
        <v>-1.6322316360115219E-2</v>
      </c>
      <c r="E36" s="4">
        <v>0.5763499292026294</v>
      </c>
      <c r="F36" s="4">
        <v>0.56189999999999996</v>
      </c>
      <c r="G36" s="4">
        <v>1.4449929202629441E-2</v>
      </c>
      <c r="H36" s="4">
        <f t="shared" si="1"/>
        <v>-0.16317224556274457</v>
      </c>
      <c r="I36" s="4">
        <f t="shared" si="1"/>
        <v>-0.13239999999999991</v>
      </c>
      <c r="J36" s="5">
        <f t="shared" si="8"/>
        <v>3.077224556274466E-2</v>
      </c>
      <c r="K36" s="6">
        <v>0</v>
      </c>
      <c r="L36" s="6">
        <v>0</v>
      </c>
      <c r="M36" s="6"/>
      <c r="N36" s="6"/>
      <c r="O36">
        <v>1</v>
      </c>
      <c r="Q36">
        <v>1</v>
      </c>
      <c r="S36">
        <v>0.41610288299189674</v>
      </c>
      <c r="T36">
        <v>0.53720000000000001</v>
      </c>
      <c r="U36">
        <v>-0.12109711700810327</v>
      </c>
      <c r="V36">
        <v>0.58632486234117842</v>
      </c>
      <c r="W36">
        <v>0.44379999999999997</v>
      </c>
      <c r="X36">
        <v>0.14252486234117845</v>
      </c>
      <c r="Y36" s="4">
        <f t="shared" si="2"/>
        <v>-0.17022197934928168</v>
      </c>
      <c r="Z36" s="4">
        <f t="shared" si="2"/>
        <v>9.3400000000000039E-2</v>
      </c>
      <c r="AA36" s="5">
        <f t="shared" si="9"/>
        <v>0.26362197934928172</v>
      </c>
      <c r="AB36" s="6">
        <v>0</v>
      </c>
      <c r="AC36" s="6">
        <v>1</v>
      </c>
      <c r="AD36" s="6">
        <v>0</v>
      </c>
      <c r="AE36" s="6">
        <v>1</v>
      </c>
      <c r="AF36">
        <v>0</v>
      </c>
      <c r="AG36">
        <v>0</v>
      </c>
      <c r="AJ36">
        <v>0.54653313276147752</v>
      </c>
      <c r="AK36">
        <v>0.56130000000000002</v>
      </c>
      <c r="AL36">
        <v>-1.4766867238522496E-2</v>
      </c>
      <c r="AM36">
        <v>0.46041460331482792</v>
      </c>
      <c r="AN36">
        <v>0.40289999999999998</v>
      </c>
      <c r="AO36">
        <v>5.7514603314827939E-2</v>
      </c>
      <c r="AP36" s="4">
        <f t="shared" si="3"/>
        <v>8.6118529446649605E-2</v>
      </c>
      <c r="AQ36" s="4">
        <f t="shared" si="3"/>
        <v>0.15840000000000004</v>
      </c>
      <c r="AR36" s="5">
        <f t="shared" si="10"/>
        <v>7.2281470553350435E-2</v>
      </c>
      <c r="AS36" s="6">
        <v>1</v>
      </c>
      <c r="AT36" s="6">
        <v>1</v>
      </c>
      <c r="AU36" s="6"/>
      <c r="AV36" s="6"/>
      <c r="AW36">
        <v>1</v>
      </c>
      <c r="AY36">
        <v>1</v>
      </c>
      <c r="BA36">
        <v>0.62962451994679847</v>
      </c>
      <c r="BB36">
        <v>0.5292</v>
      </c>
      <c r="BC36">
        <v>0.10042451994679846</v>
      </c>
      <c r="BD36">
        <v>0.34945568169879654</v>
      </c>
      <c r="BE36">
        <v>0.46239999999999998</v>
      </c>
      <c r="BF36">
        <v>-0.11294431830120344</v>
      </c>
      <c r="BG36" s="4">
        <f t="shared" si="4"/>
        <v>0.28016883824800193</v>
      </c>
      <c r="BH36" s="4">
        <f t="shared" si="4"/>
        <v>6.6800000000000026E-2</v>
      </c>
      <c r="BI36" s="5">
        <f t="shared" si="11"/>
        <v>-0.2133688382480019</v>
      </c>
      <c r="BJ36" s="6">
        <v>1</v>
      </c>
      <c r="BK36" s="6">
        <v>1</v>
      </c>
      <c r="BL36" s="6"/>
      <c r="BM36" s="6"/>
      <c r="BN36">
        <v>1</v>
      </c>
      <c r="BP36">
        <v>1</v>
      </c>
      <c r="BR36">
        <v>0.58177563047428504</v>
      </c>
      <c r="BS36">
        <v>0.57269999999999999</v>
      </c>
      <c r="BT36">
        <v>9.0756304742850569E-3</v>
      </c>
      <c r="BU36">
        <v>0.39881606797682345</v>
      </c>
      <c r="BV36">
        <v>0.41699999999999998</v>
      </c>
      <c r="BW36">
        <v>-1.818393202317653E-2</v>
      </c>
      <c r="BX36" s="4">
        <f t="shared" si="5"/>
        <v>0.18295956249746159</v>
      </c>
      <c r="BY36" s="4">
        <f t="shared" si="5"/>
        <v>0.15570000000000001</v>
      </c>
      <c r="BZ36" s="5">
        <f t="shared" si="12"/>
        <v>-2.7259562497461587E-2</v>
      </c>
      <c r="CA36" s="6">
        <v>1</v>
      </c>
      <c r="CB36" s="6">
        <v>1</v>
      </c>
      <c r="CC36" s="6"/>
      <c r="CD36" s="6"/>
      <c r="CE36">
        <v>1</v>
      </c>
      <c r="CG36">
        <v>1</v>
      </c>
      <c r="CI36">
        <v>0.56794539813456324</v>
      </c>
      <c r="CJ36">
        <v>0.58379999999999999</v>
      </c>
      <c r="CK36">
        <v>-1.5854601865436746E-2</v>
      </c>
      <c r="CL36">
        <v>0.42133133028694325</v>
      </c>
      <c r="CM36">
        <v>0.40589999999999998</v>
      </c>
      <c r="CN36">
        <v>1.5431330286943268E-2</v>
      </c>
      <c r="CO36" s="4">
        <f t="shared" si="0"/>
        <v>0.14661406784761999</v>
      </c>
      <c r="CP36" s="4">
        <f t="shared" si="0"/>
        <v>0.1779</v>
      </c>
      <c r="CQ36" s="5">
        <f t="shared" si="13"/>
        <v>3.1285932152380014E-2</v>
      </c>
      <c r="CR36" s="6">
        <v>1</v>
      </c>
      <c r="CS36" s="6">
        <v>1</v>
      </c>
      <c r="CT36" s="6"/>
      <c r="CU36" s="6"/>
      <c r="CV36">
        <v>1</v>
      </c>
      <c r="CX36">
        <v>1</v>
      </c>
      <c r="CZ36">
        <v>0.58619465013114291</v>
      </c>
      <c r="DA36">
        <v>0.55449999999999999</v>
      </c>
      <c r="DB36">
        <v>3.1694650131142921E-2</v>
      </c>
      <c r="DC36">
        <v>0.39144879203103922</v>
      </c>
      <c r="DD36">
        <v>0.41349999999999998</v>
      </c>
      <c r="DE36">
        <v>-2.2051207968960762E-2</v>
      </c>
      <c r="DF36" s="4">
        <f t="shared" si="6"/>
        <v>0.1947458581001037</v>
      </c>
      <c r="DG36" s="4">
        <f t="shared" si="6"/>
        <v>0.14100000000000001</v>
      </c>
      <c r="DH36" s="5">
        <f t="shared" si="14"/>
        <v>-5.3745858100103683E-2</v>
      </c>
      <c r="DI36" s="6">
        <v>1</v>
      </c>
      <c r="DJ36" s="6">
        <v>1</v>
      </c>
      <c r="DK36" s="6"/>
      <c r="DL36" s="6"/>
      <c r="DM36">
        <v>1</v>
      </c>
      <c r="DO36">
        <v>1</v>
      </c>
      <c r="DQ36">
        <v>0.57606305438343741</v>
      </c>
      <c r="DR36">
        <v>0.57330000000000003</v>
      </c>
      <c r="DS36">
        <v>2.76305438343738E-3</v>
      </c>
      <c r="DT36">
        <v>0.40068672779999998</v>
      </c>
      <c r="DU36">
        <v>0.41399999999999998</v>
      </c>
      <c r="DV36">
        <v>-1.3313272200000004E-2</v>
      </c>
      <c r="DW36" s="4">
        <f t="shared" si="7"/>
        <v>0.17537632658343744</v>
      </c>
      <c r="DX36" s="4">
        <f t="shared" si="7"/>
        <v>0.15930000000000005</v>
      </c>
      <c r="DY36" s="5">
        <f t="shared" si="15"/>
        <v>-1.6076326583437384E-2</v>
      </c>
      <c r="DZ36" s="6">
        <v>1</v>
      </c>
      <c r="EA36" s="6">
        <v>1</v>
      </c>
      <c r="EB36" s="6"/>
      <c r="EC36" s="6"/>
      <c r="ED36">
        <v>1</v>
      </c>
      <c r="EF36">
        <v>1</v>
      </c>
    </row>
    <row r="37" spans="1:136" x14ac:dyDescent="0.25">
      <c r="A37" t="s">
        <v>54</v>
      </c>
      <c r="B37" s="4">
        <v>0.43301302064502284</v>
      </c>
      <c r="C37" s="4">
        <v>0.45899999999999996</v>
      </c>
      <c r="D37" s="4">
        <v>-2.5986979354977124E-2</v>
      </c>
      <c r="E37" s="4">
        <v>0.55322482239542625</v>
      </c>
      <c r="F37" s="4">
        <v>0.53459999999999996</v>
      </c>
      <c r="G37" s="4">
        <v>1.8624822395426288E-2</v>
      </c>
      <c r="H37" s="4">
        <f t="shared" si="1"/>
        <v>-0.12021180175040341</v>
      </c>
      <c r="I37" s="4">
        <f t="shared" si="1"/>
        <v>-7.5600000000000001E-2</v>
      </c>
      <c r="J37" s="5">
        <f t="shared" si="8"/>
        <v>4.4611801750403413E-2</v>
      </c>
      <c r="K37" s="6">
        <v>0</v>
      </c>
      <c r="L37" s="6">
        <v>0</v>
      </c>
      <c r="M37" s="6">
        <v>0</v>
      </c>
      <c r="N37" s="6">
        <v>0</v>
      </c>
      <c r="O37">
        <v>1</v>
      </c>
      <c r="P37" s="6">
        <v>1</v>
      </c>
      <c r="S37">
        <v>0.47136869830962524</v>
      </c>
      <c r="T37">
        <v>0.49180000000000001</v>
      </c>
      <c r="U37">
        <v>-2.043130169037477E-2</v>
      </c>
      <c r="V37">
        <v>0.53451642857142845</v>
      </c>
      <c r="W37">
        <v>0.47660000000000002</v>
      </c>
      <c r="X37">
        <v>5.7916428571428424E-2</v>
      </c>
      <c r="Y37" s="4">
        <f t="shared" si="2"/>
        <v>-6.3147730261803203E-2</v>
      </c>
      <c r="Z37" s="4">
        <f t="shared" si="2"/>
        <v>1.5199999999999991E-2</v>
      </c>
      <c r="AA37" s="5">
        <f t="shared" si="9"/>
        <v>7.8347730261803195E-2</v>
      </c>
      <c r="AB37" s="6">
        <v>0</v>
      </c>
      <c r="AC37" s="6">
        <v>1</v>
      </c>
      <c r="AD37" s="6"/>
      <c r="AE37" s="6"/>
      <c r="AF37">
        <v>0</v>
      </c>
      <c r="AH37">
        <v>0</v>
      </c>
      <c r="AJ37">
        <v>0.50875586927223371</v>
      </c>
      <c r="AK37">
        <v>0.47910000000000003</v>
      </c>
      <c r="AL37">
        <v>2.9655869272233681E-2</v>
      </c>
      <c r="AM37">
        <v>0.4968056361129809</v>
      </c>
      <c r="AN37">
        <v>0.47849999999999998</v>
      </c>
      <c r="AO37">
        <v>1.8305636112980916E-2</v>
      </c>
      <c r="AP37" s="4">
        <f t="shared" si="3"/>
        <v>1.195023315925281E-2</v>
      </c>
      <c r="AQ37" s="4">
        <f t="shared" si="3"/>
        <v>6.0000000000004494E-4</v>
      </c>
      <c r="AR37" s="5">
        <f t="shared" si="10"/>
        <v>-1.1350233159252765E-2</v>
      </c>
      <c r="AS37" s="6">
        <v>1</v>
      </c>
      <c r="AT37" s="6">
        <v>1</v>
      </c>
      <c r="AU37" s="6"/>
      <c r="AV37" s="6"/>
      <c r="AW37">
        <v>1</v>
      </c>
      <c r="AY37">
        <v>1</v>
      </c>
      <c r="BA37">
        <v>0.50817339108558235</v>
      </c>
      <c r="BB37">
        <v>0.49049999999999999</v>
      </c>
      <c r="BC37">
        <v>1.7673391085582357E-2</v>
      </c>
      <c r="BD37">
        <v>0.41802603760450086</v>
      </c>
      <c r="BE37">
        <v>0.49840000000000001</v>
      </c>
      <c r="BF37">
        <v>-8.0373962395499154E-2</v>
      </c>
      <c r="BG37" s="4">
        <f t="shared" si="4"/>
        <v>9.0147353481081494E-2</v>
      </c>
      <c r="BH37" s="4">
        <f t="shared" si="4"/>
        <v>-7.9000000000000181E-3</v>
      </c>
      <c r="BI37" s="5">
        <f t="shared" si="11"/>
        <v>-9.8047353481081512E-2</v>
      </c>
      <c r="BJ37" s="6">
        <v>1</v>
      </c>
      <c r="BK37" s="6">
        <v>0</v>
      </c>
      <c r="BL37" s="6">
        <v>0.99999990000000005</v>
      </c>
      <c r="BM37" s="6">
        <v>0</v>
      </c>
      <c r="BN37">
        <v>0</v>
      </c>
      <c r="BO37">
        <v>0</v>
      </c>
      <c r="BR37">
        <v>0.48558999288616728</v>
      </c>
      <c r="BS37">
        <v>0.56910000000000005</v>
      </c>
      <c r="BT37">
        <v>-8.3510007113832774E-2</v>
      </c>
      <c r="BU37">
        <v>0.47333046985975025</v>
      </c>
      <c r="BV37">
        <v>0.4178</v>
      </c>
      <c r="BW37">
        <v>5.5530469859750242E-2</v>
      </c>
      <c r="BX37" s="4">
        <f t="shared" si="5"/>
        <v>1.225952302641703E-2</v>
      </c>
      <c r="BY37" s="4">
        <f t="shared" si="5"/>
        <v>0.15130000000000005</v>
      </c>
      <c r="BZ37" s="5">
        <f t="shared" si="12"/>
        <v>0.13904047697358302</v>
      </c>
      <c r="CA37" s="6">
        <v>1</v>
      </c>
      <c r="CB37" s="6">
        <v>1</v>
      </c>
      <c r="CC37" s="6"/>
      <c r="CD37" s="6"/>
      <c r="CE37">
        <v>1</v>
      </c>
      <c r="CG37">
        <v>0</v>
      </c>
      <c r="CI37">
        <v>0.55301611452399435</v>
      </c>
      <c r="CJ37">
        <v>0.52990000000000004</v>
      </c>
      <c r="CK37">
        <v>2.3116114523994313E-2</v>
      </c>
      <c r="CL37">
        <v>0.47849126447270218</v>
      </c>
      <c r="CM37">
        <v>0.4284</v>
      </c>
      <c r="CN37">
        <v>5.0091264472702179E-2</v>
      </c>
      <c r="CO37" s="4">
        <f t="shared" ref="CO37:CP56" si="16">CI37-CL37</f>
        <v>7.4524850051292169E-2</v>
      </c>
      <c r="CP37" s="4">
        <f t="shared" si="16"/>
        <v>0.10150000000000003</v>
      </c>
      <c r="CQ37" s="5">
        <f t="shared" si="13"/>
        <v>2.6975149948707866E-2</v>
      </c>
      <c r="CR37" s="6">
        <v>1</v>
      </c>
      <c r="CS37" s="6">
        <v>1</v>
      </c>
      <c r="CT37" s="6"/>
      <c r="CU37" s="6"/>
      <c r="CV37">
        <v>1</v>
      </c>
      <c r="CX37">
        <v>1</v>
      </c>
      <c r="CZ37">
        <v>0.54005821905442875</v>
      </c>
      <c r="DA37">
        <v>0.48259999999999997</v>
      </c>
      <c r="DB37">
        <v>5.7458219054428772E-2</v>
      </c>
      <c r="DC37">
        <v>0.43268078103992857</v>
      </c>
      <c r="DD37">
        <v>0.40039999999999998</v>
      </c>
      <c r="DE37">
        <v>3.2280781039928597E-2</v>
      </c>
      <c r="DF37" s="4">
        <f t="shared" si="6"/>
        <v>0.10737743801450017</v>
      </c>
      <c r="DG37" s="4">
        <f t="shared" si="6"/>
        <v>8.2199999999999995E-2</v>
      </c>
      <c r="DH37" s="5">
        <f t="shared" si="14"/>
        <v>-2.5177438014500175E-2</v>
      </c>
      <c r="DI37" s="6">
        <v>1</v>
      </c>
      <c r="DJ37" s="6">
        <v>1</v>
      </c>
      <c r="DK37" s="6"/>
      <c r="DL37" s="6"/>
      <c r="DM37">
        <v>1</v>
      </c>
      <c r="DO37">
        <v>1</v>
      </c>
      <c r="DQ37">
        <v>0.5033927298844344</v>
      </c>
      <c r="DR37">
        <v>0.54290000000000005</v>
      </c>
      <c r="DS37">
        <v>-3.9507270115565651E-2</v>
      </c>
      <c r="DT37">
        <v>0.42884119787082003</v>
      </c>
      <c r="DU37">
        <v>0.435</v>
      </c>
      <c r="DV37">
        <v>-6.1588021291799633E-3</v>
      </c>
      <c r="DW37" s="4">
        <f t="shared" si="7"/>
        <v>7.4551532013614363E-2</v>
      </c>
      <c r="DX37" s="4">
        <f t="shared" si="7"/>
        <v>0.10790000000000005</v>
      </c>
      <c r="DY37" s="5">
        <f t="shared" si="15"/>
        <v>3.3348467986385688E-2</v>
      </c>
      <c r="DZ37" s="6">
        <v>1</v>
      </c>
      <c r="EA37" s="6">
        <v>1</v>
      </c>
      <c r="EB37" s="6"/>
      <c r="EC37" s="6"/>
      <c r="ED37">
        <v>1</v>
      </c>
      <c r="EF37">
        <v>1</v>
      </c>
    </row>
    <row r="38" spans="1:136" x14ac:dyDescent="0.25">
      <c r="A38" t="s">
        <v>55</v>
      </c>
      <c r="B38" s="4">
        <v>0.4934969727268661</v>
      </c>
      <c r="C38" s="4">
        <v>0.49729999999999996</v>
      </c>
      <c r="D38" s="4">
        <v>-3.8030272731338632E-3</v>
      </c>
      <c r="E38" s="4">
        <v>0.47674053249157561</v>
      </c>
      <c r="F38" s="4">
        <v>0.49630000000000007</v>
      </c>
      <c r="G38" s="4">
        <v>-1.9559467508424466E-2</v>
      </c>
      <c r="H38" s="4">
        <f t="shared" si="1"/>
        <v>1.6756440235290493E-2</v>
      </c>
      <c r="I38" s="4">
        <f t="shared" si="1"/>
        <v>9.9999999999988987E-4</v>
      </c>
      <c r="J38" s="5">
        <f t="shared" si="8"/>
        <v>-1.5756440235290603E-2</v>
      </c>
      <c r="K38" s="6">
        <v>1</v>
      </c>
      <c r="L38" s="6">
        <v>1</v>
      </c>
      <c r="M38" s="6">
        <v>1</v>
      </c>
      <c r="N38" s="6">
        <v>1</v>
      </c>
      <c r="O38">
        <v>1</v>
      </c>
      <c r="P38" s="6">
        <v>1</v>
      </c>
      <c r="S38">
        <v>0.50929282444102397</v>
      </c>
      <c r="T38">
        <v>0.59470000000000001</v>
      </c>
      <c r="U38">
        <v>-8.5407175558976034E-2</v>
      </c>
      <c r="V38">
        <v>0.47108869196506609</v>
      </c>
      <c r="W38">
        <v>0.38579999999999998</v>
      </c>
      <c r="X38">
        <v>8.528869196506611E-2</v>
      </c>
      <c r="Y38" s="4">
        <f t="shared" si="2"/>
        <v>3.8204132475957886E-2</v>
      </c>
      <c r="Z38" s="4">
        <f t="shared" si="2"/>
        <v>0.20890000000000003</v>
      </c>
      <c r="AA38" s="5">
        <f t="shared" si="9"/>
        <v>0.17069586752404214</v>
      </c>
      <c r="AB38" s="6">
        <v>1</v>
      </c>
      <c r="AC38" s="6">
        <v>1</v>
      </c>
      <c r="AD38" s="6"/>
      <c r="AE38" s="6"/>
      <c r="AF38">
        <v>1</v>
      </c>
      <c r="AH38">
        <v>1</v>
      </c>
      <c r="AJ38">
        <v>0.57091996636791209</v>
      </c>
      <c r="AK38">
        <v>0.60209999999999997</v>
      </c>
      <c r="AL38">
        <v>-3.1180033632087878E-2</v>
      </c>
      <c r="AM38">
        <v>0.39370291872145713</v>
      </c>
      <c r="AN38">
        <v>0.3523</v>
      </c>
      <c r="AO38">
        <v>4.1402918721457127E-2</v>
      </c>
      <c r="AP38" s="4">
        <f t="shared" si="3"/>
        <v>0.17721704764645496</v>
      </c>
      <c r="AQ38" s="4">
        <f t="shared" si="3"/>
        <v>0.24979999999999997</v>
      </c>
      <c r="AR38" s="5">
        <f t="shared" si="10"/>
        <v>7.2582952353545005E-2</v>
      </c>
      <c r="AS38" s="6">
        <v>1</v>
      </c>
      <c r="AT38" s="6">
        <v>1</v>
      </c>
      <c r="AU38" s="6"/>
      <c r="AV38" s="6"/>
      <c r="AW38">
        <v>1</v>
      </c>
      <c r="AY38">
        <v>1</v>
      </c>
      <c r="BA38">
        <v>0.67459969402580511</v>
      </c>
      <c r="BB38">
        <v>0.5837</v>
      </c>
      <c r="BC38">
        <v>9.0899694025805111E-2</v>
      </c>
      <c r="BD38">
        <v>0.27736661839374122</v>
      </c>
      <c r="BE38">
        <v>0.40079999999999999</v>
      </c>
      <c r="BF38">
        <v>-0.12343338160625877</v>
      </c>
      <c r="BG38" s="4">
        <f t="shared" si="4"/>
        <v>0.39723307563206389</v>
      </c>
      <c r="BH38" s="4">
        <f t="shared" si="4"/>
        <v>0.18290000000000001</v>
      </c>
      <c r="BI38" s="5">
        <f t="shared" si="11"/>
        <v>-0.21433307563206389</v>
      </c>
      <c r="BJ38" s="6">
        <v>1</v>
      </c>
      <c r="BK38" s="6">
        <v>1</v>
      </c>
      <c r="BL38" s="6"/>
      <c r="BM38" s="6"/>
      <c r="BN38">
        <v>1</v>
      </c>
      <c r="BP38">
        <v>1</v>
      </c>
      <c r="BR38">
        <v>0.63064934205194145</v>
      </c>
      <c r="BS38">
        <v>0.62880000000000003</v>
      </c>
      <c r="BT38">
        <v>1.8493420519414272E-3</v>
      </c>
      <c r="BU38">
        <v>0.34196568885461048</v>
      </c>
      <c r="BV38">
        <v>0.36030000000000001</v>
      </c>
      <c r="BW38">
        <v>-1.8334311145389526E-2</v>
      </c>
      <c r="BX38" s="4">
        <f t="shared" si="5"/>
        <v>0.28868365319733097</v>
      </c>
      <c r="BY38" s="4">
        <f t="shared" si="5"/>
        <v>0.26850000000000002</v>
      </c>
      <c r="BZ38" s="5">
        <f t="shared" si="12"/>
        <v>-2.0183653197330953E-2</v>
      </c>
      <c r="CA38" s="6">
        <v>1</v>
      </c>
      <c r="CB38" s="6">
        <v>1</v>
      </c>
      <c r="CC38" s="6"/>
      <c r="CD38" s="6"/>
      <c r="CE38">
        <v>1</v>
      </c>
      <c r="CG38">
        <v>1</v>
      </c>
      <c r="CI38">
        <v>0.62149434215545429</v>
      </c>
      <c r="CJ38">
        <v>0.63349999999999995</v>
      </c>
      <c r="CK38">
        <v>-1.2005657844545659E-2</v>
      </c>
      <c r="CL38">
        <v>0.36389771401382659</v>
      </c>
      <c r="CM38">
        <v>0.35170000000000001</v>
      </c>
      <c r="CN38">
        <v>1.2197714013826577E-2</v>
      </c>
      <c r="CO38" s="4">
        <f t="shared" si="16"/>
        <v>0.2575966281416277</v>
      </c>
      <c r="CP38" s="4">
        <f t="shared" si="16"/>
        <v>0.28179999999999994</v>
      </c>
      <c r="CQ38" s="5">
        <f t="shared" si="13"/>
        <v>2.4203371858372236E-2</v>
      </c>
      <c r="CR38" s="6">
        <v>1</v>
      </c>
      <c r="CS38" s="6">
        <v>1</v>
      </c>
      <c r="CT38" s="6"/>
      <c r="CU38" s="6"/>
      <c r="CV38">
        <v>1</v>
      </c>
      <c r="CX38">
        <v>1</v>
      </c>
      <c r="CZ38">
        <v>0.62453823605793224</v>
      </c>
      <c r="DA38">
        <v>0.59009999999999996</v>
      </c>
      <c r="DB38">
        <v>3.4438236057932281E-2</v>
      </c>
      <c r="DC38">
        <v>0.33959867400111715</v>
      </c>
      <c r="DD38">
        <v>0.36520000000000002</v>
      </c>
      <c r="DE38">
        <v>-2.5601325998882873E-2</v>
      </c>
      <c r="DF38" s="4">
        <f t="shared" si="6"/>
        <v>0.28493956205681509</v>
      </c>
      <c r="DG38" s="4">
        <f t="shared" si="6"/>
        <v>0.22489999999999993</v>
      </c>
      <c r="DH38" s="5">
        <f t="shared" si="14"/>
        <v>-6.0039562056815154E-2</v>
      </c>
      <c r="DI38" s="6">
        <v>1</v>
      </c>
      <c r="DJ38" s="6">
        <v>1</v>
      </c>
      <c r="DK38" s="6"/>
      <c r="DL38" s="6"/>
      <c r="DM38">
        <v>1</v>
      </c>
      <c r="DO38">
        <v>1</v>
      </c>
      <c r="DQ38">
        <v>0.60414672708527761</v>
      </c>
      <c r="DR38">
        <v>0.60860000000000003</v>
      </c>
      <c r="DS38">
        <v>-4.453272914722417E-3</v>
      </c>
      <c r="DT38">
        <v>0.34275324582785155</v>
      </c>
      <c r="DU38">
        <v>0.3775</v>
      </c>
      <c r="DV38">
        <v>-3.4746754172148453E-2</v>
      </c>
      <c r="DW38" s="4">
        <f t="shared" si="7"/>
        <v>0.26139348125742606</v>
      </c>
      <c r="DX38" s="4">
        <f t="shared" si="7"/>
        <v>0.23110000000000003</v>
      </c>
      <c r="DY38" s="5">
        <f t="shared" si="15"/>
        <v>-3.0293481257426036E-2</v>
      </c>
      <c r="DZ38" s="6">
        <v>1</v>
      </c>
      <c r="EA38" s="6">
        <v>1</v>
      </c>
      <c r="EB38" s="6"/>
      <c r="EC38" s="6"/>
      <c r="ED38">
        <v>1</v>
      </c>
      <c r="EF38">
        <v>1</v>
      </c>
    </row>
    <row r="39" spans="1:136" x14ac:dyDescent="0.25">
      <c r="A39" t="s">
        <v>56</v>
      </c>
      <c r="B39" s="4">
        <v>0.40974468057921637</v>
      </c>
      <c r="C39" s="4">
        <v>0.42649999999999999</v>
      </c>
      <c r="D39" s="4">
        <v>-1.6755319420783621E-2</v>
      </c>
      <c r="E39" s="4">
        <v>0.59019471035255</v>
      </c>
      <c r="F39" s="4">
        <v>0.57139999999999991</v>
      </c>
      <c r="G39" s="4">
        <v>1.8794710352550092E-2</v>
      </c>
      <c r="H39" s="4">
        <f t="shared" si="1"/>
        <v>-0.18045002977333363</v>
      </c>
      <c r="I39" s="4">
        <f t="shared" si="1"/>
        <v>-0.14489999999999992</v>
      </c>
      <c r="J39" s="5">
        <f t="shared" si="8"/>
        <v>3.5550029773333713E-2</v>
      </c>
      <c r="K39" s="6">
        <v>0</v>
      </c>
      <c r="L39" s="6">
        <v>0</v>
      </c>
      <c r="M39" s="6"/>
      <c r="N39" s="6"/>
      <c r="O39">
        <v>1</v>
      </c>
      <c r="Q39">
        <v>1</v>
      </c>
      <c r="S39">
        <v>0.37677123906640964</v>
      </c>
      <c r="T39">
        <v>0.44040000000000001</v>
      </c>
      <c r="U39">
        <v>-6.3628760933590378E-2</v>
      </c>
      <c r="V39">
        <v>0.62338493135023865</v>
      </c>
      <c r="W39">
        <v>0.55410000000000004</v>
      </c>
      <c r="X39">
        <v>6.928493135023861E-2</v>
      </c>
      <c r="Y39" s="4">
        <f t="shared" si="2"/>
        <v>-0.24661369228382901</v>
      </c>
      <c r="Z39" s="4">
        <f t="shared" si="2"/>
        <v>-0.11370000000000002</v>
      </c>
      <c r="AA39" s="5">
        <f t="shared" si="9"/>
        <v>0.13291369228382899</v>
      </c>
      <c r="AB39" s="6">
        <v>0</v>
      </c>
      <c r="AC39" s="6">
        <v>0</v>
      </c>
      <c r="AD39" s="6"/>
      <c r="AE39" s="6"/>
      <c r="AF39">
        <v>1</v>
      </c>
      <c r="AG39">
        <v>1</v>
      </c>
      <c r="AJ39">
        <v>0.43585900187342924</v>
      </c>
      <c r="AK39">
        <v>0.432</v>
      </c>
      <c r="AL39">
        <v>3.8590018734292464E-3</v>
      </c>
      <c r="AM39">
        <v>0.56725514641216901</v>
      </c>
      <c r="AN39">
        <v>0.56030000000000002</v>
      </c>
      <c r="AO39">
        <v>6.9551464121689888E-3</v>
      </c>
      <c r="AP39" s="4">
        <f t="shared" si="3"/>
        <v>-0.13139614453873977</v>
      </c>
      <c r="AQ39" s="4">
        <f t="shared" si="3"/>
        <v>-0.12830000000000003</v>
      </c>
      <c r="AR39" s="5">
        <f t="shared" si="10"/>
        <v>3.0961445387397424E-3</v>
      </c>
      <c r="AS39" s="6">
        <v>0</v>
      </c>
      <c r="AT39" s="6">
        <v>0</v>
      </c>
      <c r="AU39" s="7">
        <v>1.0000000000000001E-9</v>
      </c>
      <c r="AV39" s="7">
        <v>1.0000000000000001E-9</v>
      </c>
      <c r="AW39">
        <v>1</v>
      </c>
      <c r="AX39">
        <v>1</v>
      </c>
      <c r="BA39">
        <v>0.45290073848418849</v>
      </c>
      <c r="BB39">
        <v>0.43580000000000002</v>
      </c>
      <c r="BC39">
        <v>1.7100738484188471E-2</v>
      </c>
      <c r="BD39">
        <v>0.53846773937727566</v>
      </c>
      <c r="BE39">
        <v>0.56020000000000003</v>
      </c>
      <c r="BF39">
        <v>-2.1732260622724375E-2</v>
      </c>
      <c r="BG39" s="4">
        <f t="shared" si="4"/>
        <v>-8.5567000893087164E-2</v>
      </c>
      <c r="BH39" s="4">
        <f t="shared" si="4"/>
        <v>-0.12440000000000001</v>
      </c>
      <c r="BI39" s="5">
        <f t="shared" si="11"/>
        <v>-3.8832999106912847E-2</v>
      </c>
      <c r="BJ39" s="6">
        <v>0</v>
      </c>
      <c r="BK39" s="6">
        <v>0</v>
      </c>
      <c r="BL39" s="6"/>
      <c r="BM39" s="6"/>
      <c r="BN39">
        <v>1</v>
      </c>
      <c r="BP39">
        <v>1</v>
      </c>
      <c r="BR39">
        <v>0.44053286491257715</v>
      </c>
      <c r="BS39">
        <v>0.497</v>
      </c>
      <c r="BT39">
        <v>-5.6467135087422848E-2</v>
      </c>
      <c r="BU39">
        <v>0.55313849345930044</v>
      </c>
      <c r="BV39">
        <v>0.49380000000000002</v>
      </c>
      <c r="BW39">
        <v>5.9338493459300423E-2</v>
      </c>
      <c r="BX39" s="4">
        <f t="shared" si="5"/>
        <v>-0.11260562854672329</v>
      </c>
      <c r="BY39" s="4">
        <f t="shared" si="5"/>
        <v>3.1999999999999806E-3</v>
      </c>
      <c r="BZ39" s="5">
        <f t="shared" si="12"/>
        <v>0.11580562854672327</v>
      </c>
      <c r="CA39" s="6">
        <v>0</v>
      </c>
      <c r="CB39" s="6">
        <v>1</v>
      </c>
      <c r="CC39" s="6">
        <v>0</v>
      </c>
      <c r="CD39" s="6">
        <v>1</v>
      </c>
      <c r="CE39">
        <v>0</v>
      </c>
      <c r="CF39">
        <v>0</v>
      </c>
      <c r="CI39">
        <v>0.48133309906661348</v>
      </c>
      <c r="CJ39">
        <v>0.48349999999999999</v>
      </c>
      <c r="CK39">
        <v>-2.1669009333865064E-3</v>
      </c>
      <c r="CL39">
        <v>0.51033511522942832</v>
      </c>
      <c r="CM39">
        <v>0.50390000000000001</v>
      </c>
      <c r="CN39">
        <v>6.4351152294283009E-3</v>
      </c>
      <c r="CO39" s="4">
        <f t="shared" si="16"/>
        <v>-2.9002016162814837E-2</v>
      </c>
      <c r="CP39" s="4">
        <f t="shared" si="16"/>
        <v>-2.0400000000000029E-2</v>
      </c>
      <c r="CQ39" s="5">
        <f t="shared" si="13"/>
        <v>8.6020161628148073E-3</v>
      </c>
      <c r="CR39" s="6">
        <v>0</v>
      </c>
      <c r="CS39" s="6">
        <v>0</v>
      </c>
      <c r="CT39" s="6">
        <v>0</v>
      </c>
      <c r="CU39" s="6">
        <v>0</v>
      </c>
      <c r="CV39">
        <v>1</v>
      </c>
      <c r="CW39">
        <v>1</v>
      </c>
      <c r="CZ39">
        <v>0.47319606730867853</v>
      </c>
      <c r="DA39">
        <v>0.4617</v>
      </c>
      <c r="DB39">
        <v>1.1496067308678526E-2</v>
      </c>
      <c r="DC39">
        <v>0.51511988832600009</v>
      </c>
      <c r="DD39">
        <v>0.49830000000000002</v>
      </c>
      <c r="DE39">
        <v>1.6819888326000065E-2</v>
      </c>
      <c r="DF39" s="4">
        <f t="shared" si="6"/>
        <v>-4.1923821017321561E-2</v>
      </c>
      <c r="DG39" s="4">
        <f t="shared" si="6"/>
        <v>-3.6600000000000021E-2</v>
      </c>
      <c r="DH39" s="5">
        <f t="shared" si="14"/>
        <v>5.3238210173215395E-3</v>
      </c>
      <c r="DI39" s="6">
        <v>0</v>
      </c>
      <c r="DJ39" s="6">
        <v>0</v>
      </c>
      <c r="DK39" s="6">
        <v>0</v>
      </c>
      <c r="DL39" s="6">
        <v>0</v>
      </c>
      <c r="DM39">
        <v>1</v>
      </c>
      <c r="DN39">
        <v>1</v>
      </c>
      <c r="DQ39">
        <v>0.45569461866578326</v>
      </c>
      <c r="DR39">
        <v>0.4859</v>
      </c>
      <c r="DS39">
        <v>-3.0205381334216741E-2</v>
      </c>
      <c r="DT39">
        <v>0.51615317525735926</v>
      </c>
      <c r="DU39">
        <v>0.49930000000000002</v>
      </c>
      <c r="DV39">
        <v>1.6853175257359243E-2</v>
      </c>
      <c r="DW39" s="4">
        <f t="shared" si="7"/>
        <v>-6.0458556591576007E-2</v>
      </c>
      <c r="DX39" s="4">
        <f t="shared" si="7"/>
        <v>-1.3400000000000023E-2</v>
      </c>
      <c r="DY39" s="5">
        <f t="shared" si="15"/>
        <v>4.7058556591575984E-2</v>
      </c>
      <c r="DZ39" s="6">
        <v>0</v>
      </c>
      <c r="EA39" s="6">
        <v>0</v>
      </c>
      <c r="EB39" s="6">
        <v>0</v>
      </c>
      <c r="EC39" s="6">
        <v>0</v>
      </c>
      <c r="ED39">
        <v>1</v>
      </c>
      <c r="EE39">
        <v>1</v>
      </c>
    </row>
    <row r="40" spans="1:136" x14ac:dyDescent="0.25">
      <c r="A40" t="s">
        <v>57</v>
      </c>
      <c r="B40" s="4">
        <v>0.40293946607982228</v>
      </c>
      <c r="C40" s="4">
        <v>0.32179999999999997</v>
      </c>
      <c r="D40" s="4">
        <v>8.1139466079822309E-2</v>
      </c>
      <c r="E40" s="4">
        <v>0.63316938337840267</v>
      </c>
      <c r="F40" s="4">
        <v>0.67290000000000005</v>
      </c>
      <c r="G40" s="4">
        <v>-3.9730616621597381E-2</v>
      </c>
      <c r="H40" s="4">
        <f t="shared" si="1"/>
        <v>-0.23022991729858039</v>
      </c>
      <c r="I40" s="4">
        <f t="shared" si="1"/>
        <v>-0.35110000000000008</v>
      </c>
      <c r="J40" s="5">
        <f t="shared" si="8"/>
        <v>-0.12087008270141969</v>
      </c>
      <c r="K40" s="6">
        <v>0</v>
      </c>
      <c r="L40" s="6">
        <v>0</v>
      </c>
      <c r="M40" s="6"/>
      <c r="N40" s="6"/>
      <c r="O40">
        <v>1</v>
      </c>
      <c r="Q40">
        <v>1</v>
      </c>
      <c r="S40">
        <v>0.373655098492439</v>
      </c>
      <c r="T40">
        <v>0.40129999999999999</v>
      </c>
      <c r="U40">
        <v>-2.7644901507560993E-2</v>
      </c>
      <c r="V40">
        <v>0.62443666962520006</v>
      </c>
      <c r="W40">
        <v>0.59139999999999993</v>
      </c>
      <c r="X40">
        <v>3.3036669625200132E-2</v>
      </c>
      <c r="Y40" s="4">
        <f t="shared" si="2"/>
        <v>-0.25078157113276106</v>
      </c>
      <c r="Z40" s="4">
        <f t="shared" si="2"/>
        <v>-0.19009999999999994</v>
      </c>
      <c r="AA40" s="5">
        <f t="shared" si="9"/>
        <v>6.0681571132761125E-2</v>
      </c>
      <c r="AB40" s="6">
        <v>0</v>
      </c>
      <c r="AC40" s="6">
        <v>0</v>
      </c>
      <c r="AD40" s="6"/>
      <c r="AE40" s="6"/>
      <c r="AF40">
        <v>1</v>
      </c>
      <c r="AH40">
        <v>1</v>
      </c>
      <c r="AJ40">
        <v>0.41104673707636752</v>
      </c>
      <c r="AK40">
        <v>0.3306</v>
      </c>
      <c r="AL40">
        <v>8.0446737076367514E-2</v>
      </c>
      <c r="AM40">
        <v>0.65286512767952709</v>
      </c>
      <c r="AN40">
        <v>0.60660000000000003</v>
      </c>
      <c r="AO40">
        <v>4.6265127679527063E-2</v>
      </c>
      <c r="AP40" s="4">
        <f t="shared" si="3"/>
        <v>-0.24181839060315957</v>
      </c>
      <c r="AQ40" s="4">
        <f t="shared" si="3"/>
        <v>-0.27600000000000002</v>
      </c>
      <c r="AR40" s="5">
        <f t="shared" si="10"/>
        <v>-3.4181609396840451E-2</v>
      </c>
      <c r="AS40" s="6">
        <v>0</v>
      </c>
      <c r="AT40" s="6">
        <v>0</v>
      </c>
      <c r="AU40" s="6"/>
      <c r="AV40" s="6"/>
      <c r="AW40">
        <v>1</v>
      </c>
      <c r="AY40">
        <v>0</v>
      </c>
      <c r="BA40">
        <v>0.39777537942422753</v>
      </c>
      <c r="BB40">
        <v>0.35499999999999998</v>
      </c>
      <c r="BC40">
        <v>4.2775379424227544E-2</v>
      </c>
      <c r="BD40">
        <v>0.55993886778828361</v>
      </c>
      <c r="BE40">
        <v>0.62860000000000005</v>
      </c>
      <c r="BF40">
        <v>-6.8661132211716436E-2</v>
      </c>
      <c r="BG40" s="4">
        <f t="shared" si="4"/>
        <v>-0.16216348836405609</v>
      </c>
      <c r="BH40" s="4">
        <f t="shared" si="4"/>
        <v>-0.27360000000000007</v>
      </c>
      <c r="BI40" s="5">
        <f t="shared" si="11"/>
        <v>-0.11143651163594398</v>
      </c>
      <c r="BJ40" s="6">
        <v>0</v>
      </c>
      <c r="BK40" s="6">
        <v>0</v>
      </c>
      <c r="BL40" s="6"/>
      <c r="BM40" s="6"/>
      <c r="BN40">
        <v>1</v>
      </c>
      <c r="BP40">
        <v>1</v>
      </c>
      <c r="BR40">
        <v>0.30061544043627159</v>
      </c>
      <c r="BS40">
        <v>0.44619999999999999</v>
      </c>
      <c r="BT40">
        <v>-0.1455845595637284</v>
      </c>
      <c r="BU40">
        <v>0.63093772176599083</v>
      </c>
      <c r="BV40">
        <v>0.53249999999999997</v>
      </c>
      <c r="BW40">
        <v>9.843772176599086E-2</v>
      </c>
      <c r="BX40" s="4">
        <f t="shared" si="5"/>
        <v>-0.33032228132971925</v>
      </c>
      <c r="BY40" s="4">
        <f t="shared" si="5"/>
        <v>-8.6299999999999988E-2</v>
      </c>
      <c r="BZ40" s="5">
        <f t="shared" si="12"/>
        <v>0.24402228132971926</v>
      </c>
      <c r="CA40" s="6">
        <v>0</v>
      </c>
      <c r="CB40" s="6">
        <v>0</v>
      </c>
      <c r="CC40" s="6"/>
      <c r="CD40" s="6"/>
      <c r="CE40">
        <v>1</v>
      </c>
      <c r="CG40">
        <v>1</v>
      </c>
      <c r="CI40">
        <v>0.36403659216934542</v>
      </c>
      <c r="CJ40">
        <v>0.38690000000000002</v>
      </c>
      <c r="CK40">
        <v>-2.2863407830654603E-2</v>
      </c>
      <c r="CL40">
        <v>0.61385202516935111</v>
      </c>
      <c r="CM40">
        <v>0.58320000000000005</v>
      </c>
      <c r="CN40">
        <v>3.065202516935106E-2</v>
      </c>
      <c r="CO40" s="4">
        <f t="shared" si="16"/>
        <v>-0.24981543300000569</v>
      </c>
      <c r="CP40" s="4">
        <f t="shared" si="16"/>
        <v>-0.19630000000000003</v>
      </c>
      <c r="CQ40" s="5">
        <f t="shared" si="13"/>
        <v>5.3515433000005663E-2</v>
      </c>
      <c r="CR40" s="6">
        <v>0</v>
      </c>
      <c r="CS40" s="6">
        <v>0</v>
      </c>
      <c r="CT40" s="6"/>
      <c r="CU40" s="6"/>
      <c r="CV40">
        <v>1</v>
      </c>
      <c r="CX40">
        <v>1</v>
      </c>
      <c r="CZ40">
        <v>0.39689806091742863</v>
      </c>
      <c r="DA40">
        <v>0.27229999999999999</v>
      </c>
      <c r="DB40">
        <v>0.12459806091742864</v>
      </c>
      <c r="DC40">
        <v>0.57102878081350006</v>
      </c>
      <c r="DD40">
        <v>0.62960000000000005</v>
      </c>
      <c r="DE40">
        <v>-5.857121918649999E-2</v>
      </c>
      <c r="DF40" s="4">
        <f t="shared" si="6"/>
        <v>-0.17413071989607143</v>
      </c>
      <c r="DG40" s="4">
        <f t="shared" si="6"/>
        <v>-0.35730000000000006</v>
      </c>
      <c r="DH40" s="5">
        <f t="shared" si="14"/>
        <v>-0.18316928010392863</v>
      </c>
      <c r="DI40" s="6">
        <v>0</v>
      </c>
      <c r="DJ40" s="6">
        <v>0</v>
      </c>
      <c r="DK40" s="6"/>
      <c r="DL40" s="6"/>
      <c r="DM40">
        <v>1</v>
      </c>
      <c r="DO40">
        <v>1</v>
      </c>
      <c r="DQ40">
        <v>0.34641584977569623</v>
      </c>
      <c r="DR40">
        <v>0.31759999999999999</v>
      </c>
      <c r="DS40">
        <v>2.8815849775696234E-2</v>
      </c>
      <c r="DT40">
        <v>0.61350636598628772</v>
      </c>
      <c r="DU40">
        <v>0.65110000000000001</v>
      </c>
      <c r="DV40">
        <v>-3.7593634013712296E-2</v>
      </c>
      <c r="DW40" s="4">
        <f t="shared" si="7"/>
        <v>-0.26709051621059149</v>
      </c>
      <c r="DX40" s="4">
        <f t="shared" si="7"/>
        <v>-0.33350000000000002</v>
      </c>
      <c r="DY40" s="5">
        <f t="shared" si="15"/>
        <v>-6.640948378940853E-2</v>
      </c>
      <c r="DZ40" s="6">
        <v>0</v>
      </c>
      <c r="EA40" s="6">
        <v>0</v>
      </c>
      <c r="EB40" s="6"/>
      <c r="EC40" s="6"/>
      <c r="ED40">
        <v>1</v>
      </c>
      <c r="EF40">
        <v>1</v>
      </c>
    </row>
    <row r="41" spans="1:136" x14ac:dyDescent="0.25">
      <c r="A41" t="s">
        <v>58</v>
      </c>
      <c r="B41" s="4">
        <v>0.41955521201454887</v>
      </c>
      <c r="C41" s="4">
        <v>0.40179999999999999</v>
      </c>
      <c r="D41" s="4">
        <v>1.7755212014548882E-2</v>
      </c>
      <c r="E41" s="4">
        <v>0.56655624968760898</v>
      </c>
      <c r="F41" s="4">
        <v>0.59330000000000005</v>
      </c>
      <c r="G41" s="4">
        <v>-2.6743750312391068E-2</v>
      </c>
      <c r="H41" s="4">
        <f t="shared" si="1"/>
        <v>-0.14700103767306011</v>
      </c>
      <c r="I41" s="4">
        <f t="shared" si="1"/>
        <v>-0.19150000000000006</v>
      </c>
      <c r="J41" s="5">
        <f t="shared" si="8"/>
        <v>-4.449896232693995E-2</v>
      </c>
      <c r="K41" s="6">
        <v>0</v>
      </c>
      <c r="L41" s="6">
        <v>0</v>
      </c>
      <c r="M41" s="6"/>
      <c r="N41" s="6"/>
      <c r="O41">
        <v>1</v>
      </c>
      <c r="Q41">
        <v>1</v>
      </c>
      <c r="S41">
        <v>0.3970523763999409</v>
      </c>
      <c r="T41">
        <v>0.4738</v>
      </c>
      <c r="U41">
        <v>-7.6747623600059101E-2</v>
      </c>
      <c r="V41">
        <v>0.59117733937086614</v>
      </c>
      <c r="W41">
        <v>0.51680000000000004</v>
      </c>
      <c r="X41">
        <v>7.4377339370866102E-2</v>
      </c>
      <c r="Y41" s="4">
        <f t="shared" si="2"/>
        <v>-0.19412496297092524</v>
      </c>
      <c r="Z41" s="4">
        <f t="shared" si="2"/>
        <v>-4.3000000000000038E-2</v>
      </c>
      <c r="AA41" s="5">
        <f t="shared" si="9"/>
        <v>0.1511249629709252</v>
      </c>
      <c r="AB41" s="6">
        <v>0</v>
      </c>
      <c r="AC41" s="6">
        <v>1</v>
      </c>
      <c r="AD41" s="6">
        <v>0</v>
      </c>
      <c r="AE41" s="6">
        <v>1</v>
      </c>
      <c r="AF41">
        <v>1</v>
      </c>
      <c r="AG41">
        <v>1</v>
      </c>
      <c r="AJ41">
        <v>0.43058049757939398</v>
      </c>
      <c r="AK41">
        <v>0.46460000000000001</v>
      </c>
      <c r="AL41">
        <v>-3.4019502420606029E-2</v>
      </c>
      <c r="AM41">
        <v>0.5417617024753888</v>
      </c>
      <c r="AN41">
        <v>0.49969999999999998</v>
      </c>
      <c r="AO41">
        <v>4.2061702475388818E-2</v>
      </c>
      <c r="AP41" s="4">
        <f t="shared" si="3"/>
        <v>-0.11118120489599481</v>
      </c>
      <c r="AQ41" s="4">
        <f t="shared" si="3"/>
        <v>-3.5099999999999965E-2</v>
      </c>
      <c r="AR41" s="5">
        <f t="shared" si="10"/>
        <v>7.6081204895994847E-2</v>
      </c>
      <c r="AS41" s="6">
        <v>0</v>
      </c>
      <c r="AT41" s="6">
        <v>0</v>
      </c>
      <c r="AU41" s="6"/>
      <c r="AV41" s="6"/>
      <c r="AW41">
        <v>1</v>
      </c>
      <c r="AY41">
        <v>0</v>
      </c>
      <c r="BA41">
        <v>0.51418653878024301</v>
      </c>
      <c r="BB41">
        <v>0.48709999999999998</v>
      </c>
      <c r="BC41">
        <v>2.708653878024303E-2</v>
      </c>
      <c r="BD41">
        <v>0.45641772217767052</v>
      </c>
      <c r="BE41">
        <v>0.5081</v>
      </c>
      <c r="BF41">
        <v>-5.1682277822329481E-2</v>
      </c>
      <c r="BG41" s="4">
        <f t="shared" si="4"/>
        <v>5.7768816602572493E-2</v>
      </c>
      <c r="BH41" s="4">
        <f t="shared" si="4"/>
        <v>-2.1000000000000019E-2</v>
      </c>
      <c r="BI41" s="5">
        <f t="shared" si="11"/>
        <v>-7.8768816602572511E-2</v>
      </c>
      <c r="BJ41" s="6">
        <v>1</v>
      </c>
      <c r="BK41" s="6">
        <v>0</v>
      </c>
      <c r="BL41" s="6">
        <v>0.99999990000000005</v>
      </c>
      <c r="BM41" s="6">
        <v>0</v>
      </c>
      <c r="BN41">
        <v>0</v>
      </c>
      <c r="BO41">
        <v>0</v>
      </c>
      <c r="BR41">
        <v>0.49285323270726239</v>
      </c>
      <c r="BS41">
        <v>0.51500000000000001</v>
      </c>
      <c r="BT41">
        <v>-2.2146767292737624E-2</v>
      </c>
      <c r="BU41">
        <v>0.47606952697593541</v>
      </c>
      <c r="BV41">
        <v>0.46910000000000002</v>
      </c>
      <c r="BW41">
        <v>6.9695269759353917E-3</v>
      </c>
      <c r="BX41" s="4">
        <f t="shared" si="5"/>
        <v>1.6783705731326981E-2</v>
      </c>
      <c r="BY41" s="4">
        <f t="shared" si="5"/>
        <v>4.5899999999999996E-2</v>
      </c>
      <c r="BZ41" s="5">
        <f t="shared" si="12"/>
        <v>2.9116294268673015E-2</v>
      </c>
      <c r="CA41" s="6">
        <v>1</v>
      </c>
      <c r="CB41" s="6">
        <v>1</v>
      </c>
      <c r="CC41" s="6"/>
      <c r="CD41" s="6"/>
      <c r="CE41">
        <v>1</v>
      </c>
      <c r="CG41">
        <v>0</v>
      </c>
      <c r="CI41">
        <v>0.48932090409338486</v>
      </c>
      <c r="CJ41">
        <v>0.50670000000000004</v>
      </c>
      <c r="CK41">
        <v>-1.7379095906615183E-2</v>
      </c>
      <c r="CL41">
        <v>0.47372154210826956</v>
      </c>
      <c r="CM41">
        <v>0.47689999999999999</v>
      </c>
      <c r="CN41">
        <v>-3.1784578917304351E-3</v>
      </c>
      <c r="CO41" s="4">
        <f t="shared" si="16"/>
        <v>1.5599361985115301E-2</v>
      </c>
      <c r="CP41" s="4">
        <f t="shared" si="16"/>
        <v>2.9800000000000049E-2</v>
      </c>
      <c r="CQ41" s="5">
        <f t="shared" si="13"/>
        <v>1.4200638014884748E-2</v>
      </c>
      <c r="CR41" s="6">
        <v>1</v>
      </c>
      <c r="CS41" s="6">
        <v>1</v>
      </c>
      <c r="CT41" s="6">
        <v>1</v>
      </c>
      <c r="CU41" s="6">
        <v>1</v>
      </c>
      <c r="CV41">
        <v>1</v>
      </c>
      <c r="CW41">
        <v>0</v>
      </c>
      <c r="CZ41">
        <v>0.50427116546952377</v>
      </c>
      <c r="DA41">
        <v>0.43559999999999999</v>
      </c>
      <c r="DB41">
        <v>6.8671165469523787E-2</v>
      </c>
      <c r="DC41">
        <v>0.47388621915896423</v>
      </c>
      <c r="DD41">
        <v>0.51690000000000003</v>
      </c>
      <c r="DE41">
        <v>-4.3013780841035798E-2</v>
      </c>
      <c r="DF41" s="4">
        <f t="shared" si="6"/>
        <v>3.0384946310559546E-2</v>
      </c>
      <c r="DG41" s="4">
        <f t="shared" si="6"/>
        <v>-8.1300000000000039E-2</v>
      </c>
      <c r="DH41" s="5">
        <f t="shared" si="14"/>
        <v>-0.11168494631055959</v>
      </c>
      <c r="DI41" s="6">
        <v>1</v>
      </c>
      <c r="DJ41" s="6">
        <v>0</v>
      </c>
      <c r="DK41" s="6">
        <v>1</v>
      </c>
      <c r="DL41" s="6">
        <v>0</v>
      </c>
      <c r="DM41">
        <v>0</v>
      </c>
      <c r="DN41">
        <v>0</v>
      </c>
      <c r="DQ41">
        <v>0.47511298329972135</v>
      </c>
      <c r="DR41">
        <v>0.45240000000000002</v>
      </c>
      <c r="DS41">
        <v>2.2712983299721323E-2</v>
      </c>
      <c r="DT41">
        <v>0.49970870694888053</v>
      </c>
      <c r="DU41">
        <v>0.53269999999999995</v>
      </c>
      <c r="DV41">
        <v>-3.2991293051119419E-2</v>
      </c>
      <c r="DW41" s="4">
        <f t="shared" si="7"/>
        <v>-2.4595723649159185E-2</v>
      </c>
      <c r="DX41" s="4">
        <f t="shared" si="7"/>
        <v>-8.0299999999999927E-2</v>
      </c>
      <c r="DY41" s="5">
        <f t="shared" si="15"/>
        <v>-5.5704276350840742E-2</v>
      </c>
      <c r="DZ41" s="6">
        <v>0</v>
      </c>
      <c r="EA41" s="6">
        <v>0</v>
      </c>
      <c r="EB41" s="6"/>
      <c r="EC41" s="6"/>
      <c r="ED41">
        <v>1</v>
      </c>
      <c r="EF41">
        <v>1</v>
      </c>
    </row>
    <row r="42" spans="1:136" x14ac:dyDescent="0.25">
      <c r="A42" t="s">
        <v>59</v>
      </c>
      <c r="B42" s="4">
        <v>0.35318727182919746</v>
      </c>
      <c r="C42" s="4">
        <v>0.34020000000000006</v>
      </c>
      <c r="D42" s="4">
        <v>1.29872718291974E-2</v>
      </c>
      <c r="E42" s="4">
        <v>0.61913756500304706</v>
      </c>
      <c r="F42" s="4">
        <v>0.65660000000000007</v>
      </c>
      <c r="G42" s="4">
        <v>-3.7462434996953009E-2</v>
      </c>
      <c r="H42" s="4">
        <f t="shared" si="1"/>
        <v>-0.26595029317384961</v>
      </c>
      <c r="I42" s="4">
        <f t="shared" si="1"/>
        <v>-0.31640000000000001</v>
      </c>
      <c r="J42" s="5">
        <f t="shared" si="8"/>
        <v>-5.0449706826150409E-2</v>
      </c>
      <c r="K42" s="6">
        <v>0</v>
      </c>
      <c r="L42" s="6">
        <v>0</v>
      </c>
      <c r="M42" s="6"/>
      <c r="N42" s="6"/>
      <c r="O42">
        <v>1</v>
      </c>
      <c r="Q42">
        <v>1</v>
      </c>
      <c r="S42">
        <v>0.33425887528491788</v>
      </c>
      <c r="T42">
        <v>0.40450000000000003</v>
      </c>
      <c r="U42">
        <v>-7.0241124715082148E-2</v>
      </c>
      <c r="V42">
        <v>0.67001346960447228</v>
      </c>
      <c r="W42">
        <v>0.59099999999999997</v>
      </c>
      <c r="X42">
        <v>7.9013469604472308E-2</v>
      </c>
      <c r="Y42" s="4">
        <f t="shared" si="2"/>
        <v>-0.3357545943195544</v>
      </c>
      <c r="Z42" s="4">
        <f t="shared" si="2"/>
        <v>-0.18649999999999994</v>
      </c>
      <c r="AA42" s="5">
        <f t="shared" si="9"/>
        <v>0.14925459431955446</v>
      </c>
      <c r="AB42" s="6">
        <v>0</v>
      </c>
      <c r="AC42" s="6">
        <v>0</v>
      </c>
      <c r="AD42" s="6"/>
      <c r="AE42" s="6"/>
      <c r="AF42">
        <v>1</v>
      </c>
      <c r="AH42">
        <v>1</v>
      </c>
      <c r="AJ42">
        <v>0.35605622716107183</v>
      </c>
      <c r="AK42">
        <v>0.38429999999999997</v>
      </c>
      <c r="AL42">
        <v>-2.8243772838928149E-2</v>
      </c>
      <c r="AM42">
        <v>0.65366545473387516</v>
      </c>
      <c r="AN42">
        <v>0.60309999999999997</v>
      </c>
      <c r="AO42">
        <v>5.0565454733875193E-2</v>
      </c>
      <c r="AP42" s="4">
        <f t="shared" si="3"/>
        <v>-0.29760922757280334</v>
      </c>
      <c r="AQ42" s="4">
        <f t="shared" si="3"/>
        <v>-0.21879999999999999</v>
      </c>
      <c r="AR42" s="5">
        <f t="shared" si="10"/>
        <v>7.8809227572803342E-2</v>
      </c>
      <c r="AS42" s="6">
        <v>0</v>
      </c>
      <c r="AT42" s="6">
        <v>0</v>
      </c>
      <c r="AU42" s="6"/>
      <c r="AV42" s="6"/>
      <c r="AW42">
        <v>1</v>
      </c>
      <c r="AY42">
        <v>1</v>
      </c>
      <c r="BA42">
        <v>0.44040064044076599</v>
      </c>
      <c r="BB42">
        <v>0.34429999999999999</v>
      </c>
      <c r="BC42">
        <v>9.6100640440765994E-2</v>
      </c>
      <c r="BD42">
        <v>0.55709192090925996</v>
      </c>
      <c r="BE42">
        <v>0.65569999999999995</v>
      </c>
      <c r="BF42">
        <v>-9.8608079090739986E-2</v>
      </c>
      <c r="BG42" s="4">
        <f t="shared" si="4"/>
        <v>-0.11669128046849397</v>
      </c>
      <c r="BH42" s="4">
        <f t="shared" si="4"/>
        <v>-0.31139999999999995</v>
      </c>
      <c r="BI42" s="5">
        <f t="shared" si="11"/>
        <v>-0.19470871953150598</v>
      </c>
      <c r="BJ42" s="6">
        <v>0</v>
      </c>
      <c r="BK42" s="6">
        <v>0</v>
      </c>
      <c r="BL42" s="6"/>
      <c r="BM42" s="6"/>
      <c r="BN42">
        <v>1</v>
      </c>
      <c r="BP42">
        <v>1</v>
      </c>
      <c r="BR42">
        <v>0.35681059516885122</v>
      </c>
      <c r="BS42">
        <v>0.34350000000000003</v>
      </c>
      <c r="BT42">
        <v>1.3310595168851191E-2</v>
      </c>
      <c r="BU42">
        <v>0.63131984504278993</v>
      </c>
      <c r="BV42">
        <v>0.65649999999999997</v>
      </c>
      <c r="BW42">
        <v>-2.5180154957210044E-2</v>
      </c>
      <c r="BX42" s="4">
        <f t="shared" si="5"/>
        <v>-0.27450924987393871</v>
      </c>
      <c r="BY42" s="4">
        <f t="shared" si="5"/>
        <v>-0.31299999999999994</v>
      </c>
      <c r="BZ42" s="5">
        <f t="shared" si="12"/>
        <v>-3.8490750126061235E-2</v>
      </c>
      <c r="CA42" s="6">
        <v>0</v>
      </c>
      <c r="CB42" s="6">
        <v>0</v>
      </c>
      <c r="CC42" s="6"/>
      <c r="CD42" s="6"/>
      <c r="CE42">
        <v>1</v>
      </c>
      <c r="CG42">
        <v>1</v>
      </c>
      <c r="CI42">
        <v>0.34175259040287193</v>
      </c>
      <c r="CJ42">
        <v>0.33229999999999998</v>
      </c>
      <c r="CK42">
        <v>9.452590402871941E-3</v>
      </c>
      <c r="CL42">
        <v>0.65796872587233302</v>
      </c>
      <c r="CM42">
        <v>0.66769999999999996</v>
      </c>
      <c r="CN42">
        <v>-9.7312741276669446E-3</v>
      </c>
      <c r="CO42" s="4">
        <f t="shared" si="16"/>
        <v>-0.31621613546946109</v>
      </c>
      <c r="CP42" s="4">
        <f t="shared" si="16"/>
        <v>-0.33539999999999998</v>
      </c>
      <c r="CQ42" s="5">
        <f t="shared" si="13"/>
        <v>-1.9183864530538886E-2</v>
      </c>
      <c r="CR42" s="6">
        <v>0</v>
      </c>
      <c r="CS42" s="6">
        <v>0</v>
      </c>
      <c r="CT42" s="6"/>
      <c r="CU42" s="6"/>
      <c r="CV42">
        <v>1</v>
      </c>
      <c r="CX42">
        <v>1</v>
      </c>
      <c r="CZ42">
        <v>0.34588107142467034</v>
      </c>
      <c r="DA42">
        <v>0.2893</v>
      </c>
      <c r="DB42">
        <v>5.6581071424670337E-2</v>
      </c>
      <c r="DC42">
        <v>0.64995174855853222</v>
      </c>
      <c r="DD42">
        <v>0.6532</v>
      </c>
      <c r="DE42">
        <v>-3.2482514414677865E-3</v>
      </c>
      <c r="DF42" s="4">
        <f t="shared" si="6"/>
        <v>-0.30407067713386188</v>
      </c>
      <c r="DG42" s="4">
        <f t="shared" si="6"/>
        <v>-0.3639</v>
      </c>
      <c r="DH42" s="5">
        <f t="shared" si="14"/>
        <v>-5.9829322866138124E-2</v>
      </c>
      <c r="DI42" s="6">
        <v>0</v>
      </c>
      <c r="DJ42" s="6">
        <v>0</v>
      </c>
      <c r="DK42" s="6"/>
      <c r="DL42" s="6"/>
      <c r="DM42">
        <v>1</v>
      </c>
      <c r="DO42">
        <v>1</v>
      </c>
      <c r="DQ42">
        <v>0.34775983604039051</v>
      </c>
      <c r="DR42">
        <v>0.32290000000000002</v>
      </c>
      <c r="DS42">
        <v>2.4859836040390493E-2</v>
      </c>
      <c r="DT42">
        <v>0.64328899689007768</v>
      </c>
      <c r="DU42">
        <v>0.65369999999999995</v>
      </c>
      <c r="DV42">
        <v>-1.0411003109922268E-2</v>
      </c>
      <c r="DW42" s="4">
        <f t="shared" si="7"/>
        <v>-0.29552916084968717</v>
      </c>
      <c r="DX42" s="4">
        <f t="shared" si="7"/>
        <v>-0.33079999999999993</v>
      </c>
      <c r="DY42" s="5">
        <f t="shared" si="15"/>
        <v>-3.5270839150312761E-2</v>
      </c>
      <c r="DZ42" s="6">
        <v>0</v>
      </c>
      <c r="EA42" s="6">
        <v>0</v>
      </c>
      <c r="EB42" s="6"/>
      <c r="EC42" s="6"/>
      <c r="ED42">
        <v>1</v>
      </c>
      <c r="EF42">
        <v>1</v>
      </c>
    </row>
    <row r="43" spans="1:136" x14ac:dyDescent="0.25">
      <c r="A43" t="s">
        <v>60</v>
      </c>
      <c r="B43" s="4">
        <v>0.51066956873426095</v>
      </c>
      <c r="C43" s="4">
        <v>0.42479999999999996</v>
      </c>
      <c r="D43" s="4">
        <v>8.5869568734260993E-2</v>
      </c>
      <c r="E43" s="4">
        <v>0.5316378820892349</v>
      </c>
      <c r="F43" s="4">
        <v>0.56740000000000002</v>
      </c>
      <c r="G43" s="4">
        <v>-3.5762117910765112E-2</v>
      </c>
      <c r="H43" s="4">
        <f t="shared" si="1"/>
        <v>-2.0968313354973955E-2</v>
      </c>
      <c r="I43" s="4">
        <f t="shared" si="1"/>
        <v>-0.14260000000000006</v>
      </c>
      <c r="J43" s="5">
        <f t="shared" si="8"/>
        <v>-0.1216316866450261</v>
      </c>
      <c r="K43" s="6">
        <v>0</v>
      </c>
      <c r="L43" s="6">
        <v>0</v>
      </c>
      <c r="M43" s="6">
        <v>0</v>
      </c>
      <c r="N43" s="6">
        <v>1</v>
      </c>
      <c r="O43">
        <v>1</v>
      </c>
      <c r="P43" s="6">
        <v>1</v>
      </c>
      <c r="S43">
        <v>0.50971471173829641</v>
      </c>
      <c r="T43">
        <v>0.47149999999999997</v>
      </c>
      <c r="U43">
        <v>3.8214711738296436E-2</v>
      </c>
      <c r="V43">
        <v>0.51383011466247563</v>
      </c>
      <c r="W43">
        <v>0.47860000000000003</v>
      </c>
      <c r="X43">
        <v>3.5230114662475609E-2</v>
      </c>
      <c r="Y43" s="4">
        <f t="shared" si="2"/>
        <v>-4.1154029241792234E-3</v>
      </c>
      <c r="Z43" s="4">
        <f t="shared" si="2"/>
        <v>-7.1000000000000507E-3</v>
      </c>
      <c r="AA43" s="5">
        <f t="shared" si="9"/>
        <v>-2.9845970758208273E-3</v>
      </c>
      <c r="AB43" s="6">
        <v>0</v>
      </c>
      <c r="AC43" s="6">
        <v>1</v>
      </c>
      <c r="AD43" s="6"/>
      <c r="AE43" s="6"/>
      <c r="AF43">
        <v>1</v>
      </c>
      <c r="AH43">
        <v>1</v>
      </c>
      <c r="AJ43">
        <v>0.47836196873024822</v>
      </c>
      <c r="AK43">
        <v>0.46960000000000002</v>
      </c>
      <c r="AL43">
        <v>8.7619687302482041E-3</v>
      </c>
      <c r="AM43">
        <v>0.56700461089634524</v>
      </c>
      <c r="AN43">
        <v>0.4652</v>
      </c>
      <c r="AO43">
        <v>0.10180461089634524</v>
      </c>
      <c r="AP43" s="4">
        <f t="shared" si="3"/>
        <v>-8.8642642166097019E-2</v>
      </c>
      <c r="AQ43" s="4">
        <f t="shared" si="3"/>
        <v>4.400000000000015E-3</v>
      </c>
      <c r="AR43" s="5">
        <f t="shared" si="10"/>
        <v>9.3042642166097034E-2</v>
      </c>
      <c r="AS43" s="6">
        <v>0</v>
      </c>
      <c r="AT43" s="6">
        <v>1</v>
      </c>
      <c r="AU43" s="6"/>
      <c r="AV43" s="6"/>
      <c r="AW43">
        <v>0</v>
      </c>
      <c r="AY43">
        <v>1</v>
      </c>
      <c r="BA43">
        <v>0.48782140133926066</v>
      </c>
      <c r="BB43">
        <v>0.51349999999999996</v>
      </c>
      <c r="BC43">
        <v>-2.5678598660739294E-2</v>
      </c>
      <c r="BD43">
        <v>0.41778907894318973</v>
      </c>
      <c r="BE43">
        <v>0.47189999999999999</v>
      </c>
      <c r="BF43">
        <v>-5.4110921056810257E-2</v>
      </c>
      <c r="BG43" s="4">
        <f t="shared" si="4"/>
        <v>7.0032322396070934E-2</v>
      </c>
      <c r="BH43" s="4">
        <f t="shared" si="4"/>
        <v>4.159999999999997E-2</v>
      </c>
      <c r="BI43" s="5">
        <f t="shared" si="11"/>
        <v>-2.8432322396070964E-2</v>
      </c>
      <c r="BJ43" s="6">
        <v>1</v>
      </c>
      <c r="BK43" s="6">
        <v>1</v>
      </c>
      <c r="BL43" s="6">
        <v>0.99999990000000005</v>
      </c>
      <c r="BM43" s="6">
        <v>0.99999990000000005</v>
      </c>
      <c r="BN43">
        <v>1</v>
      </c>
      <c r="BO43">
        <v>1</v>
      </c>
      <c r="BR43">
        <v>0.50708999357951445</v>
      </c>
      <c r="BS43">
        <v>0.5675</v>
      </c>
      <c r="BT43">
        <v>-6.0410006420485551E-2</v>
      </c>
      <c r="BU43">
        <v>0.45220943725128226</v>
      </c>
      <c r="BV43">
        <v>0.40400000000000003</v>
      </c>
      <c r="BW43">
        <v>4.8209437251282239E-2</v>
      </c>
      <c r="BX43" s="4">
        <f t="shared" si="5"/>
        <v>5.4880556328232188E-2</v>
      </c>
      <c r="BY43" s="4">
        <f t="shared" si="5"/>
        <v>0.16349999999999998</v>
      </c>
      <c r="BZ43" s="5">
        <f t="shared" si="12"/>
        <v>0.10861944367176779</v>
      </c>
      <c r="CA43" s="6">
        <v>1</v>
      </c>
      <c r="CB43" s="6">
        <v>1</v>
      </c>
      <c r="CC43" s="6"/>
      <c r="CD43" s="6"/>
      <c r="CE43">
        <v>1</v>
      </c>
      <c r="CG43">
        <v>1</v>
      </c>
      <c r="CI43">
        <v>0.56033872701840415</v>
      </c>
      <c r="CJ43">
        <v>0.54239999999999999</v>
      </c>
      <c r="CK43">
        <v>1.7938727018404155E-2</v>
      </c>
      <c r="CL43">
        <v>0.44635918921721179</v>
      </c>
      <c r="CM43">
        <v>0.42149999999999999</v>
      </c>
      <c r="CN43">
        <v>2.4859189217211808E-2</v>
      </c>
      <c r="CO43" s="4">
        <f t="shared" si="16"/>
        <v>0.11397953780119235</v>
      </c>
      <c r="CP43" s="4">
        <f t="shared" si="16"/>
        <v>0.12090000000000001</v>
      </c>
      <c r="CQ43" s="5">
        <f t="shared" si="13"/>
        <v>6.9204621988076531E-3</v>
      </c>
      <c r="CR43" s="6">
        <v>1</v>
      </c>
      <c r="CS43" s="6">
        <v>1</v>
      </c>
      <c r="CT43" s="6"/>
      <c r="CU43" s="6"/>
      <c r="CV43">
        <v>1</v>
      </c>
      <c r="CX43">
        <v>1</v>
      </c>
      <c r="CZ43">
        <v>0.54317331581550776</v>
      </c>
      <c r="DA43">
        <v>0.50070000000000003</v>
      </c>
      <c r="DB43">
        <v>4.2473315815507728E-2</v>
      </c>
      <c r="DC43">
        <v>0.42141073217739294</v>
      </c>
      <c r="DD43">
        <v>0.39090000000000003</v>
      </c>
      <c r="DE43">
        <v>3.0510732177392919E-2</v>
      </c>
      <c r="DF43" s="4">
        <f t="shared" si="6"/>
        <v>0.12176258363811482</v>
      </c>
      <c r="DG43" s="4">
        <f t="shared" si="6"/>
        <v>0.10980000000000001</v>
      </c>
      <c r="DH43" s="5">
        <f t="shared" si="14"/>
        <v>-1.196258363811481E-2</v>
      </c>
      <c r="DI43" s="6">
        <v>1</v>
      </c>
      <c r="DJ43" s="6">
        <v>1</v>
      </c>
      <c r="DK43" s="6"/>
      <c r="DL43" s="6"/>
      <c r="DM43">
        <v>1</v>
      </c>
      <c r="DO43">
        <v>1</v>
      </c>
      <c r="DQ43">
        <v>0.51184247722787668</v>
      </c>
      <c r="DR43">
        <v>0.5645</v>
      </c>
      <c r="DS43">
        <v>-5.2657522772123322E-2</v>
      </c>
      <c r="DT43">
        <v>0.41902780827300001</v>
      </c>
      <c r="DU43">
        <v>0.4037</v>
      </c>
      <c r="DV43">
        <v>1.532780827300001E-2</v>
      </c>
      <c r="DW43" s="4">
        <f t="shared" si="7"/>
        <v>9.2814668954876667E-2</v>
      </c>
      <c r="DX43" s="4">
        <f t="shared" si="7"/>
        <v>0.1608</v>
      </c>
      <c r="DY43" s="5">
        <f t="shared" si="15"/>
        <v>6.7985331045123332E-2</v>
      </c>
      <c r="DZ43" s="6">
        <v>1</v>
      </c>
      <c r="EA43" s="6">
        <v>1</v>
      </c>
      <c r="EB43" s="6"/>
      <c r="EC43" s="6"/>
      <c r="ED43">
        <v>1</v>
      </c>
      <c r="EF43">
        <v>1</v>
      </c>
    </row>
    <row r="44" spans="1:136" x14ac:dyDescent="0.25">
      <c r="A44" t="s">
        <v>61</v>
      </c>
      <c r="B44" s="4">
        <v>0.50179050864361374</v>
      </c>
      <c r="C44" s="4">
        <v>0.45150000000000001</v>
      </c>
      <c r="D44" s="4">
        <v>5.0290508643613729E-2</v>
      </c>
      <c r="E44" s="4">
        <v>0.50293279026831483</v>
      </c>
      <c r="F44" s="4">
        <v>0.54330000000000001</v>
      </c>
      <c r="G44" s="4">
        <v>-4.0367209731685172E-2</v>
      </c>
      <c r="H44" s="4">
        <f t="shared" si="1"/>
        <v>-1.1422816247010914E-3</v>
      </c>
      <c r="I44" s="4">
        <f t="shared" si="1"/>
        <v>-9.1799999999999993E-2</v>
      </c>
      <c r="J44" s="5">
        <f t="shared" si="8"/>
        <v>-9.0657718375298901E-2</v>
      </c>
      <c r="K44" s="6">
        <v>0</v>
      </c>
      <c r="L44" s="6">
        <v>0</v>
      </c>
      <c r="M44" s="6">
        <v>0</v>
      </c>
      <c r="N44" s="6">
        <v>0</v>
      </c>
      <c r="O44">
        <v>1</v>
      </c>
      <c r="P44" s="6">
        <v>1</v>
      </c>
      <c r="S44">
        <v>0.46171276153196555</v>
      </c>
      <c r="T44">
        <v>0.49170000000000003</v>
      </c>
      <c r="U44">
        <v>-2.9987238468034472E-2</v>
      </c>
      <c r="V44">
        <v>0.53811098186102002</v>
      </c>
      <c r="W44">
        <v>0.49530000000000002</v>
      </c>
      <c r="X44">
        <v>4.2810981861020003E-2</v>
      </c>
      <c r="Y44" s="4">
        <f t="shared" si="2"/>
        <v>-7.6398220329054467E-2</v>
      </c>
      <c r="Z44" s="4">
        <f t="shared" si="2"/>
        <v>-3.5999999999999921E-3</v>
      </c>
      <c r="AA44" s="5">
        <f t="shared" si="9"/>
        <v>7.2798220329054475E-2</v>
      </c>
      <c r="AB44" s="6">
        <v>0</v>
      </c>
      <c r="AC44" s="6">
        <v>1</v>
      </c>
      <c r="AD44" s="6"/>
      <c r="AE44" s="6"/>
      <c r="AF44">
        <v>1</v>
      </c>
      <c r="AH44">
        <v>1</v>
      </c>
      <c r="AJ44">
        <v>0.48663778276784131</v>
      </c>
      <c r="AK44">
        <v>0.50600000000000001</v>
      </c>
      <c r="AL44">
        <v>-1.9362217232158696E-2</v>
      </c>
      <c r="AM44">
        <v>0.53912016469667701</v>
      </c>
      <c r="AN44">
        <v>0.46429999999999999</v>
      </c>
      <c r="AO44">
        <v>7.4820164696677016E-2</v>
      </c>
      <c r="AP44" s="4">
        <f t="shared" si="3"/>
        <v>-5.2482381928835697E-2</v>
      </c>
      <c r="AQ44" s="4">
        <f t="shared" si="3"/>
        <v>4.1700000000000015E-2</v>
      </c>
      <c r="AR44" s="5">
        <f t="shared" si="10"/>
        <v>9.4182381928835712E-2</v>
      </c>
      <c r="AS44" s="6">
        <v>0</v>
      </c>
      <c r="AT44" s="6">
        <v>1</v>
      </c>
      <c r="AU44" s="6"/>
      <c r="AV44" s="6"/>
      <c r="AW44">
        <v>0</v>
      </c>
      <c r="AY44">
        <v>1</v>
      </c>
      <c r="BA44">
        <v>0.52500547685930721</v>
      </c>
      <c r="BB44">
        <v>0.50919999999999999</v>
      </c>
      <c r="BC44">
        <v>1.5805476859307221E-2</v>
      </c>
      <c r="BD44">
        <v>0.44989675134530765</v>
      </c>
      <c r="BE44">
        <v>0.48420000000000002</v>
      </c>
      <c r="BF44">
        <v>-3.4303248654692364E-2</v>
      </c>
      <c r="BG44" s="4">
        <f t="shared" si="4"/>
        <v>7.5108725513999552E-2</v>
      </c>
      <c r="BH44" s="4">
        <f t="shared" si="4"/>
        <v>2.4999999999999967E-2</v>
      </c>
      <c r="BI44" s="5">
        <f t="shared" si="11"/>
        <v>-5.0108725513999586E-2</v>
      </c>
      <c r="BJ44" s="6">
        <v>1</v>
      </c>
      <c r="BK44" s="6">
        <v>1</v>
      </c>
      <c r="BL44" s="6">
        <v>0.99999990000000005</v>
      </c>
      <c r="BM44" s="6">
        <v>0.99999990000000005</v>
      </c>
      <c r="BN44">
        <v>1</v>
      </c>
      <c r="BO44">
        <v>1</v>
      </c>
      <c r="BR44">
        <v>0.51940494920460589</v>
      </c>
      <c r="BS44">
        <v>0.54490000000000005</v>
      </c>
      <c r="BT44">
        <v>-2.5495050795394159E-2</v>
      </c>
      <c r="BU44">
        <v>0.44552604429648046</v>
      </c>
      <c r="BV44">
        <v>0.44169999999999998</v>
      </c>
      <c r="BW44">
        <v>3.8260442964804797E-3</v>
      </c>
      <c r="BX44" s="4">
        <f t="shared" si="5"/>
        <v>7.3878904908125431E-2</v>
      </c>
      <c r="BY44" s="4">
        <f t="shared" si="5"/>
        <v>0.10320000000000007</v>
      </c>
      <c r="BZ44" s="5">
        <f t="shared" si="12"/>
        <v>2.9321095091874638E-2</v>
      </c>
      <c r="CA44" s="6">
        <v>1</v>
      </c>
      <c r="CB44" s="6">
        <v>1</v>
      </c>
      <c r="CC44" s="6"/>
      <c r="CD44" s="6"/>
      <c r="CE44">
        <v>1</v>
      </c>
      <c r="CG44">
        <v>1</v>
      </c>
      <c r="CI44">
        <v>0.52836877876572319</v>
      </c>
      <c r="CJ44">
        <v>0.51970000000000005</v>
      </c>
      <c r="CK44">
        <v>8.6687787657231397E-3</v>
      </c>
      <c r="CL44">
        <v>0.44810804973144963</v>
      </c>
      <c r="CM44">
        <v>0.46589999999999998</v>
      </c>
      <c r="CN44">
        <v>-1.7791950268550349E-2</v>
      </c>
      <c r="CO44" s="4">
        <f t="shared" si="16"/>
        <v>8.0260729034273559E-2</v>
      </c>
      <c r="CP44" s="4">
        <f t="shared" si="16"/>
        <v>5.380000000000007E-2</v>
      </c>
      <c r="CQ44" s="5">
        <f t="shared" si="13"/>
        <v>-2.6460729034273489E-2</v>
      </c>
      <c r="CR44" s="6">
        <v>1</v>
      </c>
      <c r="CS44" s="6">
        <v>1</v>
      </c>
      <c r="CT44" s="6"/>
      <c r="CU44" s="6"/>
      <c r="CV44">
        <v>1</v>
      </c>
      <c r="CX44">
        <v>1</v>
      </c>
      <c r="CZ44">
        <v>0.53487006375126578</v>
      </c>
      <c r="DA44">
        <v>0.47460000000000002</v>
      </c>
      <c r="DB44">
        <v>6.0270063751265757E-2</v>
      </c>
      <c r="DC44">
        <v>0.44460225951599991</v>
      </c>
      <c r="DD44">
        <v>0.48180000000000001</v>
      </c>
      <c r="DE44">
        <v>-3.7197740484000097E-2</v>
      </c>
      <c r="DF44" s="4">
        <f t="shared" si="6"/>
        <v>9.0267804235265869E-2</v>
      </c>
      <c r="DG44" s="4">
        <f t="shared" si="6"/>
        <v>-7.1999999999999842E-3</v>
      </c>
      <c r="DH44" s="5">
        <f t="shared" si="14"/>
        <v>-9.7467804235265854E-2</v>
      </c>
      <c r="DI44" s="6">
        <v>1</v>
      </c>
      <c r="DJ44" s="6">
        <v>0</v>
      </c>
      <c r="DK44" s="6">
        <v>1</v>
      </c>
      <c r="DL44" s="6">
        <v>0</v>
      </c>
      <c r="DM44">
        <v>0</v>
      </c>
      <c r="DN44">
        <v>0</v>
      </c>
      <c r="DQ44">
        <v>0.50613428167773222</v>
      </c>
      <c r="DR44">
        <v>0.50009999999999999</v>
      </c>
      <c r="DS44">
        <v>6.0342816777322339E-3</v>
      </c>
      <c r="DT44">
        <v>0.46006314227055473</v>
      </c>
      <c r="DU44">
        <v>0.4884</v>
      </c>
      <c r="DV44">
        <v>-2.8336857729445275E-2</v>
      </c>
      <c r="DW44" s="4">
        <f t="shared" si="7"/>
        <v>4.6071139407177497E-2</v>
      </c>
      <c r="DX44" s="4">
        <f t="shared" si="7"/>
        <v>1.1699999999999988E-2</v>
      </c>
      <c r="DY44" s="5">
        <f t="shared" si="15"/>
        <v>-3.4371139407177509E-2</v>
      </c>
      <c r="DZ44" s="6">
        <v>1</v>
      </c>
      <c r="EA44" s="6">
        <v>1</v>
      </c>
      <c r="EB44" s="6">
        <v>1</v>
      </c>
      <c r="EC44" s="6">
        <v>1</v>
      </c>
      <c r="ED44">
        <v>1</v>
      </c>
      <c r="EE44">
        <v>1</v>
      </c>
    </row>
    <row r="45" spans="1:136" x14ac:dyDescent="0.25">
      <c r="A45" t="s">
        <v>62</v>
      </c>
      <c r="B45" s="4">
        <v>0.51240011112211692</v>
      </c>
      <c r="C45" s="4">
        <v>0.47039999999999998</v>
      </c>
      <c r="D45" s="4">
        <v>4.2000111122116934E-2</v>
      </c>
      <c r="E45" s="4">
        <v>0.45017705836244981</v>
      </c>
      <c r="F45" s="4">
        <v>0.52180000000000004</v>
      </c>
      <c r="G45" s="4">
        <v>-7.162294163755023E-2</v>
      </c>
      <c r="H45" s="4">
        <f t="shared" si="1"/>
        <v>6.2223052759667108E-2</v>
      </c>
      <c r="I45" s="4">
        <f t="shared" si="1"/>
        <v>-5.1400000000000057E-2</v>
      </c>
      <c r="J45" s="5">
        <f t="shared" si="8"/>
        <v>-0.11362305275966716</v>
      </c>
      <c r="K45" s="6">
        <v>1</v>
      </c>
      <c r="L45" s="6">
        <v>0</v>
      </c>
      <c r="M45" s="6"/>
      <c r="N45" s="6"/>
      <c r="O45">
        <v>0</v>
      </c>
      <c r="Q45">
        <v>0</v>
      </c>
      <c r="S45">
        <v>0.52261292956356553</v>
      </c>
      <c r="T45">
        <v>0.59709999999999996</v>
      </c>
      <c r="U45">
        <v>-7.4487070436434433E-2</v>
      </c>
      <c r="V45">
        <v>0.46725491667859509</v>
      </c>
      <c r="W45">
        <v>0.38019999999999998</v>
      </c>
      <c r="X45">
        <v>8.7054916678595107E-2</v>
      </c>
      <c r="Y45" s="4">
        <f t="shared" si="2"/>
        <v>5.5358012884970442E-2</v>
      </c>
      <c r="Z45" s="4">
        <f t="shared" si="2"/>
        <v>0.21689999999999998</v>
      </c>
      <c r="AA45" s="5">
        <f t="shared" si="9"/>
        <v>0.16154198711502954</v>
      </c>
      <c r="AB45" s="6">
        <v>1</v>
      </c>
      <c r="AC45" s="6">
        <v>1</v>
      </c>
      <c r="AD45" s="6"/>
      <c r="AE45" s="6"/>
      <c r="AF45">
        <v>1</v>
      </c>
      <c r="AH45">
        <v>1</v>
      </c>
      <c r="AJ45">
        <v>0.52572710718818283</v>
      </c>
      <c r="AK45">
        <v>0.6099</v>
      </c>
      <c r="AL45">
        <v>-8.4172892811817168E-2</v>
      </c>
      <c r="AM45">
        <v>0.42712258962901545</v>
      </c>
      <c r="AN45">
        <v>0.31909999999999999</v>
      </c>
      <c r="AO45">
        <v>0.10802258962901545</v>
      </c>
      <c r="AP45" s="4">
        <f t="shared" si="3"/>
        <v>9.8604517559167382E-2</v>
      </c>
      <c r="AQ45" s="4">
        <f t="shared" si="3"/>
        <v>0.2908</v>
      </c>
      <c r="AR45" s="5">
        <f t="shared" si="10"/>
        <v>0.19219548244083262</v>
      </c>
      <c r="AS45" s="6">
        <v>1</v>
      </c>
      <c r="AT45" s="6">
        <v>1</v>
      </c>
      <c r="AU45" s="6"/>
      <c r="AV45" s="6"/>
      <c r="AW45">
        <v>1</v>
      </c>
      <c r="AY45">
        <v>1</v>
      </c>
      <c r="BA45">
        <v>0.68606720053632742</v>
      </c>
      <c r="BB45">
        <v>0.59419999999999995</v>
      </c>
      <c r="BC45">
        <v>9.1867200536327465E-2</v>
      </c>
      <c r="BD45">
        <v>0.24775424198226068</v>
      </c>
      <c r="BE45">
        <v>0.38669999999999999</v>
      </c>
      <c r="BF45">
        <v>-0.13894575801773931</v>
      </c>
      <c r="BG45" s="4">
        <f t="shared" si="4"/>
        <v>0.43831295855406671</v>
      </c>
      <c r="BH45" s="4">
        <f t="shared" si="4"/>
        <v>0.20749999999999996</v>
      </c>
      <c r="BI45" s="5">
        <f t="shared" si="11"/>
        <v>-0.23081295855406675</v>
      </c>
      <c r="BJ45" s="6">
        <v>1</v>
      </c>
      <c r="BK45" s="6">
        <v>1</v>
      </c>
      <c r="BL45" s="6"/>
      <c r="BM45" s="6"/>
      <c r="BN45">
        <v>1</v>
      </c>
      <c r="BP45">
        <v>1</v>
      </c>
      <c r="BR45">
        <v>0.63260556192275075</v>
      </c>
      <c r="BS45">
        <v>0.62860000000000005</v>
      </c>
      <c r="BT45">
        <v>4.0055619227507E-3</v>
      </c>
      <c r="BU45">
        <v>0.287635275796295</v>
      </c>
      <c r="BV45">
        <v>0.35060000000000002</v>
      </c>
      <c r="BW45">
        <v>-6.2964724203705025E-2</v>
      </c>
      <c r="BX45" s="4">
        <f t="shared" si="5"/>
        <v>0.34497028612645575</v>
      </c>
      <c r="BY45" s="4">
        <f t="shared" si="5"/>
        <v>0.27800000000000002</v>
      </c>
      <c r="BZ45" s="5">
        <f t="shared" si="12"/>
        <v>-6.6970286126455725E-2</v>
      </c>
      <c r="CA45" s="6">
        <v>1</v>
      </c>
      <c r="CB45" s="6">
        <v>1</v>
      </c>
      <c r="CC45" s="6"/>
      <c r="CD45" s="6"/>
      <c r="CE45">
        <v>1</v>
      </c>
      <c r="CG45">
        <v>1</v>
      </c>
      <c r="CI45">
        <v>0.62745006804367343</v>
      </c>
      <c r="CJ45">
        <v>0.627</v>
      </c>
      <c r="CK45">
        <v>4.500680436734239E-4</v>
      </c>
      <c r="CL45">
        <v>0.33991554243208999</v>
      </c>
      <c r="CM45">
        <v>0.35239999999999999</v>
      </c>
      <c r="CN45">
        <v>-1.2484457567910001E-2</v>
      </c>
      <c r="CO45" s="4">
        <f t="shared" si="16"/>
        <v>0.28753452561158344</v>
      </c>
      <c r="CP45" s="4">
        <f t="shared" si="16"/>
        <v>0.27460000000000001</v>
      </c>
      <c r="CQ45" s="5">
        <f t="shared" si="13"/>
        <v>-1.2934525611583425E-2</v>
      </c>
      <c r="CR45" s="6">
        <v>1</v>
      </c>
      <c r="CS45" s="6">
        <v>1</v>
      </c>
      <c r="CT45" s="6"/>
      <c r="CU45" s="6"/>
      <c r="CV45">
        <v>1</v>
      </c>
      <c r="CX45">
        <v>1</v>
      </c>
      <c r="CZ45">
        <v>0.62992277535817864</v>
      </c>
      <c r="DA45">
        <v>0.54410000000000003</v>
      </c>
      <c r="DB45">
        <v>8.5822775358178616E-2</v>
      </c>
      <c r="DC45">
        <v>0.33207717261014963</v>
      </c>
      <c r="DD45">
        <v>0.38900000000000001</v>
      </c>
      <c r="DE45">
        <v>-5.6922827389850383E-2</v>
      </c>
      <c r="DF45" s="4">
        <f t="shared" si="6"/>
        <v>0.29784560274802901</v>
      </c>
      <c r="DG45" s="4">
        <f t="shared" si="6"/>
        <v>0.15510000000000002</v>
      </c>
      <c r="DH45" s="5">
        <f t="shared" si="14"/>
        <v>-0.142745602748029</v>
      </c>
      <c r="DI45" s="6">
        <v>1</v>
      </c>
      <c r="DJ45" s="6">
        <v>1</v>
      </c>
      <c r="DK45" s="6"/>
      <c r="DL45" s="6"/>
      <c r="DM45">
        <v>1</v>
      </c>
      <c r="DO45">
        <v>1</v>
      </c>
      <c r="DQ45">
        <v>0.59186103598233408</v>
      </c>
      <c r="DR45">
        <v>0.59389999999999998</v>
      </c>
      <c r="DS45">
        <v>-2.0389640176659007E-3</v>
      </c>
      <c r="DT45">
        <v>0.33323674685978916</v>
      </c>
      <c r="DU45">
        <v>0.3861</v>
      </c>
      <c r="DV45">
        <v>-5.2863253140210842E-2</v>
      </c>
      <c r="DW45" s="4">
        <f t="shared" si="7"/>
        <v>0.25862428912254493</v>
      </c>
      <c r="DX45" s="4">
        <f t="shared" si="7"/>
        <v>0.20779999999999998</v>
      </c>
      <c r="DY45" s="5">
        <f t="shared" si="15"/>
        <v>-5.0824289122544941E-2</v>
      </c>
      <c r="DZ45" s="6">
        <v>1</v>
      </c>
      <c r="EA45" s="6">
        <v>1</v>
      </c>
      <c r="EB45" s="6"/>
      <c r="EC45" s="6"/>
      <c r="ED45">
        <v>1</v>
      </c>
      <c r="EF45">
        <v>1</v>
      </c>
    </row>
    <row r="46" spans="1:136" x14ac:dyDescent="0.25">
      <c r="A46" t="s">
        <v>63</v>
      </c>
      <c r="B46" s="4">
        <v>0.36185120300448997</v>
      </c>
      <c r="C46" s="4">
        <v>0.39880000000000004</v>
      </c>
      <c r="D46" s="4">
        <v>-3.6948796995510069E-2</v>
      </c>
      <c r="E46" s="4">
        <v>0.62972546753718284</v>
      </c>
      <c r="F46" s="4">
        <v>0.59570000000000001</v>
      </c>
      <c r="G46" s="4">
        <v>3.402546753718283E-2</v>
      </c>
      <c r="H46" s="4">
        <f t="shared" si="1"/>
        <v>-0.26787426453269286</v>
      </c>
      <c r="I46" s="4">
        <f t="shared" si="1"/>
        <v>-0.19689999999999996</v>
      </c>
      <c r="J46" s="5">
        <f t="shared" si="8"/>
        <v>7.0974264532692899E-2</v>
      </c>
      <c r="K46" s="6">
        <v>0</v>
      </c>
      <c r="L46" s="6">
        <v>0</v>
      </c>
      <c r="M46" s="6"/>
      <c r="N46" s="6"/>
      <c r="O46">
        <v>1</v>
      </c>
      <c r="Q46">
        <v>1</v>
      </c>
      <c r="S46">
        <v>0.32829499718225869</v>
      </c>
      <c r="T46">
        <v>0.4385</v>
      </c>
      <c r="U46">
        <v>-0.11020500281774132</v>
      </c>
      <c r="V46">
        <v>0.66530346251066408</v>
      </c>
      <c r="W46">
        <v>0.55490000000000006</v>
      </c>
      <c r="X46">
        <v>0.11040346251066402</v>
      </c>
      <c r="Y46" s="4">
        <f t="shared" si="2"/>
        <v>-0.33700846532840539</v>
      </c>
      <c r="Z46" s="4">
        <f t="shared" si="2"/>
        <v>-0.11640000000000006</v>
      </c>
      <c r="AA46" s="5">
        <f t="shared" si="9"/>
        <v>0.22060846532840533</v>
      </c>
      <c r="AB46" s="6">
        <v>0</v>
      </c>
      <c r="AC46" s="6">
        <v>0</v>
      </c>
      <c r="AD46" s="6"/>
      <c r="AE46" s="6"/>
      <c r="AF46">
        <v>1</v>
      </c>
      <c r="AH46">
        <v>1</v>
      </c>
      <c r="AJ46">
        <v>0.41494788282596307</v>
      </c>
      <c r="AK46">
        <v>0.40899999999999997</v>
      </c>
      <c r="AL46">
        <v>5.9478828259630911E-3</v>
      </c>
      <c r="AM46">
        <v>0.5842035875231667</v>
      </c>
      <c r="AN46">
        <v>0.56840000000000002</v>
      </c>
      <c r="AO46">
        <v>1.5803587523166684E-2</v>
      </c>
      <c r="AP46" s="4">
        <f t="shared" si="3"/>
        <v>-0.16925570469720363</v>
      </c>
      <c r="AQ46" s="4">
        <f t="shared" si="3"/>
        <v>-0.15940000000000004</v>
      </c>
      <c r="AR46" s="5">
        <f t="shared" si="10"/>
        <v>9.8557046972035933E-3</v>
      </c>
      <c r="AS46" s="6">
        <v>0</v>
      </c>
      <c r="AT46" s="6">
        <v>0</v>
      </c>
      <c r="AU46" s="6"/>
      <c r="AV46" s="6"/>
      <c r="AW46">
        <v>1</v>
      </c>
      <c r="AY46">
        <v>1</v>
      </c>
      <c r="BA46">
        <v>0.43939737281900992</v>
      </c>
      <c r="BB46">
        <v>0.40899999999999997</v>
      </c>
      <c r="BC46">
        <v>3.0397372819009949E-2</v>
      </c>
      <c r="BD46">
        <v>0.51770071028920994</v>
      </c>
      <c r="BE46">
        <v>0.57979999999999998</v>
      </c>
      <c r="BF46">
        <v>-6.209928971079004E-2</v>
      </c>
      <c r="BG46" s="4">
        <f t="shared" si="4"/>
        <v>-7.8303337470200018E-2</v>
      </c>
      <c r="BH46" s="4">
        <f t="shared" si="4"/>
        <v>-0.17080000000000001</v>
      </c>
      <c r="BI46" s="5">
        <f t="shared" si="11"/>
        <v>-9.2496662529799989E-2</v>
      </c>
      <c r="BJ46" s="6">
        <v>0</v>
      </c>
      <c r="BK46" s="6">
        <v>0</v>
      </c>
      <c r="BL46" s="6"/>
      <c r="BM46" s="6"/>
      <c r="BN46">
        <v>1</v>
      </c>
      <c r="BP46">
        <v>1</v>
      </c>
      <c r="BR46">
        <v>0.42178504837975583</v>
      </c>
      <c r="BS46">
        <v>0.44900000000000001</v>
      </c>
      <c r="BT46">
        <v>-2.7214951620244177E-2</v>
      </c>
      <c r="BU46">
        <v>0.56111426076752224</v>
      </c>
      <c r="BV46">
        <v>0.53869999999999996</v>
      </c>
      <c r="BW46">
        <v>2.2414260767522287E-2</v>
      </c>
      <c r="BX46" s="4">
        <f t="shared" si="5"/>
        <v>-0.13932921238776641</v>
      </c>
      <c r="BY46" s="4">
        <f t="shared" si="5"/>
        <v>-8.9699999999999946E-2</v>
      </c>
      <c r="BZ46" s="5">
        <f t="shared" si="12"/>
        <v>4.9629212387766464E-2</v>
      </c>
      <c r="CA46" s="6">
        <v>0</v>
      </c>
      <c r="CB46" s="6">
        <v>0</v>
      </c>
      <c r="CC46" s="6"/>
      <c r="CD46" s="6"/>
      <c r="CE46">
        <v>1</v>
      </c>
      <c r="CG46">
        <v>1</v>
      </c>
      <c r="CI46">
        <v>0.40764732533168035</v>
      </c>
      <c r="CJ46">
        <v>0.44090000000000001</v>
      </c>
      <c r="CK46">
        <v>-3.3252674668319659E-2</v>
      </c>
      <c r="CL46">
        <v>0.579079193200149</v>
      </c>
      <c r="CM46">
        <v>0.54559999999999997</v>
      </c>
      <c r="CN46">
        <v>3.3479193200149027E-2</v>
      </c>
      <c r="CO46" s="4">
        <f t="shared" si="16"/>
        <v>-0.17143186786846865</v>
      </c>
      <c r="CP46" s="4">
        <f t="shared" si="16"/>
        <v>-0.10469999999999996</v>
      </c>
      <c r="CQ46" s="5">
        <f t="shared" si="13"/>
        <v>6.6731867868468686E-2</v>
      </c>
      <c r="CR46" s="6">
        <v>0</v>
      </c>
      <c r="CS46" s="6">
        <v>0</v>
      </c>
      <c r="CT46" s="6"/>
      <c r="CU46" s="6"/>
      <c r="CV46">
        <v>1</v>
      </c>
      <c r="CX46">
        <v>1</v>
      </c>
      <c r="CZ46">
        <v>0.43934411793382566</v>
      </c>
      <c r="DA46">
        <v>0.40670000000000001</v>
      </c>
      <c r="DB46">
        <v>3.2644117933825656E-2</v>
      </c>
      <c r="DC46">
        <v>0.54848988614416261</v>
      </c>
      <c r="DD46">
        <v>0.5494</v>
      </c>
      <c r="DE46">
        <v>-9.1011385583739113E-4</v>
      </c>
      <c r="DF46" s="4">
        <f t="shared" si="6"/>
        <v>-0.10914576821033695</v>
      </c>
      <c r="DG46" s="4">
        <f t="shared" si="6"/>
        <v>-0.14269999999999999</v>
      </c>
      <c r="DH46" s="5">
        <f t="shared" si="14"/>
        <v>-3.3554231789663047E-2</v>
      </c>
      <c r="DI46" s="6">
        <v>0</v>
      </c>
      <c r="DJ46" s="6">
        <v>0</v>
      </c>
      <c r="DK46" s="6"/>
      <c r="DL46" s="6"/>
      <c r="DM46">
        <v>1</v>
      </c>
      <c r="DO46">
        <v>1</v>
      </c>
      <c r="DQ46">
        <v>0.41697083249264399</v>
      </c>
      <c r="DR46">
        <v>0.43430000000000002</v>
      </c>
      <c r="DS46">
        <v>-1.7329167507356025E-2</v>
      </c>
      <c r="DT46">
        <v>0.55023877056687498</v>
      </c>
      <c r="DU46">
        <v>0.55110000000000003</v>
      </c>
      <c r="DV46">
        <v>-8.6122943312505473E-4</v>
      </c>
      <c r="DW46" s="4">
        <f t="shared" si="7"/>
        <v>-0.13326793807423098</v>
      </c>
      <c r="DX46" s="4">
        <f t="shared" si="7"/>
        <v>-0.11680000000000001</v>
      </c>
      <c r="DY46" s="5">
        <f t="shared" si="15"/>
        <v>1.646793807423097E-2</v>
      </c>
      <c r="DZ46" s="6">
        <v>0</v>
      </c>
      <c r="EA46" s="6">
        <v>0</v>
      </c>
      <c r="EB46" s="6"/>
      <c r="EC46" s="6"/>
      <c r="ED46">
        <v>1</v>
      </c>
      <c r="EF46">
        <v>1</v>
      </c>
    </row>
    <row r="47" spans="1:136" x14ac:dyDescent="0.25">
      <c r="A47" t="s">
        <v>64</v>
      </c>
      <c r="B47" s="4">
        <v>0.43273718430958558</v>
      </c>
      <c r="C47" s="4">
        <v>0.37140000000000001</v>
      </c>
      <c r="D47" s="4">
        <v>6.1337184309585568E-2</v>
      </c>
      <c r="E47" s="4">
        <v>0.57440721988464283</v>
      </c>
      <c r="F47" s="4">
        <v>0.62459999999999993</v>
      </c>
      <c r="G47" s="4">
        <v>-5.0192780115357105E-2</v>
      </c>
      <c r="H47" s="4">
        <f t="shared" si="1"/>
        <v>-0.14167003557505725</v>
      </c>
      <c r="I47" s="4">
        <f t="shared" si="1"/>
        <v>-0.25319999999999993</v>
      </c>
      <c r="J47" s="5">
        <f t="shared" si="8"/>
        <v>-0.11152996442494267</v>
      </c>
      <c r="K47" s="6">
        <v>0</v>
      </c>
      <c r="L47" s="6">
        <v>0</v>
      </c>
      <c r="M47" s="6"/>
      <c r="N47" s="6"/>
      <c r="O47">
        <v>1</v>
      </c>
      <c r="Q47">
        <v>1</v>
      </c>
      <c r="S47">
        <v>0.42296862709821464</v>
      </c>
      <c r="T47">
        <v>0.43030000000000002</v>
      </c>
      <c r="U47">
        <v>-7.3313729017853713E-3</v>
      </c>
      <c r="V47">
        <v>0.57057061638047801</v>
      </c>
      <c r="W47">
        <v>0.56140000000000001</v>
      </c>
      <c r="X47">
        <v>9.1706163804780028E-3</v>
      </c>
      <c r="Y47" s="4">
        <f t="shared" si="2"/>
        <v>-0.14760198928226337</v>
      </c>
      <c r="Z47" s="4">
        <f t="shared" si="2"/>
        <v>-0.13109999999999999</v>
      </c>
      <c r="AA47" s="5">
        <f t="shared" si="9"/>
        <v>1.6501989282263374E-2</v>
      </c>
      <c r="AB47" s="6">
        <v>0</v>
      </c>
      <c r="AC47" s="6">
        <v>0</v>
      </c>
      <c r="AD47" s="6">
        <v>0</v>
      </c>
      <c r="AE47" s="6">
        <v>0</v>
      </c>
      <c r="AF47">
        <v>1</v>
      </c>
      <c r="AG47">
        <v>1</v>
      </c>
      <c r="AJ47">
        <v>0.4438498124673978</v>
      </c>
      <c r="AK47">
        <v>0.37559999999999999</v>
      </c>
      <c r="AL47">
        <v>6.8249812467397808E-2</v>
      </c>
      <c r="AM47">
        <v>0.61796917073036139</v>
      </c>
      <c r="AN47">
        <v>0.60299999999999998</v>
      </c>
      <c r="AO47">
        <v>1.4969170730361414E-2</v>
      </c>
      <c r="AP47" s="4">
        <f t="shared" si="3"/>
        <v>-0.1741193582629636</v>
      </c>
      <c r="AQ47" s="4">
        <f t="shared" si="3"/>
        <v>-0.22739999999999999</v>
      </c>
      <c r="AR47" s="5">
        <f t="shared" si="10"/>
        <v>-5.3280641737036394E-2</v>
      </c>
      <c r="AS47" s="6">
        <v>0</v>
      </c>
      <c r="AT47" s="6">
        <v>0</v>
      </c>
      <c r="AU47" s="6">
        <v>1</v>
      </c>
      <c r="AV47" s="7">
        <v>1.0000000000000001E-9</v>
      </c>
      <c r="AW47">
        <v>1</v>
      </c>
      <c r="AX47">
        <v>0</v>
      </c>
      <c r="BA47">
        <v>0.43059651615973504</v>
      </c>
      <c r="BB47">
        <v>0.38440000000000002</v>
      </c>
      <c r="BC47">
        <v>4.6196516159735024E-2</v>
      </c>
      <c r="BD47">
        <v>0.54949052616983707</v>
      </c>
      <c r="BE47">
        <v>0.59909999999999997</v>
      </c>
      <c r="BF47">
        <v>-4.9609473830162898E-2</v>
      </c>
      <c r="BG47" s="4">
        <f t="shared" si="4"/>
        <v>-0.11889401001010202</v>
      </c>
      <c r="BH47" s="4">
        <f t="shared" si="4"/>
        <v>-0.21469999999999995</v>
      </c>
      <c r="BI47" s="5">
        <f t="shared" si="11"/>
        <v>-9.5805989989897922E-2</v>
      </c>
      <c r="BJ47" s="6">
        <v>0</v>
      </c>
      <c r="BK47" s="6">
        <v>0</v>
      </c>
      <c r="BL47" s="6"/>
      <c r="BM47" s="6"/>
      <c r="BN47">
        <v>1</v>
      </c>
      <c r="BP47">
        <v>1</v>
      </c>
      <c r="BR47">
        <v>0.33775630376051785</v>
      </c>
      <c r="BS47">
        <v>0.44750000000000001</v>
      </c>
      <c r="BT47">
        <v>-0.10974369623948216</v>
      </c>
      <c r="BU47">
        <v>0.63303743456051675</v>
      </c>
      <c r="BV47">
        <v>0.53159999999999996</v>
      </c>
      <c r="BW47">
        <v>0.10143743456051679</v>
      </c>
      <c r="BX47" s="4">
        <f t="shared" si="5"/>
        <v>-0.2952811307999989</v>
      </c>
      <c r="BY47" s="4">
        <f t="shared" si="5"/>
        <v>-8.4099999999999953E-2</v>
      </c>
      <c r="BZ47" s="5">
        <f t="shared" si="12"/>
        <v>0.21118113079999895</v>
      </c>
      <c r="CA47" s="6">
        <v>0</v>
      </c>
      <c r="CB47" s="6">
        <v>0</v>
      </c>
      <c r="CC47" s="6"/>
      <c r="CD47" s="6"/>
      <c r="CE47">
        <v>1</v>
      </c>
      <c r="CG47">
        <v>1</v>
      </c>
      <c r="CI47">
        <v>0.38392378596884769</v>
      </c>
      <c r="CJ47">
        <v>0.3987</v>
      </c>
      <c r="CK47">
        <v>-1.4776214031152313E-2</v>
      </c>
      <c r="CL47">
        <v>0.59537002272989947</v>
      </c>
      <c r="CM47">
        <v>0.57889999999999997</v>
      </c>
      <c r="CN47">
        <v>1.6470022729899503E-2</v>
      </c>
      <c r="CO47" s="4">
        <f t="shared" si="16"/>
        <v>-0.21144623676105179</v>
      </c>
      <c r="CP47" s="4">
        <f t="shared" si="16"/>
        <v>-0.18019999999999997</v>
      </c>
      <c r="CQ47" s="5">
        <f t="shared" si="13"/>
        <v>3.1246236761051815E-2</v>
      </c>
      <c r="CR47" s="6">
        <v>0</v>
      </c>
      <c r="CS47" s="6">
        <v>0</v>
      </c>
      <c r="CT47" s="6"/>
      <c r="CU47" s="6"/>
      <c r="CV47">
        <v>1</v>
      </c>
      <c r="CX47">
        <v>1</v>
      </c>
      <c r="CZ47">
        <v>0.41283063384657148</v>
      </c>
      <c r="DA47">
        <v>0.31740000000000002</v>
      </c>
      <c r="DB47">
        <v>9.5430633846571467E-2</v>
      </c>
      <c r="DC47">
        <v>0.56292666658042867</v>
      </c>
      <c r="DD47">
        <v>0.61529999999999996</v>
      </c>
      <c r="DE47">
        <v>-5.2373333419571289E-2</v>
      </c>
      <c r="DF47" s="4">
        <f t="shared" si="6"/>
        <v>-0.15009603273385719</v>
      </c>
      <c r="DG47" s="4">
        <f t="shared" si="6"/>
        <v>-0.29789999999999994</v>
      </c>
      <c r="DH47" s="5">
        <f t="shared" si="14"/>
        <v>-0.14780396726614276</v>
      </c>
      <c r="DI47" s="6">
        <v>0</v>
      </c>
      <c r="DJ47" s="6">
        <v>0</v>
      </c>
      <c r="DK47" s="6"/>
      <c r="DL47" s="6"/>
      <c r="DM47">
        <v>1</v>
      </c>
      <c r="DO47">
        <v>1</v>
      </c>
      <c r="DQ47">
        <v>0.37566755507142691</v>
      </c>
      <c r="DR47">
        <v>0.35610000000000003</v>
      </c>
      <c r="DS47">
        <v>1.9567555071426879E-2</v>
      </c>
      <c r="DT47">
        <v>0.59130162452324786</v>
      </c>
      <c r="DU47">
        <v>0.61770000000000003</v>
      </c>
      <c r="DV47">
        <v>-2.6398375476752167E-2</v>
      </c>
      <c r="DW47" s="4">
        <f t="shared" si="7"/>
        <v>-0.21563406945182095</v>
      </c>
      <c r="DX47" s="4">
        <f t="shared" si="7"/>
        <v>-0.2616</v>
      </c>
      <c r="DY47" s="5">
        <f t="shared" si="15"/>
        <v>-4.5965930548179046E-2</v>
      </c>
      <c r="DZ47" s="6">
        <v>0</v>
      </c>
      <c r="EA47" s="6">
        <v>0</v>
      </c>
      <c r="EB47" s="6"/>
      <c r="EC47" s="6"/>
      <c r="ED47">
        <v>1</v>
      </c>
      <c r="EF47">
        <v>1</v>
      </c>
    </row>
    <row r="48" spans="1:136" x14ac:dyDescent="0.25">
      <c r="A48" t="s">
        <v>65</v>
      </c>
      <c r="B48" s="4">
        <v>0.42266512297898129</v>
      </c>
      <c r="C48" s="4">
        <v>0.4708</v>
      </c>
      <c r="D48" s="4">
        <v>-4.8134877021018707E-2</v>
      </c>
      <c r="E48" s="4">
        <v>0.57682946471396934</v>
      </c>
      <c r="F48" s="4">
        <v>0.5252</v>
      </c>
      <c r="G48" s="4">
        <v>5.1629464713969342E-2</v>
      </c>
      <c r="H48" s="4">
        <f t="shared" si="1"/>
        <v>-0.15416434173498805</v>
      </c>
      <c r="I48" s="4">
        <f t="shared" si="1"/>
        <v>-5.4400000000000004E-2</v>
      </c>
      <c r="J48" s="5">
        <f t="shared" si="8"/>
        <v>9.9764341734988049E-2</v>
      </c>
      <c r="K48" s="6">
        <v>0</v>
      </c>
      <c r="L48" s="6">
        <v>0</v>
      </c>
      <c r="M48" s="6"/>
      <c r="N48" s="6"/>
      <c r="O48">
        <v>1</v>
      </c>
      <c r="Q48">
        <v>1</v>
      </c>
      <c r="S48">
        <v>0.41585725625315012</v>
      </c>
      <c r="T48">
        <v>0.48</v>
      </c>
      <c r="U48">
        <v>-6.4142743746849862E-2</v>
      </c>
      <c r="V48">
        <v>0.58438900343281663</v>
      </c>
      <c r="W48">
        <v>0.51180000000000003</v>
      </c>
      <c r="X48">
        <v>7.2589003432816601E-2</v>
      </c>
      <c r="Y48" s="4">
        <f t="shared" si="2"/>
        <v>-0.16853174717966651</v>
      </c>
      <c r="Z48" s="4">
        <f t="shared" si="2"/>
        <v>-3.180000000000005E-2</v>
      </c>
      <c r="AA48" s="5">
        <f t="shared" si="9"/>
        <v>0.13673174717966646</v>
      </c>
      <c r="AB48" s="6">
        <v>0</v>
      </c>
      <c r="AC48" s="6">
        <v>1</v>
      </c>
      <c r="AD48" s="6">
        <v>0</v>
      </c>
      <c r="AE48" s="6">
        <v>1</v>
      </c>
      <c r="AF48">
        <v>1</v>
      </c>
      <c r="AG48">
        <v>1</v>
      </c>
      <c r="AJ48">
        <v>0.47861354292078107</v>
      </c>
      <c r="AK48">
        <v>0.4728</v>
      </c>
      <c r="AL48">
        <v>5.8135429207810674E-3</v>
      </c>
      <c r="AM48">
        <v>0.52106077665521866</v>
      </c>
      <c r="AN48">
        <v>0.51149999999999995</v>
      </c>
      <c r="AO48">
        <v>9.5607766552187057E-3</v>
      </c>
      <c r="AP48" s="4">
        <f t="shared" si="3"/>
        <v>-4.2447233734437595E-2</v>
      </c>
      <c r="AQ48" s="4">
        <f t="shared" si="3"/>
        <v>-3.8699999999999957E-2</v>
      </c>
      <c r="AR48" s="5">
        <f t="shared" si="10"/>
        <v>3.7472337344376383E-3</v>
      </c>
      <c r="AS48" s="6">
        <v>0</v>
      </c>
      <c r="AT48" s="6">
        <v>0</v>
      </c>
      <c r="AU48" s="6">
        <v>1</v>
      </c>
      <c r="AV48" s="7">
        <v>1.0000000000000001E-9</v>
      </c>
      <c r="AW48">
        <v>1</v>
      </c>
      <c r="AX48">
        <v>0</v>
      </c>
      <c r="BA48">
        <v>0.4990613233327364</v>
      </c>
      <c r="BB48">
        <v>0.42530000000000001</v>
      </c>
      <c r="BC48">
        <v>7.3761323332736384E-2</v>
      </c>
      <c r="BD48">
        <v>0.48004188831968414</v>
      </c>
      <c r="BE48">
        <v>0.56799999999999995</v>
      </c>
      <c r="BF48">
        <v>-8.7958111680315809E-2</v>
      </c>
      <c r="BG48" s="4">
        <f t="shared" si="4"/>
        <v>1.9019435013052255E-2</v>
      </c>
      <c r="BH48" s="4">
        <f t="shared" si="4"/>
        <v>-0.14269999999999994</v>
      </c>
      <c r="BI48" s="5">
        <f t="shared" si="11"/>
        <v>-0.16171943501305219</v>
      </c>
      <c r="BJ48" s="6">
        <v>1</v>
      </c>
      <c r="BK48" s="6">
        <v>0</v>
      </c>
      <c r="BL48" s="6">
        <v>0.99999990000000005</v>
      </c>
      <c r="BM48" s="6">
        <v>0</v>
      </c>
      <c r="BN48">
        <v>0</v>
      </c>
      <c r="BO48">
        <v>0</v>
      </c>
      <c r="BR48">
        <v>0.44648699366104638</v>
      </c>
      <c r="BS48">
        <v>0.41830000000000001</v>
      </c>
      <c r="BT48">
        <v>2.8186993661046378E-2</v>
      </c>
      <c r="BU48">
        <v>0.54221482170445945</v>
      </c>
      <c r="BV48">
        <v>0.56899999999999995</v>
      </c>
      <c r="BW48">
        <v>-2.6785178295540502E-2</v>
      </c>
      <c r="BX48" s="4">
        <f t="shared" si="5"/>
        <v>-9.5727828043413066E-2</v>
      </c>
      <c r="BY48" s="4">
        <f t="shared" si="5"/>
        <v>-0.15069999999999995</v>
      </c>
      <c r="BZ48" s="5">
        <f t="shared" si="12"/>
        <v>-5.4972171956586879E-2</v>
      </c>
      <c r="CA48" s="6">
        <v>0</v>
      </c>
      <c r="CB48" s="6">
        <v>0</v>
      </c>
      <c r="CC48" s="6"/>
      <c r="CD48" s="6"/>
      <c r="CE48">
        <v>1</v>
      </c>
      <c r="CF48">
        <v>1</v>
      </c>
      <c r="CI48">
        <v>0.41606839345528546</v>
      </c>
      <c r="CJ48">
        <v>0.39079999999999998</v>
      </c>
      <c r="CK48">
        <v>2.5268393455285476E-2</v>
      </c>
      <c r="CL48">
        <v>0.5723413751077252</v>
      </c>
      <c r="CM48">
        <v>0.5948</v>
      </c>
      <c r="CN48">
        <v>-2.2458624892274792E-2</v>
      </c>
      <c r="CO48" s="4">
        <f t="shared" si="16"/>
        <v>-0.15627298165243975</v>
      </c>
      <c r="CP48" s="4">
        <f t="shared" si="16"/>
        <v>-0.20400000000000001</v>
      </c>
      <c r="CQ48" s="5">
        <f t="shared" si="13"/>
        <v>-4.7727018347560268E-2</v>
      </c>
      <c r="CR48" s="6">
        <v>0</v>
      </c>
      <c r="CS48" s="6">
        <v>0</v>
      </c>
      <c r="CT48" s="6"/>
      <c r="CU48" s="6"/>
      <c r="CV48">
        <v>1</v>
      </c>
      <c r="CX48">
        <v>1</v>
      </c>
      <c r="CZ48">
        <v>0.42497783917465054</v>
      </c>
      <c r="DA48">
        <v>0.34720000000000001</v>
      </c>
      <c r="DB48">
        <v>7.7777839174650532E-2</v>
      </c>
      <c r="DC48">
        <v>0.55896542428120932</v>
      </c>
      <c r="DD48">
        <v>0.60719999999999996</v>
      </c>
      <c r="DE48">
        <v>-4.823457571879064E-2</v>
      </c>
      <c r="DF48" s="4">
        <f t="shared" si="6"/>
        <v>-0.13398758510655878</v>
      </c>
      <c r="DG48" s="4">
        <f t="shared" si="6"/>
        <v>-0.25999999999999995</v>
      </c>
      <c r="DH48" s="5">
        <f t="shared" si="14"/>
        <v>-0.12601241489344117</v>
      </c>
      <c r="DI48" s="6">
        <v>0</v>
      </c>
      <c r="DJ48" s="6">
        <v>0</v>
      </c>
      <c r="DK48" s="6"/>
      <c r="DL48" s="6"/>
      <c r="DM48">
        <v>1</v>
      </c>
      <c r="DO48">
        <v>1</v>
      </c>
      <c r="DQ48">
        <v>0.41893420972039053</v>
      </c>
      <c r="DR48">
        <v>0.3745</v>
      </c>
      <c r="DS48">
        <v>4.4434209720390527E-2</v>
      </c>
      <c r="DT48">
        <v>0.55869182325899991</v>
      </c>
      <c r="DU48">
        <v>0.60660000000000003</v>
      </c>
      <c r="DV48">
        <v>-4.7908176741000119E-2</v>
      </c>
      <c r="DW48" s="4">
        <f t="shared" si="7"/>
        <v>-0.13975761353860938</v>
      </c>
      <c r="DX48" s="4">
        <f t="shared" si="7"/>
        <v>-0.23210000000000003</v>
      </c>
      <c r="DY48" s="5">
        <f t="shared" si="15"/>
        <v>-9.2342386461390646E-2</v>
      </c>
      <c r="DZ48" s="6">
        <v>0</v>
      </c>
      <c r="EA48" s="6">
        <v>0</v>
      </c>
      <c r="EB48" s="6"/>
      <c r="EC48" s="6"/>
      <c r="ED48">
        <v>1</v>
      </c>
      <c r="EF48">
        <v>1</v>
      </c>
    </row>
    <row r="49" spans="1:137" x14ac:dyDescent="0.25">
      <c r="A49" t="s">
        <v>66</v>
      </c>
      <c r="B49" s="4">
        <v>0.40549902817325945</v>
      </c>
      <c r="C49" s="4">
        <v>0.37079999999999996</v>
      </c>
      <c r="D49" s="4">
        <v>3.4699028173259483E-2</v>
      </c>
      <c r="E49" s="4">
        <v>0.59933826240985766</v>
      </c>
      <c r="F49" s="4">
        <v>0.62570000000000003</v>
      </c>
      <c r="G49" s="4">
        <v>-2.6361737590142376E-2</v>
      </c>
      <c r="H49" s="4">
        <f t="shared" si="1"/>
        <v>-0.19383923423659821</v>
      </c>
      <c r="I49" s="4">
        <f t="shared" si="1"/>
        <v>-0.25490000000000007</v>
      </c>
      <c r="J49" s="5">
        <f t="shared" si="8"/>
        <v>-6.1060765763401859E-2</v>
      </c>
      <c r="K49" s="6">
        <v>0</v>
      </c>
      <c r="L49" s="6">
        <v>0</v>
      </c>
      <c r="M49" s="6"/>
      <c r="N49" s="6"/>
      <c r="O49">
        <v>1</v>
      </c>
      <c r="Q49">
        <v>1</v>
      </c>
      <c r="S49">
        <v>0.3567711558389049</v>
      </c>
      <c r="T49">
        <v>0.43830000000000002</v>
      </c>
      <c r="U49">
        <v>-8.1528844161095126E-2</v>
      </c>
      <c r="V49">
        <v>0.64463185717217475</v>
      </c>
      <c r="W49">
        <v>0.55509999999999993</v>
      </c>
      <c r="X49">
        <v>8.9531857172174822E-2</v>
      </c>
      <c r="Y49" s="4">
        <f t="shared" si="2"/>
        <v>-0.28786070133326985</v>
      </c>
      <c r="Z49" s="4">
        <f t="shared" si="2"/>
        <v>-0.1167999999999999</v>
      </c>
      <c r="AA49" s="5">
        <f t="shared" si="9"/>
        <v>0.17106070133326995</v>
      </c>
      <c r="AB49" s="6">
        <v>0</v>
      </c>
      <c r="AC49" s="6">
        <v>0</v>
      </c>
      <c r="AD49" s="6">
        <v>0</v>
      </c>
      <c r="AE49" s="6">
        <v>0</v>
      </c>
      <c r="AF49">
        <v>1</v>
      </c>
      <c r="AG49">
        <v>1</v>
      </c>
      <c r="AJ49">
        <v>0.3808908412542425</v>
      </c>
      <c r="AK49">
        <v>0.37980000000000003</v>
      </c>
      <c r="AL49">
        <v>1.0908412542424695E-3</v>
      </c>
      <c r="AM49">
        <v>0.62530652200241188</v>
      </c>
      <c r="AN49">
        <v>0.59299999999999997</v>
      </c>
      <c r="AO49">
        <v>3.2306522002411908E-2</v>
      </c>
      <c r="AP49" s="4">
        <f t="shared" si="3"/>
        <v>-0.24441568074816938</v>
      </c>
      <c r="AQ49" s="4">
        <f t="shared" si="3"/>
        <v>-0.21319999999999995</v>
      </c>
      <c r="AR49" s="5">
        <f t="shared" si="10"/>
        <v>3.1215680748169439E-2</v>
      </c>
      <c r="AS49" s="6">
        <v>0</v>
      </c>
      <c r="AT49" s="6">
        <v>0</v>
      </c>
      <c r="AU49" s="6">
        <v>1</v>
      </c>
      <c r="AV49" s="7">
        <v>1.0000000000000001E-9</v>
      </c>
      <c r="AW49">
        <v>1</v>
      </c>
      <c r="AX49">
        <v>0</v>
      </c>
      <c r="BA49">
        <v>0.44699090911348816</v>
      </c>
      <c r="BB49">
        <v>0.38219999999999998</v>
      </c>
      <c r="BC49">
        <v>6.4790909113488171E-2</v>
      </c>
      <c r="BD49">
        <v>0.53210867223426539</v>
      </c>
      <c r="BE49">
        <v>0.6109</v>
      </c>
      <c r="BF49">
        <v>-7.8791327765734609E-2</v>
      </c>
      <c r="BG49" s="4">
        <f t="shared" si="4"/>
        <v>-8.5117763120777234E-2</v>
      </c>
      <c r="BH49" s="4">
        <f t="shared" si="4"/>
        <v>-0.22870000000000001</v>
      </c>
      <c r="BI49" s="5">
        <f t="shared" si="11"/>
        <v>-0.14358223687922278</v>
      </c>
      <c r="BJ49" s="6">
        <v>0</v>
      </c>
      <c r="BK49" s="6">
        <v>0</v>
      </c>
      <c r="BL49" s="6"/>
      <c r="BM49" s="6"/>
      <c r="BN49">
        <v>1</v>
      </c>
      <c r="BP49">
        <v>1</v>
      </c>
      <c r="BR49">
        <v>0.34700694999800613</v>
      </c>
      <c r="BS49">
        <v>0.43680000000000002</v>
      </c>
      <c r="BT49">
        <v>-8.979305000199389E-2</v>
      </c>
      <c r="BU49">
        <v>0.6194059030215775</v>
      </c>
      <c r="BV49">
        <v>0.55449999999999999</v>
      </c>
      <c r="BW49">
        <v>6.4905903021577505E-2</v>
      </c>
      <c r="BX49" s="4">
        <f t="shared" si="5"/>
        <v>-0.27239895302357137</v>
      </c>
      <c r="BY49" s="4">
        <f t="shared" si="5"/>
        <v>-0.11769999999999997</v>
      </c>
      <c r="BZ49" s="5">
        <f t="shared" si="12"/>
        <v>0.15469895302357139</v>
      </c>
      <c r="CA49" s="6">
        <v>0</v>
      </c>
      <c r="CB49" s="6">
        <v>0</v>
      </c>
      <c r="CC49" s="6"/>
      <c r="CD49" s="6"/>
      <c r="CE49">
        <v>1</v>
      </c>
      <c r="CG49">
        <v>1</v>
      </c>
      <c r="CI49">
        <v>0.36931773216539682</v>
      </c>
      <c r="CJ49">
        <v>0.4138</v>
      </c>
      <c r="CK49">
        <v>-4.4482267834603184E-2</v>
      </c>
      <c r="CL49">
        <v>0.62369309890599611</v>
      </c>
      <c r="CM49">
        <v>0.57169999999999999</v>
      </c>
      <c r="CN49">
        <v>5.1993098905996127E-2</v>
      </c>
      <c r="CO49" s="4">
        <f t="shared" si="16"/>
        <v>-0.2543753667405993</v>
      </c>
      <c r="CP49" s="4">
        <f t="shared" si="16"/>
        <v>-0.15789999999999998</v>
      </c>
      <c r="CQ49" s="5">
        <f t="shared" si="13"/>
        <v>9.6475366740599311E-2</v>
      </c>
      <c r="CR49" s="6">
        <v>0</v>
      </c>
      <c r="CS49" s="6">
        <v>0</v>
      </c>
      <c r="CT49" s="6"/>
      <c r="CU49" s="6"/>
      <c r="CV49">
        <v>1</v>
      </c>
      <c r="CX49">
        <v>1</v>
      </c>
      <c r="CZ49">
        <v>0.41974839617465393</v>
      </c>
      <c r="DA49">
        <v>0.43240000000000001</v>
      </c>
      <c r="DB49">
        <v>-1.2651603825346081E-2</v>
      </c>
      <c r="DC49">
        <v>0.56903651338457595</v>
      </c>
      <c r="DD49">
        <v>0.52229999999999999</v>
      </c>
      <c r="DE49">
        <v>4.6736513384575962E-2</v>
      </c>
      <c r="DF49" s="4">
        <f t="shared" si="6"/>
        <v>-0.14928811720992202</v>
      </c>
      <c r="DG49" s="4">
        <f t="shared" si="6"/>
        <v>-8.989999999999998E-2</v>
      </c>
      <c r="DH49" s="5">
        <f t="shared" si="14"/>
        <v>5.9388117209922042E-2</v>
      </c>
      <c r="DI49" s="6">
        <v>0</v>
      </c>
      <c r="DJ49" s="6">
        <v>0</v>
      </c>
      <c r="DK49" s="6"/>
      <c r="DL49" s="6"/>
      <c r="DM49">
        <v>1</v>
      </c>
      <c r="DO49">
        <v>1</v>
      </c>
      <c r="DQ49">
        <v>0.41567964821678566</v>
      </c>
      <c r="DR49">
        <v>0.46479999999999999</v>
      </c>
      <c r="DS49">
        <v>-4.9120351783214333E-2</v>
      </c>
      <c r="DT49">
        <v>0.55629987586542984</v>
      </c>
      <c r="DU49">
        <v>0.52059999999999995</v>
      </c>
      <c r="DV49">
        <v>3.5699875865429886E-2</v>
      </c>
      <c r="DW49" s="4">
        <f t="shared" si="7"/>
        <v>-0.14062022764864418</v>
      </c>
      <c r="DX49" s="4">
        <f t="shared" si="7"/>
        <v>-5.5799999999999961E-2</v>
      </c>
      <c r="DY49" s="5">
        <f t="shared" si="15"/>
        <v>8.482022764864422E-2</v>
      </c>
      <c r="DZ49" s="6">
        <v>0</v>
      </c>
      <c r="EA49" s="6">
        <v>0</v>
      </c>
      <c r="EB49" s="6"/>
      <c r="EC49" s="6"/>
      <c r="ED49">
        <v>1</v>
      </c>
      <c r="EF49">
        <v>1</v>
      </c>
    </row>
    <row r="50" spans="1:137" x14ac:dyDescent="0.25">
      <c r="A50" t="s">
        <v>67</v>
      </c>
      <c r="B50" s="4">
        <v>0.29024150582535768</v>
      </c>
      <c r="C50" s="4">
        <v>0.2465</v>
      </c>
      <c r="D50" s="4">
        <v>4.3741505825357685E-2</v>
      </c>
      <c r="E50" s="4">
        <v>0.74031800944752713</v>
      </c>
      <c r="F50" s="4">
        <v>0.70699999999999996</v>
      </c>
      <c r="G50" s="4">
        <v>3.3318009447527164E-2</v>
      </c>
      <c r="H50" s="4">
        <f t="shared" si="1"/>
        <v>-0.45007650362216944</v>
      </c>
      <c r="I50" s="4">
        <f t="shared" si="1"/>
        <v>-0.46049999999999996</v>
      </c>
      <c r="J50" s="5">
        <f t="shared" si="8"/>
        <v>-1.0423496377830521E-2</v>
      </c>
      <c r="K50" s="6">
        <v>0</v>
      </c>
      <c r="L50" s="6">
        <v>0</v>
      </c>
      <c r="M50" s="6"/>
      <c r="N50" s="6"/>
      <c r="O50">
        <v>1</v>
      </c>
      <c r="Q50">
        <v>1</v>
      </c>
      <c r="S50">
        <v>0.28668254054014636</v>
      </c>
      <c r="T50">
        <v>0.33300000000000002</v>
      </c>
      <c r="U50">
        <v>-4.631745945985366E-2</v>
      </c>
      <c r="V50">
        <v>0.70450413956018143</v>
      </c>
      <c r="W50">
        <v>0.64349999999999996</v>
      </c>
      <c r="X50">
        <v>6.100413956018147E-2</v>
      </c>
      <c r="Y50" s="4">
        <f t="shared" si="2"/>
        <v>-0.41782159902003507</v>
      </c>
      <c r="Z50" s="4">
        <f t="shared" si="2"/>
        <v>-0.31049999999999994</v>
      </c>
      <c r="AA50" s="5">
        <f t="shared" si="9"/>
        <v>0.10732159902003513</v>
      </c>
      <c r="AB50" s="6">
        <v>0</v>
      </c>
      <c r="AC50" s="6">
        <v>0</v>
      </c>
      <c r="AD50" s="6"/>
      <c r="AE50" s="6"/>
      <c r="AF50">
        <v>1</v>
      </c>
      <c r="AH50">
        <v>1</v>
      </c>
      <c r="AJ50">
        <v>0.30930443222215348</v>
      </c>
      <c r="AK50">
        <v>0.26340000000000002</v>
      </c>
      <c r="AL50">
        <v>4.5904432222153457E-2</v>
      </c>
      <c r="AM50">
        <v>0.67071804748642394</v>
      </c>
      <c r="AN50">
        <v>0.66830000000000001</v>
      </c>
      <c r="AO50">
        <v>2.4180474864239354E-3</v>
      </c>
      <c r="AP50" s="4">
        <f t="shared" si="3"/>
        <v>-0.36141361526427046</v>
      </c>
      <c r="AQ50" s="4">
        <f t="shared" si="3"/>
        <v>-0.40489999999999998</v>
      </c>
      <c r="AR50" s="5">
        <f t="shared" si="10"/>
        <v>-4.3486384735729522E-2</v>
      </c>
      <c r="AS50" s="6">
        <v>0</v>
      </c>
      <c r="AT50" s="6">
        <v>0</v>
      </c>
      <c r="AU50" s="6"/>
      <c r="AV50" s="6"/>
      <c r="AW50">
        <v>1</v>
      </c>
      <c r="AY50">
        <v>1</v>
      </c>
      <c r="BA50">
        <v>0.34285679238678335</v>
      </c>
      <c r="BB50">
        <v>0.26</v>
      </c>
      <c r="BC50">
        <v>8.285679238678334E-2</v>
      </c>
      <c r="BD50">
        <v>0.60717791829010703</v>
      </c>
      <c r="BE50">
        <v>0.71540000000000004</v>
      </c>
      <c r="BF50">
        <v>-0.108222081709893</v>
      </c>
      <c r="BG50" s="4">
        <f t="shared" si="4"/>
        <v>-0.26432112590332368</v>
      </c>
      <c r="BH50" s="4">
        <f t="shared" si="4"/>
        <v>-0.45540000000000003</v>
      </c>
      <c r="BI50" s="5">
        <f t="shared" si="11"/>
        <v>-0.19107887409667634</v>
      </c>
      <c r="BJ50" s="6">
        <v>0</v>
      </c>
      <c r="BK50" s="6">
        <v>0</v>
      </c>
      <c r="BL50" s="6"/>
      <c r="BM50" s="6"/>
      <c r="BN50">
        <v>1</v>
      </c>
      <c r="BP50">
        <v>1</v>
      </c>
      <c r="BR50">
        <v>0.22272773617333413</v>
      </c>
      <c r="BS50">
        <v>0.34410000000000002</v>
      </c>
      <c r="BT50">
        <v>-0.12137226382666588</v>
      </c>
      <c r="BU50">
        <v>0.70190759865106978</v>
      </c>
      <c r="BV50">
        <v>0.62580000000000002</v>
      </c>
      <c r="BW50">
        <v>7.6107598651069752E-2</v>
      </c>
      <c r="BX50" s="4">
        <f t="shared" si="5"/>
        <v>-0.47917986247773564</v>
      </c>
      <c r="BY50" s="4">
        <f t="shared" si="5"/>
        <v>-0.28170000000000001</v>
      </c>
      <c r="BZ50" s="5">
        <f t="shared" si="12"/>
        <v>0.19747986247773563</v>
      </c>
      <c r="CA50" s="6">
        <v>0</v>
      </c>
      <c r="CB50" s="6">
        <v>0</v>
      </c>
      <c r="CC50" s="6"/>
      <c r="CD50" s="6"/>
      <c r="CE50">
        <v>1</v>
      </c>
      <c r="CG50">
        <v>1</v>
      </c>
      <c r="CI50">
        <v>0.25185106306346244</v>
      </c>
      <c r="CJ50">
        <v>0.2475</v>
      </c>
      <c r="CK50">
        <v>4.3510630634624459E-3</v>
      </c>
      <c r="CL50">
        <v>0.71080939692570977</v>
      </c>
      <c r="CM50">
        <v>0.72789999999999999</v>
      </c>
      <c r="CN50">
        <v>-1.7090603074290223E-2</v>
      </c>
      <c r="CO50" s="4">
        <f t="shared" si="16"/>
        <v>-0.45895833386224733</v>
      </c>
      <c r="CP50" s="4">
        <f t="shared" si="16"/>
        <v>-0.48039999999999999</v>
      </c>
      <c r="CQ50" s="5">
        <f t="shared" si="13"/>
        <v>-2.1441666137752668E-2</v>
      </c>
      <c r="CR50" s="6">
        <v>0</v>
      </c>
      <c r="CS50" s="6">
        <v>0</v>
      </c>
      <c r="CT50" s="6"/>
      <c r="CU50" s="6"/>
      <c r="CV50">
        <v>1</v>
      </c>
      <c r="CX50">
        <v>1</v>
      </c>
      <c r="CZ50">
        <v>0.29228711350385711</v>
      </c>
      <c r="DA50">
        <v>0.27460000000000001</v>
      </c>
      <c r="DB50">
        <v>1.7687113503857099E-2</v>
      </c>
      <c r="DC50">
        <v>0.65912699239571448</v>
      </c>
      <c r="DD50">
        <v>0.45540000000000003</v>
      </c>
      <c r="DE50">
        <v>0.20372699239571446</v>
      </c>
      <c r="DF50" s="4">
        <f t="shared" si="6"/>
        <v>-0.36683987889185737</v>
      </c>
      <c r="DG50" s="4">
        <f t="shared" si="6"/>
        <v>-0.18080000000000002</v>
      </c>
      <c r="DH50" s="5">
        <f t="shared" si="14"/>
        <v>0.18603987889185736</v>
      </c>
      <c r="DI50" s="6">
        <v>0</v>
      </c>
      <c r="DJ50" s="6">
        <v>0</v>
      </c>
      <c r="DK50" s="6"/>
      <c r="DL50" s="6"/>
      <c r="DM50">
        <v>1</v>
      </c>
      <c r="DO50">
        <v>1</v>
      </c>
      <c r="DQ50">
        <v>0.29354101138821437</v>
      </c>
      <c r="DR50">
        <v>0.3765</v>
      </c>
      <c r="DS50">
        <v>-8.2958988611785633E-2</v>
      </c>
      <c r="DT50">
        <v>0.60133922952628882</v>
      </c>
      <c r="DU50">
        <v>0.58130000000000004</v>
      </c>
      <c r="DV50">
        <v>2.0039229526288782E-2</v>
      </c>
      <c r="DW50" s="4">
        <f t="shared" si="7"/>
        <v>-0.30779821813807445</v>
      </c>
      <c r="DX50" s="4">
        <f t="shared" si="7"/>
        <v>-0.20480000000000004</v>
      </c>
      <c r="DY50" s="5">
        <f t="shared" si="15"/>
        <v>0.10299821813807442</v>
      </c>
      <c r="DZ50" s="6">
        <v>0</v>
      </c>
      <c r="EA50" s="6">
        <v>0</v>
      </c>
      <c r="EB50" s="6"/>
      <c r="EC50" s="6"/>
      <c r="ED50">
        <v>1</v>
      </c>
      <c r="EF50">
        <v>1</v>
      </c>
    </row>
    <row r="51" spans="1:137" x14ac:dyDescent="0.25">
      <c r="A51" t="s">
        <v>68</v>
      </c>
      <c r="B51" s="4">
        <v>0.46220512556477328</v>
      </c>
      <c r="C51" s="4">
        <v>0.46110000000000001</v>
      </c>
      <c r="D51" s="4">
        <v>1.1051255647732683E-3</v>
      </c>
      <c r="E51" s="4">
        <v>0.50587438990037004</v>
      </c>
      <c r="F51" s="4">
        <v>0.53200000000000003</v>
      </c>
      <c r="G51" s="4">
        <v>-2.6125610099629992E-2</v>
      </c>
      <c r="H51" s="4">
        <f t="shared" si="1"/>
        <v>-4.3669264335596758E-2</v>
      </c>
      <c r="I51" s="4">
        <f t="shared" si="1"/>
        <v>-7.0900000000000019E-2</v>
      </c>
      <c r="J51" s="5">
        <f t="shared" si="8"/>
        <v>-2.7230735664403261E-2</v>
      </c>
      <c r="K51" s="6">
        <v>0</v>
      </c>
      <c r="L51" s="6">
        <v>0</v>
      </c>
      <c r="M51" s="6"/>
      <c r="N51" s="6"/>
      <c r="O51">
        <v>1</v>
      </c>
      <c r="P51" s="6">
        <v>1</v>
      </c>
      <c r="S51">
        <v>0.48722589891870871</v>
      </c>
      <c r="T51">
        <v>0.53349999999999997</v>
      </c>
      <c r="U51">
        <v>-4.6274101081291263E-2</v>
      </c>
      <c r="V51">
        <v>0.50234817955636413</v>
      </c>
      <c r="W51">
        <v>0.43090000000000001</v>
      </c>
      <c r="X51">
        <v>7.1448179556364122E-2</v>
      </c>
      <c r="Y51" s="4">
        <f t="shared" si="2"/>
        <v>-1.5122280637655416E-2</v>
      </c>
      <c r="Z51" s="4">
        <f t="shared" si="2"/>
        <v>0.10259999999999997</v>
      </c>
      <c r="AA51" s="5">
        <f t="shared" si="9"/>
        <v>0.11772228063765539</v>
      </c>
      <c r="AB51" s="6">
        <v>0</v>
      </c>
      <c r="AC51" s="6">
        <v>1</v>
      </c>
      <c r="AD51" s="6"/>
      <c r="AE51" s="6"/>
      <c r="AF51">
        <v>0</v>
      </c>
      <c r="AH51">
        <v>0</v>
      </c>
      <c r="AJ51">
        <v>0.53561523044404469</v>
      </c>
      <c r="AK51">
        <v>0.50629999999999997</v>
      </c>
      <c r="AL51">
        <v>2.9315230444044715E-2</v>
      </c>
      <c r="AM51">
        <v>0.45205163027351769</v>
      </c>
      <c r="AN51">
        <v>0.40699999999999997</v>
      </c>
      <c r="AO51">
        <v>4.5051630273517718E-2</v>
      </c>
      <c r="AP51" s="4">
        <f t="shared" si="3"/>
        <v>8.3563600170526997E-2</v>
      </c>
      <c r="AQ51" s="4">
        <f t="shared" si="3"/>
        <v>9.9299999999999999E-2</v>
      </c>
      <c r="AR51" s="5">
        <f t="shared" si="10"/>
        <v>1.5736399829473002E-2</v>
      </c>
      <c r="AS51" s="6">
        <v>1</v>
      </c>
      <c r="AT51" s="6">
        <v>1</v>
      </c>
      <c r="AU51" s="6"/>
      <c r="AV51" s="6"/>
      <c r="AW51">
        <v>1</v>
      </c>
      <c r="AY51">
        <v>1</v>
      </c>
      <c r="BA51">
        <v>0.58278044815571872</v>
      </c>
      <c r="BB51">
        <v>0.58940000000000003</v>
      </c>
      <c r="BC51">
        <v>-6.6195518442813128E-3</v>
      </c>
      <c r="BD51">
        <v>0.33236113329484385</v>
      </c>
      <c r="BE51">
        <v>0.38800000000000001</v>
      </c>
      <c r="BF51">
        <v>-5.5638866705156165E-2</v>
      </c>
      <c r="BG51" s="4">
        <f t="shared" si="4"/>
        <v>0.25041931486087488</v>
      </c>
      <c r="BH51" s="4">
        <f t="shared" si="4"/>
        <v>0.20140000000000002</v>
      </c>
      <c r="BI51" s="5">
        <f t="shared" si="11"/>
        <v>-4.9019314860874852E-2</v>
      </c>
      <c r="BJ51" s="6">
        <v>1</v>
      </c>
      <c r="BK51" s="6">
        <v>1</v>
      </c>
      <c r="BL51" s="6"/>
      <c r="BM51" s="6"/>
      <c r="BN51">
        <v>1</v>
      </c>
      <c r="BP51">
        <v>1</v>
      </c>
      <c r="BR51">
        <v>0.56141629820696037</v>
      </c>
      <c r="BS51">
        <v>0.67459999999999998</v>
      </c>
      <c r="BT51">
        <v>-0.1131837017930396</v>
      </c>
      <c r="BU51">
        <v>0.3387221796229169</v>
      </c>
      <c r="BV51">
        <v>0.30449999999999999</v>
      </c>
      <c r="BW51">
        <v>3.4222179622916904E-2</v>
      </c>
      <c r="BX51" s="4">
        <f t="shared" si="5"/>
        <v>0.22269411858404348</v>
      </c>
      <c r="BY51" s="4">
        <f t="shared" si="5"/>
        <v>0.37009999999999998</v>
      </c>
      <c r="BZ51" s="5">
        <f t="shared" si="12"/>
        <v>0.14740588141595651</v>
      </c>
      <c r="CA51" s="6">
        <v>1</v>
      </c>
      <c r="CB51" s="6">
        <v>1</v>
      </c>
      <c r="CC51" s="6"/>
      <c r="CD51" s="6"/>
      <c r="CE51">
        <v>1</v>
      </c>
      <c r="CG51">
        <v>1</v>
      </c>
      <c r="CI51">
        <v>0.66433524544935618</v>
      </c>
      <c r="CJ51">
        <v>0.66569999999999996</v>
      </c>
      <c r="CK51">
        <v>-1.3647545506437764E-3</v>
      </c>
      <c r="CL51">
        <v>0.34627764746468359</v>
      </c>
      <c r="CM51">
        <v>0.30969999999999998</v>
      </c>
      <c r="CN51">
        <v>3.6577647464683616E-2</v>
      </c>
      <c r="CO51" s="4">
        <f t="shared" si="16"/>
        <v>0.31805759798467259</v>
      </c>
      <c r="CP51" s="4">
        <f t="shared" si="16"/>
        <v>0.35599999999999998</v>
      </c>
      <c r="CQ51" s="5">
        <f t="shared" si="13"/>
        <v>3.7942402015327392E-2</v>
      </c>
      <c r="CR51" s="6">
        <v>1</v>
      </c>
      <c r="CS51" s="6">
        <v>1</v>
      </c>
      <c r="CT51" s="6"/>
      <c r="CU51" s="6"/>
      <c r="CV51">
        <v>1</v>
      </c>
      <c r="CX51">
        <v>1</v>
      </c>
      <c r="CZ51">
        <v>0.62801852778571432</v>
      </c>
      <c r="DA51">
        <v>0.56679999999999997</v>
      </c>
      <c r="DB51">
        <v>6.1218527785714349E-2</v>
      </c>
      <c r="DC51">
        <v>0.32023922066542854</v>
      </c>
      <c r="DD51">
        <v>0.30270000000000002</v>
      </c>
      <c r="DE51">
        <v>1.7539220665428512E-2</v>
      </c>
      <c r="DF51" s="4">
        <f t="shared" si="6"/>
        <v>0.30777930712028578</v>
      </c>
      <c r="DG51" s="4">
        <f t="shared" si="6"/>
        <v>0.26409999999999995</v>
      </c>
      <c r="DH51" s="5">
        <f t="shared" si="14"/>
        <v>-4.3679307120285837E-2</v>
      </c>
      <c r="DI51" s="6">
        <v>1</v>
      </c>
      <c r="DJ51" s="6">
        <v>1</v>
      </c>
      <c r="DK51" s="6"/>
      <c r="DL51" s="6"/>
      <c r="DM51">
        <v>1</v>
      </c>
      <c r="DO51">
        <v>1</v>
      </c>
      <c r="DQ51">
        <v>0.58720247719836527</v>
      </c>
      <c r="DR51">
        <v>0.66090000000000004</v>
      </c>
      <c r="DS51">
        <v>-7.3697522801634774E-2</v>
      </c>
      <c r="DT51">
        <v>0.34889658782135302</v>
      </c>
      <c r="DU51">
        <v>0.30669999999999997</v>
      </c>
      <c r="DV51">
        <v>4.2196587821353049E-2</v>
      </c>
      <c r="DW51" s="4">
        <f t="shared" si="7"/>
        <v>0.23830588937701225</v>
      </c>
      <c r="DX51" s="4">
        <f t="shared" si="7"/>
        <v>0.35420000000000007</v>
      </c>
      <c r="DY51" s="5">
        <f t="shared" si="15"/>
        <v>0.11589411062298782</v>
      </c>
      <c r="DZ51" s="6">
        <v>1</v>
      </c>
      <c r="EA51" s="6">
        <v>1</v>
      </c>
      <c r="EB51" s="6"/>
      <c r="EC51" s="6"/>
      <c r="ED51">
        <v>1</v>
      </c>
      <c r="EF51">
        <v>1</v>
      </c>
    </row>
    <row r="52" spans="1:137" x14ac:dyDescent="0.25">
      <c r="A52" t="s">
        <v>69</v>
      </c>
      <c r="B52" s="4">
        <v>0.3904137600651712</v>
      </c>
      <c r="C52" s="4">
        <v>0.40590000000000004</v>
      </c>
      <c r="D52" s="4">
        <v>-1.5486239934828838E-2</v>
      </c>
      <c r="E52" s="4">
        <v>0.60488088901298542</v>
      </c>
      <c r="F52" s="4">
        <v>0.58599999999999997</v>
      </c>
      <c r="G52" s="4">
        <v>1.8880889012985458E-2</v>
      </c>
      <c r="H52" s="4">
        <f t="shared" si="1"/>
        <v>-0.21446712894781422</v>
      </c>
      <c r="I52" s="4">
        <f t="shared" si="1"/>
        <v>-0.18009999999999993</v>
      </c>
      <c r="J52" s="5">
        <f t="shared" si="8"/>
        <v>3.4367128947814296E-2</v>
      </c>
      <c r="K52" s="6">
        <v>0</v>
      </c>
      <c r="L52" s="6">
        <v>0</v>
      </c>
      <c r="M52" s="6"/>
      <c r="N52" s="6"/>
      <c r="O52">
        <v>1</v>
      </c>
      <c r="Q52">
        <v>1</v>
      </c>
      <c r="S52">
        <v>0.37635693843600304</v>
      </c>
      <c r="T52">
        <v>0.45150000000000001</v>
      </c>
      <c r="U52">
        <v>-7.5143061563996971E-2</v>
      </c>
      <c r="V52">
        <v>0.62596138617549357</v>
      </c>
      <c r="W52">
        <v>0.53720000000000001</v>
      </c>
      <c r="X52">
        <v>8.8761386175493562E-2</v>
      </c>
      <c r="Y52" s="4">
        <f t="shared" si="2"/>
        <v>-0.24960444773949053</v>
      </c>
      <c r="Z52" s="4">
        <f t="shared" si="2"/>
        <v>-8.5699999999999998E-2</v>
      </c>
      <c r="AA52" s="5">
        <f t="shared" si="9"/>
        <v>0.16390444773949053</v>
      </c>
      <c r="AB52" s="6">
        <v>0</v>
      </c>
      <c r="AC52" s="6">
        <v>0</v>
      </c>
      <c r="AD52" s="6">
        <v>0</v>
      </c>
      <c r="AE52" s="6">
        <v>0</v>
      </c>
      <c r="AF52">
        <v>1</v>
      </c>
      <c r="AG52">
        <v>1</v>
      </c>
      <c r="AJ52">
        <v>0.45234431000861508</v>
      </c>
      <c r="AK52">
        <v>0.44440000000000002</v>
      </c>
      <c r="AL52">
        <v>7.9443100086150631E-3</v>
      </c>
      <c r="AM52">
        <v>0.55372567257317351</v>
      </c>
      <c r="AN52">
        <v>0.52470000000000006</v>
      </c>
      <c r="AO52">
        <v>2.9025672573173456E-2</v>
      </c>
      <c r="AP52" s="4">
        <f t="shared" si="3"/>
        <v>-0.10138136256455843</v>
      </c>
      <c r="AQ52" s="4">
        <f t="shared" si="3"/>
        <v>-8.0300000000000038E-2</v>
      </c>
      <c r="AR52" s="5">
        <f t="shared" si="10"/>
        <v>2.1081362564558392E-2</v>
      </c>
      <c r="AS52" s="6">
        <v>0</v>
      </c>
      <c r="AT52" s="6">
        <v>0</v>
      </c>
      <c r="AU52" s="6">
        <v>1</v>
      </c>
      <c r="AV52" s="6"/>
      <c r="AW52">
        <v>1</v>
      </c>
      <c r="AX52">
        <v>0</v>
      </c>
      <c r="BA52">
        <v>0.49151214440144403</v>
      </c>
      <c r="BB52">
        <v>0.45479999999999998</v>
      </c>
      <c r="BC52">
        <v>3.6712144401444047E-2</v>
      </c>
      <c r="BD52">
        <v>0.48700167503163194</v>
      </c>
      <c r="BE52">
        <v>0.53680000000000005</v>
      </c>
      <c r="BF52">
        <v>-4.9798324968368113E-2</v>
      </c>
      <c r="BG52" s="4">
        <f t="shared" si="4"/>
        <v>4.5104693698120868E-3</v>
      </c>
      <c r="BH52" s="4">
        <f t="shared" si="4"/>
        <v>-8.2000000000000073E-2</v>
      </c>
      <c r="BI52" s="5">
        <f t="shared" si="11"/>
        <v>-8.651046936981216E-2</v>
      </c>
      <c r="BJ52" s="6">
        <v>1</v>
      </c>
      <c r="BK52" s="6">
        <v>0</v>
      </c>
      <c r="BL52" s="6"/>
      <c r="BM52" s="6"/>
      <c r="BN52">
        <v>0</v>
      </c>
      <c r="BP52">
        <v>0</v>
      </c>
      <c r="BR52">
        <v>0.47232930898848924</v>
      </c>
      <c r="BS52">
        <v>0.52629999999999999</v>
      </c>
      <c r="BT52">
        <v>-5.3970691011510752E-2</v>
      </c>
      <c r="BU52">
        <v>0.50955431921085659</v>
      </c>
      <c r="BV52">
        <v>0.46329999999999999</v>
      </c>
      <c r="BW52">
        <v>4.6254319210856598E-2</v>
      </c>
      <c r="BX52" s="4">
        <f t="shared" si="5"/>
        <v>-3.722501022236735E-2</v>
      </c>
      <c r="BY52" s="4">
        <f t="shared" si="5"/>
        <v>6.3E-2</v>
      </c>
      <c r="BZ52" s="5">
        <f t="shared" si="12"/>
        <v>0.10022501022236735</v>
      </c>
      <c r="CA52" s="6">
        <v>0</v>
      </c>
      <c r="CB52" s="6">
        <v>1</v>
      </c>
      <c r="CC52" s="6">
        <v>0</v>
      </c>
      <c r="CD52" s="6">
        <v>1</v>
      </c>
      <c r="CE52">
        <v>0</v>
      </c>
      <c r="CF52">
        <v>0</v>
      </c>
      <c r="CI52">
        <v>0.50826717526269916</v>
      </c>
      <c r="CJ52">
        <v>0.51160000000000005</v>
      </c>
      <c r="CK52">
        <v>-3.332824737300899E-3</v>
      </c>
      <c r="CL52">
        <v>0.50926400401199645</v>
      </c>
      <c r="CM52">
        <v>0.4728</v>
      </c>
      <c r="CN52">
        <v>3.6464004011996454E-2</v>
      </c>
      <c r="CO52" s="4">
        <f t="shared" si="16"/>
        <v>-9.9682874929729604E-4</v>
      </c>
      <c r="CP52" s="4">
        <f t="shared" si="16"/>
        <v>3.8800000000000057E-2</v>
      </c>
      <c r="CQ52" s="5">
        <f t="shared" si="13"/>
        <v>3.9796828749297353E-2</v>
      </c>
      <c r="CR52" s="6">
        <v>1</v>
      </c>
      <c r="CS52" s="6">
        <v>1</v>
      </c>
      <c r="CT52" s="6"/>
      <c r="CU52" s="6"/>
      <c r="CV52">
        <v>1</v>
      </c>
      <c r="CX52">
        <v>1</v>
      </c>
      <c r="CZ52">
        <v>0.5080272493372856</v>
      </c>
      <c r="DA52">
        <v>0.49730000000000002</v>
      </c>
      <c r="DB52">
        <v>1.0727249337285583E-2</v>
      </c>
      <c r="DC52">
        <v>0.47621595774557141</v>
      </c>
      <c r="DD52">
        <v>0.44409999999999999</v>
      </c>
      <c r="DE52">
        <v>3.2115957745571411E-2</v>
      </c>
      <c r="DF52" s="4">
        <f t="shared" si="6"/>
        <v>3.1811291591714197E-2</v>
      </c>
      <c r="DG52" s="4">
        <f t="shared" si="6"/>
        <v>5.3200000000000025E-2</v>
      </c>
      <c r="DH52" s="5">
        <f t="shared" si="14"/>
        <v>2.1388708408285828E-2</v>
      </c>
      <c r="DI52" s="6">
        <v>1</v>
      </c>
      <c r="DJ52" s="6">
        <v>1</v>
      </c>
      <c r="DK52" s="6">
        <v>1</v>
      </c>
      <c r="DL52" s="6">
        <v>1</v>
      </c>
      <c r="DM52">
        <v>1</v>
      </c>
      <c r="DN52">
        <v>1</v>
      </c>
      <c r="DQ52">
        <v>0.47970802762628206</v>
      </c>
      <c r="DR52">
        <v>0.54110000000000003</v>
      </c>
      <c r="DS52">
        <v>-6.1391972373717962E-2</v>
      </c>
      <c r="DT52">
        <v>0.47597493257554691</v>
      </c>
      <c r="DU52">
        <v>0.44</v>
      </c>
      <c r="DV52">
        <v>3.5974932575546903E-2</v>
      </c>
      <c r="DW52" s="4">
        <f t="shared" si="7"/>
        <v>3.7330950507351579E-3</v>
      </c>
      <c r="DX52" s="4">
        <f t="shared" si="7"/>
        <v>0.10110000000000002</v>
      </c>
      <c r="DY52" s="5">
        <f t="shared" si="15"/>
        <v>9.7366904949264865E-2</v>
      </c>
      <c r="DZ52" s="6">
        <v>1</v>
      </c>
      <c r="EA52" s="6">
        <v>1</v>
      </c>
      <c r="EB52" s="6">
        <v>1</v>
      </c>
      <c r="EC52" s="6">
        <v>1</v>
      </c>
      <c r="ED52">
        <v>1</v>
      </c>
      <c r="EE52">
        <v>1</v>
      </c>
    </row>
    <row r="53" spans="1:137" x14ac:dyDescent="0.25">
      <c r="A53" t="s">
        <v>70</v>
      </c>
      <c r="B53" s="4">
        <v>0.49960031928598625</v>
      </c>
      <c r="C53" s="4">
        <v>0.43409999999999999</v>
      </c>
      <c r="D53" s="4">
        <v>6.5500319285986264E-2</v>
      </c>
      <c r="E53" s="4">
        <v>0.52362636155158415</v>
      </c>
      <c r="F53" s="4">
        <v>0.55649999999999999</v>
      </c>
      <c r="G53" s="4">
        <v>-3.2873638448415843E-2</v>
      </c>
      <c r="H53" s="4">
        <f t="shared" si="1"/>
        <v>-2.4026042265597902E-2</v>
      </c>
      <c r="I53" s="4">
        <f t="shared" si="1"/>
        <v>-0.12240000000000001</v>
      </c>
      <c r="J53" s="5">
        <f t="shared" si="8"/>
        <v>-9.8373957734402107E-2</v>
      </c>
      <c r="K53" s="6">
        <v>0</v>
      </c>
      <c r="L53" s="6">
        <v>0</v>
      </c>
      <c r="M53" s="6"/>
      <c r="N53" s="6"/>
      <c r="O53">
        <v>1</v>
      </c>
      <c r="P53" s="6">
        <v>1</v>
      </c>
      <c r="S53">
        <v>0.49039041235906777</v>
      </c>
      <c r="T53">
        <v>0.49840000000000001</v>
      </c>
      <c r="U53">
        <v>-8.0095876409322364E-3</v>
      </c>
      <c r="V53">
        <v>0.51296054198272756</v>
      </c>
      <c r="W53">
        <v>0.4622</v>
      </c>
      <c r="X53">
        <v>5.0760541982727558E-2</v>
      </c>
      <c r="Y53" s="4">
        <f t="shared" si="2"/>
        <v>-2.2570129623659785E-2</v>
      </c>
      <c r="Z53" s="4">
        <f t="shared" si="2"/>
        <v>3.620000000000001E-2</v>
      </c>
      <c r="AA53" s="5">
        <f t="shared" si="9"/>
        <v>5.8770129623659795E-2</v>
      </c>
      <c r="AB53" s="6">
        <v>0</v>
      </c>
      <c r="AC53" s="6">
        <v>1</v>
      </c>
      <c r="AD53" s="6"/>
      <c r="AE53" s="6"/>
      <c r="AF53">
        <v>0</v>
      </c>
      <c r="AH53">
        <v>0</v>
      </c>
      <c r="AJ53">
        <v>0.49049390529177644</v>
      </c>
      <c r="AK53">
        <v>0.50160000000000005</v>
      </c>
      <c r="AL53">
        <v>-1.1106094708223602E-2</v>
      </c>
      <c r="AM53">
        <v>0.5406020400530982</v>
      </c>
      <c r="AN53">
        <v>0.44579999999999997</v>
      </c>
      <c r="AO53">
        <v>9.4802040053098224E-2</v>
      </c>
      <c r="AP53" s="4">
        <f t="shared" si="3"/>
        <v>-5.0108134761321754E-2</v>
      </c>
      <c r="AQ53" s="4">
        <f t="shared" si="3"/>
        <v>5.5800000000000072E-2</v>
      </c>
      <c r="AR53" s="5">
        <f t="shared" si="10"/>
        <v>0.10590813476132183</v>
      </c>
      <c r="AS53" s="6">
        <v>0</v>
      </c>
      <c r="AT53" s="6">
        <v>1</v>
      </c>
      <c r="AU53" s="6"/>
      <c r="AV53" s="6"/>
      <c r="AW53">
        <v>0</v>
      </c>
      <c r="AY53">
        <v>1</v>
      </c>
      <c r="BA53">
        <v>0.54129726532457179</v>
      </c>
      <c r="BB53">
        <v>0.5282</v>
      </c>
      <c r="BC53">
        <v>1.3097265324571783E-2</v>
      </c>
      <c r="BD53">
        <v>0.38579025370849812</v>
      </c>
      <c r="BE53">
        <v>0.45639999999999997</v>
      </c>
      <c r="BF53">
        <v>-7.0609746291501851E-2</v>
      </c>
      <c r="BG53" s="4">
        <f t="shared" si="4"/>
        <v>0.15550701161607366</v>
      </c>
      <c r="BH53" s="4">
        <f t="shared" si="4"/>
        <v>7.180000000000003E-2</v>
      </c>
      <c r="BI53" s="5">
        <f t="shared" si="11"/>
        <v>-8.3707011616073634E-2</v>
      </c>
      <c r="BJ53" s="6">
        <v>1</v>
      </c>
      <c r="BK53" s="6">
        <v>1</v>
      </c>
      <c r="BL53" s="6"/>
      <c r="BM53" s="6"/>
      <c r="BN53">
        <v>1</v>
      </c>
      <c r="BP53">
        <v>1</v>
      </c>
      <c r="BR53">
        <v>0.51950321681561795</v>
      </c>
      <c r="BS53">
        <v>0.57650000000000001</v>
      </c>
      <c r="BT53">
        <v>-5.699678318438206E-2</v>
      </c>
      <c r="BU53">
        <v>0.42462353171762512</v>
      </c>
      <c r="BV53">
        <v>0.40479999999999999</v>
      </c>
      <c r="BW53">
        <v>1.9823531717625131E-2</v>
      </c>
      <c r="BX53" s="4">
        <f t="shared" si="5"/>
        <v>9.4879685097992827E-2</v>
      </c>
      <c r="BY53" s="4">
        <f t="shared" si="5"/>
        <v>0.17170000000000002</v>
      </c>
      <c r="BZ53" s="5">
        <f t="shared" si="12"/>
        <v>7.6820314902007192E-2</v>
      </c>
      <c r="CA53" s="6">
        <v>1</v>
      </c>
      <c r="CB53" s="6">
        <v>1</v>
      </c>
      <c r="CC53" s="6"/>
      <c r="CD53" s="6"/>
      <c r="CE53">
        <v>1</v>
      </c>
      <c r="CG53">
        <v>1</v>
      </c>
      <c r="CI53">
        <v>0.54493404808808221</v>
      </c>
      <c r="CJ53">
        <v>0.56159999999999999</v>
      </c>
      <c r="CK53">
        <v>-1.6665951911917776E-2</v>
      </c>
      <c r="CL53">
        <v>0.41226478524396049</v>
      </c>
      <c r="CM53">
        <v>0.41289999999999999</v>
      </c>
      <c r="CN53">
        <v>-6.3521475603950384E-4</v>
      </c>
      <c r="CO53" s="4">
        <f t="shared" si="16"/>
        <v>0.13266926284412173</v>
      </c>
      <c r="CP53" s="4">
        <f t="shared" si="16"/>
        <v>0.1487</v>
      </c>
      <c r="CQ53" s="5">
        <f t="shared" si="13"/>
        <v>1.6030737155878272E-2</v>
      </c>
      <c r="CR53" s="6">
        <v>1</v>
      </c>
      <c r="CS53" s="6">
        <v>1</v>
      </c>
      <c r="CT53" s="6"/>
      <c r="CU53" s="6"/>
      <c r="CV53">
        <v>1</v>
      </c>
      <c r="CX53">
        <v>1</v>
      </c>
      <c r="CZ53">
        <v>0.56199161012250043</v>
      </c>
      <c r="DA53">
        <v>0.52539999999999998</v>
      </c>
      <c r="DB53">
        <v>3.6591610122500451E-2</v>
      </c>
      <c r="DC53">
        <v>0.41180590042624993</v>
      </c>
      <c r="DD53">
        <v>0.36830000000000002</v>
      </c>
      <c r="DE53">
        <v>4.350590042624991E-2</v>
      </c>
      <c r="DF53" s="4">
        <f t="shared" si="6"/>
        <v>0.1501857096962505</v>
      </c>
      <c r="DG53" s="4">
        <f t="shared" si="6"/>
        <v>0.15709999999999996</v>
      </c>
      <c r="DH53" s="5">
        <f t="shared" si="14"/>
        <v>6.9142903037494596E-3</v>
      </c>
      <c r="DI53" s="6">
        <v>1</v>
      </c>
      <c r="DJ53" s="6">
        <v>1</v>
      </c>
      <c r="DK53" s="6"/>
      <c r="DL53" s="6"/>
      <c r="DM53">
        <v>1</v>
      </c>
      <c r="DO53">
        <v>1</v>
      </c>
      <c r="DQ53">
        <v>0.53345207033447561</v>
      </c>
      <c r="DR53">
        <v>0.57969999999999999</v>
      </c>
      <c r="DS53">
        <v>-4.6247929665524379E-2</v>
      </c>
      <c r="DT53">
        <v>0.40549332870253912</v>
      </c>
      <c r="DU53">
        <v>0.38769999999999999</v>
      </c>
      <c r="DV53">
        <v>1.7793328702539135E-2</v>
      </c>
      <c r="DW53" s="4">
        <f t="shared" si="7"/>
        <v>0.12795874163193649</v>
      </c>
      <c r="DX53" s="4">
        <f t="shared" si="7"/>
        <v>0.192</v>
      </c>
      <c r="DY53" s="5">
        <f t="shared" si="15"/>
        <v>6.4041258368063514E-2</v>
      </c>
      <c r="DZ53" s="6">
        <v>1</v>
      </c>
      <c r="EA53" s="6">
        <v>1</v>
      </c>
      <c r="EB53" s="6"/>
      <c r="EC53" s="6"/>
      <c r="ED53">
        <v>1</v>
      </c>
      <c r="EF53">
        <v>1</v>
      </c>
    </row>
    <row r="54" spans="1:137" x14ac:dyDescent="0.25">
      <c r="A54" t="s">
        <v>71</v>
      </c>
      <c r="B54" s="4">
        <v>0.51156346630343097</v>
      </c>
      <c r="C54" s="4">
        <v>0.48409999999999997</v>
      </c>
      <c r="D54" s="4">
        <v>2.7463466303430994E-2</v>
      </c>
      <c r="E54" s="4">
        <v>0.47863079548555149</v>
      </c>
      <c r="F54" s="4">
        <v>0.51300000000000001</v>
      </c>
      <c r="G54" s="4">
        <v>-3.4369204514448526E-2</v>
      </c>
      <c r="H54" s="4">
        <f t="shared" si="1"/>
        <v>3.2932670817879484E-2</v>
      </c>
      <c r="I54" s="4">
        <f t="shared" si="1"/>
        <v>-2.8900000000000037E-2</v>
      </c>
      <c r="J54" s="5">
        <f t="shared" si="8"/>
        <v>-6.183267081787952E-2</v>
      </c>
      <c r="K54" s="6">
        <v>1</v>
      </c>
      <c r="L54" s="6">
        <v>1</v>
      </c>
      <c r="M54" s="6">
        <v>1</v>
      </c>
      <c r="N54" s="6">
        <v>1</v>
      </c>
      <c r="O54">
        <v>0</v>
      </c>
      <c r="P54" s="6">
        <v>0</v>
      </c>
      <c r="S54">
        <v>0.47372485044788865</v>
      </c>
      <c r="T54">
        <v>0.5151</v>
      </c>
      <c r="U54">
        <v>-4.1375149552111357E-2</v>
      </c>
      <c r="V54">
        <v>0.5304488886127986</v>
      </c>
      <c r="W54">
        <v>0.48019999999999996</v>
      </c>
      <c r="X54">
        <v>5.0248888612798637E-2</v>
      </c>
      <c r="Y54" s="4">
        <f t="shared" si="2"/>
        <v>-5.6724038164909951E-2</v>
      </c>
      <c r="Z54" s="4">
        <f t="shared" si="2"/>
        <v>3.4900000000000042E-2</v>
      </c>
      <c r="AA54" s="5">
        <f t="shared" si="9"/>
        <v>9.1624038164909993E-2</v>
      </c>
      <c r="AB54" s="6">
        <v>0</v>
      </c>
      <c r="AC54" s="6">
        <v>1</v>
      </c>
      <c r="AD54" s="6"/>
      <c r="AE54" s="6"/>
      <c r="AF54">
        <v>0</v>
      </c>
      <c r="AH54">
        <v>0</v>
      </c>
      <c r="AJ54">
        <v>0.49216539820338057</v>
      </c>
      <c r="AK54">
        <v>0.45590000000000003</v>
      </c>
      <c r="AL54">
        <v>3.6265398203380539E-2</v>
      </c>
      <c r="AM54">
        <v>0.52503063213273582</v>
      </c>
      <c r="AN54">
        <v>0.51919999999999999</v>
      </c>
      <c r="AO54">
        <v>5.8306321327358246E-3</v>
      </c>
      <c r="AP54" s="4">
        <f t="shared" si="3"/>
        <v>-3.2865233929355253E-2</v>
      </c>
      <c r="AQ54" s="4">
        <f t="shared" si="3"/>
        <v>-6.3299999999999967E-2</v>
      </c>
      <c r="AR54" s="5">
        <f t="shared" si="10"/>
        <v>-3.0434766070644714E-2</v>
      </c>
      <c r="AS54" s="6">
        <v>0</v>
      </c>
      <c r="AT54" s="6">
        <v>0</v>
      </c>
      <c r="AU54" s="6"/>
      <c r="AV54" s="6"/>
      <c r="AW54">
        <v>1</v>
      </c>
      <c r="AY54">
        <v>0</v>
      </c>
      <c r="BA54">
        <v>0.47568932932142088</v>
      </c>
      <c r="BB54">
        <v>0.432</v>
      </c>
      <c r="BC54">
        <v>4.3689329321420889E-2</v>
      </c>
      <c r="BD54">
        <v>0.46594244387941297</v>
      </c>
      <c r="BE54">
        <v>0.56059999999999999</v>
      </c>
      <c r="BF54">
        <v>-9.4657556120587016E-2</v>
      </c>
      <c r="BG54" s="4">
        <f t="shared" si="4"/>
        <v>9.7468854420079132E-3</v>
      </c>
      <c r="BH54" s="4">
        <f t="shared" si="4"/>
        <v>-0.12859999999999999</v>
      </c>
      <c r="BI54" s="5">
        <f t="shared" si="11"/>
        <v>-0.13834688544200791</v>
      </c>
      <c r="BJ54" s="6">
        <v>1</v>
      </c>
      <c r="BK54" s="6">
        <v>0</v>
      </c>
      <c r="BL54" s="6"/>
      <c r="BM54" s="6"/>
      <c r="BN54">
        <v>0</v>
      </c>
      <c r="BP54">
        <v>0</v>
      </c>
      <c r="BR54">
        <v>0.39850735054661984</v>
      </c>
      <c r="BS54">
        <v>0.4259</v>
      </c>
      <c r="BT54">
        <v>-2.7392649453380158E-2</v>
      </c>
      <c r="BU54">
        <v>0.57161096288391122</v>
      </c>
      <c r="BV54">
        <v>0.55710000000000004</v>
      </c>
      <c r="BW54">
        <v>1.4510962883911183E-2</v>
      </c>
      <c r="BX54" s="4">
        <f t="shared" si="5"/>
        <v>-0.17310361233729138</v>
      </c>
      <c r="BY54" s="4">
        <f t="shared" si="5"/>
        <v>-0.13120000000000004</v>
      </c>
      <c r="BZ54" s="5">
        <f t="shared" si="12"/>
        <v>4.190361233729134E-2</v>
      </c>
      <c r="CA54" s="6">
        <v>0</v>
      </c>
      <c r="CB54" s="6">
        <v>0</v>
      </c>
      <c r="CC54" s="6">
        <v>1</v>
      </c>
      <c r="CD54" s="6">
        <v>1</v>
      </c>
      <c r="CE54">
        <v>1</v>
      </c>
      <c r="CF54">
        <v>1</v>
      </c>
      <c r="CI54">
        <v>0.38526607026877496</v>
      </c>
      <c r="CJ54">
        <v>0.35539999999999999</v>
      </c>
      <c r="CK54">
        <v>2.9866070268774969E-2</v>
      </c>
      <c r="CL54">
        <v>0.59007694726065152</v>
      </c>
      <c r="CM54">
        <v>0.623</v>
      </c>
      <c r="CN54">
        <v>-3.292305273934848E-2</v>
      </c>
      <c r="CO54" s="4">
        <f t="shared" si="16"/>
        <v>-0.20481087699187656</v>
      </c>
      <c r="CP54" s="4">
        <f t="shared" si="16"/>
        <v>-0.2676</v>
      </c>
      <c r="CQ54" s="5">
        <f t="shared" si="13"/>
        <v>-6.2789123008123449E-2</v>
      </c>
      <c r="CR54" s="6">
        <v>0</v>
      </c>
      <c r="CS54" s="6">
        <v>0</v>
      </c>
      <c r="CT54" s="6"/>
      <c r="CU54" s="6"/>
      <c r="CV54">
        <v>1</v>
      </c>
      <c r="CX54">
        <v>1</v>
      </c>
      <c r="CZ54">
        <v>0.40963495862041444</v>
      </c>
      <c r="DA54">
        <v>0.26429999999999998</v>
      </c>
      <c r="DB54">
        <v>0.14533495862041446</v>
      </c>
      <c r="DC54">
        <v>0.57096364272571432</v>
      </c>
      <c r="DD54">
        <v>0.68500000000000005</v>
      </c>
      <c r="DE54">
        <v>-0.11403635727428574</v>
      </c>
      <c r="DF54" s="4">
        <f t="shared" si="6"/>
        <v>-0.16132868410529988</v>
      </c>
      <c r="DG54" s="4">
        <f t="shared" si="6"/>
        <v>-0.42070000000000007</v>
      </c>
      <c r="DH54" s="5">
        <f t="shared" si="14"/>
        <v>-0.25937131589470019</v>
      </c>
      <c r="DI54" s="6">
        <v>0</v>
      </c>
      <c r="DJ54" s="6">
        <v>0</v>
      </c>
      <c r="DK54" s="6"/>
      <c r="DL54" s="6"/>
      <c r="DM54">
        <v>1</v>
      </c>
      <c r="DO54">
        <v>1</v>
      </c>
      <c r="DQ54">
        <v>0.38120410051113712</v>
      </c>
      <c r="DR54">
        <v>0.2969</v>
      </c>
      <c r="DS54">
        <v>8.4304100511137126E-2</v>
      </c>
      <c r="DT54">
        <v>0.59525277458952897</v>
      </c>
      <c r="DU54">
        <v>0.68620000000000003</v>
      </c>
      <c r="DV54">
        <v>-9.0947225410471066E-2</v>
      </c>
      <c r="DW54" s="4">
        <f t="shared" si="7"/>
        <v>-0.21404867407839184</v>
      </c>
      <c r="DX54" s="4">
        <f t="shared" si="7"/>
        <v>-0.38930000000000003</v>
      </c>
      <c r="DY54" s="5">
        <f t="shared" si="15"/>
        <v>-0.17525132592160819</v>
      </c>
      <c r="DZ54" s="6">
        <v>0</v>
      </c>
      <c r="EA54" s="6">
        <v>0</v>
      </c>
      <c r="EB54" s="6"/>
      <c r="EC54" s="6"/>
      <c r="ED54">
        <v>1</v>
      </c>
      <c r="EF54">
        <v>1</v>
      </c>
    </row>
    <row r="55" spans="1:137" x14ac:dyDescent="0.25">
      <c r="A55" t="s">
        <v>72</v>
      </c>
      <c r="B55" s="4">
        <v>0.49015936913901204</v>
      </c>
      <c r="C55" s="4">
        <v>0.4113</v>
      </c>
      <c r="D55" s="4">
        <v>7.8859369139012037E-2</v>
      </c>
      <c r="E55" s="4">
        <v>0.52074662465445487</v>
      </c>
      <c r="F55" s="4">
        <v>0.58289999999999997</v>
      </c>
      <c r="G55" s="4">
        <v>-6.2153375345545103E-2</v>
      </c>
      <c r="H55" s="4">
        <f t="shared" si="1"/>
        <v>-3.0587255515442835E-2</v>
      </c>
      <c r="I55" s="4">
        <f t="shared" si="1"/>
        <v>-0.17159999999999997</v>
      </c>
      <c r="J55" s="5">
        <f t="shared" si="8"/>
        <v>-0.14101274448455714</v>
      </c>
      <c r="K55" s="6">
        <v>0</v>
      </c>
      <c r="L55" s="6">
        <v>0</v>
      </c>
      <c r="M55" s="6"/>
      <c r="N55" s="6"/>
      <c r="O55">
        <v>1</v>
      </c>
      <c r="P55" s="6">
        <v>1</v>
      </c>
      <c r="S55">
        <v>0.48733186351380559</v>
      </c>
      <c r="T55">
        <v>0.48809999999999998</v>
      </c>
      <c r="U55">
        <v>-7.681364861943929E-4</v>
      </c>
      <c r="V55">
        <v>0.52771438419174821</v>
      </c>
      <c r="W55">
        <v>0.48829999999999996</v>
      </c>
      <c r="X55">
        <v>3.9414384191748253E-2</v>
      </c>
      <c r="Y55" s="4">
        <f t="shared" si="2"/>
        <v>-4.0382520677942624E-2</v>
      </c>
      <c r="Z55" s="4">
        <f t="shared" si="2"/>
        <v>-1.9999999999997797E-4</v>
      </c>
      <c r="AA55" s="5">
        <f t="shared" si="9"/>
        <v>4.0182520677942646E-2</v>
      </c>
      <c r="AB55" s="6">
        <v>0</v>
      </c>
      <c r="AC55" s="6">
        <v>1</v>
      </c>
      <c r="AD55" s="6">
        <v>0</v>
      </c>
      <c r="AE55" s="6">
        <v>1</v>
      </c>
      <c r="AF55">
        <v>1</v>
      </c>
      <c r="AG55">
        <v>1</v>
      </c>
      <c r="AJ55">
        <v>0.43841434295333848</v>
      </c>
      <c r="AK55">
        <v>0.4783</v>
      </c>
      <c r="AL55">
        <v>-3.9885657046661527E-2</v>
      </c>
      <c r="AM55">
        <v>0.5886614165170807</v>
      </c>
      <c r="AN55">
        <v>0.47610000000000002</v>
      </c>
      <c r="AO55">
        <v>0.11256141651708068</v>
      </c>
      <c r="AP55" s="4">
        <f t="shared" si="3"/>
        <v>-0.15024707356374223</v>
      </c>
      <c r="AQ55" s="4">
        <f t="shared" si="3"/>
        <v>2.1999999999999797E-3</v>
      </c>
      <c r="AR55" s="5">
        <f t="shared" si="10"/>
        <v>0.15244707356374221</v>
      </c>
      <c r="AS55" s="6">
        <v>0</v>
      </c>
      <c r="AT55" s="6">
        <v>1</v>
      </c>
      <c r="AU55" s="6"/>
      <c r="AV55" s="6"/>
      <c r="AW55">
        <v>0</v>
      </c>
      <c r="AY55">
        <v>1</v>
      </c>
      <c r="BA55">
        <v>0.52098427999766428</v>
      </c>
      <c r="BB55">
        <v>0.497</v>
      </c>
      <c r="BC55">
        <v>2.3984279997664282E-2</v>
      </c>
      <c r="BD55">
        <v>0.427704134559931</v>
      </c>
      <c r="BE55">
        <v>0.49320000000000003</v>
      </c>
      <c r="BF55">
        <v>-6.5495865440069023E-2</v>
      </c>
      <c r="BG55" s="4">
        <f t="shared" si="4"/>
        <v>9.3280145437733275E-2</v>
      </c>
      <c r="BH55" s="4">
        <f t="shared" si="4"/>
        <v>3.7999999999999701E-3</v>
      </c>
      <c r="BI55" s="5">
        <f t="shared" si="11"/>
        <v>-8.9480145437733305E-2</v>
      </c>
      <c r="BJ55" s="6">
        <v>1</v>
      </c>
      <c r="BK55" s="6">
        <v>1</v>
      </c>
      <c r="BL55" s="6">
        <v>0.99999990000000005</v>
      </c>
      <c r="BM55" s="6">
        <v>0.99999990000000005</v>
      </c>
      <c r="BN55">
        <v>1</v>
      </c>
      <c r="BO55">
        <v>1</v>
      </c>
      <c r="BR55">
        <v>0.47386921467030607</v>
      </c>
      <c r="BS55">
        <v>0.56220000000000003</v>
      </c>
      <c r="BT55">
        <v>-8.8330785329693962E-2</v>
      </c>
      <c r="BU55">
        <v>0.46981063303167281</v>
      </c>
      <c r="BV55">
        <v>0.42309999999999998</v>
      </c>
      <c r="BW55">
        <v>4.6710633031672832E-2</v>
      </c>
      <c r="BX55" s="4">
        <f t="shared" si="5"/>
        <v>4.0585816386332629E-3</v>
      </c>
      <c r="BY55" s="4">
        <f t="shared" si="5"/>
        <v>0.13910000000000006</v>
      </c>
      <c r="BZ55" s="5">
        <f t="shared" si="12"/>
        <v>0.13504141836136679</v>
      </c>
      <c r="CA55" s="6">
        <v>1</v>
      </c>
      <c r="CB55" s="6">
        <v>1</v>
      </c>
      <c r="CC55" s="6"/>
      <c r="CD55" s="6"/>
      <c r="CE55">
        <v>1</v>
      </c>
      <c r="CF55">
        <v>0</v>
      </c>
      <c r="CI55">
        <v>0.51122254873590589</v>
      </c>
      <c r="CJ55">
        <v>0.52829999999999999</v>
      </c>
      <c r="CK55">
        <v>-1.7077451264094101E-2</v>
      </c>
      <c r="CL55">
        <v>0.47018602823649353</v>
      </c>
      <c r="CM55">
        <v>0.45889999999999997</v>
      </c>
      <c r="CN55">
        <v>1.128602823649355E-2</v>
      </c>
      <c r="CO55" s="4">
        <f t="shared" si="16"/>
        <v>4.1036520499412366E-2</v>
      </c>
      <c r="CP55" s="4">
        <f t="shared" si="16"/>
        <v>6.9400000000000017E-2</v>
      </c>
      <c r="CQ55" s="5">
        <f t="shared" si="13"/>
        <v>2.8363479500587652E-2</v>
      </c>
      <c r="CR55" s="6">
        <v>1</v>
      </c>
      <c r="CS55" s="6">
        <v>1</v>
      </c>
      <c r="CT55" s="6"/>
      <c r="CU55" s="6"/>
      <c r="CV55">
        <v>1</v>
      </c>
      <c r="CX55">
        <v>1</v>
      </c>
      <c r="CZ55">
        <v>0.53432127860228573</v>
      </c>
      <c r="DA55">
        <v>0.46450000000000002</v>
      </c>
      <c r="DB55">
        <v>6.9821278602285708E-2</v>
      </c>
      <c r="DC55">
        <v>0.43663711843257141</v>
      </c>
      <c r="DD55">
        <v>0.47220000000000001</v>
      </c>
      <c r="DE55">
        <v>-3.5562881567428595E-2</v>
      </c>
      <c r="DF55" s="4">
        <f t="shared" si="6"/>
        <v>9.7684160169714318E-2</v>
      </c>
      <c r="DG55" s="4">
        <f t="shared" si="6"/>
        <v>-7.6999999999999846E-3</v>
      </c>
      <c r="DH55" s="5">
        <f t="shared" si="14"/>
        <v>-0.1053841601697143</v>
      </c>
      <c r="DI55" s="6">
        <v>1</v>
      </c>
      <c r="DJ55" s="6">
        <v>0</v>
      </c>
      <c r="DK55" s="6"/>
      <c r="DL55" s="6"/>
      <c r="DM55">
        <v>0</v>
      </c>
      <c r="DO55">
        <v>0</v>
      </c>
      <c r="DQ55">
        <v>0.49780366395785652</v>
      </c>
      <c r="DR55">
        <v>0.4945</v>
      </c>
      <c r="DS55">
        <v>3.3036639578565286E-3</v>
      </c>
      <c r="DT55">
        <v>0.47173818225330139</v>
      </c>
      <c r="DU55">
        <v>0.48820000000000002</v>
      </c>
      <c r="DV55">
        <v>-1.6461817746698637E-2</v>
      </c>
      <c r="DW55" s="4">
        <f t="shared" si="7"/>
        <v>2.6065481704555138E-2</v>
      </c>
      <c r="DX55" s="4">
        <f t="shared" si="7"/>
        <v>6.2999999999999723E-3</v>
      </c>
      <c r="DY55" s="5">
        <f t="shared" si="15"/>
        <v>-1.9765481704555166E-2</v>
      </c>
      <c r="DZ55" s="6">
        <v>1</v>
      </c>
      <c r="EA55" s="6">
        <v>1</v>
      </c>
      <c r="EB55" s="6">
        <v>1</v>
      </c>
      <c r="EC55" s="6">
        <v>1</v>
      </c>
      <c r="ED55">
        <v>1</v>
      </c>
      <c r="EE55">
        <v>1</v>
      </c>
    </row>
    <row r="56" spans="1:137" x14ac:dyDescent="0.25">
      <c r="A56" t="s">
        <v>73</v>
      </c>
      <c r="B56" s="4">
        <v>0.31321499682031506</v>
      </c>
      <c r="C56" s="4">
        <v>0.34100000000000003</v>
      </c>
      <c r="D56" s="4">
        <v>-2.7785003179684964E-2</v>
      </c>
      <c r="E56" s="4">
        <v>0.66656336791231496</v>
      </c>
      <c r="F56" s="4">
        <v>0.65349999999999997</v>
      </c>
      <c r="G56" s="4">
        <v>1.3063367912314994E-2</v>
      </c>
      <c r="H56" s="4">
        <f t="shared" si="1"/>
        <v>-0.3533483710919999</v>
      </c>
      <c r="I56" s="4">
        <f t="shared" si="1"/>
        <v>-0.31249999999999994</v>
      </c>
      <c r="J56" s="5">
        <f t="shared" si="8"/>
        <v>4.0848371091999958E-2</v>
      </c>
      <c r="K56" s="6">
        <v>0</v>
      </c>
      <c r="L56" s="6">
        <v>0</v>
      </c>
      <c r="M56" s="6"/>
      <c r="N56" s="6"/>
      <c r="O56">
        <v>1</v>
      </c>
      <c r="Q56">
        <v>1</v>
      </c>
      <c r="S56">
        <v>0.35367872061745353</v>
      </c>
      <c r="T56">
        <v>0.36840000000000001</v>
      </c>
      <c r="U56">
        <v>-1.4721279382546471E-2</v>
      </c>
      <c r="V56">
        <v>0.62318960290630543</v>
      </c>
      <c r="W56">
        <v>0.62060000000000004</v>
      </c>
      <c r="X56">
        <v>2.5896029063053883E-3</v>
      </c>
      <c r="Y56" s="4">
        <f t="shared" si="2"/>
        <v>-0.26951088228885189</v>
      </c>
      <c r="Z56" s="4">
        <f t="shared" si="2"/>
        <v>-0.25220000000000004</v>
      </c>
      <c r="AA56" s="5">
        <f t="shared" si="9"/>
        <v>1.7310882288851859E-2</v>
      </c>
      <c r="AB56" s="6">
        <v>0</v>
      </c>
      <c r="AC56" s="6">
        <v>0</v>
      </c>
      <c r="AD56" s="6"/>
      <c r="AE56" s="6"/>
      <c r="AF56">
        <v>1</v>
      </c>
      <c r="AH56">
        <v>1</v>
      </c>
      <c r="AJ56">
        <v>0.36731451510897661</v>
      </c>
      <c r="AK56">
        <v>0.27700000000000002</v>
      </c>
      <c r="AL56">
        <v>9.031451510897659E-2</v>
      </c>
      <c r="AM56">
        <v>0.64750343979987091</v>
      </c>
      <c r="AN56">
        <v>0.67759999999999998</v>
      </c>
      <c r="AO56">
        <v>-3.0096560200129074E-2</v>
      </c>
      <c r="AP56" s="4">
        <f t="shared" si="3"/>
        <v>-0.28018892469089429</v>
      </c>
      <c r="AQ56" s="4">
        <f t="shared" si="3"/>
        <v>-0.40059999999999996</v>
      </c>
      <c r="AR56" s="5">
        <f t="shared" si="10"/>
        <v>-0.12041107530910566</v>
      </c>
      <c r="AS56" s="6">
        <v>0</v>
      </c>
      <c r="AT56" s="6">
        <v>0</v>
      </c>
      <c r="AU56" s="6"/>
      <c r="AV56" s="6"/>
      <c r="AW56">
        <v>1</v>
      </c>
      <c r="AY56">
        <v>0</v>
      </c>
      <c r="BA56">
        <v>0.30281845241199778</v>
      </c>
      <c r="BB56">
        <v>0.29070000000000001</v>
      </c>
      <c r="BC56">
        <v>1.2118452411997771E-2</v>
      </c>
      <c r="BD56">
        <v>0.65560803611891993</v>
      </c>
      <c r="BE56">
        <v>0.68859999999999999</v>
      </c>
      <c r="BF56">
        <v>-3.2991963881080055E-2</v>
      </c>
      <c r="BG56" s="4">
        <f t="shared" si="4"/>
        <v>-0.35278958370692215</v>
      </c>
      <c r="BH56" s="4">
        <f t="shared" si="4"/>
        <v>-0.39789999999999998</v>
      </c>
      <c r="BI56" s="5">
        <f t="shared" si="11"/>
        <v>-4.5110416293077826E-2</v>
      </c>
      <c r="BJ56" s="6">
        <v>0</v>
      </c>
      <c r="BK56" s="6">
        <v>0</v>
      </c>
      <c r="BL56" s="6"/>
      <c r="BM56" s="6"/>
      <c r="BN56">
        <v>1</v>
      </c>
      <c r="BP56">
        <v>1</v>
      </c>
      <c r="BR56">
        <v>0.22701363967614968</v>
      </c>
      <c r="BS56">
        <v>0.32540000000000002</v>
      </c>
      <c r="BT56">
        <v>-9.8386360323850341E-2</v>
      </c>
      <c r="BU56">
        <v>0.7288869874884133</v>
      </c>
      <c r="BV56">
        <v>0.64780000000000004</v>
      </c>
      <c r="BW56">
        <v>8.1086987488413254E-2</v>
      </c>
      <c r="BX56" s="4">
        <f t="shared" si="5"/>
        <v>-0.50187334781226367</v>
      </c>
      <c r="BY56" s="4">
        <f t="shared" si="5"/>
        <v>-0.32240000000000002</v>
      </c>
      <c r="BZ56" s="5">
        <f t="shared" si="12"/>
        <v>0.17947334781226365</v>
      </c>
      <c r="CA56" s="6">
        <v>0</v>
      </c>
      <c r="CB56" s="6">
        <v>1</v>
      </c>
      <c r="CC56" s="6"/>
      <c r="CD56" s="6"/>
      <c r="CE56">
        <v>1</v>
      </c>
      <c r="CG56">
        <v>1</v>
      </c>
      <c r="CI56">
        <v>0.30741586047307284</v>
      </c>
      <c r="CJ56">
        <v>0.2782</v>
      </c>
      <c r="CK56">
        <v>2.9215860473072841E-2</v>
      </c>
      <c r="CL56">
        <v>0.70145624787383487</v>
      </c>
      <c r="CM56">
        <v>0.68640000000000001</v>
      </c>
      <c r="CN56">
        <v>1.505624787383486E-2</v>
      </c>
      <c r="CO56" s="4">
        <f t="shared" si="16"/>
        <v>-0.39404038740076203</v>
      </c>
      <c r="CP56" s="4">
        <f t="shared" si="16"/>
        <v>-0.40820000000000001</v>
      </c>
      <c r="CQ56" s="5">
        <f t="shared" si="13"/>
        <v>-1.4159612599237981E-2</v>
      </c>
      <c r="CR56" s="6">
        <v>0</v>
      </c>
      <c r="CS56" s="6">
        <v>0</v>
      </c>
      <c r="CT56" s="6"/>
      <c r="CU56" s="6"/>
      <c r="CV56">
        <v>1</v>
      </c>
      <c r="CX56">
        <v>1</v>
      </c>
      <c r="CZ56">
        <v>0.30381575616247314</v>
      </c>
      <c r="DA56">
        <v>0.21629999999999999</v>
      </c>
      <c r="DB56">
        <v>8.7515756162473146E-2</v>
      </c>
      <c r="DC56">
        <v>0.66761429607482015</v>
      </c>
      <c r="DD56">
        <v>0.67400000000000004</v>
      </c>
      <c r="DE56">
        <v>-6.3857039251798975E-3</v>
      </c>
      <c r="DF56" s="4">
        <f t="shared" si="6"/>
        <v>-0.36379853991234701</v>
      </c>
      <c r="DG56" s="4">
        <f t="shared" si="6"/>
        <v>-0.45770000000000005</v>
      </c>
      <c r="DH56" s="5">
        <f t="shared" si="14"/>
        <v>-9.3901460087653044E-2</v>
      </c>
      <c r="DI56" s="6">
        <v>0</v>
      </c>
      <c r="DJ56" s="6">
        <v>0</v>
      </c>
      <c r="DK56" s="6"/>
      <c r="DL56" s="6"/>
      <c r="DM56">
        <v>1</v>
      </c>
      <c r="DO56">
        <v>1</v>
      </c>
      <c r="DQ56">
        <v>0.27117680511024506</v>
      </c>
      <c r="DR56">
        <v>0.26550000000000001</v>
      </c>
      <c r="DS56">
        <v>5.6768051102450423E-3</v>
      </c>
      <c r="DT56">
        <v>0.66690489585942869</v>
      </c>
      <c r="DU56">
        <v>0.69940000000000002</v>
      </c>
      <c r="DV56">
        <v>-3.2495104140571329E-2</v>
      </c>
      <c r="DW56" s="4">
        <f t="shared" si="7"/>
        <v>-0.39572809074918364</v>
      </c>
      <c r="DX56" s="4">
        <f t="shared" si="7"/>
        <v>-0.43390000000000001</v>
      </c>
      <c r="DY56" s="5">
        <f t="shared" si="15"/>
        <v>-3.8171909250816372E-2</v>
      </c>
      <c r="DZ56" s="6">
        <v>0</v>
      </c>
      <c r="EA56" s="6">
        <v>0</v>
      </c>
      <c r="EB56" s="6"/>
      <c r="EC56" s="6"/>
      <c r="ED56">
        <v>1</v>
      </c>
      <c r="EF56">
        <v>1</v>
      </c>
    </row>
    <row r="57" spans="1:137" s="8" customFormat="1" x14ac:dyDescent="0.25">
      <c r="C57" s="8" t="s">
        <v>74</v>
      </c>
      <c r="D57" s="8">
        <v>1.2984749896963351E-2</v>
      </c>
      <c r="F57" s="8" t="s">
        <v>74</v>
      </c>
      <c r="G57" s="8">
        <v>-3.9856277628996673E-3</v>
      </c>
      <c r="H57" s="9" t="s">
        <v>74</v>
      </c>
      <c r="I57" s="10">
        <f>AVERAGE(I5:I56)</f>
        <v>-0.15153653846153847</v>
      </c>
      <c r="J57" s="11">
        <f>AVERAGE(J5:J56)</f>
        <v>-1.6970377659863017E-2</v>
      </c>
      <c r="K57" s="10"/>
      <c r="L57" s="10"/>
      <c r="M57" s="10"/>
      <c r="N57" s="10"/>
      <c r="O57" s="9">
        <f>SUM(O6:O56)</f>
        <v>45</v>
      </c>
      <c r="P57" s="9">
        <f>SUM(P5:P56)</f>
        <v>12</v>
      </c>
      <c r="Q57" s="9">
        <f>SUM(Q6:Q56)</f>
        <v>33</v>
      </c>
      <c r="T57" s="8" t="s">
        <v>74</v>
      </c>
      <c r="U57" s="8">
        <v>-5.2574054051888072E-2</v>
      </c>
      <c r="W57" s="8" t="s">
        <v>74</v>
      </c>
      <c r="X57" s="8">
        <v>6.7159430532025319E-2</v>
      </c>
      <c r="Y57" s="9" t="s">
        <v>74</v>
      </c>
      <c r="Z57" s="10">
        <f>AVERAGE(Z5:Z56)</f>
        <v>-2.2919230769230768E-2</v>
      </c>
      <c r="AA57" s="11">
        <f>AVERAGE(AA5:AA56)</f>
        <v>0.11973348458391339</v>
      </c>
      <c r="AB57" s="10"/>
      <c r="AC57" s="10"/>
      <c r="AD57" s="10"/>
      <c r="AE57" s="10"/>
      <c r="AF57" s="9">
        <f>SUM(AF6:AF56)</f>
        <v>34</v>
      </c>
      <c r="AG57" s="9">
        <f>SUM(AG5:AG56)</f>
        <v>15</v>
      </c>
      <c r="AH57" s="9">
        <f>SUM(AH6:AH56)</f>
        <v>19</v>
      </c>
      <c r="AK57" s="8" t="s">
        <v>74</v>
      </c>
      <c r="AL57" s="8">
        <v>6.6900919037229545E-3</v>
      </c>
      <c r="AN57" s="8" t="s">
        <v>74</v>
      </c>
      <c r="AO57" s="8">
        <v>4.4294318192871288E-2</v>
      </c>
      <c r="AP57" s="9" t="s">
        <v>74</v>
      </c>
      <c r="AQ57" s="10">
        <f>AVERAGE(AQ5:AQ56)</f>
        <v>-3.5348076923076913E-2</v>
      </c>
      <c r="AR57" s="11">
        <f>AVERAGE(AR5:AR56)</f>
        <v>3.7604226289148307E-2</v>
      </c>
      <c r="AS57" s="10"/>
      <c r="AT57" s="10"/>
      <c r="AU57" s="10"/>
      <c r="AV57" s="10"/>
      <c r="AW57" s="9">
        <f>SUM(AW6:AW56)</f>
        <v>41</v>
      </c>
      <c r="AX57" s="9">
        <f>SUM(AX5:AX56)</f>
        <v>3</v>
      </c>
      <c r="AY57" s="9">
        <f>SUM(AY6:AY56)</f>
        <v>31</v>
      </c>
      <c r="BB57" s="8" t="s">
        <v>74</v>
      </c>
      <c r="BC57" s="8">
        <v>4.31857213623935E-2</v>
      </c>
      <c r="BE57" s="8" t="s">
        <v>74</v>
      </c>
      <c r="BF57" s="8">
        <v>-7.3080848566072831E-2</v>
      </c>
      <c r="BG57" s="9" t="s">
        <v>74</v>
      </c>
      <c r="BH57" s="10">
        <f>AVERAGE(BH5:BH56)</f>
        <v>-5.6951923076923081E-2</v>
      </c>
      <c r="BI57" s="11">
        <f>AVERAGE(BI5:BI56)</f>
        <v>-0.11626656992846628</v>
      </c>
      <c r="BJ57" s="10"/>
      <c r="BK57" s="10"/>
      <c r="BL57" s="10"/>
      <c r="BM57" s="10"/>
      <c r="BN57" s="9">
        <f>SUM(BN6:BN56)</f>
        <v>36</v>
      </c>
      <c r="BO57" s="9">
        <f>SUM(BO5:BO56)</f>
        <v>8</v>
      </c>
      <c r="BP57" s="9">
        <f>SUM(BP6:BP56)</f>
        <v>31</v>
      </c>
      <c r="BS57" s="8" t="s">
        <v>74</v>
      </c>
      <c r="BT57" s="8">
        <v>-4.847074851767235E-2</v>
      </c>
      <c r="BV57" s="8" t="s">
        <v>74</v>
      </c>
      <c r="BW57" s="8">
        <v>2.3040208023296982E-2</v>
      </c>
      <c r="BX57" s="9" t="s">
        <v>74</v>
      </c>
      <c r="BY57" s="10">
        <f>AVERAGE(BY5:BY56)</f>
        <v>4.3455769230769228E-2</v>
      </c>
      <c r="BZ57" s="11">
        <f>AVERAGE(BZ5:BZ56)</f>
        <v>7.1510956540969339E-2</v>
      </c>
      <c r="CA57" s="10"/>
      <c r="CB57" s="10"/>
      <c r="CC57" s="10"/>
      <c r="CD57" s="10"/>
      <c r="CE57" s="9">
        <f>SUM(CE6:CE56)</f>
        <v>46</v>
      </c>
      <c r="CF57" s="9">
        <f>SUM(CF5:CF56)</f>
        <v>3</v>
      </c>
      <c r="CG57" s="9">
        <f>SUM(CG6:CG56)</f>
        <v>39</v>
      </c>
      <c r="CJ57" s="8" t="s">
        <v>74</v>
      </c>
      <c r="CK57" s="8">
        <v>-8.7170596427832304E-3</v>
      </c>
      <c r="CM57" s="8" t="s">
        <v>74</v>
      </c>
      <c r="CN57" s="8">
        <v>1.0274041401119498E-2</v>
      </c>
      <c r="CO57" s="9" t="s">
        <v>74</v>
      </c>
      <c r="CP57" s="10">
        <f>AVERAGE(CP5:CP56)</f>
        <v>9.9807692307694222E-4</v>
      </c>
      <c r="CQ57" s="11">
        <f>AVERAGE(CQ5:CQ56)</f>
        <v>1.8991101043902725E-2</v>
      </c>
      <c r="CR57" s="10"/>
      <c r="CS57" s="10"/>
      <c r="CT57" s="10"/>
      <c r="CU57" s="10"/>
      <c r="CV57" s="9">
        <f>SUM(CV6:CV56)</f>
        <v>51</v>
      </c>
      <c r="CW57" s="9">
        <f>SUM(CW5:CW56)</f>
        <v>6</v>
      </c>
      <c r="CX57" s="9">
        <f>SUM(CX6:CX56)</f>
        <v>44</v>
      </c>
      <c r="DA57" s="8" t="s">
        <v>74</v>
      </c>
      <c r="DB57" s="8">
        <v>4.8775632574116198E-2</v>
      </c>
      <c r="DD57" s="8" t="s">
        <v>74</v>
      </c>
      <c r="DE57" s="8">
        <v>-6.8496960091453084E-3</v>
      </c>
      <c r="DF57" s="9" t="s">
        <v>74</v>
      </c>
      <c r="DG57" s="10">
        <f>AVERAGE(DG5:DG56)</f>
        <v>-3.547692307692308E-2</v>
      </c>
      <c r="DH57" s="11">
        <f>AVERAGE(DH5:DH56)</f>
        <v>-5.5625328583261482E-2</v>
      </c>
      <c r="DI57" s="10"/>
      <c r="DJ57" s="10"/>
      <c r="DK57" s="10"/>
      <c r="DL57" s="10"/>
      <c r="DM57" s="9">
        <f>SUM(DM6:DM56)</f>
        <v>45</v>
      </c>
      <c r="DN57" s="9">
        <f>SUM(DN5:DN56)</f>
        <v>3</v>
      </c>
      <c r="DO57" s="9">
        <f>SUM(DO6:DO56)</f>
        <v>42</v>
      </c>
      <c r="DR57" s="8" t="s">
        <v>74</v>
      </c>
      <c r="DS57" s="8">
        <v>-1.5557325057239262E-2</v>
      </c>
      <c r="DU57" s="8" t="s">
        <v>74</v>
      </c>
      <c r="DV57" s="8">
        <v>-7.8370432598575523E-3</v>
      </c>
      <c r="DW57" s="9" t="s">
        <v>74</v>
      </c>
      <c r="DX57" s="10">
        <f>AVERAGE(DX5:DX56)</f>
        <v>-4.7749999999999928E-3</v>
      </c>
      <c r="DY57" s="11">
        <f>AVERAGE(DY5:DY56)</f>
        <v>7.72028179738171E-3</v>
      </c>
      <c r="DZ57" s="10"/>
      <c r="EA57" s="10"/>
      <c r="EB57" s="10"/>
      <c r="EC57" s="10"/>
      <c r="ED57" s="9">
        <f>SUM(ED6:ED56)</f>
        <v>48</v>
      </c>
      <c r="EE57" s="9">
        <f>SUM(EE5:EE56)</f>
        <v>10</v>
      </c>
      <c r="EF57" s="9">
        <f>SUM(EF6:EF56)</f>
        <v>38</v>
      </c>
    </row>
    <row r="58" spans="1:137" x14ac:dyDescent="0.25">
      <c r="C58" t="s">
        <v>75</v>
      </c>
      <c r="D58">
        <v>4.488627978993244E-2</v>
      </c>
      <c r="F58" t="s">
        <v>75</v>
      </c>
      <c r="G58">
        <v>4.1362987205523075E-2</v>
      </c>
      <c r="H58" s="2" t="s">
        <v>75</v>
      </c>
      <c r="I58" s="12">
        <f>_xlfn.STDEV.P(I5:I56)</f>
        <v>0.16617264195459974</v>
      </c>
      <c r="J58" s="13">
        <f>_xlfn.STDEV.P(J5:J56)</f>
        <v>8.2630325944371294E-2</v>
      </c>
      <c r="K58" s="12"/>
      <c r="L58" s="12"/>
      <c r="M58" s="12"/>
      <c r="N58" s="12"/>
      <c r="O58" s="14">
        <f>O57/51</f>
        <v>0.88235294117647056</v>
      </c>
      <c r="P58" s="14">
        <f>P57/13</f>
        <v>0.92307692307692313</v>
      </c>
      <c r="Q58" s="14">
        <f>Q57/38</f>
        <v>0.86842105263157898</v>
      </c>
      <c r="R58" s="2" t="s">
        <v>76</v>
      </c>
      <c r="T58" t="s">
        <v>75</v>
      </c>
      <c r="U58">
        <v>4.5141377525421522E-2</v>
      </c>
      <c r="W58" t="s">
        <v>75</v>
      </c>
      <c r="X58">
        <v>4.2011166938350178E-2</v>
      </c>
      <c r="Y58" s="2" t="s">
        <v>75</v>
      </c>
      <c r="Z58" s="12">
        <f>_xlfn.STDEV.P(Z5:Z56)</f>
        <v>0.17095362735870973</v>
      </c>
      <c r="AA58" s="13">
        <f>_xlfn.STDEV.P(AA5:AA56)</f>
        <v>8.574725300746136E-2</v>
      </c>
      <c r="AB58" s="12"/>
      <c r="AC58" s="12"/>
      <c r="AD58" s="12"/>
      <c r="AE58" s="12"/>
      <c r="AF58" s="14">
        <f>AF57/51</f>
        <v>0.66666666666666663</v>
      </c>
      <c r="AG58" s="14">
        <f>AG57/18</f>
        <v>0.83333333333333337</v>
      </c>
      <c r="AH58" s="14">
        <f>AH57/33</f>
        <v>0.5757575757575758</v>
      </c>
      <c r="AI58" s="2" t="s">
        <v>76</v>
      </c>
      <c r="AK58" t="s">
        <v>75</v>
      </c>
      <c r="AL58">
        <v>4.2081679411986095E-2</v>
      </c>
      <c r="AN58" t="s">
        <v>75</v>
      </c>
      <c r="AO58">
        <v>4.4755835178789401E-2</v>
      </c>
      <c r="AP58" s="2" t="s">
        <v>75</v>
      </c>
      <c r="AQ58" s="12">
        <f>_xlfn.STDEV.P(AQ5:AQ56)</f>
        <v>0.20079848632817529</v>
      </c>
      <c r="AR58" s="13">
        <f>_xlfn.STDEV.P(AR5:AR56)</f>
        <v>7.7550997724494586E-2</v>
      </c>
      <c r="AS58" s="12"/>
      <c r="AT58" s="12"/>
      <c r="AU58" s="12"/>
      <c r="AV58" s="12"/>
      <c r="AW58" s="14">
        <f>AW57/51</f>
        <v>0.80392156862745101</v>
      </c>
      <c r="AX58" s="14">
        <f>AX57/12</f>
        <v>0.25</v>
      </c>
      <c r="AY58" s="14">
        <f>AY57/39</f>
        <v>0.79487179487179482</v>
      </c>
      <c r="AZ58" s="2" t="s">
        <v>76</v>
      </c>
      <c r="BB58" t="s">
        <v>75</v>
      </c>
      <c r="BC58">
        <v>3.3194648023567065E-2</v>
      </c>
      <c r="BE58" t="s">
        <v>75</v>
      </c>
      <c r="BF58">
        <v>3.1074527354754543E-2</v>
      </c>
      <c r="BG58" s="2" t="s">
        <v>75</v>
      </c>
      <c r="BH58" s="12">
        <f>_xlfn.STDEV.P(BH5:BH56)</f>
        <v>0.2034521447137127</v>
      </c>
      <c r="BI58" s="13">
        <f>_xlfn.STDEV.P(BI5:BI56)</f>
        <v>6.1174885851371458E-2</v>
      </c>
      <c r="BJ58" s="12"/>
      <c r="BK58" s="12"/>
      <c r="BL58" s="12"/>
      <c r="BM58" s="12"/>
      <c r="BN58" s="14">
        <f>BN57/51</f>
        <v>0.70588235294117652</v>
      </c>
      <c r="BO58" s="14">
        <f>BO57/15</f>
        <v>0.53333333333333333</v>
      </c>
      <c r="BP58" s="14">
        <f>BP57/36</f>
        <v>0.86111111111111116</v>
      </c>
      <c r="BQ58" s="2" t="s">
        <v>76</v>
      </c>
      <c r="BS58" t="s">
        <v>75</v>
      </c>
      <c r="BT58">
        <v>5.0566380859392648E-2</v>
      </c>
      <c r="BV58" t="s">
        <v>75</v>
      </c>
      <c r="BW58">
        <v>4.5869289420703556E-2</v>
      </c>
      <c r="BX58" s="2" t="s">
        <v>75</v>
      </c>
      <c r="BY58" s="12">
        <f>_xlfn.STDEV.P(BY5:BY56)</f>
        <v>0.21661388851476077</v>
      </c>
      <c r="BZ58" s="13">
        <f>_xlfn.STDEV.P(BZ5:BZ56)</f>
        <v>9.3648287036747282E-2</v>
      </c>
      <c r="CA58" s="12"/>
      <c r="CB58" s="12"/>
      <c r="CC58" s="12"/>
      <c r="CD58" s="12"/>
      <c r="CE58" s="14">
        <f>CE57/51</f>
        <v>0.90196078431372551</v>
      </c>
      <c r="CF58" s="14">
        <f>CF57/7</f>
        <v>0.42857142857142855</v>
      </c>
      <c r="CG58" s="14">
        <f>CG57/44</f>
        <v>0.88636363636363635</v>
      </c>
      <c r="CH58" s="2" t="s">
        <v>76</v>
      </c>
      <c r="CJ58" t="s">
        <v>75</v>
      </c>
      <c r="CK58">
        <v>2.4061089435759325E-2</v>
      </c>
      <c r="CM58" t="s">
        <v>75</v>
      </c>
      <c r="CN58">
        <v>2.7304410771222951E-2</v>
      </c>
      <c r="CO58" s="2" t="s">
        <v>75</v>
      </c>
      <c r="CP58" s="12">
        <f>_xlfn.STDEV.P(CP5:CP56)</f>
        <v>0.23089266361598931</v>
      </c>
      <c r="CQ58" s="13">
        <f>_xlfn.STDEV.P(CQ5:CQ56)</f>
        <v>4.6861104819046415E-2</v>
      </c>
      <c r="CR58" s="12"/>
      <c r="CS58" s="12"/>
      <c r="CT58" s="12"/>
      <c r="CU58" s="12"/>
      <c r="CV58" s="14">
        <f>CV57/51</f>
        <v>1</v>
      </c>
      <c r="CW58" s="14">
        <f>CW57/7</f>
        <v>0.8571428571428571</v>
      </c>
      <c r="CX58" s="14">
        <f>CX57/44</f>
        <v>1</v>
      </c>
      <c r="CY58" s="2" t="s">
        <v>76</v>
      </c>
      <c r="DA58" t="s">
        <v>75</v>
      </c>
      <c r="DB58">
        <v>3.4488654625370332E-2</v>
      </c>
      <c r="DD58" t="s">
        <v>75</v>
      </c>
      <c r="DE58">
        <v>4.684996044712423E-2</v>
      </c>
      <c r="DF58" s="2" t="s">
        <v>75</v>
      </c>
      <c r="DG58" s="12">
        <f>_xlfn.STDEV.P(DG5:DG56)</f>
        <v>0.2332364990035985</v>
      </c>
      <c r="DH58" s="13">
        <f>_xlfn.STDEV.P(DH5:DH56)</f>
        <v>7.5645308901274341E-2</v>
      </c>
      <c r="DI58" s="12"/>
      <c r="DJ58" s="12"/>
      <c r="DK58" s="12"/>
      <c r="DL58" s="12"/>
      <c r="DM58" s="14">
        <f>DM57/51</f>
        <v>0.88235294117647056</v>
      </c>
      <c r="DN58" s="14">
        <f>DN57/6</f>
        <v>0.5</v>
      </c>
      <c r="DO58" s="14">
        <f>DO57/45</f>
        <v>0.93333333333333335</v>
      </c>
      <c r="DP58" s="2" t="s">
        <v>76</v>
      </c>
      <c r="DR58" t="s">
        <v>75</v>
      </c>
      <c r="DS58">
        <v>3.5975579881673915E-2</v>
      </c>
      <c r="DU58" t="s">
        <v>75</v>
      </c>
      <c r="DV58">
        <v>2.88189365059035E-2</v>
      </c>
      <c r="DW58" s="2" t="s">
        <v>75</v>
      </c>
      <c r="DX58" s="12">
        <f>_xlfn.STDEV.P(DX5:DX56)</f>
        <v>0.23567367095772981</v>
      </c>
      <c r="DY58" s="13">
        <f>_xlfn.STDEV.P(DY5:DY56)</f>
        <v>6.2950602018041368E-2</v>
      </c>
      <c r="DZ58" s="12"/>
      <c r="EA58" s="12"/>
      <c r="EB58" s="12"/>
      <c r="EC58" s="12"/>
      <c r="ED58" s="14">
        <f>ED57/51</f>
        <v>0.94117647058823528</v>
      </c>
      <c r="EE58" s="14">
        <f>EE57/13</f>
        <v>0.76923076923076927</v>
      </c>
      <c r="EF58" s="14">
        <f>EF57/38</f>
        <v>1</v>
      </c>
      <c r="EG58" s="2" t="s">
        <v>76</v>
      </c>
    </row>
    <row r="59" spans="1:137" x14ac:dyDescent="0.25">
      <c r="C59" t="s">
        <v>77</v>
      </c>
      <c r="D59">
        <v>0.86584866279821304</v>
      </c>
      <c r="F59" t="s">
        <v>77</v>
      </c>
      <c r="G59">
        <v>0.89331018413846697</v>
      </c>
      <c r="H59" s="2" t="s">
        <v>77</v>
      </c>
      <c r="I59" s="2">
        <f>CORREL(H5:H56,I5:I56)</f>
        <v>0.88847647231407345</v>
      </c>
      <c r="K59">
        <f>CORREL(K6:K56,L6:L56)</f>
        <v>0.583043165348202</v>
      </c>
      <c r="M59">
        <f>CORREL(M6:M56,N6:N56)</f>
        <v>0.80178372573727308</v>
      </c>
      <c r="T59" t="s">
        <v>77</v>
      </c>
      <c r="U59">
        <v>0.8584164004253928</v>
      </c>
      <c r="W59" t="s">
        <v>77</v>
      </c>
      <c r="X59">
        <v>0.88468347725025709</v>
      </c>
      <c r="Y59" s="2" t="s">
        <v>77</v>
      </c>
      <c r="Z59" s="2">
        <f>CORREL(Y5:Y56,Z5:Z56)</f>
        <v>0.87557227756183098</v>
      </c>
      <c r="AB59">
        <f>CORREL(AB6:AB56,AC6:AC56)</f>
        <v>0.28715635221024211</v>
      </c>
      <c r="AD59" t="e">
        <f>CORREL(AD6:AD56,AE6:AE56)</f>
        <v>#DIV/0!</v>
      </c>
      <c r="AK59" t="s">
        <v>77</v>
      </c>
      <c r="AL59">
        <v>0.9074563438791492</v>
      </c>
      <c r="AN59" t="s">
        <v>77</v>
      </c>
      <c r="AO59">
        <v>0.90117314682822591</v>
      </c>
      <c r="AP59" s="2" t="s">
        <v>77</v>
      </c>
      <c r="AQ59" s="2">
        <f>CORREL(AP5:AP56,AQ5:AQ56)</f>
        <v>0.92242643511579081</v>
      </c>
      <c r="AS59">
        <f>CORREL(AS6:AS56,AT6:AT56)</f>
        <v>0.55989251095585479</v>
      </c>
      <c r="AU59">
        <f>CORREL(AU6:AU56,AV6:AV56)</f>
        <v>-4.845410525732751E-17</v>
      </c>
      <c r="BB59" t="s">
        <v>77</v>
      </c>
      <c r="BC59">
        <v>0.94757619739158561</v>
      </c>
      <c r="BE59" t="s">
        <v>77</v>
      </c>
      <c r="BF59">
        <v>0.95931162608425324</v>
      </c>
      <c r="BG59" s="2" t="s">
        <v>77</v>
      </c>
      <c r="BH59" s="2">
        <f>CORREL(BG5:BG56,BH5:BH56)</f>
        <v>0.95720877362396528</v>
      </c>
      <c r="BJ59">
        <f>CORREL(BJ6:BJ56,BK6:BK56)</f>
        <v>0.52098807225172794</v>
      </c>
      <c r="BL59" s="15">
        <f>CORREL(BL6:BL56,BM6:BM56)</f>
        <v>-9.5161983055497437E-17</v>
      </c>
      <c r="BS59" t="s">
        <v>77</v>
      </c>
      <c r="BT59">
        <v>0.90769596986740875</v>
      </c>
      <c r="BV59" t="s">
        <v>77</v>
      </c>
      <c r="BW59">
        <v>0.93089895756902008</v>
      </c>
      <c r="BX59" s="2" t="s">
        <v>77</v>
      </c>
      <c r="BY59" s="2">
        <f>CORREL(BX5:BX56,BY5:BY56)</f>
        <v>0.92327715356151563</v>
      </c>
      <c r="CA59">
        <f>CORREL(CA6:CA56,CB6:CB56)</f>
        <v>0.78881063774661564</v>
      </c>
      <c r="CC59">
        <f>CORREL(CC6:CC56,CD6:CD56)</f>
        <v>0.24999999999999994</v>
      </c>
      <c r="CJ59" t="s">
        <v>77</v>
      </c>
      <c r="CK59">
        <v>0.9782208268632494</v>
      </c>
      <c r="CM59" t="s">
        <v>77</v>
      </c>
      <c r="CN59">
        <v>0.97165261316408191</v>
      </c>
      <c r="CO59" s="2" t="s">
        <v>77</v>
      </c>
      <c r="CP59" s="2">
        <f>CORREL(CO5:CO56,CP5:CP56)</f>
        <v>0.97919983495524476</v>
      </c>
      <c r="CR59">
        <f>CORREL(CR6:CR56,CS6:CS56)</f>
        <v>1</v>
      </c>
      <c r="CT59">
        <f>CORREL(CT6:CT56,CU6:CU56)</f>
        <v>1.0000000000000002</v>
      </c>
      <c r="DA59" t="s">
        <v>77</v>
      </c>
      <c r="DB59">
        <v>0.95827124134267094</v>
      </c>
      <c r="DD59" t="s">
        <v>77</v>
      </c>
      <c r="DE59">
        <v>0.91693933064497968</v>
      </c>
      <c r="DF59" s="2" t="s">
        <v>77</v>
      </c>
      <c r="DG59" s="2">
        <f>CORREL(DF5:DF56,DG5:DG56)</f>
        <v>0.94594738970523995</v>
      </c>
      <c r="DI59">
        <f>CORREL(DI6:DI56,DJ6:DJ56)</f>
        <v>0.78881063774661542</v>
      </c>
      <c r="DK59">
        <f>CORREL(DK6:DK56,DL6:DL56)</f>
        <v>0.316227766016838</v>
      </c>
      <c r="DR59" t="s">
        <v>77</v>
      </c>
      <c r="DS59">
        <v>0.95486891567080978</v>
      </c>
      <c r="DU59" t="s">
        <v>77</v>
      </c>
      <c r="DV59">
        <v>0.97077238428332469</v>
      </c>
      <c r="DW59" s="2" t="s">
        <v>77</v>
      </c>
      <c r="DX59" s="2">
        <f>CORREL(DW5:DW56,DX5:DX56)</f>
        <v>0.96584131662821626</v>
      </c>
      <c r="DZ59">
        <f>CORREL(DZ6:DZ56,EA6:EA56)</f>
        <v>0.88307692307692143</v>
      </c>
      <c r="EB59">
        <f>CORREL(EB6:EB56,EC6:EC56)</f>
        <v>0.27247463045653308</v>
      </c>
    </row>
    <row r="60" spans="1:137" x14ac:dyDescent="0.25">
      <c r="AC60" t="s">
        <v>78</v>
      </c>
      <c r="AD60">
        <v>0</v>
      </c>
      <c r="AQ60" s="17"/>
      <c r="AT60" t="s">
        <v>78</v>
      </c>
      <c r="AU60">
        <v>0</v>
      </c>
      <c r="BK60" t="s">
        <v>78</v>
      </c>
      <c r="BL60">
        <v>0</v>
      </c>
    </row>
  </sheetData>
  <mergeCells count="8">
    <mergeCell ref="CZ3:DO3"/>
    <mergeCell ref="DQ3:EF3"/>
    <mergeCell ref="B3:Q3"/>
    <mergeCell ref="S3:AH3"/>
    <mergeCell ref="AJ3:AY3"/>
    <mergeCell ref="BA3:BP3"/>
    <mergeCell ref="BR3:CG3"/>
    <mergeCell ref="CI3:C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1992-2020 with Perot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2021-02-19T18:10:33Z</dcterms:created>
  <dcterms:modified xsi:type="dcterms:W3CDTF">2021-02-23T20:24:19Z</dcterms:modified>
</cp:coreProperties>
</file>