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\Documents\Historical Election Data\"/>
    </mc:Choice>
  </mc:AlternateContent>
  <xr:revisionPtr revIDLastSave="0" documentId="8_{FD9BF28F-339C-47FB-82BB-992F4E512478}" xr6:coauthVersionLast="45" xr6:coauthVersionMax="45" xr10:uidLastSave="{00000000-0000-0000-0000-000000000000}"/>
  <bookViews>
    <workbookView xWindow="-120" yWindow="-120" windowWidth="29040" windowHeight="15990" xr2:uid="{877F1EB6-E8D3-4D75-8BFE-877741435EFB}"/>
  </bookViews>
  <sheets>
    <sheet name="1992-202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T63" i="1" l="1"/>
  <c r="DC63" i="1"/>
  <c r="DT62" i="1"/>
  <c r="DC62" i="1"/>
  <c r="EB59" i="1"/>
  <c r="DZ59" i="1"/>
  <c r="DK59" i="1"/>
  <c r="DI59" i="1"/>
  <c r="CT59" i="1"/>
  <c r="CR59" i="1"/>
  <c r="CC59" i="1"/>
  <c r="CA59" i="1"/>
  <c r="BL59" i="1"/>
  <c r="BJ59" i="1"/>
  <c r="AU59" i="1"/>
  <c r="AS59" i="1"/>
  <c r="AD59" i="1"/>
  <c r="AB59" i="1"/>
  <c r="M59" i="1"/>
  <c r="K59" i="1"/>
  <c r="CW58" i="1"/>
  <c r="CV58" i="1"/>
  <c r="BP58" i="1"/>
  <c r="AQ58" i="1"/>
  <c r="P58" i="1"/>
  <c r="I58" i="1"/>
  <c r="EF57" i="1"/>
  <c r="EF58" i="1" s="1"/>
  <c r="EE57" i="1"/>
  <c r="EE58" i="1" s="1"/>
  <c r="ED57" i="1"/>
  <c r="ED58" i="1" s="1"/>
  <c r="DO57" i="1"/>
  <c r="DO58" i="1" s="1"/>
  <c r="DN57" i="1"/>
  <c r="DN58" i="1" s="1"/>
  <c r="DM57" i="1"/>
  <c r="DM58" i="1" s="1"/>
  <c r="CX57" i="1"/>
  <c r="CX58" i="1" s="1"/>
  <c r="CW57" i="1"/>
  <c r="CV57" i="1"/>
  <c r="CG57" i="1"/>
  <c r="CG58" i="1" s="1"/>
  <c r="CF57" i="1"/>
  <c r="CF58" i="1" s="1"/>
  <c r="CE57" i="1"/>
  <c r="CE58" i="1" s="1"/>
  <c r="BP57" i="1"/>
  <c r="BO57" i="1"/>
  <c r="BO58" i="1" s="1"/>
  <c r="BN57" i="1"/>
  <c r="BN58" i="1" s="1"/>
  <c r="AY57" i="1"/>
  <c r="AY58" i="1" s="1"/>
  <c r="AX57" i="1"/>
  <c r="AX58" i="1" s="1"/>
  <c r="AW57" i="1"/>
  <c r="AW58" i="1" s="1"/>
  <c r="AQ57" i="1"/>
  <c r="AH57" i="1"/>
  <c r="AH58" i="1" s="1"/>
  <c r="AG57" i="1"/>
  <c r="AG58" i="1" s="1"/>
  <c r="AF57" i="1"/>
  <c r="AF58" i="1" s="1"/>
  <c r="Q57" i="1"/>
  <c r="Q58" i="1" s="1"/>
  <c r="P57" i="1"/>
  <c r="O57" i="1"/>
  <c r="O58" i="1" s="1"/>
  <c r="I57" i="1"/>
  <c r="DX56" i="1"/>
  <c r="DW56" i="1"/>
  <c r="DG56" i="1"/>
  <c r="DH56" i="1" s="1"/>
  <c r="DF56" i="1"/>
  <c r="CP56" i="1"/>
  <c r="CQ56" i="1" s="1"/>
  <c r="CO56" i="1"/>
  <c r="BY56" i="1"/>
  <c r="BX56" i="1"/>
  <c r="BH56" i="1"/>
  <c r="BI56" i="1" s="1"/>
  <c r="BG56" i="1"/>
  <c r="AR56" i="1"/>
  <c r="AQ56" i="1"/>
  <c r="AP56" i="1"/>
  <c r="Z56" i="1"/>
  <c r="AA56" i="1" s="1"/>
  <c r="Y56" i="1"/>
  <c r="J56" i="1"/>
  <c r="I56" i="1"/>
  <c r="H56" i="1"/>
  <c r="DX55" i="1"/>
  <c r="DW55" i="1"/>
  <c r="DG55" i="1"/>
  <c r="DH55" i="1" s="1"/>
  <c r="DF55" i="1"/>
  <c r="CP55" i="1"/>
  <c r="CQ55" i="1" s="1"/>
  <c r="CO55" i="1"/>
  <c r="BY55" i="1"/>
  <c r="BZ55" i="1" s="1"/>
  <c r="BX55" i="1"/>
  <c r="BI55" i="1"/>
  <c r="BH55" i="1"/>
  <c r="BG55" i="1"/>
  <c r="AR55" i="1"/>
  <c r="AQ55" i="1"/>
  <c r="AP55" i="1"/>
  <c r="AA55" i="1"/>
  <c r="Z55" i="1"/>
  <c r="Y55" i="1"/>
  <c r="J55" i="1"/>
  <c r="I55" i="1"/>
  <c r="H55" i="1"/>
  <c r="DX54" i="1"/>
  <c r="DW54" i="1"/>
  <c r="DH54" i="1"/>
  <c r="DG54" i="1"/>
  <c r="DF54" i="1"/>
  <c r="CP54" i="1"/>
  <c r="CQ54" i="1" s="1"/>
  <c r="CO54" i="1"/>
  <c r="BY54" i="1"/>
  <c r="BX54" i="1"/>
  <c r="BH54" i="1"/>
  <c r="BI54" i="1" s="1"/>
  <c r="BG54" i="1"/>
  <c r="AR54" i="1"/>
  <c r="AQ54" i="1"/>
  <c r="AP54" i="1"/>
  <c r="Z54" i="1"/>
  <c r="AA54" i="1" s="1"/>
  <c r="Y54" i="1"/>
  <c r="J54" i="1"/>
  <c r="I54" i="1"/>
  <c r="H54" i="1"/>
  <c r="DX53" i="1"/>
  <c r="DW53" i="1"/>
  <c r="DG53" i="1"/>
  <c r="DF53" i="1"/>
  <c r="CP53" i="1"/>
  <c r="CQ53" i="1" s="1"/>
  <c r="CO53" i="1"/>
  <c r="BY53" i="1"/>
  <c r="BZ53" i="1" s="1"/>
  <c r="BX53" i="1"/>
  <c r="BH53" i="1"/>
  <c r="BI53" i="1" s="1"/>
  <c r="BG53" i="1"/>
  <c r="AR53" i="1"/>
  <c r="AQ53" i="1"/>
  <c r="AP53" i="1"/>
  <c r="Z53" i="1"/>
  <c r="Y53" i="1"/>
  <c r="AA53" i="1" s="1"/>
  <c r="J53" i="1"/>
  <c r="I53" i="1"/>
  <c r="H53" i="1"/>
  <c r="DX52" i="1"/>
  <c r="DY52" i="1" s="1"/>
  <c r="DW52" i="1"/>
  <c r="DG52" i="1"/>
  <c r="DF52" i="1"/>
  <c r="DH52" i="1" s="1"/>
  <c r="CP52" i="1"/>
  <c r="CQ52" i="1" s="1"/>
  <c r="CO52" i="1"/>
  <c r="BY52" i="1"/>
  <c r="BX52" i="1"/>
  <c r="BH52" i="1"/>
  <c r="BI52" i="1" s="1"/>
  <c r="BG52" i="1"/>
  <c r="AR52" i="1"/>
  <c r="AQ52" i="1"/>
  <c r="AP52" i="1"/>
  <c r="Z52" i="1"/>
  <c r="AA52" i="1" s="1"/>
  <c r="Y52" i="1"/>
  <c r="J52" i="1"/>
  <c r="I52" i="1"/>
  <c r="H52" i="1"/>
  <c r="DX51" i="1"/>
  <c r="DW51" i="1"/>
  <c r="DG51" i="1"/>
  <c r="DH51" i="1" s="1"/>
  <c r="DF51" i="1"/>
  <c r="CP51" i="1"/>
  <c r="CQ51" i="1" s="1"/>
  <c r="CO51" i="1"/>
  <c r="BY51" i="1"/>
  <c r="BX51" i="1"/>
  <c r="BH51" i="1"/>
  <c r="BI51" i="1" s="1"/>
  <c r="BG51" i="1"/>
  <c r="AR51" i="1"/>
  <c r="AQ51" i="1"/>
  <c r="AP51" i="1"/>
  <c r="Z51" i="1"/>
  <c r="Y51" i="1"/>
  <c r="J51" i="1"/>
  <c r="I51" i="1"/>
  <c r="H51" i="1"/>
  <c r="DX50" i="1"/>
  <c r="DY50" i="1" s="1"/>
  <c r="DW50" i="1"/>
  <c r="DG50" i="1"/>
  <c r="DH50" i="1" s="1"/>
  <c r="DF50" i="1"/>
  <c r="CP50" i="1"/>
  <c r="CQ50" i="1" s="1"/>
  <c r="CO50" i="1"/>
  <c r="BY50" i="1"/>
  <c r="BX50" i="1"/>
  <c r="BH50" i="1"/>
  <c r="BI50" i="1" s="1"/>
  <c r="BG50" i="1"/>
  <c r="AR50" i="1"/>
  <c r="AQ50" i="1"/>
  <c r="AP50" i="1"/>
  <c r="Z50" i="1"/>
  <c r="AA50" i="1" s="1"/>
  <c r="Y50" i="1"/>
  <c r="J50" i="1"/>
  <c r="I50" i="1"/>
  <c r="H50" i="1"/>
  <c r="DX49" i="1"/>
  <c r="DY49" i="1" s="1"/>
  <c r="DW49" i="1"/>
  <c r="DG49" i="1"/>
  <c r="DH49" i="1" s="1"/>
  <c r="DF49" i="1"/>
  <c r="CP49" i="1"/>
  <c r="CQ49" i="1" s="1"/>
  <c r="CO49" i="1"/>
  <c r="BY49" i="1"/>
  <c r="BZ49" i="1" s="1"/>
  <c r="BX49" i="1"/>
  <c r="BI49" i="1"/>
  <c r="BH49" i="1"/>
  <c r="BG49" i="1"/>
  <c r="AR49" i="1"/>
  <c r="AQ49" i="1"/>
  <c r="AP49" i="1"/>
  <c r="AA49" i="1"/>
  <c r="Z49" i="1"/>
  <c r="Y49" i="1"/>
  <c r="J49" i="1"/>
  <c r="I49" i="1"/>
  <c r="H49" i="1"/>
  <c r="DX48" i="1"/>
  <c r="DW48" i="1"/>
  <c r="DH48" i="1"/>
  <c r="DG48" i="1"/>
  <c r="DF48" i="1"/>
  <c r="CP48" i="1"/>
  <c r="CQ48" i="1" s="1"/>
  <c r="CO48" i="1"/>
  <c r="BY48" i="1"/>
  <c r="BX48" i="1"/>
  <c r="BH48" i="1"/>
  <c r="BI48" i="1" s="1"/>
  <c r="BG48" i="1"/>
  <c r="AR48" i="1"/>
  <c r="AQ48" i="1"/>
  <c r="AP48" i="1"/>
  <c r="Z48" i="1"/>
  <c r="AA48" i="1" s="1"/>
  <c r="Y48" i="1"/>
  <c r="J48" i="1"/>
  <c r="I48" i="1"/>
  <c r="H48" i="1"/>
  <c r="DX47" i="1"/>
  <c r="DW47" i="1"/>
  <c r="DG47" i="1"/>
  <c r="DH47" i="1" s="1"/>
  <c r="DF47" i="1"/>
  <c r="CP47" i="1"/>
  <c r="CQ47" i="1" s="1"/>
  <c r="CO47" i="1"/>
  <c r="BY47" i="1"/>
  <c r="BZ47" i="1" s="1"/>
  <c r="BX47" i="1"/>
  <c r="BI47" i="1"/>
  <c r="BH47" i="1"/>
  <c r="BG47" i="1"/>
  <c r="AR47" i="1"/>
  <c r="AQ47" i="1"/>
  <c r="AP47" i="1"/>
  <c r="AA47" i="1"/>
  <c r="Z47" i="1"/>
  <c r="Y47" i="1"/>
  <c r="J47" i="1"/>
  <c r="I47" i="1"/>
  <c r="H47" i="1"/>
  <c r="DX46" i="1"/>
  <c r="DW46" i="1"/>
  <c r="DH46" i="1"/>
  <c r="DG46" i="1"/>
  <c r="DF46" i="1"/>
  <c r="CP46" i="1"/>
  <c r="CQ46" i="1" s="1"/>
  <c r="CO46" i="1"/>
  <c r="BY46" i="1"/>
  <c r="BX46" i="1"/>
  <c r="BH46" i="1"/>
  <c r="BI46" i="1" s="1"/>
  <c r="BG46" i="1"/>
  <c r="AR46" i="1"/>
  <c r="AQ46" i="1"/>
  <c r="AP46" i="1"/>
  <c r="Z46" i="1"/>
  <c r="Y46" i="1"/>
  <c r="J46" i="1"/>
  <c r="I46" i="1"/>
  <c r="H46" i="1"/>
  <c r="DX45" i="1"/>
  <c r="DW45" i="1"/>
  <c r="DG45" i="1"/>
  <c r="DF45" i="1"/>
  <c r="CP45" i="1"/>
  <c r="CQ45" i="1" s="1"/>
  <c r="CO45" i="1"/>
  <c r="BY45" i="1"/>
  <c r="BZ45" i="1" s="1"/>
  <c r="BX45" i="1"/>
  <c r="BH45" i="1"/>
  <c r="BI45" i="1" s="1"/>
  <c r="BG45" i="1"/>
  <c r="AR45" i="1"/>
  <c r="AQ45" i="1"/>
  <c r="AP45" i="1"/>
  <c r="Z45" i="1"/>
  <c r="Y45" i="1"/>
  <c r="AA45" i="1" s="1"/>
  <c r="I45" i="1"/>
  <c r="H45" i="1"/>
  <c r="J45" i="1" s="1"/>
  <c r="DX44" i="1"/>
  <c r="DY44" i="1" s="1"/>
  <c r="DW44" i="1"/>
  <c r="DG44" i="1"/>
  <c r="DF44" i="1"/>
  <c r="DH44" i="1" s="1"/>
  <c r="CP44" i="1"/>
  <c r="CQ44" i="1" s="1"/>
  <c r="CO44" i="1"/>
  <c r="BY44" i="1"/>
  <c r="BZ44" i="1" s="1"/>
  <c r="BX44" i="1"/>
  <c r="BH44" i="1"/>
  <c r="BI44" i="1" s="1"/>
  <c r="BG44" i="1"/>
  <c r="AR44" i="1"/>
  <c r="AQ44" i="1"/>
  <c r="AP44" i="1"/>
  <c r="Z44" i="1"/>
  <c r="AA44" i="1" s="1"/>
  <c r="Y44" i="1"/>
  <c r="I44" i="1"/>
  <c r="H44" i="1"/>
  <c r="J44" i="1" s="1"/>
  <c r="DX43" i="1"/>
  <c r="DW43" i="1"/>
  <c r="DG43" i="1"/>
  <c r="DH43" i="1" s="1"/>
  <c r="DF43" i="1"/>
  <c r="CP43" i="1"/>
  <c r="CQ43" i="1" s="1"/>
  <c r="CO43" i="1"/>
  <c r="BY43" i="1"/>
  <c r="BX43" i="1"/>
  <c r="BH43" i="1"/>
  <c r="BI43" i="1" s="1"/>
  <c r="BG43" i="1"/>
  <c r="AR43" i="1"/>
  <c r="AQ43" i="1"/>
  <c r="AP43" i="1"/>
  <c r="Z43" i="1"/>
  <c r="Y43" i="1"/>
  <c r="J43" i="1"/>
  <c r="I43" i="1"/>
  <c r="H43" i="1"/>
  <c r="DX42" i="1"/>
  <c r="DY42" i="1" s="1"/>
  <c r="DW42" i="1"/>
  <c r="DG42" i="1"/>
  <c r="DH42" i="1" s="1"/>
  <c r="DF42" i="1"/>
  <c r="CP42" i="1"/>
  <c r="CQ42" i="1" s="1"/>
  <c r="CO42" i="1"/>
  <c r="BY42" i="1"/>
  <c r="BX42" i="1"/>
  <c r="BH42" i="1"/>
  <c r="BI42" i="1" s="1"/>
  <c r="BG42" i="1"/>
  <c r="AR42" i="1"/>
  <c r="AQ42" i="1"/>
  <c r="AP42" i="1"/>
  <c r="Z42" i="1"/>
  <c r="AA42" i="1" s="1"/>
  <c r="Y42" i="1"/>
  <c r="I42" i="1"/>
  <c r="H42" i="1"/>
  <c r="J42" i="1" s="1"/>
  <c r="DX41" i="1"/>
  <c r="DW41" i="1"/>
  <c r="DG41" i="1"/>
  <c r="DH41" i="1" s="1"/>
  <c r="DF41" i="1"/>
  <c r="CP41" i="1"/>
  <c r="CQ41" i="1" s="1"/>
  <c r="CO41" i="1"/>
  <c r="BY41" i="1"/>
  <c r="BX41" i="1"/>
  <c r="BI41" i="1"/>
  <c r="BH41" i="1"/>
  <c r="BG41" i="1"/>
  <c r="AR41" i="1"/>
  <c r="AQ41" i="1"/>
  <c r="AP41" i="1"/>
  <c r="Z41" i="1"/>
  <c r="AA41" i="1" s="1"/>
  <c r="Y41" i="1"/>
  <c r="J41" i="1"/>
  <c r="I41" i="1"/>
  <c r="H41" i="1"/>
  <c r="DX40" i="1"/>
  <c r="DW40" i="1"/>
  <c r="DG40" i="1"/>
  <c r="DH40" i="1" s="1"/>
  <c r="DF40" i="1"/>
  <c r="CP40" i="1"/>
  <c r="CQ40" i="1" s="1"/>
  <c r="CO40" i="1"/>
  <c r="BY40" i="1"/>
  <c r="BX40" i="1"/>
  <c r="BH40" i="1"/>
  <c r="BI40" i="1" s="1"/>
  <c r="BG40" i="1"/>
  <c r="AR40" i="1"/>
  <c r="AQ40" i="1"/>
  <c r="AP40" i="1"/>
  <c r="Z40" i="1"/>
  <c r="AA40" i="1" s="1"/>
  <c r="Y40" i="1"/>
  <c r="I40" i="1"/>
  <c r="H40" i="1"/>
  <c r="J40" i="1" s="1"/>
  <c r="DX39" i="1"/>
  <c r="DW39" i="1"/>
  <c r="DG39" i="1"/>
  <c r="DH39" i="1" s="1"/>
  <c r="DF39" i="1"/>
  <c r="CP39" i="1"/>
  <c r="CQ39" i="1" s="1"/>
  <c r="CO39" i="1"/>
  <c r="BY39" i="1"/>
  <c r="BZ39" i="1" s="1"/>
  <c r="BX39" i="1"/>
  <c r="BI39" i="1"/>
  <c r="BH39" i="1"/>
  <c r="BG39" i="1"/>
  <c r="AR39" i="1"/>
  <c r="AQ39" i="1"/>
  <c r="AP39" i="1"/>
  <c r="AA39" i="1"/>
  <c r="Z39" i="1"/>
  <c r="Y39" i="1"/>
  <c r="I39" i="1"/>
  <c r="H39" i="1"/>
  <c r="J39" i="1" s="1"/>
  <c r="DX38" i="1"/>
  <c r="DW38" i="1"/>
  <c r="DH38" i="1"/>
  <c r="DG38" i="1"/>
  <c r="DF38" i="1"/>
  <c r="CP38" i="1"/>
  <c r="CQ38" i="1" s="1"/>
  <c r="CO38" i="1"/>
  <c r="BY38" i="1"/>
  <c r="BX38" i="1"/>
  <c r="BH38" i="1"/>
  <c r="BI38" i="1" s="1"/>
  <c r="BG38" i="1"/>
  <c r="AR38" i="1"/>
  <c r="AQ38" i="1"/>
  <c r="AP38" i="1"/>
  <c r="Z38" i="1"/>
  <c r="AA38" i="1" s="1"/>
  <c r="Y38" i="1"/>
  <c r="J38" i="1"/>
  <c r="I38" i="1"/>
  <c r="H38" i="1"/>
  <c r="DX37" i="1"/>
  <c r="DW37" i="1"/>
  <c r="DG37" i="1"/>
  <c r="DF37" i="1"/>
  <c r="CP37" i="1"/>
  <c r="CQ37" i="1" s="1"/>
  <c r="CO37" i="1"/>
  <c r="BY37" i="1"/>
  <c r="BZ37" i="1" s="1"/>
  <c r="BX37" i="1"/>
  <c r="BH37" i="1"/>
  <c r="BI37" i="1" s="1"/>
  <c r="BG37" i="1"/>
  <c r="AR37" i="1"/>
  <c r="AQ37" i="1"/>
  <c r="AP37" i="1"/>
  <c r="Z37" i="1"/>
  <c r="Y37" i="1"/>
  <c r="AA37" i="1" s="1"/>
  <c r="I37" i="1"/>
  <c r="H37" i="1"/>
  <c r="J37" i="1" s="1"/>
  <c r="DX36" i="1"/>
  <c r="DY36" i="1" s="1"/>
  <c r="DW36" i="1"/>
  <c r="DG36" i="1"/>
  <c r="DF36" i="1"/>
  <c r="DH36" i="1" s="1"/>
  <c r="CP36" i="1"/>
  <c r="CQ36" i="1" s="1"/>
  <c r="CO36" i="1"/>
  <c r="BY36" i="1"/>
  <c r="BZ36" i="1" s="1"/>
  <c r="BX36" i="1"/>
  <c r="BI36" i="1"/>
  <c r="BH36" i="1"/>
  <c r="BG36" i="1"/>
  <c r="AQ36" i="1"/>
  <c r="AP36" i="1"/>
  <c r="AR36" i="1" s="1"/>
  <c r="AA36" i="1"/>
  <c r="Z36" i="1"/>
  <c r="Y36" i="1"/>
  <c r="I36" i="1"/>
  <c r="H36" i="1"/>
  <c r="J36" i="1" s="1"/>
  <c r="DX35" i="1"/>
  <c r="DW35" i="1"/>
  <c r="DH35" i="1"/>
  <c r="DG35" i="1"/>
  <c r="DF35" i="1"/>
  <c r="CP35" i="1"/>
  <c r="CQ35" i="1" s="1"/>
  <c r="CO35" i="1"/>
  <c r="BY35" i="1"/>
  <c r="BZ35" i="1" s="1"/>
  <c r="BX35" i="1"/>
  <c r="BI35" i="1"/>
  <c r="BH35" i="1"/>
  <c r="BG35" i="1"/>
  <c r="AQ35" i="1"/>
  <c r="AP35" i="1"/>
  <c r="AR35" i="1" s="1"/>
  <c r="Z35" i="1"/>
  <c r="AA35" i="1" s="1"/>
  <c r="Y35" i="1"/>
  <c r="J35" i="1"/>
  <c r="I35" i="1"/>
  <c r="H35" i="1"/>
  <c r="DX34" i="1"/>
  <c r="DW34" i="1"/>
  <c r="DG34" i="1"/>
  <c r="DH34" i="1" s="1"/>
  <c r="DF34" i="1"/>
  <c r="CP34" i="1"/>
  <c r="CQ34" i="1" s="1"/>
  <c r="CO34" i="1"/>
  <c r="BY34" i="1"/>
  <c r="BZ34" i="1" s="1"/>
  <c r="BX34" i="1"/>
  <c r="BI34" i="1"/>
  <c r="BH34" i="1"/>
  <c r="BG34" i="1"/>
  <c r="AR34" i="1"/>
  <c r="AQ34" i="1"/>
  <c r="AP34" i="1"/>
  <c r="Z34" i="1"/>
  <c r="Y34" i="1"/>
  <c r="J34" i="1"/>
  <c r="I34" i="1"/>
  <c r="H34" i="1"/>
  <c r="DX33" i="1"/>
  <c r="DY33" i="1" s="1"/>
  <c r="DW33" i="1"/>
  <c r="DG33" i="1"/>
  <c r="DF33" i="1"/>
  <c r="CP33" i="1"/>
  <c r="CQ33" i="1" s="1"/>
  <c r="CO33" i="1"/>
  <c r="BY33" i="1"/>
  <c r="BZ33" i="1" s="1"/>
  <c r="BX33" i="1"/>
  <c r="BH33" i="1"/>
  <c r="BI33" i="1" s="1"/>
  <c r="BG33" i="1"/>
  <c r="AR33" i="1"/>
  <c r="AQ33" i="1"/>
  <c r="AP33" i="1"/>
  <c r="Z33" i="1"/>
  <c r="Y33" i="1"/>
  <c r="AA33" i="1" s="1"/>
  <c r="I33" i="1"/>
  <c r="H33" i="1"/>
  <c r="J33" i="1" s="1"/>
  <c r="DX32" i="1"/>
  <c r="DY32" i="1" s="1"/>
  <c r="DW32" i="1"/>
  <c r="DG32" i="1"/>
  <c r="DF32" i="1"/>
  <c r="DH32" i="1" s="1"/>
  <c r="CP32" i="1"/>
  <c r="CQ32" i="1" s="1"/>
  <c r="CO32" i="1"/>
  <c r="BZ32" i="1"/>
  <c r="BY32" i="1"/>
  <c r="BX32" i="1"/>
  <c r="BI32" i="1"/>
  <c r="BH32" i="1"/>
  <c r="BG32" i="1"/>
  <c r="AQ32" i="1"/>
  <c r="AP32" i="1"/>
  <c r="AR32" i="1" s="1"/>
  <c r="AA32" i="1"/>
  <c r="Z32" i="1"/>
  <c r="Y32" i="1"/>
  <c r="I32" i="1"/>
  <c r="H32" i="1"/>
  <c r="J32" i="1" s="1"/>
  <c r="DX31" i="1"/>
  <c r="DW31" i="1"/>
  <c r="DH31" i="1"/>
  <c r="DG31" i="1"/>
  <c r="DF31" i="1"/>
  <c r="CP31" i="1"/>
  <c r="CQ31" i="1" s="1"/>
  <c r="CO31" i="1"/>
  <c r="BY31" i="1"/>
  <c r="BX31" i="1"/>
  <c r="BI31" i="1"/>
  <c r="BH31" i="1"/>
  <c r="BG31" i="1"/>
  <c r="AQ31" i="1"/>
  <c r="AP31" i="1"/>
  <c r="AR31" i="1" s="1"/>
  <c r="Z31" i="1"/>
  <c r="AA31" i="1" s="1"/>
  <c r="Y31" i="1"/>
  <c r="J31" i="1"/>
  <c r="I31" i="1"/>
  <c r="H31" i="1"/>
  <c r="DX30" i="1"/>
  <c r="DW30" i="1"/>
  <c r="DG30" i="1"/>
  <c r="DH30" i="1" s="1"/>
  <c r="DF30" i="1"/>
  <c r="CP30" i="1"/>
  <c r="CQ30" i="1" s="1"/>
  <c r="CO30" i="1"/>
  <c r="BY30" i="1"/>
  <c r="BZ30" i="1" s="1"/>
  <c r="BX30" i="1"/>
  <c r="BH30" i="1"/>
  <c r="BI30" i="1" s="1"/>
  <c r="BG30" i="1"/>
  <c r="AR30" i="1"/>
  <c r="AQ30" i="1"/>
  <c r="AP30" i="1"/>
  <c r="Z30" i="1"/>
  <c r="AA30" i="1" s="1"/>
  <c r="Y30" i="1"/>
  <c r="J30" i="1"/>
  <c r="I30" i="1"/>
  <c r="H30" i="1"/>
  <c r="DX29" i="1"/>
  <c r="DY29" i="1" s="1"/>
  <c r="DW29" i="1"/>
  <c r="DG29" i="1"/>
  <c r="DF29" i="1"/>
  <c r="CP29" i="1"/>
  <c r="CQ29" i="1" s="1"/>
  <c r="CO29" i="1"/>
  <c r="BY29" i="1"/>
  <c r="BZ29" i="1" s="1"/>
  <c r="BX29" i="1"/>
  <c r="BH29" i="1"/>
  <c r="BI29" i="1" s="1"/>
  <c r="BG29" i="1"/>
  <c r="AR29" i="1"/>
  <c r="AQ29" i="1"/>
  <c r="AP29" i="1"/>
  <c r="Z29" i="1"/>
  <c r="Y29" i="1"/>
  <c r="AA29" i="1" s="1"/>
  <c r="I29" i="1"/>
  <c r="H29" i="1"/>
  <c r="J29" i="1" s="1"/>
  <c r="DX28" i="1"/>
  <c r="DY28" i="1" s="1"/>
  <c r="DW28" i="1"/>
  <c r="DG28" i="1"/>
  <c r="DF28" i="1"/>
  <c r="DH28" i="1" s="1"/>
  <c r="CP28" i="1"/>
  <c r="CQ28" i="1" s="1"/>
  <c r="CO28" i="1"/>
  <c r="BY28" i="1"/>
  <c r="BZ28" i="1" s="1"/>
  <c r="BX28" i="1"/>
  <c r="BI28" i="1"/>
  <c r="BH28" i="1"/>
  <c r="BG28" i="1"/>
  <c r="AQ28" i="1"/>
  <c r="AP28" i="1"/>
  <c r="AR28" i="1" s="1"/>
  <c r="AA28" i="1"/>
  <c r="Z28" i="1"/>
  <c r="Y28" i="1"/>
  <c r="I28" i="1"/>
  <c r="H28" i="1"/>
  <c r="J28" i="1" s="1"/>
  <c r="DX27" i="1"/>
  <c r="DW27" i="1"/>
  <c r="DH27" i="1"/>
  <c r="DG27" i="1"/>
  <c r="DF27" i="1"/>
  <c r="CP27" i="1"/>
  <c r="CQ27" i="1" s="1"/>
  <c r="CO27" i="1"/>
  <c r="BY27" i="1"/>
  <c r="BZ27" i="1" s="1"/>
  <c r="BX27" i="1"/>
  <c r="BI27" i="1"/>
  <c r="BH27" i="1"/>
  <c r="BG27" i="1"/>
  <c r="AQ27" i="1"/>
  <c r="AP27" i="1"/>
  <c r="AR27" i="1" s="1"/>
  <c r="Z27" i="1"/>
  <c r="AA27" i="1" s="1"/>
  <c r="Y27" i="1"/>
  <c r="J27" i="1"/>
  <c r="I27" i="1"/>
  <c r="H27" i="1"/>
  <c r="DX26" i="1"/>
  <c r="DW26" i="1"/>
  <c r="DG26" i="1"/>
  <c r="DH26" i="1" s="1"/>
  <c r="DF26" i="1"/>
  <c r="CP26" i="1"/>
  <c r="CQ26" i="1" s="1"/>
  <c r="CO26" i="1"/>
  <c r="BY26" i="1"/>
  <c r="BZ26" i="1" s="1"/>
  <c r="BX26" i="1"/>
  <c r="BI26" i="1"/>
  <c r="BH26" i="1"/>
  <c r="BG26" i="1"/>
  <c r="AR26" i="1"/>
  <c r="AQ26" i="1"/>
  <c r="AP26" i="1"/>
  <c r="Z26" i="1"/>
  <c r="Y26" i="1"/>
  <c r="J26" i="1"/>
  <c r="I26" i="1"/>
  <c r="H26" i="1"/>
  <c r="DX25" i="1"/>
  <c r="DY25" i="1" s="1"/>
  <c r="DW25" i="1"/>
  <c r="DG25" i="1"/>
  <c r="DF25" i="1"/>
  <c r="CP25" i="1"/>
  <c r="CQ25" i="1" s="1"/>
  <c r="CO25" i="1"/>
  <c r="BY25" i="1"/>
  <c r="BZ25" i="1" s="1"/>
  <c r="BX25" i="1"/>
  <c r="BH25" i="1"/>
  <c r="BI25" i="1" s="1"/>
  <c r="BG25" i="1"/>
  <c r="AR25" i="1"/>
  <c r="AQ25" i="1"/>
  <c r="AP25" i="1"/>
  <c r="Z25" i="1"/>
  <c r="Y25" i="1"/>
  <c r="AA25" i="1" s="1"/>
  <c r="I25" i="1"/>
  <c r="H25" i="1"/>
  <c r="J25" i="1" s="1"/>
  <c r="DX24" i="1"/>
  <c r="DY24" i="1" s="1"/>
  <c r="DW24" i="1"/>
  <c r="DG24" i="1"/>
  <c r="DF24" i="1"/>
  <c r="DH24" i="1" s="1"/>
  <c r="CP24" i="1"/>
  <c r="CQ24" i="1" s="1"/>
  <c r="CO24" i="1"/>
  <c r="BZ24" i="1"/>
  <c r="BY24" i="1"/>
  <c r="BX24" i="1"/>
  <c r="BI24" i="1"/>
  <c r="BH24" i="1"/>
  <c r="BG24" i="1"/>
  <c r="AQ24" i="1"/>
  <c r="AP24" i="1"/>
  <c r="AR24" i="1" s="1"/>
  <c r="AA24" i="1"/>
  <c r="Z24" i="1"/>
  <c r="Y24" i="1"/>
  <c r="I24" i="1"/>
  <c r="H24" i="1"/>
  <c r="J24" i="1" s="1"/>
  <c r="DX23" i="1"/>
  <c r="DW23" i="1"/>
  <c r="DH23" i="1"/>
  <c r="DG23" i="1"/>
  <c r="DF23" i="1"/>
  <c r="CP23" i="1"/>
  <c r="CQ23" i="1" s="1"/>
  <c r="CO23" i="1"/>
  <c r="BY23" i="1"/>
  <c r="BX23" i="1"/>
  <c r="BI23" i="1"/>
  <c r="BH23" i="1"/>
  <c r="BG23" i="1"/>
  <c r="AQ23" i="1"/>
  <c r="AP23" i="1"/>
  <c r="AR23" i="1" s="1"/>
  <c r="Z23" i="1"/>
  <c r="AA23" i="1" s="1"/>
  <c r="Y23" i="1"/>
  <c r="J23" i="1"/>
  <c r="I23" i="1"/>
  <c r="H23" i="1"/>
  <c r="DX22" i="1"/>
  <c r="DW22" i="1"/>
  <c r="DG22" i="1"/>
  <c r="DH22" i="1" s="1"/>
  <c r="DF22" i="1"/>
  <c r="CP22" i="1"/>
  <c r="CQ22" i="1" s="1"/>
  <c r="CO22" i="1"/>
  <c r="BY22" i="1"/>
  <c r="BZ22" i="1" s="1"/>
  <c r="BX22" i="1"/>
  <c r="BH22" i="1"/>
  <c r="BI22" i="1" s="1"/>
  <c r="BG22" i="1"/>
  <c r="AR22" i="1"/>
  <c r="AQ22" i="1"/>
  <c r="AP22" i="1"/>
  <c r="Z22" i="1"/>
  <c r="AA22" i="1" s="1"/>
  <c r="Y22" i="1"/>
  <c r="J22" i="1"/>
  <c r="I22" i="1"/>
  <c r="H22" i="1"/>
  <c r="DX21" i="1"/>
  <c r="DY21" i="1" s="1"/>
  <c r="DW21" i="1"/>
  <c r="DG21" i="1"/>
  <c r="DF21" i="1"/>
  <c r="CP21" i="1"/>
  <c r="CQ21" i="1" s="1"/>
  <c r="CO21" i="1"/>
  <c r="BY21" i="1"/>
  <c r="BZ21" i="1" s="1"/>
  <c r="BX21" i="1"/>
  <c r="BH21" i="1"/>
  <c r="BI21" i="1" s="1"/>
  <c r="BG21" i="1"/>
  <c r="AR21" i="1"/>
  <c r="AQ21" i="1"/>
  <c r="AP21" i="1"/>
  <c r="Z21" i="1"/>
  <c r="Y21" i="1"/>
  <c r="AA21" i="1" s="1"/>
  <c r="I21" i="1"/>
  <c r="H21" i="1"/>
  <c r="J21" i="1" s="1"/>
  <c r="DX20" i="1"/>
  <c r="DY20" i="1" s="1"/>
  <c r="DW20" i="1"/>
  <c r="DG20" i="1"/>
  <c r="DF20" i="1"/>
  <c r="DH20" i="1" s="1"/>
  <c r="CP20" i="1"/>
  <c r="CQ20" i="1" s="1"/>
  <c r="CO20" i="1"/>
  <c r="BY20" i="1"/>
  <c r="BZ20" i="1" s="1"/>
  <c r="BX20" i="1"/>
  <c r="BI20" i="1"/>
  <c r="BH20" i="1"/>
  <c r="BG20" i="1"/>
  <c r="AQ20" i="1"/>
  <c r="AP20" i="1"/>
  <c r="AR20" i="1" s="1"/>
  <c r="AA20" i="1"/>
  <c r="Z20" i="1"/>
  <c r="Y20" i="1"/>
  <c r="I20" i="1"/>
  <c r="H20" i="1"/>
  <c r="J20" i="1" s="1"/>
  <c r="DX19" i="1"/>
  <c r="DW19" i="1"/>
  <c r="DH19" i="1"/>
  <c r="DG19" i="1"/>
  <c r="DF19" i="1"/>
  <c r="CP19" i="1"/>
  <c r="CQ19" i="1" s="1"/>
  <c r="CO19" i="1"/>
  <c r="BY19" i="1"/>
  <c r="BZ19" i="1" s="1"/>
  <c r="BX19" i="1"/>
  <c r="BI19" i="1"/>
  <c r="BH19" i="1"/>
  <c r="BG19" i="1"/>
  <c r="AQ19" i="1"/>
  <c r="AP19" i="1"/>
  <c r="AR19" i="1" s="1"/>
  <c r="Z19" i="1"/>
  <c r="AA19" i="1" s="1"/>
  <c r="Y19" i="1"/>
  <c r="J19" i="1"/>
  <c r="I19" i="1"/>
  <c r="H19" i="1"/>
  <c r="DX18" i="1"/>
  <c r="DW18" i="1"/>
  <c r="DG18" i="1"/>
  <c r="DH18" i="1" s="1"/>
  <c r="DF18" i="1"/>
  <c r="CP18" i="1"/>
  <c r="CQ18" i="1" s="1"/>
  <c r="CO18" i="1"/>
  <c r="BY18" i="1"/>
  <c r="BZ18" i="1" s="1"/>
  <c r="BX18" i="1"/>
  <c r="BI18" i="1"/>
  <c r="BH18" i="1"/>
  <c r="BG18" i="1"/>
  <c r="AR18" i="1"/>
  <c r="AQ18" i="1"/>
  <c r="AP18" i="1"/>
  <c r="Z18" i="1"/>
  <c r="Y18" i="1"/>
  <c r="J18" i="1"/>
  <c r="I18" i="1"/>
  <c r="H18" i="1"/>
  <c r="DX17" i="1"/>
  <c r="DY17" i="1" s="1"/>
  <c r="DW17" i="1"/>
  <c r="DG17" i="1"/>
  <c r="DF17" i="1"/>
  <c r="CP17" i="1"/>
  <c r="CQ17" i="1" s="1"/>
  <c r="CO17" i="1"/>
  <c r="BY17" i="1"/>
  <c r="BZ17" i="1" s="1"/>
  <c r="BX17" i="1"/>
  <c r="BH17" i="1"/>
  <c r="BI17" i="1" s="1"/>
  <c r="BG17" i="1"/>
  <c r="AR17" i="1"/>
  <c r="AQ17" i="1"/>
  <c r="AP17" i="1"/>
  <c r="Z17" i="1"/>
  <c r="Y17" i="1"/>
  <c r="AA17" i="1" s="1"/>
  <c r="I17" i="1"/>
  <c r="H17" i="1"/>
  <c r="J17" i="1" s="1"/>
  <c r="DX16" i="1"/>
  <c r="DY16" i="1" s="1"/>
  <c r="DW16" i="1"/>
  <c r="DG16" i="1"/>
  <c r="DF16" i="1"/>
  <c r="DH16" i="1" s="1"/>
  <c r="CP16" i="1"/>
  <c r="CQ16" i="1" s="1"/>
  <c r="CO16" i="1"/>
  <c r="BZ16" i="1"/>
  <c r="BY16" i="1"/>
  <c r="BX16" i="1"/>
  <c r="BI16" i="1"/>
  <c r="BH16" i="1"/>
  <c r="BG16" i="1"/>
  <c r="AQ16" i="1"/>
  <c r="AP16" i="1"/>
  <c r="AR16" i="1" s="1"/>
  <c r="AA16" i="1"/>
  <c r="Z16" i="1"/>
  <c r="Y16" i="1"/>
  <c r="I16" i="1"/>
  <c r="H16" i="1"/>
  <c r="J16" i="1" s="1"/>
  <c r="DX15" i="1"/>
  <c r="DW15" i="1"/>
  <c r="DH15" i="1"/>
  <c r="DG15" i="1"/>
  <c r="DF15" i="1"/>
  <c r="CP15" i="1"/>
  <c r="CQ15" i="1" s="1"/>
  <c r="CO15" i="1"/>
  <c r="BY15" i="1"/>
  <c r="BZ15" i="1" s="1"/>
  <c r="BX15" i="1"/>
  <c r="BI15" i="1"/>
  <c r="BH15" i="1"/>
  <c r="BG15" i="1"/>
  <c r="AQ15" i="1"/>
  <c r="AP15" i="1"/>
  <c r="AR15" i="1" s="1"/>
  <c r="Z15" i="1"/>
  <c r="AA15" i="1" s="1"/>
  <c r="Y15" i="1"/>
  <c r="J15" i="1"/>
  <c r="I15" i="1"/>
  <c r="H15" i="1"/>
  <c r="DX14" i="1"/>
  <c r="DW14" i="1"/>
  <c r="DG14" i="1"/>
  <c r="DH14" i="1" s="1"/>
  <c r="DF14" i="1"/>
  <c r="CP14" i="1"/>
  <c r="CQ14" i="1" s="1"/>
  <c r="CO14" i="1"/>
  <c r="BY14" i="1"/>
  <c r="BX14" i="1"/>
  <c r="BH14" i="1"/>
  <c r="BI14" i="1" s="1"/>
  <c r="BG14" i="1"/>
  <c r="AR14" i="1"/>
  <c r="AQ14" i="1"/>
  <c r="AP14" i="1"/>
  <c r="Z14" i="1"/>
  <c r="Y14" i="1"/>
  <c r="J14" i="1"/>
  <c r="I14" i="1"/>
  <c r="H14" i="1"/>
  <c r="DX13" i="1"/>
  <c r="DY13" i="1" s="1"/>
  <c r="DW13" i="1"/>
  <c r="DG13" i="1"/>
  <c r="DH13" i="1" s="1"/>
  <c r="DF13" i="1"/>
  <c r="CP13" i="1"/>
  <c r="CQ13" i="1" s="1"/>
  <c r="CO13" i="1"/>
  <c r="BZ13" i="1"/>
  <c r="BY13" i="1"/>
  <c r="BX13" i="1"/>
  <c r="BH13" i="1"/>
  <c r="BI13" i="1" s="1"/>
  <c r="BG13" i="1"/>
  <c r="AR13" i="1"/>
  <c r="AQ13" i="1"/>
  <c r="AP13" i="1"/>
  <c r="Z13" i="1"/>
  <c r="Y13" i="1"/>
  <c r="AA13" i="1" s="1"/>
  <c r="J13" i="1"/>
  <c r="I13" i="1"/>
  <c r="H13" i="1"/>
  <c r="DX12" i="1"/>
  <c r="DY12" i="1" s="1"/>
  <c r="DW12" i="1"/>
  <c r="DG12" i="1"/>
  <c r="DF12" i="1"/>
  <c r="DH12" i="1" s="1"/>
  <c r="CP12" i="1"/>
  <c r="CQ12" i="1" s="1"/>
  <c r="CO12" i="1"/>
  <c r="BY12" i="1"/>
  <c r="BZ12" i="1" s="1"/>
  <c r="BX12" i="1"/>
  <c r="BI12" i="1"/>
  <c r="BH12" i="1"/>
  <c r="BG12" i="1"/>
  <c r="AR12" i="1"/>
  <c r="AQ12" i="1"/>
  <c r="AP12" i="1"/>
  <c r="AA12" i="1"/>
  <c r="Z12" i="1"/>
  <c r="Y12" i="1"/>
  <c r="I12" i="1"/>
  <c r="H12" i="1"/>
  <c r="J12" i="1" s="1"/>
  <c r="DX11" i="1"/>
  <c r="DW11" i="1"/>
  <c r="DH11" i="1"/>
  <c r="DG11" i="1"/>
  <c r="DF11" i="1"/>
  <c r="CP11" i="1"/>
  <c r="CQ11" i="1" s="1"/>
  <c r="CO11" i="1"/>
  <c r="BY11" i="1"/>
  <c r="BZ11" i="1" s="1"/>
  <c r="BX11" i="1"/>
  <c r="BI11" i="1"/>
  <c r="BH11" i="1"/>
  <c r="BG11" i="1"/>
  <c r="AQ11" i="1"/>
  <c r="AP11" i="1"/>
  <c r="AR11" i="1" s="1"/>
  <c r="Z11" i="1"/>
  <c r="AA11" i="1" s="1"/>
  <c r="Y11" i="1"/>
  <c r="J11" i="1"/>
  <c r="I11" i="1"/>
  <c r="H11" i="1"/>
  <c r="DX10" i="1"/>
  <c r="DW10" i="1"/>
  <c r="DG10" i="1"/>
  <c r="DH10" i="1" s="1"/>
  <c r="DF10" i="1"/>
  <c r="CP10" i="1"/>
  <c r="CQ10" i="1" s="1"/>
  <c r="CO10" i="1"/>
  <c r="BY10" i="1"/>
  <c r="BX10" i="1"/>
  <c r="BH10" i="1"/>
  <c r="BI10" i="1" s="1"/>
  <c r="BG10" i="1"/>
  <c r="AR10" i="1"/>
  <c r="AQ10" i="1"/>
  <c r="AP10" i="1"/>
  <c r="Z10" i="1"/>
  <c r="Y10" i="1"/>
  <c r="J10" i="1"/>
  <c r="I10" i="1"/>
  <c r="H10" i="1"/>
  <c r="DX9" i="1"/>
  <c r="DY9" i="1" s="1"/>
  <c r="DW9" i="1"/>
  <c r="DG9" i="1"/>
  <c r="DH9" i="1" s="1"/>
  <c r="DF9" i="1"/>
  <c r="CP9" i="1"/>
  <c r="CQ9" i="1" s="1"/>
  <c r="CO9" i="1"/>
  <c r="BZ9" i="1"/>
  <c r="BY9" i="1"/>
  <c r="BX9" i="1"/>
  <c r="BH9" i="1"/>
  <c r="BI9" i="1" s="1"/>
  <c r="BG9" i="1"/>
  <c r="AR9" i="1"/>
  <c r="AQ9" i="1"/>
  <c r="AP9" i="1"/>
  <c r="Z9" i="1"/>
  <c r="Y9" i="1"/>
  <c r="AA9" i="1" s="1"/>
  <c r="J9" i="1"/>
  <c r="I9" i="1"/>
  <c r="H9" i="1"/>
  <c r="DX8" i="1"/>
  <c r="DY8" i="1" s="1"/>
  <c r="DW8" i="1"/>
  <c r="DG8" i="1"/>
  <c r="DF8" i="1"/>
  <c r="DH8" i="1" s="1"/>
  <c r="CP8" i="1"/>
  <c r="CQ8" i="1" s="1"/>
  <c r="CO8" i="1"/>
  <c r="BY8" i="1"/>
  <c r="BZ8" i="1" s="1"/>
  <c r="BX8" i="1"/>
  <c r="BI8" i="1"/>
  <c r="BH8" i="1"/>
  <c r="BG8" i="1"/>
  <c r="AR8" i="1"/>
  <c r="AQ8" i="1"/>
  <c r="AP8" i="1"/>
  <c r="AA8" i="1"/>
  <c r="Z8" i="1"/>
  <c r="Y8" i="1"/>
  <c r="I8" i="1"/>
  <c r="H8" i="1"/>
  <c r="J8" i="1" s="1"/>
  <c r="DX7" i="1"/>
  <c r="DW7" i="1"/>
  <c r="DH7" i="1"/>
  <c r="DG7" i="1"/>
  <c r="DF7" i="1"/>
  <c r="CP7" i="1"/>
  <c r="CQ7" i="1" s="1"/>
  <c r="CO7" i="1"/>
  <c r="BY7" i="1"/>
  <c r="BZ7" i="1" s="1"/>
  <c r="BX7" i="1"/>
  <c r="BI7" i="1"/>
  <c r="BH7" i="1"/>
  <c r="BG7" i="1"/>
  <c r="AQ7" i="1"/>
  <c r="AP7" i="1"/>
  <c r="AR7" i="1" s="1"/>
  <c r="Z7" i="1"/>
  <c r="AA7" i="1" s="1"/>
  <c r="Y7" i="1"/>
  <c r="J7" i="1"/>
  <c r="I7" i="1"/>
  <c r="H7" i="1"/>
  <c r="DX6" i="1"/>
  <c r="DW6" i="1"/>
  <c r="DG6" i="1"/>
  <c r="DH6" i="1" s="1"/>
  <c r="DF6" i="1"/>
  <c r="CP6" i="1"/>
  <c r="CQ6" i="1" s="1"/>
  <c r="CO6" i="1"/>
  <c r="BY6" i="1"/>
  <c r="BX6" i="1"/>
  <c r="BH6" i="1"/>
  <c r="BI6" i="1" s="1"/>
  <c r="BG6" i="1"/>
  <c r="AR6" i="1"/>
  <c r="AQ6" i="1"/>
  <c r="AP6" i="1"/>
  <c r="Z6" i="1"/>
  <c r="Y6" i="1"/>
  <c r="J6" i="1"/>
  <c r="I6" i="1"/>
  <c r="H6" i="1"/>
  <c r="DX5" i="1"/>
  <c r="DW5" i="1"/>
  <c r="DG5" i="1"/>
  <c r="DF5" i="1"/>
  <c r="CP5" i="1"/>
  <c r="CO5" i="1"/>
  <c r="BZ5" i="1"/>
  <c r="BY5" i="1"/>
  <c r="BX5" i="1"/>
  <c r="BH5" i="1"/>
  <c r="BG5" i="1"/>
  <c r="AR5" i="1"/>
  <c r="AQ5" i="1"/>
  <c r="AP5" i="1"/>
  <c r="Z5" i="1"/>
  <c r="Y5" i="1"/>
  <c r="J5" i="1"/>
  <c r="I5" i="1"/>
  <c r="H5" i="1"/>
  <c r="DY11" i="1" l="1"/>
  <c r="DY23" i="1"/>
  <c r="DY31" i="1"/>
  <c r="Z57" i="1"/>
  <c r="BZ23" i="1"/>
  <c r="AA26" i="1"/>
  <c r="BZ31" i="1"/>
  <c r="AA34" i="1"/>
  <c r="DH17" i="1"/>
  <c r="DH25" i="1"/>
  <c r="DH33" i="1"/>
  <c r="DY46" i="1"/>
  <c r="CP58" i="1"/>
  <c r="CP57" i="1"/>
  <c r="CQ5" i="1"/>
  <c r="AA46" i="1"/>
  <c r="AR57" i="1"/>
  <c r="AR58" i="1"/>
  <c r="DG59" i="1"/>
  <c r="AA6" i="1"/>
  <c r="BZ6" i="1"/>
  <c r="AA10" i="1"/>
  <c r="BZ10" i="1"/>
  <c r="BZ57" i="1" s="1"/>
  <c r="AA14" i="1"/>
  <c r="BZ14" i="1"/>
  <c r="DY19" i="1"/>
  <c r="DY27" i="1"/>
  <c r="DY35" i="1"/>
  <c r="DY38" i="1"/>
  <c r="AA43" i="1"/>
  <c r="DH45" i="1"/>
  <c r="AA51" i="1"/>
  <c r="DY54" i="1"/>
  <c r="J58" i="1"/>
  <c r="J57" i="1"/>
  <c r="DY7" i="1"/>
  <c r="DY15" i="1"/>
  <c r="BZ41" i="1"/>
  <c r="BZ52" i="1"/>
  <c r="BY58" i="1"/>
  <c r="CP59" i="1"/>
  <c r="BH59" i="1"/>
  <c r="DG57" i="1"/>
  <c r="DG58" i="1"/>
  <c r="DH5" i="1"/>
  <c r="DX57" i="1"/>
  <c r="Z58" i="1"/>
  <c r="BY57" i="1"/>
  <c r="AA18" i="1"/>
  <c r="I59" i="1"/>
  <c r="BH58" i="1"/>
  <c r="BH57" i="1"/>
  <c r="BI5" i="1"/>
  <c r="DH21" i="1"/>
  <c r="DH29" i="1"/>
  <c r="DH37" i="1"/>
  <c r="DY41" i="1"/>
  <c r="DH53" i="1"/>
  <c r="DY43" i="1"/>
  <c r="BZ54" i="1"/>
  <c r="DY10" i="1"/>
  <c r="DY22" i="1"/>
  <c r="DY30" i="1"/>
  <c r="BZ43" i="1"/>
  <c r="DY48" i="1"/>
  <c r="BZ51" i="1"/>
  <c r="DY56" i="1"/>
  <c r="BY59" i="1"/>
  <c r="DX59" i="1"/>
  <c r="DY37" i="1"/>
  <c r="BZ40" i="1"/>
  <c r="DY45" i="1"/>
  <c r="BZ48" i="1"/>
  <c r="DY53" i="1"/>
  <c r="BZ56" i="1"/>
  <c r="Z59" i="1"/>
  <c r="DY6" i="1"/>
  <c r="DY18" i="1"/>
  <c r="DY26" i="1"/>
  <c r="DY34" i="1"/>
  <c r="DY40" i="1"/>
  <c r="AA5" i="1"/>
  <c r="DX58" i="1"/>
  <c r="DY5" i="1"/>
  <c r="BZ38" i="1"/>
  <c r="BZ46" i="1"/>
  <c r="DY51" i="1"/>
  <c r="DY14" i="1"/>
  <c r="AQ59" i="1"/>
  <c r="BZ58" i="1"/>
  <c r="DY39" i="1"/>
  <c r="BZ42" i="1"/>
  <c r="DY47" i="1"/>
  <c r="BZ50" i="1"/>
  <c r="DY55" i="1"/>
  <c r="AA58" i="1" l="1"/>
  <c r="AA57" i="1"/>
  <c r="CQ58" i="1"/>
  <c r="CQ57" i="1"/>
  <c r="BI57" i="1"/>
  <c r="BI58" i="1"/>
  <c r="DH58" i="1"/>
  <c r="DH57" i="1"/>
  <c r="DY58" i="1"/>
  <c r="DY57" i="1"/>
</calcChain>
</file>

<file path=xl/sharedStrings.xml><?xml version="1.0" encoding="utf-8"?>
<sst xmlns="http://schemas.openxmlformats.org/spreadsheetml/2006/main" count="280" uniqueCount="85">
  <si>
    <t>&lt;0 = GOP</t>
  </si>
  <si>
    <t>0 = GOP</t>
  </si>
  <si>
    <t>0 = Incorrect</t>
  </si>
  <si>
    <t>&gt;0 = DEM</t>
  </si>
  <si>
    <t>1 = DEM</t>
  </si>
  <si>
    <t>1 = Correct</t>
  </si>
  <si>
    <t>State</t>
  </si>
  <si>
    <t>DEM Predicted</t>
  </si>
  <si>
    <t>DEM Actual</t>
  </si>
  <si>
    <t>Difference</t>
  </si>
  <si>
    <t>GOP Predicted</t>
  </si>
  <si>
    <t>GOP Actual</t>
  </si>
  <si>
    <t>Predicted Diff.</t>
  </si>
  <si>
    <t>Actual Diff.</t>
  </si>
  <si>
    <t>Diff</t>
  </si>
  <si>
    <t>Prediction</t>
  </si>
  <si>
    <t>Actual</t>
  </si>
  <si>
    <t>Close Prediction</t>
  </si>
  <si>
    <t>Close Actual</t>
  </si>
  <si>
    <t>Correct</t>
  </si>
  <si>
    <t>Close Correct</t>
  </si>
  <si>
    <t>Other Correct</t>
  </si>
  <si>
    <t>Pred</t>
  </si>
  <si>
    <t>Close Pred</t>
  </si>
  <si>
    <t>National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</si>
  <si>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</si>
  <si>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</si>
  <si>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</si>
  <si>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</si>
  <si>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</si>
  <si>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</si>
  <si>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</si>
  <si>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</si>
  <si>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D.C.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</si>
  <si>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</si>
  <si>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</si>
  <si>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</si>
  <si>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</si>
  <si>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</si>
  <si>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</si>
  <si>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</si>
  <si>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</si>
  <si>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</si>
  <si>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</si>
  <si>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</si>
  <si>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</si>
  <si>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</si>
  <si>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</si>
  <si>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</si>
  <si>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</si>
  <si>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</si>
  <si>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</si>
  <si>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</si>
  <si>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</si>
  <si>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</si>
  <si>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</si>
  <si>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</si>
  <si>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</si>
  <si>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</si>
  <si>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</si>
  <si>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</si>
  <si>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</si>
  <si>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</si>
  <si>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</si>
  <si>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</si>
  <si>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</si>
  <si>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</si>
  <si>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</si>
  <si>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</si>
  <si>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</si>
  <si>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</si>
  <si>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</si>
  <si>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</si>
  <si>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</si>
  <si>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</si>
  <si>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</si>
  <si>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AVERAGE</t>
  </si>
  <si>
    <t>ST. DEV.</t>
  </si>
  <si>
    <t>Correct %</t>
  </si>
  <si>
    <t>Correlation</t>
  </si>
  <si>
    <t>Correlation Predicted to Actual</t>
  </si>
  <si>
    <t>Basically</t>
  </si>
  <si>
    <t>Predicted</t>
  </si>
  <si>
    <t>DEM</t>
  </si>
  <si>
    <t>GOP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</si>
</sst>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E+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/>
    <xf numFmtId="164" fontId="0" fillId="0" borderId="0" xfId="1" applyNumberFormat="1" applyFont="1"/>
    <xf numFmtId="164" fontId="0" fillId="0" borderId="1" xfId="1" applyNumberFormat="1" applyFont="1" applyBorder="1"/>
    <xf numFmtId="0" fontId="0" fillId="0" borderId="0" xfId="1" applyNumberFormat="1" applyFont="1"/>
    <xf numFmtId="1" fontId="0" fillId="0" borderId="0" xfId="1" applyNumberFormat="1" applyFont="1"/>
    <xf numFmtId="0" fontId="0" fillId="0" borderId="2" xfId="0" applyBorder="1"/>
    <xf numFmtId="0" fontId="2" fillId="0" borderId="2" xfId="0" applyFont="1" applyBorder="1"/>
    <xf numFmtId="164" fontId="0" fillId="0" borderId="2" xfId="0" applyNumberFormat="1" applyBorder="1"/>
    <xf numFmtId="164" fontId="2" fillId="0" borderId="3" xfId="0" applyNumberFormat="1" applyFont="1" applyBorder="1"/>
    <xf numFmtId="164" fontId="0" fillId="0" borderId="2" xfId="1" applyNumberFormat="1" applyFont="1" applyBorder="1"/>
    <xf numFmtId="164" fontId="0" fillId="0" borderId="0" xfId="0" applyNumberFormat="1"/>
    <xf numFmtId="164" fontId="2" fillId="0" borderId="1" xfId="0" applyNumberFormat="1" applyFont="1" applyBorder="1"/>
    <xf numFmtId="9" fontId="2" fillId="0" borderId="0" xfId="1" applyFont="1"/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8A1B0-181A-4E8D-B6EA-000ACF2DB5FA}">
  <dimension ref="A1:EF63"/>
  <sheetViews>
    <sheetView tabSelected="1" workbookViewId="0">
      <selection activeCell="E6" sqref="E6"/>
    </sheetView>
  </sheetViews>
  <sheetFormatPr defaultRowHeight="15" x14ac:dyDescent="0.25"/>
  <cols>
    <col min="1" max="1" width="15.28515625" bestFit="1" customWidth="1"/>
    <col min="2" max="2" width="14.28515625" bestFit="1" customWidth="1"/>
    <col min="3" max="3" width="11.140625" bestFit="1" customWidth="1"/>
    <col min="4" max="4" width="12" bestFit="1" customWidth="1"/>
    <col min="5" max="5" width="14.140625" bestFit="1" customWidth="1"/>
    <col min="6" max="6" width="11" bestFit="1" customWidth="1"/>
    <col min="7" max="7" width="12" bestFit="1" customWidth="1"/>
    <col min="8" max="8" width="14" bestFit="1" customWidth="1"/>
    <col min="9" max="9" width="12" bestFit="1" customWidth="1"/>
    <col min="10" max="10" width="6.140625" style="1" bestFit="1" customWidth="1"/>
    <col min="11" max="11" width="12" bestFit="1" customWidth="1"/>
    <col min="12" max="12" width="8.5703125" bestFit="1" customWidth="1"/>
    <col min="13" max="13" width="15.5703125" bestFit="1" customWidth="1"/>
    <col min="14" max="14" width="12" bestFit="1" customWidth="1"/>
    <col min="15" max="15" width="11.7109375" bestFit="1" customWidth="1"/>
    <col min="16" max="16" width="12.7109375" bestFit="1" customWidth="1"/>
    <col min="17" max="17" width="13.140625" bestFit="1" customWidth="1"/>
    <col min="18" max="18" width="9.42578125" bestFit="1" customWidth="1"/>
    <col min="19" max="19" width="14.28515625" bestFit="1" customWidth="1"/>
    <col min="20" max="20" width="11.140625" bestFit="1" customWidth="1"/>
    <col min="21" max="21" width="12.7109375" bestFit="1" customWidth="1"/>
    <col min="22" max="22" width="14.140625" bestFit="1" customWidth="1"/>
    <col min="23" max="23" width="11" bestFit="1" customWidth="1"/>
    <col min="24" max="24" width="12.7109375" bestFit="1" customWidth="1"/>
    <col min="25" max="25" width="14" bestFit="1" customWidth="1"/>
    <col min="26" max="26" width="12" bestFit="1" customWidth="1"/>
    <col min="27" max="27" width="6.85546875" style="1" bestFit="1" customWidth="1"/>
    <col min="28" max="28" width="12" bestFit="1" customWidth="1"/>
    <col min="29" max="29" width="6.5703125" bestFit="1" customWidth="1"/>
    <col min="30" max="30" width="15.5703125" bestFit="1" customWidth="1"/>
    <col min="31" max="31" width="11.85546875" bestFit="1" customWidth="1"/>
    <col min="32" max="32" width="7.42578125" bestFit="1" customWidth="1"/>
    <col min="33" max="33" width="12.7109375" bestFit="1" customWidth="1"/>
    <col min="34" max="34" width="13.140625" bestFit="1" customWidth="1"/>
    <col min="35" max="35" width="9.42578125" bestFit="1" customWidth="1"/>
    <col min="36" max="36" width="14.28515625" bestFit="1" customWidth="1"/>
    <col min="37" max="37" width="11.140625" bestFit="1" customWidth="1"/>
    <col min="38" max="38" width="12.7109375" bestFit="1" customWidth="1"/>
    <col min="39" max="39" width="14.140625" bestFit="1" customWidth="1"/>
    <col min="40" max="40" width="11" bestFit="1" customWidth="1"/>
    <col min="41" max="41" width="12.7109375" bestFit="1" customWidth="1"/>
    <col min="42" max="42" width="14" bestFit="1" customWidth="1"/>
    <col min="43" max="43" width="12" bestFit="1" customWidth="1"/>
    <col min="44" max="44" width="6.85546875" style="1" bestFit="1" customWidth="1"/>
    <col min="45" max="45" width="12" bestFit="1" customWidth="1"/>
    <col min="46" max="46" width="8.5703125" bestFit="1" customWidth="1"/>
    <col min="47" max="47" width="15.5703125" bestFit="1" customWidth="1"/>
    <col min="48" max="48" width="11.85546875" bestFit="1" customWidth="1"/>
    <col min="49" max="49" width="7.42578125" bestFit="1" customWidth="1"/>
    <col min="50" max="50" width="12.7109375" bestFit="1" customWidth="1"/>
    <col min="51" max="51" width="13.140625" bestFit="1" customWidth="1"/>
    <col min="52" max="52" width="9.42578125" bestFit="1" customWidth="1"/>
    <col min="53" max="53" width="14.28515625" bestFit="1" customWidth="1"/>
    <col min="54" max="54" width="11.140625" bestFit="1" customWidth="1"/>
    <col min="55" max="55" width="12.7109375" bestFit="1" customWidth="1"/>
    <col min="56" max="56" width="14.140625" bestFit="1" customWidth="1"/>
    <col min="57" max="57" width="11" bestFit="1" customWidth="1"/>
    <col min="58" max="58" width="12.7109375" bestFit="1" customWidth="1"/>
    <col min="59" max="59" width="14" bestFit="1" customWidth="1"/>
    <col min="60" max="60" width="12" bestFit="1" customWidth="1"/>
    <col min="61" max="61" width="6.85546875" style="1" bestFit="1" customWidth="1"/>
    <col min="62" max="62" width="12" bestFit="1" customWidth="1"/>
    <col min="63" max="63" width="8.5703125" bestFit="1" customWidth="1"/>
    <col min="64" max="64" width="15.5703125" bestFit="1" customWidth="1"/>
    <col min="65" max="65" width="11.85546875" bestFit="1" customWidth="1"/>
    <col min="66" max="66" width="7.42578125" bestFit="1" customWidth="1"/>
    <col min="67" max="67" width="12.7109375" bestFit="1" customWidth="1"/>
    <col min="68" max="68" width="13.140625" bestFit="1" customWidth="1"/>
    <col min="69" max="69" width="9.42578125" bestFit="1" customWidth="1"/>
    <col min="70" max="70" width="14.28515625" bestFit="1" customWidth="1"/>
    <col min="71" max="71" width="11.140625" bestFit="1" customWidth="1"/>
    <col min="72" max="72" width="12.7109375" bestFit="1" customWidth="1"/>
    <col min="73" max="73" width="14.140625" bestFit="1" customWidth="1"/>
    <col min="74" max="74" width="11" bestFit="1" customWidth="1"/>
    <col min="75" max="75" width="12.7109375" bestFit="1" customWidth="1"/>
    <col min="76" max="76" width="14" bestFit="1" customWidth="1"/>
    <col min="77" max="77" width="12" bestFit="1" customWidth="1"/>
    <col min="78" max="78" width="6.85546875" bestFit="1" customWidth="1"/>
    <col min="79" max="79" width="12" bestFit="1" customWidth="1"/>
    <col min="80" max="80" width="6.5703125" bestFit="1" customWidth="1"/>
    <col min="81" max="81" width="10.42578125" bestFit="1" customWidth="1"/>
    <col min="82" max="82" width="11.85546875" bestFit="1" customWidth="1"/>
    <col min="83" max="83" width="7.42578125" bestFit="1" customWidth="1"/>
    <col min="84" max="84" width="12.7109375" bestFit="1" customWidth="1"/>
    <col min="85" max="85" width="13.140625" bestFit="1" customWidth="1"/>
    <col min="86" max="86" width="9.42578125" bestFit="1" customWidth="1"/>
    <col min="87" max="87" width="14.28515625" bestFit="1" customWidth="1"/>
    <col min="88" max="88" width="11.140625" bestFit="1" customWidth="1"/>
    <col min="89" max="89" width="12.7109375" bestFit="1" customWidth="1"/>
    <col min="90" max="90" width="14.140625" bestFit="1" customWidth="1"/>
    <col min="91" max="91" width="11" bestFit="1" customWidth="1"/>
    <col min="92" max="92" width="12.7109375" bestFit="1" customWidth="1"/>
    <col min="93" max="93" width="14" bestFit="1" customWidth="1"/>
    <col min="94" max="94" width="12" bestFit="1" customWidth="1"/>
    <col min="95" max="95" width="6.140625" style="1" bestFit="1" customWidth="1"/>
    <col min="96" max="96" width="11" bestFit="1" customWidth="1"/>
    <col min="97" max="97" width="6.5703125" bestFit="1" customWidth="1"/>
    <col min="98" max="98" width="10.42578125" bestFit="1" customWidth="1"/>
    <col min="99" max="99" width="11.85546875" bestFit="1" customWidth="1"/>
    <col min="100" max="100" width="7.42578125" bestFit="1" customWidth="1"/>
    <col min="101" max="101" width="12.7109375" bestFit="1" customWidth="1"/>
    <col min="102" max="102" width="13.140625" bestFit="1" customWidth="1"/>
    <col min="103" max="103" width="9.42578125" bestFit="1" customWidth="1"/>
    <col min="104" max="104" width="14.28515625" bestFit="1" customWidth="1"/>
    <col min="105" max="105" width="11.140625" bestFit="1" customWidth="1"/>
    <col min="106" max="106" width="12.7109375" bestFit="1" customWidth="1"/>
    <col min="107" max="107" width="14.140625" bestFit="1" customWidth="1"/>
    <col min="108" max="108" width="11" bestFit="1" customWidth="1"/>
    <col min="109" max="109" width="12.7109375" bestFit="1" customWidth="1"/>
    <col min="110" max="110" width="14" bestFit="1" customWidth="1"/>
    <col min="111" max="111" width="12" bestFit="1" customWidth="1"/>
    <col min="112" max="112" width="6.85546875" style="1" bestFit="1" customWidth="1"/>
    <col min="113" max="113" width="12" bestFit="1" customWidth="1"/>
    <col min="114" max="114" width="6.5703125" bestFit="1" customWidth="1"/>
    <col min="115" max="115" width="15.5703125" bestFit="1" customWidth="1"/>
    <col min="116" max="116" width="11.85546875" bestFit="1" customWidth="1"/>
    <col min="117" max="117" width="7.42578125" bestFit="1" customWidth="1"/>
    <col min="118" max="118" width="12.7109375" bestFit="1" customWidth="1"/>
    <col min="119" max="119" width="13.140625" bestFit="1" customWidth="1"/>
    <col min="120" max="120" width="9.42578125" bestFit="1" customWidth="1"/>
    <col min="121" max="121" width="14.28515625" bestFit="1" customWidth="1"/>
    <col min="122" max="122" width="11.140625" bestFit="1" customWidth="1"/>
    <col min="123" max="123" width="12.7109375" bestFit="1" customWidth="1"/>
    <col min="124" max="124" width="14.140625" bestFit="1" customWidth="1"/>
    <col min="125" max="125" width="11" bestFit="1" customWidth="1"/>
    <col min="126" max="126" width="12.7109375" bestFit="1" customWidth="1"/>
    <col min="127" max="127" width="28.85546875" bestFit="1" customWidth="1"/>
    <col min="128" max="128" width="12" bestFit="1" customWidth="1"/>
    <col min="129" max="129" width="6.85546875" style="1" bestFit="1" customWidth="1"/>
    <col min="130" max="130" width="12" bestFit="1" customWidth="1"/>
    <col min="131" max="131" width="6.5703125" bestFit="1" customWidth="1"/>
    <col min="132" max="132" width="15.5703125" bestFit="1" customWidth="1"/>
    <col min="133" max="133" width="11.85546875" bestFit="1" customWidth="1"/>
    <col min="134" max="134" width="7.42578125" bestFit="1" customWidth="1"/>
    <col min="135" max="135" width="12.7109375" bestFit="1" customWidth="1"/>
    <col min="136" max="136" width="13.140625" bestFit="1" customWidth="1"/>
    <col min="137" max="137" width="9.42578125" bestFit="1" customWidth="1"/>
  </cols>
  <sheetData>
    <row r="1" spans="1:136" x14ac:dyDescent="0.25">
      <c r="B1" t="s">
        <v>0</v>
      </c>
      <c r="K1" t="s">
        <v>1</v>
      </c>
      <c r="O1" t="s">
        <v>2</v>
      </c>
    </row>
    <row r="2" spans="1:136" x14ac:dyDescent="0.25">
      <c r="B2" t="s">
        <v>3</v>
      </c>
      <c r="K2" t="s">
        <v>4</v>
      </c>
      <c r="O2" t="s">
        <v>5</v>
      </c>
    </row>
    <row r="3" spans="1:136" x14ac:dyDescent="0.25">
      <c r="B3" s="2">
        <v>1992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S3" s="2">
        <v>1996</v>
      </c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J3" s="2">
        <v>2000</v>
      </c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BA3" s="2">
        <v>2004</v>
      </c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R3" s="2">
        <v>2008</v>
      </c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I3" s="2">
        <v>2012</v>
      </c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Z3" s="2">
        <v>2016</v>
      </c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Q3" s="2">
        <v>2020</v>
      </c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</row>
    <row r="4" spans="1:136" x14ac:dyDescent="0.25">
      <c r="A4" s="3" t="s">
        <v>6</v>
      </c>
      <c r="B4" s="3" t="s">
        <v>7</v>
      </c>
      <c r="C4" s="3" t="s">
        <v>8</v>
      </c>
      <c r="D4" s="3" t="s">
        <v>9</v>
      </c>
      <c r="E4" s="3" t="s">
        <v>10</v>
      </c>
      <c r="F4" s="3" t="s">
        <v>11</v>
      </c>
      <c r="G4" s="3" t="s">
        <v>9</v>
      </c>
      <c r="H4" s="3" t="s">
        <v>12</v>
      </c>
      <c r="I4" s="3" t="s">
        <v>13</v>
      </c>
      <c r="J4" s="4" t="s">
        <v>14</v>
      </c>
      <c r="K4" s="3" t="s">
        <v>15</v>
      </c>
      <c r="L4" s="3" t="s">
        <v>16</v>
      </c>
      <c r="M4" s="3" t="s">
        <v>17</v>
      </c>
      <c r="N4" s="3" t="s">
        <v>18</v>
      </c>
      <c r="O4" s="3" t="s">
        <v>19</v>
      </c>
      <c r="P4" s="3" t="s">
        <v>20</v>
      </c>
      <c r="Q4" s="3" t="s">
        <v>21</v>
      </c>
      <c r="S4" s="3" t="s">
        <v>7</v>
      </c>
      <c r="T4" s="3" t="s">
        <v>8</v>
      </c>
      <c r="U4" s="3" t="s">
        <v>9</v>
      </c>
      <c r="V4" s="3" t="s">
        <v>10</v>
      </c>
      <c r="W4" s="3" t="s">
        <v>11</v>
      </c>
      <c r="X4" s="3" t="s">
        <v>9</v>
      </c>
      <c r="Y4" s="3" t="s">
        <v>12</v>
      </c>
      <c r="Z4" s="3" t="s">
        <v>13</v>
      </c>
      <c r="AA4" s="4" t="s">
        <v>14</v>
      </c>
      <c r="AB4" s="3" t="s">
        <v>15</v>
      </c>
      <c r="AC4" s="3" t="s">
        <v>16</v>
      </c>
      <c r="AD4" s="3" t="s">
        <v>17</v>
      </c>
      <c r="AE4" s="3" t="s">
        <v>18</v>
      </c>
      <c r="AF4" s="3" t="s">
        <v>19</v>
      </c>
      <c r="AG4" s="3" t="s">
        <v>20</v>
      </c>
      <c r="AH4" s="3" t="s">
        <v>21</v>
      </c>
      <c r="AJ4" s="3" t="s">
        <v>7</v>
      </c>
      <c r="AK4" s="3" t="s">
        <v>8</v>
      </c>
      <c r="AL4" s="3" t="s">
        <v>9</v>
      </c>
      <c r="AM4" s="3" t="s">
        <v>10</v>
      </c>
      <c r="AN4" s="3" t="s">
        <v>11</v>
      </c>
      <c r="AO4" s="3" t="s">
        <v>9</v>
      </c>
      <c r="AP4" s="3" t="s">
        <v>12</v>
      </c>
      <c r="AQ4" s="3" t="s">
        <v>13</v>
      </c>
      <c r="AR4" s="4" t="s">
        <v>14</v>
      </c>
      <c r="AS4" s="3" t="s">
        <v>15</v>
      </c>
      <c r="AT4" s="3" t="s">
        <v>16</v>
      </c>
      <c r="AU4" s="3" t="s">
        <v>17</v>
      </c>
      <c r="AV4" s="3" t="s">
        <v>18</v>
      </c>
      <c r="AW4" s="3" t="s">
        <v>19</v>
      </c>
      <c r="AX4" s="3" t="s">
        <v>20</v>
      </c>
      <c r="AY4" s="3" t="s">
        <v>21</v>
      </c>
      <c r="BA4" s="3" t="s">
        <v>7</v>
      </c>
      <c r="BB4" s="3" t="s">
        <v>8</v>
      </c>
      <c r="BC4" s="3" t="s">
        <v>9</v>
      </c>
      <c r="BD4" s="3" t="s">
        <v>10</v>
      </c>
      <c r="BE4" s="3" t="s">
        <v>11</v>
      </c>
      <c r="BF4" s="3" t="s">
        <v>9</v>
      </c>
      <c r="BG4" s="3" t="s">
        <v>12</v>
      </c>
      <c r="BH4" s="3" t="s">
        <v>13</v>
      </c>
      <c r="BI4" s="4" t="s">
        <v>14</v>
      </c>
      <c r="BJ4" s="3" t="s">
        <v>15</v>
      </c>
      <c r="BK4" s="3" t="s">
        <v>16</v>
      </c>
      <c r="BL4" s="3" t="s">
        <v>17</v>
      </c>
      <c r="BM4" s="3" t="s">
        <v>18</v>
      </c>
      <c r="BN4" s="3" t="s">
        <v>19</v>
      </c>
      <c r="BO4" s="3" t="s">
        <v>20</v>
      </c>
      <c r="BP4" s="3" t="s">
        <v>21</v>
      </c>
      <c r="BR4" s="3" t="s">
        <v>7</v>
      </c>
      <c r="BS4" s="3" t="s">
        <v>8</v>
      </c>
      <c r="BT4" s="3" t="s">
        <v>9</v>
      </c>
      <c r="BU4" s="3" t="s">
        <v>10</v>
      </c>
      <c r="BV4" s="3" t="s">
        <v>11</v>
      </c>
      <c r="BW4" s="3" t="s">
        <v>9</v>
      </c>
      <c r="BX4" s="3" t="s">
        <v>12</v>
      </c>
      <c r="BY4" s="3" t="s">
        <v>13</v>
      </c>
      <c r="BZ4" s="3" t="s">
        <v>14</v>
      </c>
      <c r="CA4" s="3" t="s">
        <v>22</v>
      </c>
      <c r="CB4" s="3" t="s">
        <v>16</v>
      </c>
      <c r="CC4" s="3" t="s">
        <v>23</v>
      </c>
      <c r="CD4" s="3" t="s">
        <v>18</v>
      </c>
      <c r="CE4" s="3" t="s">
        <v>19</v>
      </c>
      <c r="CF4" s="3" t="s">
        <v>20</v>
      </c>
      <c r="CG4" s="3" t="s">
        <v>21</v>
      </c>
      <c r="CI4" s="3" t="s">
        <v>7</v>
      </c>
      <c r="CJ4" s="3" t="s">
        <v>8</v>
      </c>
      <c r="CK4" s="3" t="s">
        <v>9</v>
      </c>
      <c r="CL4" s="3" t="s">
        <v>10</v>
      </c>
      <c r="CM4" s="3" t="s">
        <v>11</v>
      </c>
      <c r="CN4" s="3" t="s">
        <v>9</v>
      </c>
      <c r="CO4" s="3" t="s">
        <v>12</v>
      </c>
      <c r="CP4" s="3" t="s">
        <v>13</v>
      </c>
      <c r="CQ4" s="4" t="s">
        <v>14</v>
      </c>
      <c r="CR4" s="3" t="s">
        <v>22</v>
      </c>
      <c r="CS4" s="3" t="s">
        <v>16</v>
      </c>
      <c r="CT4" s="3" t="s">
        <v>23</v>
      </c>
      <c r="CU4" s="3" t="s">
        <v>18</v>
      </c>
      <c r="CV4" s="3" t="s">
        <v>19</v>
      </c>
      <c r="CW4" s="3" t="s">
        <v>20</v>
      </c>
      <c r="CX4" s="3" t="s">
        <v>21</v>
      </c>
      <c r="CZ4" s="3" t="s">
        <v>7</v>
      </c>
      <c r="DA4" s="3" t="s">
        <v>8</v>
      </c>
      <c r="DB4" s="3" t="s">
        <v>9</v>
      </c>
      <c r="DC4" s="3" t="s">
        <v>10</v>
      </c>
      <c r="DD4" s="3" t="s">
        <v>11</v>
      </c>
      <c r="DE4" s="3" t="s">
        <v>9</v>
      </c>
      <c r="DF4" s="3" t="s">
        <v>12</v>
      </c>
      <c r="DG4" s="3" t="s">
        <v>13</v>
      </c>
      <c r="DH4" s="4" t="s">
        <v>14</v>
      </c>
      <c r="DI4" s="3" t="s">
        <v>15</v>
      </c>
      <c r="DJ4" s="3" t="s">
        <v>16</v>
      </c>
      <c r="DK4" s="3" t="s">
        <v>17</v>
      </c>
      <c r="DL4" s="3" t="s">
        <v>18</v>
      </c>
      <c r="DM4" s="3" t="s">
        <v>19</v>
      </c>
      <c r="DN4" s="3" t="s">
        <v>20</v>
      </c>
      <c r="DO4" s="3" t="s">
        <v>21</v>
      </c>
      <c r="DQ4" s="3" t="s">
        <v>7</v>
      </c>
      <c r="DR4" s="3" t="s">
        <v>8</v>
      </c>
      <c r="DS4" s="3" t="s">
        <v>9</v>
      </c>
      <c r="DT4" s="3" t="s">
        <v>10</v>
      </c>
      <c r="DU4" s="3" t="s">
        <v>11</v>
      </c>
      <c r="DV4" s="3" t="s">
        <v>9</v>
      </c>
      <c r="DW4" s="3" t="s">
        <v>12</v>
      </c>
      <c r="DX4" s="3" t="s">
        <v>13</v>
      </c>
      <c r="DY4" s="4" t="s">
        <v>14</v>
      </c>
      <c r="DZ4" s="3" t="s">
        <v>15</v>
      </c>
      <c r="EA4" s="3" t="s">
        <v>16</v>
      </c>
      <c r="EB4" s="3" t="s">
        <v>17</v>
      </c>
      <c r="EC4" s="3" t="s">
        <v>18</v>
      </c>
      <c r="ED4" s="3" t="s">
        <v>19</v>
      </c>
      <c r="EE4" s="3" t="s">
        <v>20</v>
      </c>
      <c r="EF4" s="3" t="s">
        <v>21</v>
      </c>
    </row>
    <row r="5" spans="1:136" x14ac:dyDescent="0.25">
      <c r="A5" s="3" t="s">
        <v>24</v>
      </c>
      <c r="B5" s="5">
        <v>0.43369427986417436</v>
      </c>
      <c r="C5" s="5">
        <v>0.43009999999999998</v>
      </c>
      <c r="D5" s="5">
        <v>3.5942798641743767E-3</v>
      </c>
      <c r="E5" s="5">
        <v>0.54909838250788157</v>
      </c>
      <c r="F5" s="5">
        <v>0.3745</v>
      </c>
      <c r="G5" s="5">
        <v>0.17459838250788157</v>
      </c>
      <c r="H5" s="5">
        <f>B5-E5</f>
        <v>-0.11540410264370721</v>
      </c>
      <c r="I5" s="5">
        <f>C5-F5</f>
        <v>5.5599999999999983E-2</v>
      </c>
      <c r="J5" s="6">
        <f>I5-H5</f>
        <v>0.17100410264370719</v>
      </c>
      <c r="K5" s="7">
        <v>0</v>
      </c>
      <c r="L5" s="7">
        <v>1</v>
      </c>
      <c r="M5" s="7"/>
      <c r="N5" s="7"/>
      <c r="O5">
        <v>0</v>
      </c>
      <c r="Q5">
        <v>0</v>
      </c>
      <c r="S5">
        <v>0.42728016223066845</v>
      </c>
      <c r="T5">
        <v>0.4924</v>
      </c>
      <c r="U5">
        <v>-6.5119837769331557E-2</v>
      </c>
      <c r="V5">
        <v>0.40806125617837369</v>
      </c>
      <c r="W5">
        <v>0.40710000000000002</v>
      </c>
      <c r="X5">
        <v>9.6125617837367061E-4</v>
      </c>
      <c r="Y5" s="5">
        <f>S5-V5</f>
        <v>1.921890605229476E-2</v>
      </c>
      <c r="Z5" s="5">
        <f>T5-W5</f>
        <v>8.5299999999999987E-2</v>
      </c>
      <c r="AA5" s="6">
        <f>Z5-Y5</f>
        <v>6.6081093947705227E-2</v>
      </c>
      <c r="AB5" s="7">
        <v>1</v>
      </c>
      <c r="AC5" s="7">
        <v>1</v>
      </c>
      <c r="AD5" s="7"/>
      <c r="AE5" s="7"/>
      <c r="AF5">
        <v>1</v>
      </c>
      <c r="AH5">
        <v>1</v>
      </c>
      <c r="AJ5">
        <v>0.46989699892893494</v>
      </c>
      <c r="AK5">
        <v>0.48380000000000001</v>
      </c>
      <c r="AL5">
        <v>-1.3903001071065069E-2</v>
      </c>
      <c r="AM5">
        <v>0.33899200905193411</v>
      </c>
      <c r="AN5">
        <v>0.47870000000000001</v>
      </c>
      <c r="AO5">
        <v>-0.13970799094806591</v>
      </c>
      <c r="AP5" s="5">
        <f>AJ5-AM5</f>
        <v>0.13090498987700083</v>
      </c>
      <c r="AQ5" s="5">
        <f>AK5-AN5</f>
        <v>5.0999999999999934E-3</v>
      </c>
      <c r="AR5" s="6">
        <f>AQ5-AP5</f>
        <v>-0.12580498987700084</v>
      </c>
      <c r="AS5" s="7">
        <v>1</v>
      </c>
      <c r="AT5" s="7">
        <v>1</v>
      </c>
      <c r="AU5" s="7"/>
      <c r="AV5" s="7"/>
      <c r="AW5">
        <v>1</v>
      </c>
      <c r="AY5">
        <v>1</v>
      </c>
      <c r="BA5">
        <v>0.53618834205720656</v>
      </c>
      <c r="BB5">
        <v>0.48270000000000002</v>
      </c>
      <c r="BC5">
        <v>5.3488342057206539E-2</v>
      </c>
      <c r="BD5">
        <v>0.4041970440136945</v>
      </c>
      <c r="BE5">
        <v>0.50729999999999997</v>
      </c>
      <c r="BF5">
        <v>-0.10310295598630548</v>
      </c>
      <c r="BG5" s="5">
        <f>BA5-BD5</f>
        <v>0.13199129804351206</v>
      </c>
      <c r="BH5" s="5">
        <f>BB5-BE5</f>
        <v>-2.4599999999999955E-2</v>
      </c>
      <c r="BI5" s="6">
        <f>BH5-BG5</f>
        <v>-0.15659129804351202</v>
      </c>
      <c r="BJ5" s="7">
        <v>1</v>
      </c>
      <c r="BK5" s="7">
        <v>0</v>
      </c>
      <c r="BL5" s="7"/>
      <c r="BM5" s="7"/>
      <c r="BN5">
        <v>0</v>
      </c>
      <c r="BP5">
        <v>0</v>
      </c>
      <c r="BR5">
        <v>0.49540827539680637</v>
      </c>
      <c r="BS5">
        <v>0.52929999999999999</v>
      </c>
      <c r="BT5">
        <v>-3.3891724603193618E-2</v>
      </c>
      <c r="BU5">
        <v>0.49682588770380176</v>
      </c>
      <c r="BV5">
        <v>0.45650000000000002</v>
      </c>
      <c r="BW5">
        <v>4.0325887703801744E-2</v>
      </c>
      <c r="BX5" s="5">
        <f>BR5-BU5</f>
        <v>-1.4176123069953861E-3</v>
      </c>
      <c r="BY5" s="5">
        <f>BS5-BV5</f>
        <v>7.2799999999999976E-2</v>
      </c>
      <c r="BZ5" s="5">
        <f>BY5-BX5</f>
        <v>7.4217612306995362E-2</v>
      </c>
      <c r="CA5" s="7">
        <v>0</v>
      </c>
      <c r="CB5" s="7">
        <v>1</v>
      </c>
      <c r="CC5" s="7"/>
      <c r="CD5" s="7"/>
      <c r="CE5">
        <v>0</v>
      </c>
      <c r="CG5">
        <v>0</v>
      </c>
      <c r="CI5">
        <v>0.48497085609066637</v>
      </c>
      <c r="CJ5">
        <v>0.51060000000000005</v>
      </c>
      <c r="CK5">
        <v>-2.5629143909333685E-2</v>
      </c>
      <c r="CL5">
        <v>0.48679809743289532</v>
      </c>
      <c r="CM5">
        <v>0.47199999999999998</v>
      </c>
      <c r="CN5">
        <v>1.4798097432895341E-2</v>
      </c>
      <c r="CO5" s="5">
        <f t="shared" ref="CO5:CP36" si="0">CI5-CL5</f>
        <v>-1.8272413422289469E-3</v>
      </c>
      <c r="CP5" s="5">
        <f t="shared" si="0"/>
        <v>3.8600000000000079E-2</v>
      </c>
      <c r="CQ5" s="6">
        <f>CP5-CO5</f>
        <v>4.0427241342229026E-2</v>
      </c>
      <c r="CR5" s="7">
        <v>0</v>
      </c>
      <c r="CS5" s="7">
        <v>1</v>
      </c>
      <c r="CT5" s="7"/>
      <c r="CU5" s="7"/>
      <c r="CV5">
        <v>0</v>
      </c>
      <c r="CX5">
        <v>0</v>
      </c>
      <c r="CZ5">
        <v>0.51647724543657125</v>
      </c>
      <c r="DA5">
        <v>0.48180000000000001</v>
      </c>
      <c r="DB5">
        <v>3.4677245436571247E-2</v>
      </c>
      <c r="DC5">
        <v>0.4683609965269307</v>
      </c>
      <c r="DD5">
        <v>0.46089999999999998</v>
      </c>
      <c r="DE5">
        <v>7.4609965269307188E-3</v>
      </c>
      <c r="DF5" s="5">
        <f>CZ5-DC5</f>
        <v>4.8116248909640558E-2</v>
      </c>
      <c r="DG5" s="5">
        <f>DA5-DD5</f>
        <v>2.090000000000003E-2</v>
      </c>
      <c r="DH5" s="6">
        <f>DG5-DF5</f>
        <v>-2.7216248909640528E-2</v>
      </c>
      <c r="DI5" s="7">
        <v>1</v>
      </c>
      <c r="DJ5" s="7">
        <v>1</v>
      </c>
      <c r="DK5" s="7"/>
      <c r="DL5" s="7"/>
      <c r="DM5">
        <v>1</v>
      </c>
      <c r="DO5">
        <v>1</v>
      </c>
      <c r="DQ5">
        <v>0.49123620819511848</v>
      </c>
      <c r="DR5">
        <v>0.5131</v>
      </c>
      <c r="DS5">
        <v>-2.1863791804881516E-2</v>
      </c>
      <c r="DT5">
        <v>0.46109521429867178</v>
      </c>
      <c r="DU5">
        <v>0.46860000000000002</v>
      </c>
      <c r="DV5">
        <v>-7.5047857013282315E-3</v>
      </c>
      <c r="DW5" s="5">
        <f>DQ5-DT5</f>
        <v>3.0140993896446699E-2</v>
      </c>
      <c r="DX5" s="5">
        <f>DR5-DU5</f>
        <v>4.4499999999999984E-2</v>
      </c>
      <c r="DY5" s="6">
        <f>DX5-DW5</f>
        <v>1.4359006103553285E-2</v>
      </c>
      <c r="DZ5" s="7">
        <v>1</v>
      </c>
      <c r="EA5" s="7">
        <v>1</v>
      </c>
      <c r="EB5" s="7"/>
      <c r="EC5" s="7"/>
      <c r="ED5">
        <v>1</v>
      </c>
      <c r="EF5">
        <v>1</v>
      </c>
    </row>
    <row r="6" spans="1:136" x14ac:dyDescent="0.25">
      <c r="A6" t="s">
        <v>25</v>
      </c>
      <c r="B6" s="5">
        <v>0.40227606657704601</v>
      </c>
      <c r="C6" s="5">
        <v>0.40880000000000005</v>
      </c>
      <c r="D6" s="5">
        <v>-6.5239334229540424E-3</v>
      </c>
      <c r="E6" s="5">
        <v>0.58997113423415426</v>
      </c>
      <c r="F6" s="5">
        <v>0.47649999999999998</v>
      </c>
      <c r="G6" s="5">
        <v>0.11347113423415428</v>
      </c>
      <c r="H6" s="5">
        <f t="shared" ref="H6:I56" si="1">B6-E6</f>
        <v>-0.18769506765710825</v>
      </c>
      <c r="I6" s="5">
        <f t="shared" si="1"/>
        <v>-6.7699999999999927E-2</v>
      </c>
      <c r="J6" s="6">
        <f>I6-H6</f>
        <v>0.11999506765710832</v>
      </c>
      <c r="K6" s="7">
        <v>0</v>
      </c>
      <c r="L6" s="7">
        <v>0</v>
      </c>
      <c r="M6" s="7"/>
      <c r="N6" s="7"/>
      <c r="O6">
        <v>1</v>
      </c>
      <c r="Q6">
        <v>1</v>
      </c>
      <c r="S6">
        <v>0.35092222897225056</v>
      </c>
      <c r="T6">
        <v>0.43159999999999998</v>
      </c>
      <c r="U6">
        <v>-8.0677771027749423E-2</v>
      </c>
      <c r="V6">
        <v>0.54716287657397444</v>
      </c>
      <c r="W6">
        <v>0.50119999999999998</v>
      </c>
      <c r="X6">
        <v>4.5962876573974465E-2</v>
      </c>
      <c r="Y6" s="5">
        <f t="shared" ref="Y6:Z56" si="2">S6-V6</f>
        <v>-0.19624064760172388</v>
      </c>
      <c r="Z6" s="5">
        <f t="shared" si="2"/>
        <v>-6.9599999999999995E-2</v>
      </c>
      <c r="AA6" s="6">
        <f>Z6-Y6</f>
        <v>0.12664064760172389</v>
      </c>
      <c r="AB6" s="7">
        <v>0</v>
      </c>
      <c r="AC6" s="7">
        <v>0</v>
      </c>
      <c r="AD6" s="7"/>
      <c r="AE6" s="7"/>
      <c r="AF6">
        <v>1</v>
      </c>
      <c r="AH6">
        <v>1</v>
      </c>
      <c r="AJ6">
        <v>0.41275963434220453</v>
      </c>
      <c r="AK6">
        <v>0.41570000000000001</v>
      </c>
      <c r="AL6">
        <v>-2.9403656577954851E-3</v>
      </c>
      <c r="AM6">
        <v>0.4778785607160973</v>
      </c>
      <c r="AN6">
        <v>0.56479999999999997</v>
      </c>
      <c r="AO6">
        <v>-8.6921439283902668E-2</v>
      </c>
      <c r="AP6" s="5">
        <f t="shared" ref="AP6:AQ56" si="3">AJ6-AM6</f>
        <v>-6.5118926373892771E-2</v>
      </c>
      <c r="AQ6" s="5">
        <f t="shared" si="3"/>
        <v>-0.14909999999999995</v>
      </c>
      <c r="AR6" s="6">
        <f>AQ6-AP6</f>
        <v>-8.3981073626107183E-2</v>
      </c>
      <c r="AS6" s="7">
        <v>0</v>
      </c>
      <c r="AT6" s="7">
        <v>0</v>
      </c>
      <c r="AU6" s="7"/>
      <c r="AV6" s="7"/>
      <c r="AW6">
        <v>1</v>
      </c>
      <c r="AY6">
        <v>1</v>
      </c>
      <c r="BA6">
        <v>0.4328527349726099</v>
      </c>
      <c r="BB6">
        <v>0.36840000000000001</v>
      </c>
      <c r="BC6">
        <v>6.4452734972609893E-2</v>
      </c>
      <c r="BD6">
        <v>0.51685785785338112</v>
      </c>
      <c r="BE6">
        <v>0.62460000000000004</v>
      </c>
      <c r="BF6">
        <v>-0.10774214214661892</v>
      </c>
      <c r="BG6" s="5">
        <f t="shared" ref="BG6:BH56" si="4">BA6-BD6</f>
        <v>-8.4005122880771221E-2</v>
      </c>
      <c r="BH6" s="5">
        <f t="shared" si="4"/>
        <v>-0.25620000000000004</v>
      </c>
      <c r="BI6" s="6">
        <f>BH6-BG6</f>
        <v>-0.17219487711922882</v>
      </c>
      <c r="BJ6" s="7">
        <v>0</v>
      </c>
      <c r="BK6" s="7">
        <v>0</v>
      </c>
      <c r="BL6" s="7"/>
      <c r="BM6" s="7"/>
      <c r="BN6">
        <v>1</v>
      </c>
      <c r="BP6">
        <v>1</v>
      </c>
      <c r="BR6">
        <v>0.37862061051713286</v>
      </c>
      <c r="BS6">
        <v>0.38740000000000002</v>
      </c>
      <c r="BT6">
        <v>-8.7793894828671615E-3</v>
      </c>
      <c r="BU6">
        <v>0.61888859538367846</v>
      </c>
      <c r="BV6">
        <v>0.60319999999999996</v>
      </c>
      <c r="BW6">
        <v>1.5688595383678505E-2</v>
      </c>
      <c r="BX6" s="5">
        <f t="shared" ref="BX6:BY56" si="5">BR6-BU6</f>
        <v>-0.2402679848665456</v>
      </c>
      <c r="BY6" s="5">
        <f t="shared" si="5"/>
        <v>-0.21579999999999994</v>
      </c>
      <c r="BZ6" s="5">
        <f>BY6-BX6</f>
        <v>2.4467984866545667E-2</v>
      </c>
      <c r="CA6" s="7">
        <v>0</v>
      </c>
      <c r="CB6" s="7">
        <v>0</v>
      </c>
      <c r="CC6" s="7"/>
      <c r="CD6" s="7"/>
      <c r="CE6">
        <v>1</v>
      </c>
      <c r="CG6">
        <v>1</v>
      </c>
      <c r="CI6">
        <v>0.35845431160247754</v>
      </c>
      <c r="CJ6">
        <v>0.3836</v>
      </c>
      <c r="CK6">
        <v>-2.5145688397522459E-2</v>
      </c>
      <c r="CL6">
        <v>0.62202349686656988</v>
      </c>
      <c r="CM6">
        <v>0.60550000000000004</v>
      </c>
      <c r="CN6">
        <v>1.6523496866569842E-2</v>
      </c>
      <c r="CO6" s="5">
        <f t="shared" si="0"/>
        <v>-0.26356918526409234</v>
      </c>
      <c r="CP6" s="5">
        <f t="shared" si="0"/>
        <v>-0.22190000000000004</v>
      </c>
      <c r="CQ6" s="6">
        <f>CP6-CO6</f>
        <v>4.1669185264092301E-2</v>
      </c>
      <c r="CR6" s="7">
        <v>0</v>
      </c>
      <c r="CS6" s="7">
        <v>0</v>
      </c>
      <c r="CT6" s="7"/>
      <c r="CU6" s="7"/>
      <c r="CV6">
        <v>1</v>
      </c>
      <c r="CX6">
        <v>1</v>
      </c>
      <c r="CZ6">
        <v>0.38916680393638459</v>
      </c>
      <c r="DA6">
        <v>0.34360000000000002</v>
      </c>
      <c r="DB6">
        <v>4.556680393638457E-2</v>
      </c>
      <c r="DC6">
        <v>0.59687414128818062</v>
      </c>
      <c r="DD6">
        <v>0.62080000000000002</v>
      </c>
      <c r="DE6">
        <v>-2.3925858711819403E-2</v>
      </c>
      <c r="DF6" s="5">
        <f t="shared" ref="DF6:DG56" si="6">CZ6-DC6</f>
        <v>-0.20770733735179603</v>
      </c>
      <c r="DG6" s="5">
        <f t="shared" si="6"/>
        <v>-0.2772</v>
      </c>
      <c r="DH6" s="6">
        <f>DG6-DF6</f>
        <v>-6.9492662648203973E-2</v>
      </c>
      <c r="DI6" s="7">
        <v>0</v>
      </c>
      <c r="DJ6" s="7">
        <v>0</v>
      </c>
      <c r="DK6" s="7"/>
      <c r="DL6" s="7"/>
      <c r="DM6">
        <v>1</v>
      </c>
      <c r="DO6">
        <v>1</v>
      </c>
      <c r="DQ6">
        <v>0.39589458260832028</v>
      </c>
      <c r="DR6">
        <v>0.36570000000000003</v>
      </c>
      <c r="DS6">
        <v>3.0194582608320253E-2</v>
      </c>
      <c r="DT6">
        <v>0.58812918633199984</v>
      </c>
      <c r="DU6">
        <v>0.62029999999999996</v>
      </c>
      <c r="DV6">
        <v>-3.217081366800012E-2</v>
      </c>
      <c r="DW6" s="5">
        <f t="shared" ref="DW6:DX56" si="7">DQ6-DT6</f>
        <v>-0.19223460372367956</v>
      </c>
      <c r="DX6" s="5">
        <f t="shared" si="7"/>
        <v>-0.25459999999999994</v>
      </c>
      <c r="DY6" s="6">
        <f>DX6-DW6</f>
        <v>-6.2365396276320373E-2</v>
      </c>
      <c r="DZ6" s="7">
        <v>0</v>
      </c>
      <c r="EA6" s="7">
        <v>0</v>
      </c>
      <c r="EB6" s="7"/>
      <c r="EC6" s="7"/>
      <c r="ED6">
        <v>1</v>
      </c>
      <c r="EF6">
        <v>1</v>
      </c>
    </row>
    <row r="7" spans="1:136" x14ac:dyDescent="0.25">
      <c r="A7" t="s">
        <v>26</v>
      </c>
      <c r="B7" s="5">
        <v>0.34050461482780159</v>
      </c>
      <c r="C7" s="5">
        <v>0.3029</v>
      </c>
      <c r="D7" s="5">
        <v>3.7604614827801586E-2</v>
      </c>
      <c r="E7" s="5">
        <v>0.68659788018549506</v>
      </c>
      <c r="F7" s="5">
        <v>0.39460000000000001</v>
      </c>
      <c r="G7" s="5">
        <v>0.29199788018549505</v>
      </c>
      <c r="H7" s="5">
        <f t="shared" si="1"/>
        <v>-0.34609326535769347</v>
      </c>
      <c r="I7" s="5">
        <f t="shared" si="1"/>
        <v>-9.1700000000000004E-2</v>
      </c>
      <c r="J7" s="6">
        <f t="shared" ref="J7:J56" si="8">I7-H7</f>
        <v>0.25439326535769347</v>
      </c>
      <c r="K7" s="7">
        <v>0</v>
      </c>
      <c r="L7" s="7">
        <v>0</v>
      </c>
      <c r="M7" s="7"/>
      <c r="N7" s="7"/>
      <c r="O7">
        <v>1</v>
      </c>
      <c r="Q7">
        <v>1</v>
      </c>
      <c r="S7">
        <v>0.34338264245128231</v>
      </c>
      <c r="T7">
        <v>0.3327</v>
      </c>
      <c r="U7">
        <v>1.0682642451282309E-2</v>
      </c>
      <c r="V7">
        <v>0.41163294628695957</v>
      </c>
      <c r="W7">
        <v>0.50800000000000001</v>
      </c>
      <c r="X7">
        <v>-9.636705371304044E-2</v>
      </c>
      <c r="Y7" s="5">
        <f t="shared" si="2"/>
        <v>-6.8250303835677262E-2</v>
      </c>
      <c r="Z7" s="5">
        <f t="shared" si="2"/>
        <v>-0.17530000000000001</v>
      </c>
      <c r="AA7" s="6">
        <f t="shared" ref="AA7:AA56" si="9">Z7-Y7</f>
        <v>-0.10704969616432275</v>
      </c>
      <c r="AB7" s="7">
        <v>0</v>
      </c>
      <c r="AC7" s="7">
        <v>0</v>
      </c>
      <c r="AD7" s="7"/>
      <c r="AE7" s="7"/>
      <c r="AF7">
        <v>1</v>
      </c>
      <c r="AH7">
        <v>1</v>
      </c>
      <c r="AJ7">
        <v>0.34301554414770291</v>
      </c>
      <c r="AK7">
        <v>0.2767</v>
      </c>
      <c r="AL7">
        <v>6.631554414770291E-2</v>
      </c>
      <c r="AM7">
        <v>0.35936364221777162</v>
      </c>
      <c r="AN7">
        <v>0.58620000000000005</v>
      </c>
      <c r="AO7">
        <v>-0.22683635778222844</v>
      </c>
      <c r="AP7" s="5">
        <f t="shared" si="3"/>
        <v>-1.6348098070068706E-2</v>
      </c>
      <c r="AQ7" s="5">
        <f t="shared" si="3"/>
        <v>-0.30950000000000005</v>
      </c>
      <c r="AR7" s="6">
        <f t="shared" ref="AR7:AR56" si="10">AQ7-AP7</f>
        <v>-0.29315190192993135</v>
      </c>
      <c r="AS7" s="7">
        <v>0</v>
      </c>
      <c r="AT7" s="7">
        <v>0</v>
      </c>
      <c r="AU7" s="7"/>
      <c r="AV7" s="7"/>
      <c r="AW7">
        <v>1</v>
      </c>
      <c r="AY7">
        <v>1</v>
      </c>
      <c r="BA7">
        <v>0.3214479246926184</v>
      </c>
      <c r="BB7">
        <v>0.35520000000000002</v>
      </c>
      <c r="BC7">
        <v>-3.3752075307381613E-2</v>
      </c>
      <c r="BD7">
        <v>0.5208288790070823</v>
      </c>
      <c r="BE7">
        <v>0.61070000000000002</v>
      </c>
      <c r="BF7">
        <v>-8.9871120992917719E-2</v>
      </c>
      <c r="BG7" s="5">
        <f t="shared" si="4"/>
        <v>-0.1993809543144639</v>
      </c>
      <c r="BH7" s="5">
        <f t="shared" si="4"/>
        <v>-0.2555</v>
      </c>
      <c r="BI7" s="6">
        <f t="shared" ref="BI7:BI56" si="11">BH7-BG7</f>
        <v>-5.6119045685536106E-2</v>
      </c>
      <c r="BJ7" s="7">
        <v>0</v>
      </c>
      <c r="BK7" s="7">
        <v>0</v>
      </c>
      <c r="BL7" s="7"/>
      <c r="BM7" s="7"/>
      <c r="BN7">
        <v>1</v>
      </c>
      <c r="BP7">
        <v>1</v>
      </c>
      <c r="BR7">
        <v>0.28199895543317133</v>
      </c>
      <c r="BS7">
        <v>0.37890000000000001</v>
      </c>
      <c r="BT7">
        <v>-9.6901044566828687E-2</v>
      </c>
      <c r="BU7">
        <v>0.63722825381217441</v>
      </c>
      <c r="BV7">
        <v>0.59419999999999995</v>
      </c>
      <c r="BW7">
        <v>4.3028253812174455E-2</v>
      </c>
      <c r="BX7" s="5">
        <f t="shared" si="5"/>
        <v>-0.35522929837900308</v>
      </c>
      <c r="BY7" s="5">
        <f t="shared" si="5"/>
        <v>-0.21529999999999994</v>
      </c>
      <c r="BZ7" s="5">
        <f t="shared" ref="BZ7:BZ56" si="12">BY7-BX7</f>
        <v>0.13992929837900314</v>
      </c>
      <c r="CA7" s="7">
        <v>0</v>
      </c>
      <c r="CB7" s="7">
        <v>0</v>
      </c>
      <c r="CC7" s="7"/>
      <c r="CD7" s="7"/>
      <c r="CE7">
        <v>1</v>
      </c>
      <c r="CG7">
        <v>1</v>
      </c>
      <c r="CI7">
        <v>0.38207260393768788</v>
      </c>
      <c r="CJ7">
        <v>0.40810000000000002</v>
      </c>
      <c r="CK7">
        <v>-2.6027396062312136E-2</v>
      </c>
      <c r="CL7">
        <v>0.62353397682664746</v>
      </c>
      <c r="CM7">
        <v>0.54800000000000004</v>
      </c>
      <c r="CN7">
        <v>7.553397682664742E-2</v>
      </c>
      <c r="CO7" s="5">
        <f t="shared" si="0"/>
        <v>-0.24146137288895958</v>
      </c>
      <c r="CP7" s="5">
        <f t="shared" si="0"/>
        <v>-0.13990000000000002</v>
      </c>
      <c r="CQ7" s="6">
        <f t="shared" ref="CQ7:CQ56" si="13">CP7-CO7</f>
        <v>0.10156137288895956</v>
      </c>
      <c r="CR7" s="7">
        <v>0</v>
      </c>
      <c r="CS7" s="7">
        <v>0</v>
      </c>
      <c r="CT7" s="7"/>
      <c r="CU7" s="7"/>
      <c r="CV7">
        <v>1</v>
      </c>
      <c r="CX7">
        <v>1</v>
      </c>
      <c r="CZ7">
        <v>0.3516785753754284</v>
      </c>
      <c r="DA7">
        <v>0.36549999999999999</v>
      </c>
      <c r="DB7">
        <v>-1.3821424624571588E-2</v>
      </c>
      <c r="DC7">
        <v>0.56692905828707585</v>
      </c>
      <c r="DD7">
        <v>0.51280000000000003</v>
      </c>
      <c r="DE7">
        <v>5.4129058287075815E-2</v>
      </c>
      <c r="DF7" s="5">
        <f t="shared" si="6"/>
        <v>-0.21525048291164744</v>
      </c>
      <c r="DG7" s="5">
        <f t="shared" si="6"/>
        <v>-0.14730000000000004</v>
      </c>
      <c r="DH7" s="6">
        <f t="shared" ref="DH7:DH56" si="14">DG7-DF7</f>
        <v>6.7950482911647403E-2</v>
      </c>
      <c r="DI7" s="7">
        <v>0</v>
      </c>
      <c r="DJ7" s="7">
        <v>0</v>
      </c>
      <c r="DK7" s="7"/>
      <c r="DL7" s="7"/>
      <c r="DM7">
        <v>1</v>
      </c>
      <c r="DO7">
        <v>1</v>
      </c>
      <c r="DQ7">
        <v>0.34936171454892778</v>
      </c>
      <c r="DR7">
        <v>0.42770000000000002</v>
      </c>
      <c r="DS7">
        <v>-7.8338285451072243E-2</v>
      </c>
      <c r="DT7">
        <v>0.56619928076952075</v>
      </c>
      <c r="DU7">
        <v>0.52829999999999999</v>
      </c>
      <c r="DV7">
        <v>3.789928076952076E-2</v>
      </c>
      <c r="DW7" s="5">
        <f t="shared" si="7"/>
        <v>-0.21683756622059297</v>
      </c>
      <c r="DX7" s="5">
        <f t="shared" si="7"/>
        <v>-0.10059999999999997</v>
      </c>
      <c r="DY7" s="6">
        <f t="shared" ref="DY7:DY56" si="15">DX7-DW7</f>
        <v>0.116237566220593</v>
      </c>
      <c r="DZ7" s="7">
        <v>0</v>
      </c>
      <c r="EA7" s="7">
        <v>0</v>
      </c>
      <c r="EB7" s="7"/>
      <c r="EC7" s="7"/>
      <c r="ED7">
        <v>1</v>
      </c>
      <c r="EF7">
        <v>1</v>
      </c>
    </row>
    <row r="8" spans="1:136" x14ac:dyDescent="0.25">
      <c r="A8" t="s">
        <v>27</v>
      </c>
      <c r="B8" s="5">
        <v>0.37084555658623308</v>
      </c>
      <c r="C8" s="5">
        <v>0.36520000000000002</v>
      </c>
      <c r="D8" s="5">
        <v>5.6455565862330581E-3</v>
      </c>
      <c r="E8" s="5">
        <v>0.66866050491999507</v>
      </c>
      <c r="F8" s="5">
        <v>0.38469999999999999</v>
      </c>
      <c r="G8" s="5">
        <v>0.28396050491999508</v>
      </c>
      <c r="H8" s="5">
        <f t="shared" si="1"/>
        <v>-0.29781494833376199</v>
      </c>
      <c r="I8" s="5">
        <f t="shared" si="1"/>
        <v>-1.9499999999999962E-2</v>
      </c>
      <c r="J8" s="6">
        <f t="shared" si="8"/>
        <v>0.27831494833376202</v>
      </c>
      <c r="K8" s="7">
        <v>0</v>
      </c>
      <c r="L8" s="7">
        <v>0</v>
      </c>
      <c r="M8" s="7"/>
      <c r="N8" s="7"/>
      <c r="O8">
        <v>1</v>
      </c>
      <c r="Q8">
        <v>1</v>
      </c>
      <c r="S8">
        <v>0.38047481487896079</v>
      </c>
      <c r="T8">
        <v>0.4652</v>
      </c>
      <c r="U8">
        <v>-8.4725185121039215E-2</v>
      </c>
      <c r="V8">
        <v>0.41377358532875519</v>
      </c>
      <c r="W8">
        <v>0.44290000000000002</v>
      </c>
      <c r="X8">
        <v>-2.9126414671244827E-2</v>
      </c>
      <c r="Y8" s="5">
        <f t="shared" si="2"/>
        <v>-3.3298770449794401E-2</v>
      </c>
      <c r="Z8" s="5">
        <f t="shared" si="2"/>
        <v>2.2299999999999986E-2</v>
      </c>
      <c r="AA8" s="6">
        <f t="shared" si="9"/>
        <v>5.5598770449794388E-2</v>
      </c>
      <c r="AB8" s="7">
        <v>0</v>
      </c>
      <c r="AC8" s="7">
        <v>1</v>
      </c>
      <c r="AD8" s="7">
        <v>0</v>
      </c>
      <c r="AE8" s="7">
        <v>1</v>
      </c>
      <c r="AF8">
        <v>0</v>
      </c>
      <c r="AG8">
        <v>0</v>
      </c>
      <c r="AJ8">
        <v>0.45325344643638854</v>
      </c>
      <c r="AK8">
        <v>0.44729999999999998</v>
      </c>
      <c r="AL8">
        <v>5.9534464363885653E-3</v>
      </c>
      <c r="AM8">
        <v>0.28302420898542602</v>
      </c>
      <c r="AN8">
        <v>0.51019999999999999</v>
      </c>
      <c r="AO8">
        <v>-0.22717579101457397</v>
      </c>
      <c r="AP8" s="5">
        <f t="shared" si="3"/>
        <v>0.17022923745096252</v>
      </c>
      <c r="AQ8" s="5">
        <f t="shared" si="3"/>
        <v>-6.2900000000000011E-2</v>
      </c>
      <c r="AR8" s="6">
        <f t="shared" si="10"/>
        <v>-0.23312923745096253</v>
      </c>
      <c r="AS8" s="7">
        <v>1</v>
      </c>
      <c r="AT8" s="7">
        <v>0</v>
      </c>
      <c r="AU8" s="7">
        <v>1</v>
      </c>
      <c r="AV8" s="8">
        <v>1.0000000000000001E-9</v>
      </c>
      <c r="AW8">
        <v>0</v>
      </c>
      <c r="AX8">
        <v>0</v>
      </c>
      <c r="BA8">
        <v>0.52857072858340626</v>
      </c>
      <c r="BB8">
        <v>0.44400000000000001</v>
      </c>
      <c r="BC8">
        <v>8.4570728583406252E-2</v>
      </c>
      <c r="BD8">
        <v>0.41959517404112395</v>
      </c>
      <c r="BE8">
        <v>0.54869999999999997</v>
      </c>
      <c r="BF8">
        <v>-0.12910482595887601</v>
      </c>
      <c r="BG8" s="5">
        <f t="shared" si="4"/>
        <v>0.1089755545422823</v>
      </c>
      <c r="BH8" s="5">
        <f t="shared" si="4"/>
        <v>-0.10469999999999996</v>
      </c>
      <c r="BI8" s="6">
        <f t="shared" si="11"/>
        <v>-0.21367555454228226</v>
      </c>
      <c r="BJ8" s="7">
        <v>1</v>
      </c>
      <c r="BK8" s="7">
        <v>0</v>
      </c>
      <c r="BL8" s="7"/>
      <c r="BM8" s="7"/>
      <c r="BN8">
        <v>0</v>
      </c>
      <c r="BP8">
        <v>0</v>
      </c>
      <c r="BR8">
        <v>0.46332296660957611</v>
      </c>
      <c r="BS8">
        <v>0.45119999999999999</v>
      </c>
      <c r="BT8">
        <v>1.2122966609576125E-2</v>
      </c>
      <c r="BU8">
        <v>0.54278712091718984</v>
      </c>
      <c r="BV8">
        <v>0.53639999999999999</v>
      </c>
      <c r="BW8">
        <v>6.387120917189848E-3</v>
      </c>
      <c r="BX8" s="5">
        <f t="shared" si="5"/>
        <v>-7.9464154307613721E-2</v>
      </c>
      <c r="BY8" s="5">
        <f t="shared" si="5"/>
        <v>-8.5199999999999998E-2</v>
      </c>
      <c r="BZ8" s="5">
        <f t="shared" si="12"/>
        <v>-5.7358456923862766E-3</v>
      </c>
      <c r="CA8" s="7">
        <v>0</v>
      </c>
      <c r="CB8" s="7">
        <v>0</v>
      </c>
      <c r="CC8" s="7"/>
      <c r="CD8" s="7"/>
      <c r="CE8">
        <v>1</v>
      </c>
      <c r="CG8">
        <v>1</v>
      </c>
      <c r="CI8">
        <v>0.45276586603792024</v>
      </c>
      <c r="CJ8">
        <v>0.44590000000000002</v>
      </c>
      <c r="CK8">
        <v>6.8658660379202208E-3</v>
      </c>
      <c r="CL8">
        <v>0.55711778413311064</v>
      </c>
      <c r="CM8">
        <v>0.53649999999999998</v>
      </c>
      <c r="CN8">
        <v>2.0617784133110661E-2</v>
      </c>
      <c r="CO8" s="5">
        <f t="shared" si="0"/>
        <v>-0.1043519180951904</v>
      </c>
      <c r="CP8" s="5">
        <f t="shared" si="0"/>
        <v>-9.0599999999999958E-2</v>
      </c>
      <c r="CQ8" s="6">
        <f t="shared" si="13"/>
        <v>1.3751918095190441E-2</v>
      </c>
      <c r="CR8" s="7">
        <v>0</v>
      </c>
      <c r="CS8" s="7">
        <v>0</v>
      </c>
      <c r="CT8" s="7"/>
      <c r="CU8" s="7"/>
      <c r="CV8">
        <v>1</v>
      </c>
      <c r="CX8">
        <v>1</v>
      </c>
      <c r="CZ8">
        <v>0.44955220348577246</v>
      </c>
      <c r="DA8">
        <v>0.44579999999999997</v>
      </c>
      <c r="DB8">
        <v>3.7522034857724873E-3</v>
      </c>
      <c r="DC8">
        <v>0.52930786758924786</v>
      </c>
      <c r="DD8">
        <v>0.48080000000000001</v>
      </c>
      <c r="DE8">
        <v>4.8507867589247855E-2</v>
      </c>
      <c r="DF8" s="5">
        <f t="shared" si="6"/>
        <v>-7.9755664103475399E-2</v>
      </c>
      <c r="DG8" s="5">
        <f t="shared" si="6"/>
        <v>-3.5000000000000031E-2</v>
      </c>
      <c r="DH8" s="6">
        <f t="shared" si="14"/>
        <v>4.4755664103475368E-2</v>
      </c>
      <c r="DI8" s="7">
        <v>0</v>
      </c>
      <c r="DJ8" s="7">
        <v>0</v>
      </c>
      <c r="DK8" s="7"/>
      <c r="DL8" s="7"/>
      <c r="DM8">
        <v>1</v>
      </c>
      <c r="DO8">
        <v>1</v>
      </c>
      <c r="DQ8">
        <v>0.44830871886700002</v>
      </c>
      <c r="DR8">
        <v>0.49359999999999998</v>
      </c>
      <c r="DS8">
        <v>-4.5291281132999961E-2</v>
      </c>
      <c r="DT8">
        <v>0.51684147604844066</v>
      </c>
      <c r="DU8">
        <v>0.49059999999999998</v>
      </c>
      <c r="DV8">
        <v>2.6241476048440682E-2</v>
      </c>
      <c r="DW8" s="5">
        <f t="shared" si="7"/>
        <v>-6.853275718144064E-2</v>
      </c>
      <c r="DX8" s="5">
        <f t="shared" si="7"/>
        <v>3.0000000000000027E-3</v>
      </c>
      <c r="DY8" s="6">
        <f t="shared" si="15"/>
        <v>7.1532757181440643E-2</v>
      </c>
      <c r="DZ8" s="7">
        <v>0</v>
      </c>
      <c r="EA8" s="7">
        <v>1</v>
      </c>
      <c r="EB8" s="7">
        <v>0</v>
      </c>
      <c r="EC8" s="7">
        <v>1</v>
      </c>
      <c r="ED8">
        <v>0</v>
      </c>
      <c r="EE8">
        <v>0</v>
      </c>
    </row>
    <row r="9" spans="1:136" x14ac:dyDescent="0.25">
      <c r="A9" t="s">
        <v>28</v>
      </c>
      <c r="B9" s="5">
        <v>0.39465196579531303</v>
      </c>
      <c r="C9" s="5">
        <v>0.53210000000000002</v>
      </c>
      <c r="D9" s="5">
        <v>-0.13744803420468699</v>
      </c>
      <c r="E9" s="5">
        <v>0.5861554234802534</v>
      </c>
      <c r="F9" s="5">
        <v>0.35479999999999995</v>
      </c>
      <c r="G9" s="5">
        <v>0.23135542348025345</v>
      </c>
      <c r="H9" s="5">
        <f t="shared" si="1"/>
        <v>-0.19150345768494037</v>
      </c>
      <c r="I9" s="5">
        <f t="shared" si="1"/>
        <v>0.17730000000000007</v>
      </c>
      <c r="J9" s="6">
        <f t="shared" si="8"/>
        <v>0.36880345768494044</v>
      </c>
      <c r="K9" s="7">
        <v>0</v>
      </c>
      <c r="L9" s="7">
        <v>1</v>
      </c>
      <c r="M9" s="7"/>
      <c r="N9" s="7"/>
      <c r="O9">
        <v>0</v>
      </c>
      <c r="Q9">
        <v>0</v>
      </c>
      <c r="S9">
        <v>0.44776501535528285</v>
      </c>
      <c r="T9">
        <v>0.53739999999999999</v>
      </c>
      <c r="U9">
        <v>-8.9634984644717142E-2</v>
      </c>
      <c r="V9">
        <v>0.35454785714285703</v>
      </c>
      <c r="W9">
        <v>0.36799999999999999</v>
      </c>
      <c r="X9">
        <v>-1.3452142857142968E-2</v>
      </c>
      <c r="Y9" s="5">
        <f t="shared" si="2"/>
        <v>9.3217158212425821E-2</v>
      </c>
      <c r="Z9" s="5">
        <f t="shared" si="2"/>
        <v>0.1694</v>
      </c>
      <c r="AA9" s="6">
        <f t="shared" si="9"/>
        <v>7.6182841787574174E-2</v>
      </c>
      <c r="AB9" s="7">
        <v>1</v>
      </c>
      <c r="AC9" s="7">
        <v>1</v>
      </c>
      <c r="AD9" s="7"/>
      <c r="AE9" s="7"/>
      <c r="AF9">
        <v>1</v>
      </c>
      <c r="AH9">
        <v>1</v>
      </c>
      <c r="AJ9">
        <v>0.57378296427833952</v>
      </c>
      <c r="AK9">
        <v>0.45860000000000001</v>
      </c>
      <c r="AL9">
        <v>0.11518296427833952</v>
      </c>
      <c r="AM9">
        <v>0.29828697520876835</v>
      </c>
      <c r="AN9">
        <v>0.5131</v>
      </c>
      <c r="AO9">
        <v>-0.21481302479123165</v>
      </c>
      <c r="AP9" s="5">
        <f t="shared" si="3"/>
        <v>0.27549598906957118</v>
      </c>
      <c r="AQ9" s="5">
        <f t="shared" si="3"/>
        <v>-5.4499999999999993E-2</v>
      </c>
      <c r="AR9" s="6">
        <f t="shared" si="10"/>
        <v>-0.32999598906957117</v>
      </c>
      <c r="AS9" s="7">
        <v>1</v>
      </c>
      <c r="AT9" s="7">
        <v>0</v>
      </c>
      <c r="AU9" s="7"/>
      <c r="AV9" s="7"/>
      <c r="AW9">
        <v>0</v>
      </c>
      <c r="AY9">
        <v>0</v>
      </c>
      <c r="BA9">
        <v>0.5238132070871091</v>
      </c>
      <c r="BB9">
        <v>0.44550000000000001</v>
      </c>
      <c r="BC9">
        <v>7.8313207087109094E-2</v>
      </c>
      <c r="BD9">
        <v>0.40732657439307146</v>
      </c>
      <c r="BE9">
        <v>0.54310000000000003</v>
      </c>
      <c r="BF9">
        <v>-0.13577342560692857</v>
      </c>
      <c r="BG9" s="5">
        <f t="shared" si="4"/>
        <v>0.11648663269403764</v>
      </c>
      <c r="BH9" s="5">
        <f t="shared" si="4"/>
        <v>-9.760000000000002E-2</v>
      </c>
      <c r="BI9" s="6">
        <f t="shared" si="11"/>
        <v>-0.21408663269403766</v>
      </c>
      <c r="BJ9" s="7">
        <v>1</v>
      </c>
      <c r="BK9" s="7">
        <v>0</v>
      </c>
      <c r="BL9" s="7">
        <v>0.99999990000000005</v>
      </c>
      <c r="BM9" s="7">
        <v>0</v>
      </c>
      <c r="BN9">
        <v>0</v>
      </c>
      <c r="BO9">
        <v>0</v>
      </c>
      <c r="BR9">
        <v>0.45336190564910139</v>
      </c>
      <c r="BS9">
        <v>0.3886</v>
      </c>
      <c r="BT9">
        <v>6.4761905649101392E-2</v>
      </c>
      <c r="BU9">
        <v>0.53594009984187796</v>
      </c>
      <c r="BV9">
        <v>0.58720000000000006</v>
      </c>
      <c r="BW9">
        <v>-5.1259900158122096E-2</v>
      </c>
      <c r="BX9" s="5">
        <f t="shared" si="5"/>
        <v>-8.2578194192776566E-2</v>
      </c>
      <c r="BY9" s="5">
        <f t="shared" si="5"/>
        <v>-0.19860000000000005</v>
      </c>
      <c r="BZ9" s="5">
        <f t="shared" si="12"/>
        <v>-0.11602180580722349</v>
      </c>
      <c r="CA9" s="7">
        <v>0</v>
      </c>
      <c r="CB9" s="7">
        <v>0</v>
      </c>
      <c r="CC9" s="7"/>
      <c r="CD9" s="7"/>
      <c r="CE9">
        <v>1</v>
      </c>
      <c r="CG9">
        <v>1</v>
      </c>
      <c r="CI9">
        <v>0.37324116503972354</v>
      </c>
      <c r="CJ9">
        <v>0.36880000000000002</v>
      </c>
      <c r="CK9">
        <v>4.4411650397235269E-3</v>
      </c>
      <c r="CL9">
        <v>0.63179650131359566</v>
      </c>
      <c r="CM9">
        <v>0.60570000000000002</v>
      </c>
      <c r="CN9">
        <v>2.6096501313595644E-2</v>
      </c>
      <c r="CO9" s="5">
        <f t="shared" si="0"/>
        <v>-0.25855533627387212</v>
      </c>
      <c r="CP9" s="5">
        <f t="shared" si="0"/>
        <v>-0.2369</v>
      </c>
      <c r="CQ9" s="6">
        <f t="shared" si="13"/>
        <v>2.1655336273872117E-2</v>
      </c>
      <c r="CR9" s="7">
        <v>0</v>
      </c>
      <c r="CS9" s="7">
        <v>0</v>
      </c>
      <c r="CT9" s="7"/>
      <c r="CU9" s="7"/>
      <c r="CV9">
        <v>1</v>
      </c>
      <c r="CX9">
        <v>1</v>
      </c>
      <c r="CZ9">
        <v>0.38361572340742867</v>
      </c>
      <c r="DA9">
        <v>0.33650000000000002</v>
      </c>
      <c r="DB9">
        <v>4.7115723407428645E-2</v>
      </c>
      <c r="DC9">
        <v>0.56929320237920977</v>
      </c>
      <c r="DD9">
        <v>0.60570000000000002</v>
      </c>
      <c r="DE9">
        <v>-3.6406797620790243E-2</v>
      </c>
      <c r="DF9" s="5">
        <f t="shared" si="6"/>
        <v>-0.18567747897178111</v>
      </c>
      <c r="DG9" s="5">
        <f t="shared" si="6"/>
        <v>-0.26919999999999999</v>
      </c>
      <c r="DH9" s="6">
        <f t="shared" si="14"/>
        <v>-8.3522521028218888E-2</v>
      </c>
      <c r="DI9" s="7">
        <v>0</v>
      </c>
      <c r="DJ9" s="7">
        <v>0</v>
      </c>
      <c r="DK9" s="7"/>
      <c r="DL9" s="7"/>
      <c r="DM9">
        <v>1</v>
      </c>
      <c r="DO9">
        <v>1</v>
      </c>
      <c r="DQ9">
        <v>0.39231874472433614</v>
      </c>
      <c r="DR9">
        <v>0.3478</v>
      </c>
      <c r="DS9">
        <v>4.4518744724336146E-2</v>
      </c>
      <c r="DT9">
        <v>0.56838974282588106</v>
      </c>
      <c r="DU9">
        <v>0.624</v>
      </c>
      <c r="DV9">
        <v>-5.5610257174118938E-2</v>
      </c>
      <c r="DW9" s="5">
        <f t="shared" si="7"/>
        <v>-0.17607099810154492</v>
      </c>
      <c r="DX9" s="5">
        <f t="shared" si="7"/>
        <v>-0.2762</v>
      </c>
      <c r="DY9" s="6">
        <f t="shared" si="15"/>
        <v>-0.10012900189845508</v>
      </c>
      <c r="DZ9" s="7">
        <v>0</v>
      </c>
      <c r="EA9" s="7">
        <v>0</v>
      </c>
      <c r="EB9" s="7"/>
      <c r="EC9" s="7"/>
      <c r="ED9">
        <v>1</v>
      </c>
      <c r="EF9">
        <v>1</v>
      </c>
    </row>
    <row r="10" spans="1:136" x14ac:dyDescent="0.25">
      <c r="A10" t="s">
        <v>29</v>
      </c>
      <c r="B10" s="5">
        <v>0.46272379638425976</v>
      </c>
      <c r="C10" s="5">
        <v>0.46009999999999995</v>
      </c>
      <c r="D10" s="5">
        <v>2.6237963842598022E-3</v>
      </c>
      <c r="E10" s="5">
        <v>0.56860763348379761</v>
      </c>
      <c r="F10" s="5">
        <v>0.3261</v>
      </c>
      <c r="G10" s="5">
        <v>0.24250763348379761</v>
      </c>
      <c r="H10" s="5">
        <f t="shared" si="1"/>
        <v>-0.10588383709953786</v>
      </c>
      <c r="I10" s="5">
        <f t="shared" si="1"/>
        <v>0.13399999999999995</v>
      </c>
      <c r="J10" s="6">
        <f t="shared" si="8"/>
        <v>0.23988383709953781</v>
      </c>
      <c r="K10" s="7">
        <v>0</v>
      </c>
      <c r="L10" s="7">
        <v>1</v>
      </c>
      <c r="M10" s="7">
        <v>0</v>
      </c>
      <c r="N10" s="7">
        <v>0.99999999900000003</v>
      </c>
      <c r="O10">
        <v>0</v>
      </c>
      <c r="P10" s="7">
        <v>0</v>
      </c>
      <c r="S10">
        <v>0.47950504477799166</v>
      </c>
      <c r="T10">
        <v>0.51100000000000001</v>
      </c>
      <c r="U10">
        <v>-3.1494955222008347E-2</v>
      </c>
      <c r="V10">
        <v>0.3465671929037053</v>
      </c>
      <c r="W10">
        <v>0.3821</v>
      </c>
      <c r="X10">
        <v>-3.5532807096294694E-2</v>
      </c>
      <c r="Y10" s="5">
        <f t="shared" si="2"/>
        <v>0.13293785187428636</v>
      </c>
      <c r="Z10" s="5">
        <f t="shared" si="2"/>
        <v>0.12890000000000001</v>
      </c>
      <c r="AA10" s="6">
        <f t="shared" si="9"/>
        <v>-4.0378518742863467E-3</v>
      </c>
      <c r="AB10" s="7">
        <v>1</v>
      </c>
      <c r="AC10" s="7">
        <v>1</v>
      </c>
      <c r="AD10" s="7"/>
      <c r="AE10" s="7"/>
      <c r="AF10">
        <v>1</v>
      </c>
      <c r="AH10">
        <v>1</v>
      </c>
      <c r="AJ10">
        <v>0.54152654751645746</v>
      </c>
      <c r="AK10">
        <v>0.53449999999999998</v>
      </c>
      <c r="AL10">
        <v>7.026547516457482E-3</v>
      </c>
      <c r="AM10">
        <v>0.23899567190630425</v>
      </c>
      <c r="AN10">
        <v>0.41649999999999998</v>
      </c>
      <c r="AO10">
        <v>-0.17750432809369573</v>
      </c>
      <c r="AP10" s="5">
        <f t="shared" si="3"/>
        <v>0.30253087561015324</v>
      </c>
      <c r="AQ10" s="5">
        <f t="shared" si="3"/>
        <v>0.11799999999999999</v>
      </c>
      <c r="AR10" s="6">
        <f t="shared" si="10"/>
        <v>-0.18453087561015324</v>
      </c>
      <c r="AS10" s="7">
        <v>1</v>
      </c>
      <c r="AT10" s="7">
        <v>1</v>
      </c>
      <c r="AU10" s="7"/>
      <c r="AV10" s="7"/>
      <c r="AW10">
        <v>1</v>
      </c>
      <c r="AY10">
        <v>1</v>
      </c>
      <c r="BA10">
        <v>0.57239889483459849</v>
      </c>
      <c r="BB10">
        <v>0.54310000000000003</v>
      </c>
      <c r="BC10">
        <v>2.9298894834598466E-2</v>
      </c>
      <c r="BD10">
        <v>0.34045164863815697</v>
      </c>
      <c r="BE10">
        <v>0.44359999999999999</v>
      </c>
      <c r="BF10">
        <v>-0.10314835136184303</v>
      </c>
      <c r="BG10" s="5">
        <f t="shared" si="4"/>
        <v>0.23194724619644153</v>
      </c>
      <c r="BH10" s="5">
        <f t="shared" si="4"/>
        <v>9.9500000000000033E-2</v>
      </c>
      <c r="BI10" s="6">
        <f t="shared" si="11"/>
        <v>-0.13244724619644149</v>
      </c>
      <c r="BJ10" s="7">
        <v>1</v>
      </c>
      <c r="BK10" s="7">
        <v>0</v>
      </c>
      <c r="BL10" s="7"/>
      <c r="BM10" s="7"/>
      <c r="BN10">
        <v>0</v>
      </c>
      <c r="BP10">
        <v>1</v>
      </c>
      <c r="BR10">
        <v>0.57203803369012851</v>
      </c>
      <c r="BS10">
        <v>0.61009999999999998</v>
      </c>
      <c r="BT10">
        <v>-3.8061966309871464E-2</v>
      </c>
      <c r="BU10">
        <v>0.43213949469591167</v>
      </c>
      <c r="BV10">
        <v>0.3695</v>
      </c>
      <c r="BW10">
        <v>6.2639494695911679E-2</v>
      </c>
      <c r="BX10" s="5">
        <f t="shared" si="5"/>
        <v>0.13989853899421684</v>
      </c>
      <c r="BY10" s="5">
        <f t="shared" si="5"/>
        <v>0.24059999999999998</v>
      </c>
      <c r="BZ10" s="5">
        <f t="shared" si="12"/>
        <v>0.10070146100578314</v>
      </c>
      <c r="CA10" s="7">
        <v>1</v>
      </c>
      <c r="CB10" s="7">
        <v>1</v>
      </c>
      <c r="CC10" s="7"/>
      <c r="CD10" s="7"/>
      <c r="CE10">
        <v>1</v>
      </c>
      <c r="CG10">
        <v>1</v>
      </c>
      <c r="CI10">
        <v>0.5776948068127099</v>
      </c>
      <c r="CJ10">
        <v>0.60240000000000005</v>
      </c>
      <c r="CK10">
        <v>-2.4705193187290142E-2</v>
      </c>
      <c r="CL10">
        <v>0.40258916442833309</v>
      </c>
      <c r="CM10">
        <v>0.37119999999999997</v>
      </c>
      <c r="CN10">
        <v>3.1389164428333116E-2</v>
      </c>
      <c r="CO10" s="5">
        <f t="shared" si="0"/>
        <v>0.17510564238437681</v>
      </c>
      <c r="CP10" s="5">
        <f t="shared" si="0"/>
        <v>0.23120000000000007</v>
      </c>
      <c r="CQ10" s="6">
        <f t="shared" si="13"/>
        <v>5.6094357615623258E-2</v>
      </c>
      <c r="CR10" s="7">
        <v>1</v>
      </c>
      <c r="CS10" s="7">
        <v>1</v>
      </c>
      <c r="CT10" s="7"/>
      <c r="CU10" s="7"/>
      <c r="CV10">
        <v>1</v>
      </c>
      <c r="CX10">
        <v>1</v>
      </c>
      <c r="CZ10">
        <v>0.59910920952971414</v>
      </c>
      <c r="DA10">
        <v>0.61729999999999996</v>
      </c>
      <c r="DB10">
        <v>-1.8190790470285823E-2</v>
      </c>
      <c r="DC10">
        <v>0.37991557010307064</v>
      </c>
      <c r="DD10">
        <v>0.31619999999999998</v>
      </c>
      <c r="DE10">
        <v>6.3715570103070662E-2</v>
      </c>
      <c r="DF10" s="5">
        <f t="shared" si="6"/>
        <v>0.21919363942664349</v>
      </c>
      <c r="DG10" s="5">
        <f t="shared" si="6"/>
        <v>0.30109999999999998</v>
      </c>
      <c r="DH10" s="6">
        <f t="shared" si="14"/>
        <v>8.1906360573356485E-2</v>
      </c>
      <c r="DI10" s="7">
        <v>1</v>
      </c>
      <c r="DJ10" s="7">
        <v>1</v>
      </c>
      <c r="DK10" s="7"/>
      <c r="DL10" s="7"/>
      <c r="DM10">
        <v>1</v>
      </c>
      <c r="DO10">
        <v>1</v>
      </c>
      <c r="DQ10">
        <v>0.58857704334400007</v>
      </c>
      <c r="DR10">
        <v>0.63480000000000003</v>
      </c>
      <c r="DS10">
        <v>-4.6222956655999958E-2</v>
      </c>
      <c r="DT10">
        <v>0.36363975404099996</v>
      </c>
      <c r="DU10">
        <v>0.34320000000000001</v>
      </c>
      <c r="DV10">
        <v>2.0439754040999958E-2</v>
      </c>
      <c r="DW10" s="5">
        <f t="shared" si="7"/>
        <v>0.22493728930300011</v>
      </c>
      <c r="DX10" s="5">
        <f t="shared" si="7"/>
        <v>0.29160000000000003</v>
      </c>
      <c r="DY10" s="6">
        <f t="shared" si="15"/>
        <v>6.6662710696999916E-2</v>
      </c>
      <c r="DZ10" s="7">
        <v>1</v>
      </c>
      <c r="EA10" s="7">
        <v>1</v>
      </c>
      <c r="EB10" s="7"/>
      <c r="EC10" s="7"/>
      <c r="ED10">
        <v>1</v>
      </c>
      <c r="EF10">
        <v>1</v>
      </c>
    </row>
    <row r="11" spans="1:136" x14ac:dyDescent="0.25">
      <c r="A11" t="s">
        <v>30</v>
      </c>
      <c r="B11" s="5">
        <v>0.43582814740124237</v>
      </c>
      <c r="C11" s="5">
        <v>0.40130000000000005</v>
      </c>
      <c r="D11" s="5">
        <v>3.4528147401242326E-2</v>
      </c>
      <c r="E11" s="5">
        <v>0.59276674592497114</v>
      </c>
      <c r="F11" s="5">
        <v>0.35869999999999996</v>
      </c>
      <c r="G11" s="5">
        <v>0.23406674592497118</v>
      </c>
      <c r="H11" s="5">
        <f t="shared" si="1"/>
        <v>-0.15693859852372877</v>
      </c>
      <c r="I11" s="5">
        <f t="shared" si="1"/>
        <v>4.2600000000000082E-2</v>
      </c>
      <c r="J11" s="6">
        <f t="shared" si="8"/>
        <v>0.19953859852372885</v>
      </c>
      <c r="K11" s="7">
        <v>0</v>
      </c>
      <c r="L11" s="7">
        <v>1</v>
      </c>
      <c r="M11" s="7"/>
      <c r="N11" s="7"/>
      <c r="O11">
        <v>0</v>
      </c>
      <c r="Q11">
        <v>0</v>
      </c>
      <c r="S11">
        <v>0.43349565685662855</v>
      </c>
      <c r="T11">
        <v>0.44429999999999997</v>
      </c>
      <c r="U11">
        <v>-1.080434314337142E-2</v>
      </c>
      <c r="V11">
        <v>0.3716830990489271</v>
      </c>
      <c r="W11">
        <v>0.45800000000000002</v>
      </c>
      <c r="X11">
        <v>-8.6316900951072917E-2</v>
      </c>
      <c r="Y11" s="5">
        <f t="shared" si="2"/>
        <v>6.1812557807701451E-2</v>
      </c>
      <c r="Z11" s="5">
        <f t="shared" si="2"/>
        <v>-1.3700000000000045E-2</v>
      </c>
      <c r="AA11" s="6">
        <f t="shared" si="9"/>
        <v>-7.5512557807701497E-2</v>
      </c>
      <c r="AB11" s="7">
        <v>1</v>
      </c>
      <c r="AC11" s="7">
        <v>0</v>
      </c>
      <c r="AD11" s="7">
        <v>1</v>
      </c>
      <c r="AE11" s="7">
        <v>0</v>
      </c>
      <c r="AF11">
        <v>0</v>
      </c>
      <c r="AG11">
        <v>0</v>
      </c>
      <c r="AJ11">
        <v>0.47448438273296895</v>
      </c>
      <c r="AK11">
        <v>0.4239</v>
      </c>
      <c r="AL11">
        <v>5.0584382732968947E-2</v>
      </c>
      <c r="AM11">
        <v>0.30831708553613968</v>
      </c>
      <c r="AN11">
        <v>0.50749999999999995</v>
      </c>
      <c r="AO11">
        <v>-0.19918291446386027</v>
      </c>
      <c r="AP11" s="5">
        <f t="shared" si="3"/>
        <v>0.16616729719682927</v>
      </c>
      <c r="AQ11" s="5">
        <f t="shared" si="3"/>
        <v>-8.3599999999999952E-2</v>
      </c>
      <c r="AR11" s="6">
        <f t="shared" si="10"/>
        <v>-0.24976729719682922</v>
      </c>
      <c r="AS11" s="7">
        <v>1</v>
      </c>
      <c r="AT11" s="7">
        <v>0</v>
      </c>
      <c r="AU11" s="7">
        <v>1</v>
      </c>
      <c r="AV11" s="8">
        <v>1.0000000000000001E-9</v>
      </c>
      <c r="AW11">
        <v>0</v>
      </c>
      <c r="AX11">
        <v>0</v>
      </c>
      <c r="BA11">
        <v>0.47712966737255114</v>
      </c>
      <c r="BB11">
        <v>0.47020000000000001</v>
      </c>
      <c r="BC11">
        <v>6.9296673725511293E-3</v>
      </c>
      <c r="BD11">
        <v>0.43713752537771589</v>
      </c>
      <c r="BE11">
        <v>0.51690000000000003</v>
      </c>
      <c r="BF11">
        <v>-7.9762474622284141E-2</v>
      </c>
      <c r="BG11" s="5">
        <f t="shared" si="4"/>
        <v>3.9992141994835251E-2</v>
      </c>
      <c r="BH11" s="5">
        <f t="shared" si="4"/>
        <v>-4.6700000000000019E-2</v>
      </c>
      <c r="BI11" s="6">
        <f t="shared" si="11"/>
        <v>-8.669214199483527E-2</v>
      </c>
      <c r="BJ11" s="7">
        <v>0</v>
      </c>
      <c r="BK11" s="7">
        <v>0</v>
      </c>
      <c r="BL11" s="7"/>
      <c r="BM11" s="7"/>
      <c r="BN11">
        <v>1</v>
      </c>
      <c r="BP11">
        <v>0</v>
      </c>
      <c r="BR11">
        <v>0.43452611308317013</v>
      </c>
      <c r="BS11">
        <v>0.53659999999999997</v>
      </c>
      <c r="BT11">
        <v>-0.10207388691682984</v>
      </c>
      <c r="BU11">
        <v>0.53467210534703902</v>
      </c>
      <c r="BV11">
        <v>0.4471</v>
      </c>
      <c r="BW11">
        <v>8.757210534703902E-2</v>
      </c>
      <c r="BX11" s="5">
        <f t="shared" si="5"/>
        <v>-0.10014599226386889</v>
      </c>
      <c r="BY11" s="5">
        <f t="shared" si="5"/>
        <v>8.9499999999999968E-2</v>
      </c>
      <c r="BZ11" s="5">
        <f t="shared" si="12"/>
        <v>0.18964599226386886</v>
      </c>
      <c r="CA11" s="7">
        <v>1</v>
      </c>
      <c r="CB11" s="7">
        <v>1</v>
      </c>
      <c r="CC11" s="7">
        <v>0</v>
      </c>
      <c r="CD11" s="7">
        <v>1</v>
      </c>
      <c r="CE11">
        <v>1</v>
      </c>
      <c r="CF11">
        <v>0</v>
      </c>
      <c r="CI11">
        <v>0.52736501158548232</v>
      </c>
      <c r="CJ11">
        <v>0.51490000000000002</v>
      </c>
      <c r="CK11">
        <v>1.24650115854823E-2</v>
      </c>
      <c r="CL11">
        <v>0.48588631706639285</v>
      </c>
      <c r="CM11">
        <v>0.46129999999999999</v>
      </c>
      <c r="CN11">
        <v>2.458631706639286E-2</v>
      </c>
      <c r="CO11" s="5">
        <f t="shared" si="0"/>
        <v>4.1478694519089476E-2</v>
      </c>
      <c r="CP11" s="5">
        <f t="shared" si="0"/>
        <v>5.3600000000000037E-2</v>
      </c>
      <c r="CQ11" s="6">
        <f t="shared" si="13"/>
        <v>1.212130548091056E-2</v>
      </c>
      <c r="CR11" s="7">
        <v>1</v>
      </c>
      <c r="CS11" s="7">
        <v>1</v>
      </c>
      <c r="CT11" s="7"/>
      <c r="CU11" s="7"/>
      <c r="CV11">
        <v>1</v>
      </c>
      <c r="CX11">
        <v>1</v>
      </c>
      <c r="CZ11">
        <v>0.50173820519142853</v>
      </c>
      <c r="DA11">
        <v>0.48159999999999997</v>
      </c>
      <c r="DB11">
        <v>2.013820519142856E-2</v>
      </c>
      <c r="DC11">
        <v>0.46300646335843704</v>
      </c>
      <c r="DD11">
        <v>0.4325</v>
      </c>
      <c r="DE11">
        <v>3.0506463358437041E-2</v>
      </c>
      <c r="DF11" s="5">
        <f t="shared" si="6"/>
        <v>3.8731741832991495E-2</v>
      </c>
      <c r="DG11" s="5">
        <f t="shared" si="6"/>
        <v>4.9099999999999977E-2</v>
      </c>
      <c r="DH11" s="6">
        <f t="shared" si="14"/>
        <v>1.0368258167008482E-2</v>
      </c>
      <c r="DI11" s="7">
        <v>1</v>
      </c>
      <c r="DJ11" s="7">
        <v>1</v>
      </c>
      <c r="DK11" s="7">
        <v>1</v>
      </c>
      <c r="DL11" s="7">
        <v>1</v>
      </c>
      <c r="DM11">
        <v>1</v>
      </c>
      <c r="DN11">
        <v>1</v>
      </c>
      <c r="DQ11">
        <v>0.47873911857579643</v>
      </c>
      <c r="DR11">
        <v>0.55400000000000005</v>
      </c>
      <c r="DS11">
        <v>-7.5260881424203618E-2</v>
      </c>
      <c r="DT11">
        <v>0.46099882703320327</v>
      </c>
      <c r="DU11">
        <v>0.41899999999999998</v>
      </c>
      <c r="DV11">
        <v>4.199882703320329E-2</v>
      </c>
      <c r="DW11" s="5">
        <f t="shared" si="7"/>
        <v>1.7740291542593156E-2</v>
      </c>
      <c r="DX11" s="5">
        <f t="shared" si="7"/>
        <v>0.13500000000000006</v>
      </c>
      <c r="DY11" s="6">
        <f t="shared" si="15"/>
        <v>0.11725970845740691</v>
      </c>
      <c r="DZ11" s="7">
        <v>1</v>
      </c>
      <c r="EA11" s="7">
        <v>1</v>
      </c>
      <c r="EB11" s="7">
        <v>1</v>
      </c>
      <c r="EC11" s="7">
        <v>1</v>
      </c>
      <c r="ED11">
        <v>1</v>
      </c>
      <c r="EE11">
        <v>1</v>
      </c>
    </row>
    <row r="12" spans="1:136" x14ac:dyDescent="0.25">
      <c r="A12" t="s">
        <v>31</v>
      </c>
      <c r="B12" s="5">
        <v>0.4184892937905445</v>
      </c>
      <c r="C12" s="5">
        <v>0.42210000000000003</v>
      </c>
      <c r="D12" s="5">
        <v>-3.6107062094555276E-3</v>
      </c>
      <c r="E12" s="5">
        <v>0.56889899474202199</v>
      </c>
      <c r="F12" s="5">
        <v>0.35780000000000001</v>
      </c>
      <c r="G12" s="5">
        <v>0.21109899474202198</v>
      </c>
      <c r="H12" s="5">
        <f t="shared" si="1"/>
        <v>-0.15040970095147749</v>
      </c>
      <c r="I12" s="5">
        <f t="shared" si="1"/>
        <v>6.4300000000000024E-2</v>
      </c>
      <c r="J12" s="6">
        <f t="shared" si="8"/>
        <v>0.21470970095147751</v>
      </c>
      <c r="K12" s="7">
        <v>0</v>
      </c>
      <c r="L12" s="7">
        <v>1</v>
      </c>
      <c r="M12" s="7">
        <v>0</v>
      </c>
      <c r="N12" s="7">
        <v>0.99999999900000003</v>
      </c>
      <c r="O12">
        <v>0</v>
      </c>
      <c r="P12" s="7">
        <v>0</v>
      </c>
      <c r="S12">
        <v>0.43746938292086091</v>
      </c>
      <c r="T12">
        <v>0.52829999999999999</v>
      </c>
      <c r="U12">
        <v>-9.0830617079139087E-2</v>
      </c>
      <c r="V12">
        <v>0.3671396556254567</v>
      </c>
      <c r="W12">
        <v>0.34689999999999999</v>
      </c>
      <c r="X12">
        <v>2.0239655625456709E-2</v>
      </c>
      <c r="Y12" s="5">
        <f t="shared" si="2"/>
        <v>7.032972729540421E-2</v>
      </c>
      <c r="Z12" s="5">
        <f t="shared" si="2"/>
        <v>0.18140000000000001</v>
      </c>
      <c r="AA12" s="6">
        <f t="shared" si="9"/>
        <v>0.1110702727045958</v>
      </c>
      <c r="AB12" s="7">
        <v>1</v>
      </c>
      <c r="AC12" s="7">
        <v>1</v>
      </c>
      <c r="AD12" s="7"/>
      <c r="AE12" s="7"/>
      <c r="AF12">
        <v>1</v>
      </c>
      <c r="AH12">
        <v>1</v>
      </c>
      <c r="AJ12">
        <v>0.49056753354080673</v>
      </c>
      <c r="AK12">
        <v>0.55910000000000004</v>
      </c>
      <c r="AL12">
        <v>-6.8532466459193309E-2</v>
      </c>
      <c r="AM12">
        <v>0.27819739716149472</v>
      </c>
      <c r="AN12">
        <v>0.38440000000000002</v>
      </c>
      <c r="AO12">
        <v>-0.1062026028385053</v>
      </c>
      <c r="AP12" s="5">
        <f t="shared" si="3"/>
        <v>0.21237013637931201</v>
      </c>
      <c r="AQ12" s="5">
        <f t="shared" si="3"/>
        <v>0.17470000000000002</v>
      </c>
      <c r="AR12" s="6">
        <f t="shared" si="10"/>
        <v>-3.7670136379311991E-2</v>
      </c>
      <c r="AS12" s="7">
        <v>1</v>
      </c>
      <c r="AT12" s="7">
        <v>1</v>
      </c>
      <c r="AU12" s="7"/>
      <c r="AV12" s="7"/>
      <c r="AW12">
        <v>1</v>
      </c>
      <c r="AY12">
        <v>1</v>
      </c>
      <c r="BA12">
        <v>0.63054072961669505</v>
      </c>
      <c r="BB12">
        <v>0.54310000000000003</v>
      </c>
      <c r="BC12">
        <v>8.7440729616695023E-2</v>
      </c>
      <c r="BD12">
        <v>0.28564907015505325</v>
      </c>
      <c r="BE12">
        <v>0.4395</v>
      </c>
      <c r="BF12">
        <v>-0.15385092984494675</v>
      </c>
      <c r="BG12" s="5">
        <f t="shared" si="4"/>
        <v>0.3448916594616418</v>
      </c>
      <c r="BH12" s="5">
        <f t="shared" si="4"/>
        <v>0.10360000000000003</v>
      </c>
      <c r="BI12" s="6">
        <f t="shared" si="11"/>
        <v>-0.24129165946164177</v>
      </c>
      <c r="BJ12" s="7">
        <v>1</v>
      </c>
      <c r="BK12" s="7">
        <v>0</v>
      </c>
      <c r="BL12" s="7"/>
      <c r="BM12" s="7"/>
      <c r="BN12">
        <v>1</v>
      </c>
      <c r="BP12">
        <v>1</v>
      </c>
      <c r="BR12">
        <v>0.61060141502935128</v>
      </c>
      <c r="BS12">
        <v>0.60589999999999999</v>
      </c>
      <c r="BT12">
        <v>4.7014150293512857E-3</v>
      </c>
      <c r="BU12">
        <v>0.39601900525549577</v>
      </c>
      <c r="BV12">
        <v>0.38219999999999998</v>
      </c>
      <c r="BW12">
        <v>1.3819005255495787E-2</v>
      </c>
      <c r="BX12" s="5">
        <f t="shared" si="5"/>
        <v>0.21458240977385551</v>
      </c>
      <c r="BY12" s="5">
        <f t="shared" si="5"/>
        <v>0.22370000000000001</v>
      </c>
      <c r="BZ12" s="5">
        <f t="shared" si="12"/>
        <v>9.1175902261445008E-3</v>
      </c>
      <c r="CA12" s="7">
        <v>1</v>
      </c>
      <c r="CB12" s="7">
        <v>1</v>
      </c>
      <c r="CC12" s="7"/>
      <c r="CD12" s="7"/>
      <c r="CE12">
        <v>1</v>
      </c>
      <c r="CG12">
        <v>1</v>
      </c>
      <c r="CI12">
        <v>0.59761665639801542</v>
      </c>
      <c r="CJ12">
        <v>0.5806</v>
      </c>
      <c r="CK12">
        <v>1.7016656398015417E-2</v>
      </c>
      <c r="CL12">
        <v>0.44418116238476102</v>
      </c>
      <c r="CM12">
        <v>0.4073</v>
      </c>
      <c r="CN12">
        <v>3.6881162384761024E-2</v>
      </c>
      <c r="CO12" s="5">
        <f t="shared" si="0"/>
        <v>0.1534354940132544</v>
      </c>
      <c r="CP12" s="5">
        <f t="shared" si="0"/>
        <v>0.17330000000000001</v>
      </c>
      <c r="CQ12" s="6">
        <f t="shared" si="13"/>
        <v>1.9864505986745606E-2</v>
      </c>
      <c r="CR12" s="7">
        <v>1</v>
      </c>
      <c r="CS12" s="7">
        <v>1</v>
      </c>
      <c r="CT12" s="7"/>
      <c r="CU12" s="7"/>
      <c r="CV12">
        <v>1</v>
      </c>
      <c r="CX12">
        <v>1</v>
      </c>
      <c r="CZ12">
        <v>0.59879562891614291</v>
      </c>
      <c r="DA12">
        <v>0.54569999999999996</v>
      </c>
      <c r="DB12">
        <v>5.3095628916142945E-2</v>
      </c>
      <c r="DC12">
        <v>0.39600295197256608</v>
      </c>
      <c r="DD12">
        <v>0.4093</v>
      </c>
      <c r="DE12">
        <v>-1.3297048027433922E-2</v>
      </c>
      <c r="DF12" s="5">
        <f t="shared" si="6"/>
        <v>0.20279267694357683</v>
      </c>
      <c r="DG12" s="5">
        <f t="shared" si="6"/>
        <v>0.13639999999999997</v>
      </c>
      <c r="DH12" s="6">
        <f t="shared" si="14"/>
        <v>-6.6392676943576867E-2</v>
      </c>
      <c r="DI12" s="7">
        <v>1</v>
      </c>
      <c r="DJ12" s="7">
        <v>1</v>
      </c>
      <c r="DK12" s="7"/>
      <c r="DL12" s="7"/>
      <c r="DM12">
        <v>1</v>
      </c>
      <c r="DO12">
        <v>1</v>
      </c>
      <c r="DQ12">
        <v>0.5568658081064074</v>
      </c>
      <c r="DR12">
        <v>0.59260000000000002</v>
      </c>
      <c r="DS12">
        <v>-3.5734191893592615E-2</v>
      </c>
      <c r="DT12">
        <v>0.38265052526988275</v>
      </c>
      <c r="DU12">
        <v>0.39190000000000003</v>
      </c>
      <c r="DV12">
        <v>-9.2494747301172797E-3</v>
      </c>
      <c r="DW12" s="5">
        <f t="shared" si="7"/>
        <v>0.17421528283652465</v>
      </c>
      <c r="DX12" s="5">
        <f t="shared" si="7"/>
        <v>0.20069999999999999</v>
      </c>
      <c r="DY12" s="6">
        <f t="shared" si="15"/>
        <v>2.6484717163475335E-2</v>
      </c>
      <c r="DZ12" s="7">
        <v>1</v>
      </c>
      <c r="EA12" s="7">
        <v>1</v>
      </c>
      <c r="EB12" s="7"/>
      <c r="EC12" s="7"/>
      <c r="ED12">
        <v>1</v>
      </c>
      <c r="EF12">
        <v>1</v>
      </c>
    </row>
    <row r="13" spans="1:136" x14ac:dyDescent="0.25">
      <c r="A13" t="s">
        <v>32</v>
      </c>
      <c r="B13" s="5">
        <v>0.41223288902938504</v>
      </c>
      <c r="C13" s="5">
        <v>0.43520000000000003</v>
      </c>
      <c r="D13" s="5">
        <v>-2.296711097061499E-2</v>
      </c>
      <c r="E13" s="5">
        <v>0.58108693656770161</v>
      </c>
      <c r="F13" s="5">
        <v>0.35780000000000001</v>
      </c>
      <c r="G13" s="5">
        <v>0.2232869365677016</v>
      </c>
      <c r="H13" s="5">
        <f t="shared" si="1"/>
        <v>-0.16885404753831657</v>
      </c>
      <c r="I13" s="5">
        <f t="shared" si="1"/>
        <v>7.7400000000000024E-2</v>
      </c>
      <c r="J13" s="6">
        <f t="shared" si="8"/>
        <v>0.24625404753831659</v>
      </c>
      <c r="K13" s="7">
        <v>0</v>
      </c>
      <c r="L13" s="7">
        <v>1</v>
      </c>
      <c r="M13" s="7"/>
      <c r="N13" s="7"/>
      <c r="O13">
        <v>0</v>
      </c>
      <c r="Q13">
        <v>0</v>
      </c>
      <c r="S13">
        <v>0.40613268669947539</v>
      </c>
      <c r="T13">
        <v>0.51800000000000002</v>
      </c>
      <c r="U13">
        <v>-0.11186731330052463</v>
      </c>
      <c r="V13">
        <v>0.41325433715646986</v>
      </c>
      <c r="W13">
        <v>0.36580000000000001</v>
      </c>
      <c r="X13">
        <v>4.745433715646985E-2</v>
      </c>
      <c r="Y13" s="5">
        <f t="shared" si="2"/>
        <v>-7.1216504569944772E-3</v>
      </c>
      <c r="Z13" s="5">
        <f t="shared" si="2"/>
        <v>0.1522</v>
      </c>
      <c r="AA13" s="6">
        <f t="shared" si="9"/>
        <v>0.15932165045699448</v>
      </c>
      <c r="AB13" s="7">
        <v>0</v>
      </c>
      <c r="AC13" s="7">
        <v>1</v>
      </c>
      <c r="AD13" s="7"/>
      <c r="AE13" s="7"/>
      <c r="AF13">
        <v>0</v>
      </c>
      <c r="AH13">
        <v>0</v>
      </c>
      <c r="AJ13">
        <v>0.5145105017830689</v>
      </c>
      <c r="AK13">
        <v>0.54959999999999998</v>
      </c>
      <c r="AL13">
        <v>-3.5089498216931081E-2</v>
      </c>
      <c r="AM13">
        <v>0.30104150510996502</v>
      </c>
      <c r="AN13">
        <v>0.41899999999999998</v>
      </c>
      <c r="AO13">
        <v>-0.11795849489003496</v>
      </c>
      <c r="AP13" s="5">
        <f t="shared" si="3"/>
        <v>0.21346899667310387</v>
      </c>
      <c r="AQ13" s="5">
        <f t="shared" si="3"/>
        <v>0.13059999999999999</v>
      </c>
      <c r="AR13" s="6">
        <f t="shared" si="10"/>
        <v>-8.2868996673103879E-2</v>
      </c>
      <c r="AS13" s="7">
        <v>1</v>
      </c>
      <c r="AT13" s="7">
        <v>1</v>
      </c>
      <c r="AU13" s="7"/>
      <c r="AV13" s="7"/>
      <c r="AW13">
        <v>1</v>
      </c>
      <c r="AY13">
        <v>1</v>
      </c>
      <c r="BA13">
        <v>0.59211897587339901</v>
      </c>
      <c r="BB13">
        <v>0.53349999999999997</v>
      </c>
      <c r="BC13">
        <v>5.8618975873399037E-2</v>
      </c>
      <c r="BD13">
        <v>0.33257785219122998</v>
      </c>
      <c r="BE13">
        <v>0.45750000000000002</v>
      </c>
      <c r="BF13">
        <v>-0.12492214780877003</v>
      </c>
      <c r="BG13" s="5">
        <f t="shared" si="4"/>
        <v>0.25954112368216903</v>
      </c>
      <c r="BH13" s="5">
        <f t="shared" si="4"/>
        <v>7.5999999999999956E-2</v>
      </c>
      <c r="BI13" s="6">
        <f t="shared" si="11"/>
        <v>-0.18354112368216907</v>
      </c>
      <c r="BJ13" s="7">
        <v>1</v>
      </c>
      <c r="BK13" s="7">
        <v>0</v>
      </c>
      <c r="BL13" s="7"/>
      <c r="BM13" s="7"/>
      <c r="BN13">
        <v>1</v>
      </c>
      <c r="BP13">
        <v>1</v>
      </c>
      <c r="BR13">
        <v>0.58232610510405991</v>
      </c>
      <c r="BS13">
        <v>0.61939999999999995</v>
      </c>
      <c r="BT13">
        <v>-3.7073894895940041E-2</v>
      </c>
      <c r="BU13">
        <v>0.41702208960232112</v>
      </c>
      <c r="BV13">
        <v>0.3695</v>
      </c>
      <c r="BW13">
        <v>4.7522089602321127E-2</v>
      </c>
      <c r="BX13" s="5">
        <f t="shared" si="5"/>
        <v>0.16530401550173879</v>
      </c>
      <c r="BY13" s="5">
        <f t="shared" si="5"/>
        <v>0.24989999999999996</v>
      </c>
      <c r="BZ13" s="5">
        <f t="shared" si="12"/>
        <v>8.4595984498261168E-2</v>
      </c>
      <c r="CA13" s="7">
        <v>1</v>
      </c>
      <c r="CB13" s="7">
        <v>1</v>
      </c>
      <c r="CC13" s="7"/>
      <c r="CD13" s="7"/>
      <c r="CE13">
        <v>1</v>
      </c>
      <c r="CG13">
        <v>1</v>
      </c>
      <c r="CI13">
        <v>0.57643305389434973</v>
      </c>
      <c r="CJ13">
        <v>0.58609999999999995</v>
      </c>
      <c r="CK13">
        <v>-9.6669461056502204E-3</v>
      </c>
      <c r="CL13">
        <v>0.40122553319877213</v>
      </c>
      <c r="CM13">
        <v>0.39979999999999999</v>
      </c>
      <c r="CN13">
        <v>1.4255331987721442E-3</v>
      </c>
      <c r="CO13" s="5">
        <f t="shared" si="0"/>
        <v>0.1752075206955776</v>
      </c>
      <c r="CP13" s="5">
        <f t="shared" si="0"/>
        <v>0.18629999999999997</v>
      </c>
      <c r="CQ13" s="6">
        <f t="shared" si="13"/>
        <v>1.1092479304422365E-2</v>
      </c>
      <c r="CR13" s="7">
        <v>1</v>
      </c>
      <c r="CS13" s="7">
        <v>1</v>
      </c>
      <c r="CT13" s="7"/>
      <c r="CU13" s="7"/>
      <c r="CV13">
        <v>1</v>
      </c>
      <c r="CX13">
        <v>1</v>
      </c>
      <c r="CZ13">
        <v>0.60682751684814273</v>
      </c>
      <c r="DA13">
        <v>0.53090000000000004</v>
      </c>
      <c r="DB13">
        <v>7.5927516848142695E-2</v>
      </c>
      <c r="DC13">
        <v>0.39320176428812492</v>
      </c>
      <c r="DD13">
        <v>0.41720000000000002</v>
      </c>
      <c r="DE13">
        <v>-2.3998235711875093E-2</v>
      </c>
      <c r="DF13" s="5">
        <f t="shared" si="6"/>
        <v>0.21362575256001781</v>
      </c>
      <c r="DG13" s="5">
        <f t="shared" si="6"/>
        <v>0.11370000000000002</v>
      </c>
      <c r="DH13" s="6">
        <f t="shared" si="14"/>
        <v>-9.9925752560017789E-2</v>
      </c>
      <c r="DI13" s="7">
        <v>1</v>
      </c>
      <c r="DJ13" s="7">
        <v>1</v>
      </c>
      <c r="DK13" s="7"/>
      <c r="DL13" s="7"/>
      <c r="DM13">
        <v>1</v>
      </c>
      <c r="DO13">
        <v>1</v>
      </c>
      <c r="DQ13">
        <v>0.55355516384019099</v>
      </c>
      <c r="DR13">
        <v>0.58740000000000003</v>
      </c>
      <c r="DS13">
        <v>-3.3844836159809044E-2</v>
      </c>
      <c r="DT13">
        <v>0.39803949934265637</v>
      </c>
      <c r="DU13">
        <v>0.3977</v>
      </c>
      <c r="DV13">
        <v>3.3949934265636861E-4</v>
      </c>
      <c r="DW13" s="5">
        <f t="shared" si="7"/>
        <v>0.15551566449753462</v>
      </c>
      <c r="DX13" s="5">
        <f t="shared" si="7"/>
        <v>0.18970000000000004</v>
      </c>
      <c r="DY13" s="6">
        <f t="shared" si="15"/>
        <v>3.4184335502465413E-2</v>
      </c>
      <c r="DZ13" s="7">
        <v>1</v>
      </c>
      <c r="EA13" s="7">
        <v>1</v>
      </c>
      <c r="EB13" s="7"/>
      <c r="EC13" s="7"/>
      <c r="ED13">
        <v>1</v>
      </c>
      <c r="EF13">
        <v>1</v>
      </c>
    </row>
    <row r="14" spans="1:136" x14ac:dyDescent="0.25">
      <c r="A14" t="s">
        <v>33</v>
      </c>
      <c r="B14" s="5">
        <v>0.89259727792032229</v>
      </c>
      <c r="C14" s="5">
        <v>0.84640000000000004</v>
      </c>
      <c r="D14" s="5">
        <v>4.6197277920322244E-2</v>
      </c>
      <c r="E14" s="5">
        <v>0.11577728240387039</v>
      </c>
      <c r="F14" s="5">
        <v>9.0999999999999998E-2</v>
      </c>
      <c r="G14" s="5">
        <v>2.4777282403870393E-2</v>
      </c>
      <c r="H14" s="5">
        <f t="shared" si="1"/>
        <v>0.77681999551645187</v>
      </c>
      <c r="I14" s="5">
        <f t="shared" si="1"/>
        <v>0.75540000000000007</v>
      </c>
      <c r="J14" s="6">
        <f t="shared" si="8"/>
        <v>-2.1419995516451795E-2</v>
      </c>
      <c r="K14" s="7">
        <v>1</v>
      </c>
      <c r="L14" s="7">
        <v>1</v>
      </c>
      <c r="M14" s="7"/>
      <c r="N14" s="7"/>
      <c r="O14">
        <v>1</v>
      </c>
      <c r="Q14">
        <v>1</v>
      </c>
      <c r="S14">
        <v>0.84602172076023485</v>
      </c>
      <c r="T14">
        <v>0.85189999999999999</v>
      </c>
      <c r="U14">
        <v>-5.8782792397651384E-3</v>
      </c>
      <c r="V14">
        <v>0.11310259208456386</v>
      </c>
      <c r="W14">
        <v>9.3399999999999997E-2</v>
      </c>
      <c r="X14">
        <v>1.9702592084563861E-2</v>
      </c>
      <c r="Y14" s="5">
        <f t="shared" si="2"/>
        <v>0.73291912867567099</v>
      </c>
      <c r="Z14" s="5">
        <f t="shared" si="2"/>
        <v>0.75849999999999995</v>
      </c>
      <c r="AA14" s="6">
        <f t="shared" si="9"/>
        <v>2.5580871324328958E-2</v>
      </c>
      <c r="AB14" s="7">
        <v>1</v>
      </c>
      <c r="AC14" s="7">
        <v>1</v>
      </c>
      <c r="AD14" s="7"/>
      <c r="AE14" s="7"/>
      <c r="AF14">
        <v>1</v>
      </c>
      <c r="AH14">
        <v>1</v>
      </c>
      <c r="AJ14">
        <v>0.87422975235336042</v>
      </c>
      <c r="AK14">
        <v>0.85160000000000002</v>
      </c>
      <c r="AL14">
        <v>2.2629752353360399E-2</v>
      </c>
      <c r="AM14">
        <v>7.595253245252051E-2</v>
      </c>
      <c r="AN14">
        <v>8.9499999999999996E-2</v>
      </c>
      <c r="AO14">
        <v>-1.3547467547479486E-2</v>
      </c>
      <c r="AP14" s="5">
        <f t="shared" si="3"/>
        <v>0.79827721990083989</v>
      </c>
      <c r="AQ14" s="5">
        <f t="shared" si="3"/>
        <v>0.7621</v>
      </c>
      <c r="AR14" s="6">
        <f t="shared" si="10"/>
        <v>-3.6177219900839885E-2</v>
      </c>
      <c r="AS14" s="7">
        <v>1</v>
      </c>
      <c r="AT14" s="7">
        <v>1</v>
      </c>
      <c r="AU14" s="7"/>
      <c r="AV14" s="7"/>
      <c r="AW14">
        <v>1</v>
      </c>
      <c r="AY14">
        <v>1</v>
      </c>
      <c r="BA14">
        <v>0.85230167635295584</v>
      </c>
      <c r="BB14">
        <v>0.89180000000000004</v>
      </c>
      <c r="BC14">
        <v>-3.9498323647044198E-2</v>
      </c>
      <c r="BD14">
        <v>7.4699301536646334E-2</v>
      </c>
      <c r="BE14">
        <v>9.3399999999999997E-2</v>
      </c>
      <c r="BF14">
        <v>-1.8700698463353663E-2</v>
      </c>
      <c r="BG14" s="5">
        <f t="shared" si="4"/>
        <v>0.77760237481630945</v>
      </c>
      <c r="BH14" s="5">
        <f t="shared" si="4"/>
        <v>0.7984</v>
      </c>
      <c r="BI14" s="6">
        <f t="shared" si="11"/>
        <v>2.0797625183690549E-2</v>
      </c>
      <c r="BJ14" s="7">
        <v>1</v>
      </c>
      <c r="BK14" s="7">
        <v>1</v>
      </c>
      <c r="BL14" s="7"/>
      <c r="BM14" s="7"/>
      <c r="BN14">
        <v>1</v>
      </c>
      <c r="BP14">
        <v>1</v>
      </c>
      <c r="BR14">
        <v>0.88089790894308251</v>
      </c>
      <c r="BS14">
        <v>0.92459999999999998</v>
      </c>
      <c r="BT14">
        <v>-4.3702091056917469E-2</v>
      </c>
      <c r="BU14">
        <v>7.9408318421165358E-2</v>
      </c>
      <c r="BV14">
        <v>6.5299999999999997E-2</v>
      </c>
      <c r="BW14">
        <v>1.4108318421165361E-2</v>
      </c>
      <c r="BX14" s="5">
        <f t="shared" si="5"/>
        <v>0.80148959052191715</v>
      </c>
      <c r="BY14" s="5">
        <f t="shared" si="5"/>
        <v>0.85929999999999995</v>
      </c>
      <c r="BZ14" s="5">
        <f t="shared" si="12"/>
        <v>5.7810409478082803E-2</v>
      </c>
      <c r="CA14" s="7">
        <v>1</v>
      </c>
      <c r="CB14" s="7">
        <v>1</v>
      </c>
      <c r="CC14" s="7"/>
      <c r="CD14" s="7"/>
      <c r="CE14">
        <v>1</v>
      </c>
      <c r="CG14">
        <v>1</v>
      </c>
      <c r="CI14">
        <v>0.91734406177108241</v>
      </c>
      <c r="CJ14">
        <v>0.90910000000000002</v>
      </c>
      <c r="CK14">
        <v>8.2440617710823894E-3</v>
      </c>
      <c r="CL14">
        <v>7.3542265361563566E-2</v>
      </c>
      <c r="CM14">
        <v>7.2800000000000004E-2</v>
      </c>
      <c r="CN14">
        <v>7.4226536156356271E-4</v>
      </c>
      <c r="CO14" s="5">
        <f t="shared" si="0"/>
        <v>0.8438017964095188</v>
      </c>
      <c r="CP14" s="5">
        <f t="shared" si="0"/>
        <v>0.83630000000000004</v>
      </c>
      <c r="CQ14" s="6">
        <f t="shared" si="13"/>
        <v>-7.5017964095187573E-3</v>
      </c>
      <c r="CR14" s="7">
        <v>1</v>
      </c>
      <c r="CS14" s="7">
        <v>1</v>
      </c>
      <c r="CT14" s="7"/>
      <c r="CU14" s="7"/>
      <c r="CV14">
        <v>1</v>
      </c>
      <c r="CX14">
        <v>1</v>
      </c>
      <c r="CZ14">
        <v>0.91052418170882532</v>
      </c>
      <c r="DA14">
        <v>0.90480000000000005</v>
      </c>
      <c r="DB14">
        <v>5.7241817088252711E-3</v>
      </c>
      <c r="DC14">
        <v>7.2496107259785711E-2</v>
      </c>
      <c r="DD14">
        <v>4.07E-2</v>
      </c>
      <c r="DE14">
        <v>3.1796107259785711E-2</v>
      </c>
      <c r="DF14" s="5">
        <f t="shared" si="6"/>
        <v>0.83802807444903959</v>
      </c>
      <c r="DG14" s="5">
        <f t="shared" si="6"/>
        <v>0.86410000000000009</v>
      </c>
      <c r="DH14" s="6">
        <f t="shared" si="14"/>
        <v>2.6071925550960495E-2</v>
      </c>
      <c r="DI14" s="7">
        <v>1</v>
      </c>
      <c r="DJ14" s="7">
        <v>1</v>
      </c>
      <c r="DK14" s="7"/>
      <c r="DL14" s="7"/>
      <c r="DM14">
        <v>1</v>
      </c>
      <c r="DO14">
        <v>1</v>
      </c>
      <c r="DQ14">
        <v>0.89273079484540574</v>
      </c>
      <c r="DR14">
        <v>0.92149999999999999</v>
      </c>
      <c r="DS14">
        <v>-2.8769205154594246E-2</v>
      </c>
      <c r="DT14">
        <v>6.6243828972343724E-2</v>
      </c>
      <c r="DU14">
        <v>5.3999999999999999E-2</v>
      </c>
      <c r="DV14">
        <v>1.2243828972343725E-2</v>
      </c>
      <c r="DW14" s="5">
        <f t="shared" si="7"/>
        <v>0.82648696587306203</v>
      </c>
      <c r="DX14" s="5">
        <f t="shared" si="7"/>
        <v>0.86749999999999994</v>
      </c>
      <c r="DY14" s="6">
        <f t="shared" si="15"/>
        <v>4.1013034126937908E-2</v>
      </c>
      <c r="DZ14" s="7">
        <v>1</v>
      </c>
      <c r="EA14" s="7">
        <v>1</v>
      </c>
      <c r="EB14" s="7"/>
      <c r="EC14" s="7"/>
      <c r="ED14">
        <v>1</v>
      </c>
      <c r="EF14">
        <v>1</v>
      </c>
    </row>
    <row r="15" spans="1:136" x14ac:dyDescent="0.25">
      <c r="A15" t="s">
        <v>34</v>
      </c>
      <c r="B15" s="5">
        <v>0.38743615320862401</v>
      </c>
      <c r="C15" s="5">
        <v>0.39</v>
      </c>
      <c r="D15" s="5">
        <v>-2.563846791376001E-3</v>
      </c>
      <c r="E15" s="5">
        <v>0.62474767184273639</v>
      </c>
      <c r="F15" s="5">
        <v>0.40889999999999999</v>
      </c>
      <c r="G15" s="5">
        <v>0.2158476718427364</v>
      </c>
      <c r="H15" s="5">
        <f t="shared" si="1"/>
        <v>-0.23731151863411237</v>
      </c>
      <c r="I15" s="5">
        <f t="shared" si="1"/>
        <v>-1.8899999999999972E-2</v>
      </c>
      <c r="J15" s="6">
        <f t="shared" si="8"/>
        <v>0.2184115186341124</v>
      </c>
      <c r="K15" s="7">
        <v>0</v>
      </c>
      <c r="L15" s="7">
        <v>0</v>
      </c>
      <c r="M15" s="7"/>
      <c r="N15" s="7"/>
      <c r="O15">
        <v>1</v>
      </c>
      <c r="Q15">
        <v>1</v>
      </c>
      <c r="S15">
        <v>0.34735769563207625</v>
      </c>
      <c r="T15">
        <v>0.48020000000000002</v>
      </c>
      <c r="U15">
        <v>-0.13284230436792377</v>
      </c>
      <c r="V15">
        <v>0.47455388789993913</v>
      </c>
      <c r="W15">
        <v>0.42320000000000002</v>
      </c>
      <c r="X15">
        <v>5.135388789993911E-2</v>
      </c>
      <c r="Y15" s="5">
        <f t="shared" si="2"/>
        <v>-0.12719619226786288</v>
      </c>
      <c r="Z15" s="5">
        <f t="shared" si="2"/>
        <v>5.6999999999999995E-2</v>
      </c>
      <c r="AA15" s="6">
        <f t="shared" si="9"/>
        <v>0.18419619226786288</v>
      </c>
      <c r="AB15" s="7">
        <v>0</v>
      </c>
      <c r="AC15" s="7">
        <v>1</v>
      </c>
      <c r="AD15" s="7">
        <v>0</v>
      </c>
      <c r="AE15" s="7">
        <v>1</v>
      </c>
      <c r="AF15">
        <v>0</v>
      </c>
      <c r="AG15">
        <v>0</v>
      </c>
      <c r="AJ15">
        <v>0.48199400040125762</v>
      </c>
      <c r="AK15">
        <v>0.4884</v>
      </c>
      <c r="AL15">
        <v>-6.4059995987423846E-3</v>
      </c>
      <c r="AM15">
        <v>0.34905465765172533</v>
      </c>
      <c r="AN15">
        <v>0.48849999999999999</v>
      </c>
      <c r="AO15">
        <v>-0.13944534234827466</v>
      </c>
      <c r="AP15" s="5">
        <f t="shared" si="3"/>
        <v>0.13293934274953229</v>
      </c>
      <c r="AQ15" s="5">
        <f t="shared" si="3"/>
        <v>-9.9999999999988987E-5</v>
      </c>
      <c r="AR15" s="6">
        <f t="shared" si="10"/>
        <v>-0.13303934274953227</v>
      </c>
      <c r="AS15" s="7">
        <v>1</v>
      </c>
      <c r="AT15" s="7">
        <v>1</v>
      </c>
      <c r="AU15" s="7"/>
      <c r="AV15" s="7"/>
      <c r="AW15">
        <v>1</v>
      </c>
      <c r="AY15">
        <v>1</v>
      </c>
      <c r="BA15">
        <v>0.55375287992677424</v>
      </c>
      <c r="BB15">
        <v>0.47089999999999999</v>
      </c>
      <c r="BC15">
        <v>8.2852879926774259E-2</v>
      </c>
      <c r="BD15">
        <v>0.4044735248175178</v>
      </c>
      <c r="BE15">
        <v>0.52100000000000002</v>
      </c>
      <c r="BF15">
        <v>-0.11652647518248221</v>
      </c>
      <c r="BG15" s="5">
        <f t="shared" si="4"/>
        <v>0.14927935510925644</v>
      </c>
      <c r="BH15" s="5">
        <f t="shared" si="4"/>
        <v>-5.0100000000000033E-2</v>
      </c>
      <c r="BI15" s="6">
        <f t="shared" si="11"/>
        <v>-0.19937935510925647</v>
      </c>
      <c r="BJ15" s="7">
        <v>1</v>
      </c>
      <c r="BK15" s="7">
        <v>0</v>
      </c>
      <c r="BL15" s="7">
        <v>0.99999990000000005</v>
      </c>
      <c r="BM15" s="7">
        <v>0</v>
      </c>
      <c r="BN15">
        <v>0</v>
      </c>
      <c r="BO15">
        <v>0</v>
      </c>
      <c r="BR15">
        <v>0.5089819121871717</v>
      </c>
      <c r="BS15">
        <v>0.51029999999999998</v>
      </c>
      <c r="BT15">
        <v>-1.3180878128282725E-3</v>
      </c>
      <c r="BU15">
        <v>0.488259982363626</v>
      </c>
      <c r="BV15">
        <v>0.48220000000000002</v>
      </c>
      <c r="BW15">
        <v>6.059982363625982E-3</v>
      </c>
      <c r="BX15" s="5">
        <f t="shared" si="5"/>
        <v>2.0721929823545704E-2</v>
      </c>
      <c r="BY15" s="5">
        <f t="shared" si="5"/>
        <v>2.8099999999999958E-2</v>
      </c>
      <c r="BZ15" s="5">
        <f t="shared" si="12"/>
        <v>7.3780701764542544E-3</v>
      </c>
      <c r="CA15" s="7">
        <v>1</v>
      </c>
      <c r="CB15" s="7">
        <v>1</v>
      </c>
      <c r="CC15" s="7"/>
      <c r="CD15" s="7"/>
      <c r="CE15">
        <v>1</v>
      </c>
      <c r="CG15">
        <v>1</v>
      </c>
      <c r="CI15">
        <v>0.50440190747470481</v>
      </c>
      <c r="CJ15">
        <v>0.50009999999999999</v>
      </c>
      <c r="CK15">
        <v>4.3019074747048247E-3</v>
      </c>
      <c r="CL15">
        <v>0.49897528465593538</v>
      </c>
      <c r="CM15">
        <v>0.49130000000000001</v>
      </c>
      <c r="CN15">
        <v>7.675284655935366E-3</v>
      </c>
      <c r="CO15" s="5">
        <f t="shared" si="0"/>
        <v>5.4266228187694332E-3</v>
      </c>
      <c r="CP15" s="5">
        <f t="shared" si="0"/>
        <v>8.7999999999999745E-3</v>
      </c>
      <c r="CQ15" s="6">
        <f t="shared" si="13"/>
        <v>3.3733771812305413E-3</v>
      </c>
      <c r="CR15" s="7">
        <v>1</v>
      </c>
      <c r="CS15" s="7">
        <v>1</v>
      </c>
      <c r="CT15" s="7">
        <v>1</v>
      </c>
      <c r="CU15" s="7">
        <v>1</v>
      </c>
      <c r="CV15">
        <v>1</v>
      </c>
      <c r="CW15">
        <v>1</v>
      </c>
      <c r="CZ15">
        <v>0.50636479142203572</v>
      </c>
      <c r="DA15">
        <v>0.47820000000000001</v>
      </c>
      <c r="DB15">
        <v>2.8164791422035707E-2</v>
      </c>
      <c r="DC15">
        <v>0.48762731125779002</v>
      </c>
      <c r="DD15">
        <v>0.49020000000000002</v>
      </c>
      <c r="DE15">
        <v>-2.5726887422100053E-3</v>
      </c>
      <c r="DF15" s="5">
        <f t="shared" si="6"/>
        <v>1.8737480164245701E-2</v>
      </c>
      <c r="DG15" s="5">
        <f t="shared" si="6"/>
        <v>-1.2000000000000011E-2</v>
      </c>
      <c r="DH15" s="6">
        <f t="shared" si="14"/>
        <v>-3.0737480164245712E-2</v>
      </c>
      <c r="DI15" s="7">
        <v>1</v>
      </c>
      <c r="DJ15" s="7">
        <v>0</v>
      </c>
      <c r="DK15" s="7">
        <v>1</v>
      </c>
      <c r="DL15" s="7">
        <v>0</v>
      </c>
      <c r="DM15">
        <v>0</v>
      </c>
      <c r="DN15">
        <v>0</v>
      </c>
      <c r="DQ15">
        <v>0.48774782530546346</v>
      </c>
      <c r="DR15">
        <v>0.47860000000000003</v>
      </c>
      <c r="DS15">
        <v>9.1478253054634306E-3</v>
      </c>
      <c r="DT15">
        <v>0.47982610560121092</v>
      </c>
      <c r="DU15">
        <v>0.51219999999999999</v>
      </c>
      <c r="DV15">
        <v>-3.2373894398789071E-2</v>
      </c>
      <c r="DW15" s="5">
        <f t="shared" si="7"/>
        <v>7.9217197042525389E-3</v>
      </c>
      <c r="DX15" s="5">
        <f t="shared" si="7"/>
        <v>-3.3599999999999963E-2</v>
      </c>
      <c r="DY15" s="6">
        <f t="shared" si="15"/>
        <v>-4.1521719704252502E-2</v>
      </c>
      <c r="DZ15" s="7">
        <v>1</v>
      </c>
      <c r="EA15" s="7">
        <v>0</v>
      </c>
      <c r="EB15" s="7">
        <v>1</v>
      </c>
      <c r="EC15" s="7">
        <v>0</v>
      </c>
      <c r="ED15">
        <v>0</v>
      </c>
      <c r="EE15">
        <v>0</v>
      </c>
    </row>
    <row r="16" spans="1:136" x14ac:dyDescent="0.25">
      <c r="A16" t="s">
        <v>35</v>
      </c>
      <c r="B16" s="5">
        <v>0.39187777526429091</v>
      </c>
      <c r="C16" s="5">
        <v>0.43469999999999998</v>
      </c>
      <c r="D16" s="5">
        <v>-4.2822224735709069E-2</v>
      </c>
      <c r="E16" s="5">
        <v>0.6012046477323042</v>
      </c>
      <c r="F16" s="5">
        <v>0.42880000000000001</v>
      </c>
      <c r="G16" s="5">
        <v>0.17240464773230418</v>
      </c>
      <c r="H16" s="5">
        <f t="shared" si="1"/>
        <v>-0.20932687246801329</v>
      </c>
      <c r="I16" s="5">
        <f t="shared" si="1"/>
        <v>5.8999999999999608E-3</v>
      </c>
      <c r="J16" s="6">
        <f t="shared" si="8"/>
        <v>0.21522687246801325</v>
      </c>
      <c r="K16" s="7">
        <v>0</v>
      </c>
      <c r="L16" s="7">
        <v>1</v>
      </c>
      <c r="M16" s="7"/>
      <c r="N16" s="7"/>
      <c r="O16">
        <v>0</v>
      </c>
      <c r="Q16">
        <v>0</v>
      </c>
      <c r="S16">
        <v>0.33171407598335267</v>
      </c>
      <c r="T16">
        <v>0.45839999999999997</v>
      </c>
      <c r="U16">
        <v>-0.1266859240166473</v>
      </c>
      <c r="V16">
        <v>0.54263669648798984</v>
      </c>
      <c r="W16">
        <v>0.47010000000000002</v>
      </c>
      <c r="X16">
        <v>7.2536696487989827E-2</v>
      </c>
      <c r="Y16" s="5">
        <f t="shared" si="2"/>
        <v>-0.21092262050463717</v>
      </c>
      <c r="Z16" s="5">
        <f t="shared" si="2"/>
        <v>-1.1700000000000044E-2</v>
      </c>
      <c r="AA16" s="6">
        <f t="shared" si="9"/>
        <v>0.19922262050463713</v>
      </c>
      <c r="AB16" s="7">
        <v>0</v>
      </c>
      <c r="AC16" s="7">
        <v>0</v>
      </c>
      <c r="AD16" s="7">
        <v>0</v>
      </c>
      <c r="AE16" s="7">
        <v>0</v>
      </c>
      <c r="AF16">
        <v>1</v>
      </c>
      <c r="AG16">
        <v>1</v>
      </c>
      <c r="AJ16">
        <v>0.42197401957805264</v>
      </c>
      <c r="AK16">
        <v>0.42980000000000002</v>
      </c>
      <c r="AL16">
        <v>-7.8259804219473761E-3</v>
      </c>
      <c r="AM16">
        <v>0.44730626330452183</v>
      </c>
      <c r="AN16">
        <v>0.54669999999999996</v>
      </c>
      <c r="AO16">
        <v>-9.939373669547813E-2</v>
      </c>
      <c r="AP16" s="5">
        <f t="shared" si="3"/>
        <v>-2.5332243726469195E-2</v>
      </c>
      <c r="AQ16" s="5">
        <f t="shared" si="3"/>
        <v>-0.11689999999999995</v>
      </c>
      <c r="AR16" s="6">
        <f t="shared" si="10"/>
        <v>-9.1567756273530754E-2</v>
      </c>
      <c r="AS16" s="7">
        <v>0</v>
      </c>
      <c r="AT16" s="7">
        <v>0</v>
      </c>
      <c r="AU16" s="8">
        <v>1.0000000000000001E-9</v>
      </c>
      <c r="AV16" s="8">
        <v>1.0000000000000001E-9</v>
      </c>
      <c r="AW16">
        <v>1</v>
      </c>
      <c r="AX16">
        <v>1</v>
      </c>
      <c r="BA16">
        <v>0.45612109821861946</v>
      </c>
      <c r="BB16">
        <v>0.41370000000000001</v>
      </c>
      <c r="BC16">
        <v>4.2421098218619446E-2</v>
      </c>
      <c r="BD16">
        <v>0.49353029014400807</v>
      </c>
      <c r="BE16">
        <v>0.57969999999999999</v>
      </c>
      <c r="BF16">
        <v>-8.6169709855991927E-2</v>
      </c>
      <c r="BG16" s="5">
        <f t="shared" si="4"/>
        <v>-3.7409191925388607E-2</v>
      </c>
      <c r="BH16" s="5">
        <f t="shared" si="4"/>
        <v>-0.16599999999999998</v>
      </c>
      <c r="BI16" s="6">
        <f t="shared" si="11"/>
        <v>-0.12859080807461137</v>
      </c>
      <c r="BJ16" s="7">
        <v>0</v>
      </c>
      <c r="BK16" s="7">
        <v>0</v>
      </c>
      <c r="BL16" s="7"/>
      <c r="BM16" s="7"/>
      <c r="BN16">
        <v>1</v>
      </c>
      <c r="BP16">
        <v>1</v>
      </c>
      <c r="BR16">
        <v>0.42631804017077574</v>
      </c>
      <c r="BS16">
        <v>0.46989999999999998</v>
      </c>
      <c r="BT16">
        <v>-4.3581959829224248E-2</v>
      </c>
      <c r="BU16">
        <v>0.57147050440578462</v>
      </c>
      <c r="BV16">
        <v>0.52200000000000002</v>
      </c>
      <c r="BW16">
        <v>4.9470504405784599E-2</v>
      </c>
      <c r="BX16" s="5">
        <f t="shared" si="5"/>
        <v>-0.14515246423500888</v>
      </c>
      <c r="BY16" s="5">
        <f t="shared" si="5"/>
        <v>-5.2100000000000035E-2</v>
      </c>
      <c r="BZ16" s="5">
        <f t="shared" si="12"/>
        <v>9.3052464235008847E-2</v>
      </c>
      <c r="CA16" s="7">
        <v>0</v>
      </c>
      <c r="CB16" s="7">
        <v>0</v>
      </c>
      <c r="CC16" s="7">
        <v>0</v>
      </c>
      <c r="CD16" s="7">
        <v>0</v>
      </c>
      <c r="CE16">
        <v>1</v>
      </c>
      <c r="CF16">
        <v>1</v>
      </c>
      <c r="CI16">
        <v>0.44996576173293584</v>
      </c>
      <c r="CJ16">
        <v>0.45479999999999998</v>
      </c>
      <c r="CK16">
        <v>-4.8342382670641393E-3</v>
      </c>
      <c r="CL16">
        <v>0.55603201460856722</v>
      </c>
      <c r="CM16">
        <v>0.53300000000000003</v>
      </c>
      <c r="CN16">
        <v>2.3032014608567186E-2</v>
      </c>
      <c r="CO16" s="5">
        <f t="shared" si="0"/>
        <v>-0.10606625287563137</v>
      </c>
      <c r="CP16" s="5">
        <f t="shared" si="0"/>
        <v>-7.8200000000000047E-2</v>
      </c>
      <c r="CQ16" s="6">
        <f t="shared" si="13"/>
        <v>2.7866252875631325E-2</v>
      </c>
      <c r="CR16" s="7">
        <v>0</v>
      </c>
      <c r="CS16" s="7">
        <v>0</v>
      </c>
      <c r="CT16" s="7"/>
      <c r="CU16" s="7"/>
      <c r="CV16">
        <v>1</v>
      </c>
      <c r="CW16">
        <v>1</v>
      </c>
      <c r="CZ16">
        <v>0.45506979786678531</v>
      </c>
      <c r="DA16">
        <v>0.45639999999999997</v>
      </c>
      <c r="DB16">
        <v>-1.3302021332146641E-3</v>
      </c>
      <c r="DC16">
        <v>0.53253901299926887</v>
      </c>
      <c r="DD16">
        <v>0.50770000000000004</v>
      </c>
      <c r="DE16">
        <v>2.4839012999268828E-2</v>
      </c>
      <c r="DF16" s="5">
        <f t="shared" si="6"/>
        <v>-7.746921513248356E-2</v>
      </c>
      <c r="DG16" s="5">
        <f t="shared" si="6"/>
        <v>-5.1300000000000068E-2</v>
      </c>
      <c r="DH16" s="6">
        <f t="shared" si="14"/>
        <v>2.6169215132483492E-2</v>
      </c>
      <c r="DI16" s="7">
        <v>0</v>
      </c>
      <c r="DJ16" s="7">
        <v>0</v>
      </c>
      <c r="DK16" s="7"/>
      <c r="DL16" s="7"/>
      <c r="DM16">
        <v>1</v>
      </c>
      <c r="DO16">
        <v>1</v>
      </c>
      <c r="DQ16">
        <v>0.45311919027937492</v>
      </c>
      <c r="DR16">
        <v>0.49469999999999997</v>
      </c>
      <c r="DS16">
        <v>-4.1580809720625056E-2</v>
      </c>
      <c r="DT16">
        <v>0.5187981735746876</v>
      </c>
      <c r="DU16">
        <v>0.4924</v>
      </c>
      <c r="DV16">
        <v>2.63981735746876E-2</v>
      </c>
      <c r="DW16" s="5">
        <f t="shared" si="7"/>
        <v>-6.5678983295312687E-2</v>
      </c>
      <c r="DX16" s="5">
        <f t="shared" si="7"/>
        <v>2.2999999999999687E-3</v>
      </c>
      <c r="DY16" s="6">
        <f t="shared" si="15"/>
        <v>6.7978983295312656E-2</v>
      </c>
      <c r="DZ16" s="7">
        <v>0</v>
      </c>
      <c r="EA16" s="7">
        <v>1</v>
      </c>
      <c r="EB16" s="7">
        <v>0</v>
      </c>
      <c r="EC16" s="7">
        <v>1</v>
      </c>
      <c r="ED16">
        <v>0</v>
      </c>
      <c r="EE16">
        <v>0</v>
      </c>
    </row>
    <row r="17" spans="1:136" x14ac:dyDescent="0.25">
      <c r="A17" t="s">
        <v>36</v>
      </c>
      <c r="B17" s="5">
        <v>0.50994850535833169</v>
      </c>
      <c r="C17" s="5">
        <v>0.48090000000000005</v>
      </c>
      <c r="D17" s="5">
        <v>2.9048505358331644E-2</v>
      </c>
      <c r="E17" s="5">
        <v>0.44488856210815586</v>
      </c>
      <c r="F17" s="5">
        <v>0.36700000000000005</v>
      </c>
      <c r="G17" s="5">
        <v>7.7888562108155812E-2</v>
      </c>
      <c r="H17" s="5">
        <f t="shared" si="1"/>
        <v>6.5059943250175833E-2</v>
      </c>
      <c r="I17" s="5">
        <f t="shared" si="1"/>
        <v>0.1139</v>
      </c>
      <c r="J17" s="6">
        <f t="shared" si="8"/>
        <v>4.8840056749824168E-2</v>
      </c>
      <c r="K17" s="7">
        <v>1</v>
      </c>
      <c r="L17" s="7">
        <v>1</v>
      </c>
      <c r="M17" s="7"/>
      <c r="N17" s="7"/>
      <c r="O17">
        <v>1</v>
      </c>
      <c r="Q17">
        <v>1</v>
      </c>
      <c r="S17">
        <v>0.54569488496548546</v>
      </c>
      <c r="T17">
        <v>0.56930000000000003</v>
      </c>
      <c r="U17">
        <v>-2.3605115034514568E-2</v>
      </c>
      <c r="V17">
        <v>0.35145149954052168</v>
      </c>
      <c r="W17">
        <v>0.31640000000000001</v>
      </c>
      <c r="X17">
        <v>3.5051499540521669E-2</v>
      </c>
      <c r="Y17" s="5">
        <f t="shared" si="2"/>
        <v>0.19424338542496378</v>
      </c>
      <c r="Z17" s="5">
        <f t="shared" si="2"/>
        <v>0.25290000000000001</v>
      </c>
      <c r="AA17" s="6">
        <f t="shared" si="9"/>
        <v>5.8656614575036237E-2</v>
      </c>
      <c r="AB17" s="7">
        <v>1</v>
      </c>
      <c r="AC17" s="7">
        <v>1</v>
      </c>
      <c r="AD17" s="7"/>
      <c r="AE17" s="7"/>
      <c r="AF17">
        <v>1</v>
      </c>
      <c r="AH17">
        <v>1</v>
      </c>
      <c r="AJ17">
        <v>0.53567138232913458</v>
      </c>
      <c r="AK17">
        <v>0.55789999999999995</v>
      </c>
      <c r="AL17">
        <v>-2.2228617670865369E-2</v>
      </c>
      <c r="AM17">
        <v>0.27509742329057257</v>
      </c>
      <c r="AN17">
        <v>0.37459999999999999</v>
      </c>
      <c r="AO17">
        <v>-9.9502576709427415E-2</v>
      </c>
      <c r="AP17" s="5">
        <f t="shared" si="3"/>
        <v>0.26057395903856201</v>
      </c>
      <c r="AQ17" s="5">
        <f t="shared" si="3"/>
        <v>0.18329999999999996</v>
      </c>
      <c r="AR17" s="6">
        <f t="shared" si="10"/>
        <v>-7.7273959038562046E-2</v>
      </c>
      <c r="AS17" s="7">
        <v>1</v>
      </c>
      <c r="AT17" s="7">
        <v>1</v>
      </c>
      <c r="AU17" s="7"/>
      <c r="AV17" s="7"/>
      <c r="AW17">
        <v>1</v>
      </c>
      <c r="AY17">
        <v>1</v>
      </c>
      <c r="BA17">
        <v>0.62955862674353313</v>
      </c>
      <c r="BB17">
        <v>0.54010000000000002</v>
      </c>
      <c r="BC17">
        <v>8.945862674353311E-2</v>
      </c>
      <c r="BD17">
        <v>0.28795012982431745</v>
      </c>
      <c r="BE17">
        <v>0.4526</v>
      </c>
      <c r="BF17">
        <v>-0.16464987017568256</v>
      </c>
      <c r="BG17" s="5">
        <f t="shared" si="4"/>
        <v>0.34160849691921569</v>
      </c>
      <c r="BH17" s="5">
        <f t="shared" si="4"/>
        <v>8.7500000000000022E-2</v>
      </c>
      <c r="BI17" s="6">
        <f t="shared" si="11"/>
        <v>-0.25410849691921567</v>
      </c>
      <c r="BJ17" s="7">
        <v>1</v>
      </c>
      <c r="BK17" s="7">
        <v>0</v>
      </c>
      <c r="BL17" s="7"/>
      <c r="BM17" s="7"/>
      <c r="BN17">
        <v>0</v>
      </c>
      <c r="BP17">
        <v>1</v>
      </c>
      <c r="BR17">
        <v>0.56230604033899068</v>
      </c>
      <c r="BS17">
        <v>0.71850000000000003</v>
      </c>
      <c r="BT17">
        <v>-0.15619395966100935</v>
      </c>
      <c r="BU17">
        <v>0.42276898536359847</v>
      </c>
      <c r="BV17">
        <v>0.26579999999999998</v>
      </c>
      <c r="BW17">
        <v>0.15696898536359849</v>
      </c>
      <c r="BX17" s="5">
        <f t="shared" si="5"/>
        <v>0.13953705497539221</v>
      </c>
      <c r="BY17" s="5">
        <f t="shared" si="5"/>
        <v>0.45270000000000005</v>
      </c>
      <c r="BZ17" s="5">
        <f t="shared" si="12"/>
        <v>0.31316294502460784</v>
      </c>
      <c r="CA17" s="7">
        <v>1</v>
      </c>
      <c r="CB17" s="7">
        <v>1</v>
      </c>
      <c r="CC17" s="7"/>
      <c r="CD17" s="7"/>
      <c r="CE17">
        <v>1</v>
      </c>
      <c r="CG17">
        <v>1</v>
      </c>
      <c r="CI17">
        <v>0.60640919984678865</v>
      </c>
      <c r="CJ17">
        <v>0.70550000000000002</v>
      </c>
      <c r="CK17">
        <v>-9.9090800153211367E-2</v>
      </c>
      <c r="CL17">
        <v>0.40727407251620162</v>
      </c>
      <c r="CM17">
        <v>0.27839999999999998</v>
      </c>
      <c r="CN17">
        <v>0.12887407251620164</v>
      </c>
      <c r="CO17" s="5">
        <f t="shared" si="0"/>
        <v>0.19913512733058703</v>
      </c>
      <c r="CP17" s="5">
        <f t="shared" si="0"/>
        <v>0.42710000000000004</v>
      </c>
      <c r="CQ17" s="6">
        <f t="shared" si="13"/>
        <v>0.22796487266941301</v>
      </c>
      <c r="CR17" s="7">
        <v>1</v>
      </c>
      <c r="CS17" s="7">
        <v>1</v>
      </c>
      <c r="CT17" s="7"/>
      <c r="CU17" s="7"/>
      <c r="CV17">
        <v>1</v>
      </c>
      <c r="CX17">
        <v>1</v>
      </c>
      <c r="CZ17">
        <v>0.67440355695838505</v>
      </c>
      <c r="DA17">
        <v>0.62219999999999998</v>
      </c>
      <c r="DB17">
        <v>5.2203556958385078E-2</v>
      </c>
      <c r="DC17">
        <v>0.2982518467605122</v>
      </c>
      <c r="DD17">
        <v>0.30030000000000001</v>
      </c>
      <c r="DE17">
        <v>-2.0481532394878155E-3</v>
      </c>
      <c r="DF17" s="5">
        <f t="shared" si="6"/>
        <v>0.37615171019787286</v>
      </c>
      <c r="DG17" s="5">
        <f t="shared" si="6"/>
        <v>0.32189999999999996</v>
      </c>
      <c r="DH17" s="6">
        <f t="shared" si="14"/>
        <v>-5.4251710197872893E-2</v>
      </c>
      <c r="DI17" s="7">
        <v>1</v>
      </c>
      <c r="DJ17" s="7">
        <v>1</v>
      </c>
      <c r="DK17" s="7"/>
      <c r="DL17" s="7"/>
      <c r="DM17">
        <v>1</v>
      </c>
      <c r="DO17">
        <v>1</v>
      </c>
      <c r="DQ17">
        <v>0.60579829902505367</v>
      </c>
      <c r="DR17">
        <v>0.63729999999999998</v>
      </c>
      <c r="DS17">
        <v>-3.1501700974946312E-2</v>
      </c>
      <c r="DT17">
        <v>0.29208726598910151</v>
      </c>
      <c r="DU17">
        <v>0.3427</v>
      </c>
      <c r="DV17">
        <v>-5.0612734010898497E-2</v>
      </c>
      <c r="DW17" s="5">
        <f t="shared" si="7"/>
        <v>0.31371103303595216</v>
      </c>
      <c r="DX17" s="5">
        <f t="shared" si="7"/>
        <v>0.29459999999999997</v>
      </c>
      <c r="DY17" s="6">
        <f t="shared" si="15"/>
        <v>-1.9111033035952185E-2</v>
      </c>
      <c r="DZ17" s="7">
        <v>1</v>
      </c>
      <c r="EA17" s="7">
        <v>1</v>
      </c>
      <c r="EB17" s="7"/>
      <c r="EC17" s="7"/>
      <c r="ED17">
        <v>1</v>
      </c>
      <c r="EF17">
        <v>1</v>
      </c>
    </row>
    <row r="18" spans="1:136" x14ac:dyDescent="0.25">
      <c r="A18" t="s">
        <v>37</v>
      </c>
      <c r="B18" s="5">
        <v>0.3035550032903036</v>
      </c>
      <c r="C18" s="5">
        <v>0.28420000000000001</v>
      </c>
      <c r="D18" s="5">
        <v>1.9355003290303596E-2</v>
      </c>
      <c r="E18" s="5">
        <v>0.73086188955504028</v>
      </c>
      <c r="F18" s="5">
        <v>0.42030000000000001</v>
      </c>
      <c r="G18" s="5">
        <v>0.31056188955504027</v>
      </c>
      <c r="H18" s="5">
        <f t="shared" si="1"/>
        <v>-0.42730688626473667</v>
      </c>
      <c r="I18" s="5">
        <f t="shared" si="1"/>
        <v>-0.1361</v>
      </c>
      <c r="J18" s="6">
        <f t="shared" si="8"/>
        <v>0.29120688626473668</v>
      </c>
      <c r="K18" s="7">
        <v>0</v>
      </c>
      <c r="L18" s="7">
        <v>0</v>
      </c>
      <c r="M18" s="7"/>
      <c r="N18" s="7"/>
      <c r="O18">
        <v>1</v>
      </c>
      <c r="Q18">
        <v>1</v>
      </c>
      <c r="S18">
        <v>0.33398910625681366</v>
      </c>
      <c r="T18">
        <v>0.33650000000000002</v>
      </c>
      <c r="U18">
        <v>-2.5108937431863598E-3</v>
      </c>
      <c r="V18">
        <v>0.4420682793847534</v>
      </c>
      <c r="W18">
        <v>0.52180000000000004</v>
      </c>
      <c r="X18">
        <v>-7.9731720615246637E-2</v>
      </c>
      <c r="Y18" s="5">
        <f t="shared" si="2"/>
        <v>-0.10807917312793974</v>
      </c>
      <c r="Z18" s="5">
        <f t="shared" si="2"/>
        <v>-0.18530000000000002</v>
      </c>
      <c r="AA18" s="6">
        <f t="shared" si="9"/>
        <v>-7.7220826872060278E-2</v>
      </c>
      <c r="AB18" s="7">
        <v>0</v>
      </c>
      <c r="AC18" s="7">
        <v>0</v>
      </c>
      <c r="AD18" s="7"/>
      <c r="AE18" s="7"/>
      <c r="AF18">
        <v>1</v>
      </c>
      <c r="AH18">
        <v>1</v>
      </c>
      <c r="AJ18">
        <v>0.30895052616120239</v>
      </c>
      <c r="AK18">
        <v>0.27639999999999998</v>
      </c>
      <c r="AL18">
        <v>3.2550526161202409E-2</v>
      </c>
      <c r="AM18">
        <v>0.34448679301313856</v>
      </c>
      <c r="AN18">
        <v>0.67169999999999996</v>
      </c>
      <c r="AO18">
        <v>-0.3272132069868614</v>
      </c>
      <c r="AP18" s="5">
        <f t="shared" si="3"/>
        <v>-3.5536266851936171E-2</v>
      </c>
      <c r="AQ18" s="5">
        <f t="shared" si="3"/>
        <v>-0.39529999999999998</v>
      </c>
      <c r="AR18" s="6">
        <f t="shared" si="10"/>
        <v>-0.35976373314806381</v>
      </c>
      <c r="AS18" s="7">
        <v>0</v>
      </c>
      <c r="AT18" s="7">
        <v>0</v>
      </c>
      <c r="AU18" s="7"/>
      <c r="AV18" s="7"/>
      <c r="AW18">
        <v>1</v>
      </c>
      <c r="AY18">
        <v>1</v>
      </c>
      <c r="BA18">
        <v>0.33885405903038418</v>
      </c>
      <c r="BB18">
        <v>0.30259999999999998</v>
      </c>
      <c r="BC18">
        <v>3.62540590303842E-2</v>
      </c>
      <c r="BD18">
        <v>0.5833299423604239</v>
      </c>
      <c r="BE18">
        <v>0.68379999999999996</v>
      </c>
      <c r="BF18">
        <v>-0.10047005763957606</v>
      </c>
      <c r="BG18" s="5">
        <f t="shared" si="4"/>
        <v>-0.24447588333003972</v>
      </c>
      <c r="BH18" s="5">
        <f t="shared" si="4"/>
        <v>-0.38119999999999998</v>
      </c>
      <c r="BI18" s="6">
        <f t="shared" si="11"/>
        <v>-0.13672411666996026</v>
      </c>
      <c r="BJ18" s="7">
        <v>0</v>
      </c>
      <c r="BK18" s="7">
        <v>0</v>
      </c>
      <c r="BL18" s="7"/>
      <c r="BM18" s="7"/>
      <c r="BN18">
        <v>1</v>
      </c>
      <c r="BP18">
        <v>1</v>
      </c>
      <c r="BR18">
        <v>0.2504130057554293</v>
      </c>
      <c r="BS18">
        <v>0.3609</v>
      </c>
      <c r="BT18">
        <v>-0.1104869942445707</v>
      </c>
      <c r="BU18">
        <v>0.73467123209668084</v>
      </c>
      <c r="BV18">
        <v>0.61519999999999997</v>
      </c>
      <c r="BW18">
        <v>0.11947123209668087</v>
      </c>
      <c r="BX18" s="5">
        <f t="shared" si="5"/>
        <v>-0.48425822634125154</v>
      </c>
      <c r="BY18" s="5">
        <f t="shared" si="5"/>
        <v>-0.25429999999999997</v>
      </c>
      <c r="BZ18" s="5">
        <f t="shared" si="12"/>
        <v>0.22995822634125157</v>
      </c>
      <c r="CA18" s="7">
        <v>0</v>
      </c>
      <c r="CB18" s="7">
        <v>0</v>
      </c>
      <c r="CC18" s="7"/>
      <c r="CD18" s="7"/>
      <c r="CE18">
        <v>1</v>
      </c>
      <c r="CG18">
        <v>1</v>
      </c>
      <c r="CI18">
        <v>0.30619274395917045</v>
      </c>
      <c r="CJ18">
        <v>0.32619999999999999</v>
      </c>
      <c r="CK18">
        <v>-2.0007256040829535E-2</v>
      </c>
      <c r="CL18">
        <v>0.66769203078703232</v>
      </c>
      <c r="CM18">
        <v>0.64529999999999998</v>
      </c>
      <c r="CN18">
        <v>2.2392030787032335E-2</v>
      </c>
      <c r="CO18" s="5">
        <f t="shared" si="0"/>
        <v>-0.36149928682786187</v>
      </c>
      <c r="CP18" s="5">
        <f t="shared" si="0"/>
        <v>-0.31909999999999999</v>
      </c>
      <c r="CQ18" s="6">
        <f t="shared" si="13"/>
        <v>4.2399286827861871E-2</v>
      </c>
      <c r="CR18" s="7">
        <v>0</v>
      </c>
      <c r="CS18" s="7">
        <v>0</v>
      </c>
      <c r="CT18" s="7"/>
      <c r="CU18" s="7"/>
      <c r="CV18">
        <v>1</v>
      </c>
      <c r="CX18">
        <v>1</v>
      </c>
      <c r="CZ18">
        <v>0.32495812514985706</v>
      </c>
      <c r="DA18">
        <v>0.27489999999999998</v>
      </c>
      <c r="DB18">
        <v>5.005812514985708E-2</v>
      </c>
      <c r="DC18">
        <v>0.62604900671392638</v>
      </c>
      <c r="DD18">
        <v>0.59260000000000002</v>
      </c>
      <c r="DE18">
        <v>3.3449006713926366E-2</v>
      </c>
      <c r="DF18" s="5">
        <f t="shared" si="6"/>
        <v>-0.30109088156406932</v>
      </c>
      <c r="DG18" s="5">
        <f t="shared" si="6"/>
        <v>-0.31770000000000004</v>
      </c>
      <c r="DH18" s="6">
        <f t="shared" si="14"/>
        <v>-1.6609118435930714E-2</v>
      </c>
      <c r="DI18" s="7">
        <v>0</v>
      </c>
      <c r="DJ18" s="7">
        <v>0</v>
      </c>
      <c r="DK18" s="7"/>
      <c r="DL18" s="7"/>
      <c r="DM18">
        <v>1</v>
      </c>
      <c r="DO18">
        <v>1</v>
      </c>
      <c r="DQ18">
        <v>0.30150202186966119</v>
      </c>
      <c r="DR18">
        <v>0.33069999999999999</v>
      </c>
      <c r="DS18">
        <v>-2.9197978130338809E-2</v>
      </c>
      <c r="DT18">
        <v>0.62671925000032136</v>
      </c>
      <c r="DU18">
        <v>0.63839999999999997</v>
      </c>
      <c r="DV18">
        <v>-1.1680749999678608E-2</v>
      </c>
      <c r="DW18" s="5">
        <f t="shared" si="7"/>
        <v>-0.32521722813066017</v>
      </c>
      <c r="DX18" s="5">
        <f t="shared" si="7"/>
        <v>-0.30769999999999997</v>
      </c>
      <c r="DY18" s="6">
        <f t="shared" si="15"/>
        <v>1.7517228130660201E-2</v>
      </c>
      <c r="DZ18" s="7">
        <v>0</v>
      </c>
      <c r="EA18" s="7">
        <v>0</v>
      </c>
      <c r="EB18" s="7"/>
      <c r="EC18" s="7"/>
      <c r="ED18">
        <v>1</v>
      </c>
      <c r="EF18">
        <v>1</v>
      </c>
    </row>
    <row r="19" spans="1:136" x14ac:dyDescent="0.25">
      <c r="A19" t="s">
        <v>38</v>
      </c>
      <c r="B19" s="5">
        <v>0.4652341808648946</v>
      </c>
      <c r="C19" s="5">
        <v>0.48580000000000001</v>
      </c>
      <c r="D19" s="5">
        <v>-2.0565819135105412E-2</v>
      </c>
      <c r="E19" s="5">
        <v>0.51224900289516306</v>
      </c>
      <c r="F19" s="5">
        <v>0.34340000000000004</v>
      </c>
      <c r="G19" s="5">
        <v>0.16884900289516303</v>
      </c>
      <c r="H19" s="5">
        <f t="shared" si="1"/>
        <v>-4.7014822030268466E-2</v>
      </c>
      <c r="I19" s="5">
        <f t="shared" si="1"/>
        <v>0.14239999999999997</v>
      </c>
      <c r="J19" s="6">
        <f t="shared" si="8"/>
        <v>0.18941482203026844</v>
      </c>
      <c r="K19" s="7">
        <v>0</v>
      </c>
      <c r="L19" s="7">
        <v>1</v>
      </c>
      <c r="M19" s="7">
        <v>0</v>
      </c>
      <c r="N19" s="7">
        <v>0.99999999900000003</v>
      </c>
      <c r="O19">
        <v>0</v>
      </c>
      <c r="P19" s="7">
        <v>0</v>
      </c>
      <c r="S19">
        <v>0.49724517684125352</v>
      </c>
      <c r="T19">
        <v>0.54320000000000002</v>
      </c>
      <c r="U19">
        <v>-4.5954823158746494E-2</v>
      </c>
      <c r="V19">
        <v>0.36107148301934544</v>
      </c>
      <c r="W19">
        <v>0.36809999999999998</v>
      </c>
      <c r="X19">
        <v>-7.0285169806545422E-3</v>
      </c>
      <c r="Y19" s="5">
        <f t="shared" si="2"/>
        <v>0.13617369382190808</v>
      </c>
      <c r="Z19" s="5">
        <f t="shared" si="2"/>
        <v>0.17510000000000003</v>
      </c>
      <c r="AA19" s="6">
        <f t="shared" si="9"/>
        <v>3.8926306178091952E-2</v>
      </c>
      <c r="AB19" s="7">
        <v>1</v>
      </c>
      <c r="AC19" s="7">
        <v>1</v>
      </c>
      <c r="AD19" s="7"/>
      <c r="AE19" s="7"/>
      <c r="AF19">
        <v>1</v>
      </c>
      <c r="AH19">
        <v>1</v>
      </c>
      <c r="AJ19">
        <v>0.54715202164499166</v>
      </c>
      <c r="AK19">
        <v>0.54600000000000004</v>
      </c>
      <c r="AL19">
        <v>1.1520216449916187E-3</v>
      </c>
      <c r="AM19">
        <v>0.29475406294614048</v>
      </c>
      <c r="AN19">
        <v>0.42580000000000001</v>
      </c>
      <c r="AO19">
        <v>-0.13104593705385953</v>
      </c>
      <c r="AP19" s="5">
        <f t="shared" si="3"/>
        <v>0.25239795869885118</v>
      </c>
      <c r="AQ19" s="5">
        <f t="shared" si="3"/>
        <v>0.12020000000000003</v>
      </c>
      <c r="AR19" s="6">
        <f t="shared" si="10"/>
        <v>-0.13219795869885115</v>
      </c>
      <c r="AS19" s="7">
        <v>1</v>
      </c>
      <c r="AT19" s="7">
        <v>1</v>
      </c>
      <c r="AU19" s="7"/>
      <c r="AV19" s="7"/>
      <c r="AW19">
        <v>1</v>
      </c>
      <c r="AY19">
        <v>1</v>
      </c>
      <c r="BA19">
        <v>0.60060878341572177</v>
      </c>
      <c r="BB19">
        <v>0.54820000000000002</v>
      </c>
      <c r="BC19">
        <v>5.2408783415721749E-2</v>
      </c>
      <c r="BD19">
        <v>0.34719804500561657</v>
      </c>
      <c r="BE19">
        <v>0.44479999999999997</v>
      </c>
      <c r="BF19">
        <v>-9.76019549943834E-2</v>
      </c>
      <c r="BG19" s="5">
        <f t="shared" si="4"/>
        <v>0.2534107384101052</v>
      </c>
      <c r="BH19" s="5">
        <f t="shared" si="4"/>
        <v>0.10340000000000005</v>
      </c>
      <c r="BI19" s="6">
        <f t="shared" si="11"/>
        <v>-0.15001073841010515</v>
      </c>
      <c r="BJ19" s="7">
        <v>1</v>
      </c>
      <c r="BK19" s="7">
        <v>1</v>
      </c>
      <c r="BL19" s="7"/>
      <c r="BM19" s="7"/>
      <c r="BN19">
        <v>1</v>
      </c>
      <c r="BP19">
        <v>1</v>
      </c>
      <c r="BR19">
        <v>0.57081948517358139</v>
      </c>
      <c r="BS19">
        <v>0.61919999999999997</v>
      </c>
      <c r="BT19">
        <v>-4.8380514826418586E-2</v>
      </c>
      <c r="BU19">
        <v>0.42547564510850094</v>
      </c>
      <c r="BV19">
        <v>0.36780000000000002</v>
      </c>
      <c r="BW19">
        <v>5.7675645108500928E-2</v>
      </c>
      <c r="BX19" s="5">
        <f t="shared" si="5"/>
        <v>0.14534384006508044</v>
      </c>
      <c r="BY19" s="5">
        <f t="shared" si="5"/>
        <v>0.25139999999999996</v>
      </c>
      <c r="BZ19" s="5">
        <f t="shared" si="12"/>
        <v>0.10605615993491951</v>
      </c>
      <c r="CA19" s="7">
        <v>1</v>
      </c>
      <c r="CB19" s="7">
        <v>1</v>
      </c>
      <c r="CC19" s="7"/>
      <c r="CD19" s="7"/>
      <c r="CE19">
        <v>1</v>
      </c>
      <c r="CG19">
        <v>1</v>
      </c>
      <c r="CI19">
        <v>0.57206325926592194</v>
      </c>
      <c r="CJ19">
        <v>0.57599999999999996</v>
      </c>
      <c r="CK19">
        <v>-3.9367407340780147E-3</v>
      </c>
      <c r="CL19">
        <v>0.40250063666111546</v>
      </c>
      <c r="CM19">
        <v>0.4073</v>
      </c>
      <c r="CN19">
        <v>-4.7993633388845325E-3</v>
      </c>
      <c r="CO19" s="5">
        <f t="shared" si="0"/>
        <v>0.16956262260480648</v>
      </c>
      <c r="CP19" s="5">
        <f t="shared" si="0"/>
        <v>0.16869999999999996</v>
      </c>
      <c r="CQ19" s="6">
        <f t="shared" si="13"/>
        <v>-8.6262260480651776E-4</v>
      </c>
      <c r="CR19" s="7">
        <v>1</v>
      </c>
      <c r="CS19" s="7">
        <v>1</v>
      </c>
      <c r="CT19" s="7"/>
      <c r="CU19" s="7"/>
      <c r="CV19">
        <v>1</v>
      </c>
      <c r="CX19">
        <v>1</v>
      </c>
      <c r="CZ19">
        <v>0.5947350334291428</v>
      </c>
      <c r="DA19">
        <v>0.55830000000000002</v>
      </c>
      <c r="DB19">
        <v>3.6435033429142782E-2</v>
      </c>
      <c r="DC19">
        <v>0.39535240348320966</v>
      </c>
      <c r="DD19">
        <v>0.3876</v>
      </c>
      <c r="DE19">
        <v>7.7524034832096578E-3</v>
      </c>
      <c r="DF19" s="5">
        <f t="shared" si="6"/>
        <v>0.19938262994593314</v>
      </c>
      <c r="DG19" s="5">
        <f t="shared" si="6"/>
        <v>0.17070000000000002</v>
      </c>
      <c r="DH19" s="6">
        <f t="shared" si="14"/>
        <v>-2.8682629945933125E-2</v>
      </c>
      <c r="DI19" s="7">
        <v>1</v>
      </c>
      <c r="DJ19" s="7">
        <v>1</v>
      </c>
      <c r="DK19" s="7"/>
      <c r="DL19" s="7"/>
      <c r="DM19">
        <v>1</v>
      </c>
      <c r="DO19">
        <v>1</v>
      </c>
      <c r="DQ19">
        <v>0.56045382679981171</v>
      </c>
      <c r="DR19">
        <v>0.57540000000000002</v>
      </c>
      <c r="DS19">
        <v>-1.4946173200188317E-2</v>
      </c>
      <c r="DT19">
        <v>0.39259881555800002</v>
      </c>
      <c r="DU19">
        <v>0.40550000000000003</v>
      </c>
      <c r="DV19">
        <v>-1.2901184442000002E-2</v>
      </c>
      <c r="DW19" s="5">
        <f t="shared" si="7"/>
        <v>0.16785501124181168</v>
      </c>
      <c r="DX19" s="5">
        <f t="shared" si="7"/>
        <v>0.1699</v>
      </c>
      <c r="DY19" s="6">
        <f t="shared" si="15"/>
        <v>2.0449887581883153E-3</v>
      </c>
      <c r="DZ19" s="7">
        <v>1</v>
      </c>
      <c r="EA19" s="7">
        <v>1</v>
      </c>
      <c r="EB19" s="7"/>
      <c r="EC19" s="7"/>
      <c r="ED19">
        <v>1</v>
      </c>
      <c r="EF19">
        <v>1</v>
      </c>
    </row>
    <row r="20" spans="1:136" x14ac:dyDescent="0.25">
      <c r="A20" t="s">
        <v>39</v>
      </c>
      <c r="B20" s="5">
        <v>0.40704529654548777</v>
      </c>
      <c r="C20" s="5">
        <v>0.3679</v>
      </c>
      <c r="D20" s="5">
        <v>3.9145296545487762E-2</v>
      </c>
      <c r="E20" s="5">
        <v>0.60123056269085673</v>
      </c>
      <c r="F20" s="5">
        <v>0.42909999999999998</v>
      </c>
      <c r="G20" s="5">
        <v>0.17213056269085675</v>
      </c>
      <c r="H20" s="5">
        <f t="shared" si="1"/>
        <v>-0.19418526614536896</v>
      </c>
      <c r="I20" s="5">
        <f t="shared" si="1"/>
        <v>-6.1199999999999977E-2</v>
      </c>
      <c r="J20" s="6">
        <f t="shared" si="8"/>
        <v>0.13298526614536899</v>
      </c>
      <c r="K20" s="7">
        <v>0</v>
      </c>
      <c r="L20" s="7">
        <v>0</v>
      </c>
      <c r="M20" s="7"/>
      <c r="N20" s="7"/>
      <c r="O20">
        <v>1</v>
      </c>
      <c r="Q20">
        <v>1</v>
      </c>
      <c r="S20">
        <v>0.35776873752742805</v>
      </c>
      <c r="T20">
        <v>0.41549999999999998</v>
      </c>
      <c r="U20">
        <v>-5.7731262472571931E-2</v>
      </c>
      <c r="V20">
        <v>0.46589258974019615</v>
      </c>
      <c r="W20">
        <v>0.4713</v>
      </c>
      <c r="X20">
        <v>-5.4074102598038465E-3</v>
      </c>
      <c r="Y20" s="5">
        <f t="shared" si="2"/>
        <v>-0.1081238522127681</v>
      </c>
      <c r="Z20" s="5">
        <f t="shared" si="2"/>
        <v>-5.5800000000000016E-2</v>
      </c>
      <c r="AA20" s="6">
        <f t="shared" si="9"/>
        <v>5.2323852212768085E-2</v>
      </c>
      <c r="AB20" s="7">
        <v>0</v>
      </c>
      <c r="AC20" s="7">
        <v>0</v>
      </c>
      <c r="AD20" s="7"/>
      <c r="AE20" s="7"/>
      <c r="AF20">
        <v>1</v>
      </c>
      <c r="AH20">
        <v>1</v>
      </c>
      <c r="AJ20">
        <v>0.38385093646451435</v>
      </c>
      <c r="AK20">
        <v>0.41010000000000002</v>
      </c>
      <c r="AL20">
        <v>-2.6249063535485673E-2</v>
      </c>
      <c r="AM20">
        <v>0.39192688587921515</v>
      </c>
      <c r="AN20">
        <v>0.5665</v>
      </c>
      <c r="AO20">
        <v>-0.17457311412078486</v>
      </c>
      <c r="AP20" s="5">
        <f t="shared" si="3"/>
        <v>-8.0759494147008004E-3</v>
      </c>
      <c r="AQ20" s="5">
        <f t="shared" si="3"/>
        <v>-0.15639999999999998</v>
      </c>
      <c r="AR20" s="6">
        <f t="shared" si="10"/>
        <v>-0.14832405058529918</v>
      </c>
      <c r="AS20" s="7">
        <v>0</v>
      </c>
      <c r="AT20" s="7">
        <v>0</v>
      </c>
      <c r="AU20" s="7"/>
      <c r="AV20" s="7"/>
      <c r="AW20">
        <v>1</v>
      </c>
      <c r="AY20">
        <v>1</v>
      </c>
      <c r="BA20">
        <v>0.43904813820298738</v>
      </c>
      <c r="BB20">
        <v>0.3926</v>
      </c>
      <c r="BC20">
        <v>4.6448138202987377E-2</v>
      </c>
      <c r="BD20">
        <v>0.49870385048487409</v>
      </c>
      <c r="BE20">
        <v>0.59940000000000004</v>
      </c>
      <c r="BF20">
        <v>-0.10069614951512595</v>
      </c>
      <c r="BG20" s="5">
        <f t="shared" si="4"/>
        <v>-5.9655712281886708E-2</v>
      </c>
      <c r="BH20" s="5">
        <f t="shared" si="4"/>
        <v>-0.20680000000000004</v>
      </c>
      <c r="BI20" s="6">
        <f t="shared" si="11"/>
        <v>-0.14714428771811333</v>
      </c>
      <c r="BJ20" s="7">
        <v>0</v>
      </c>
      <c r="BK20" s="7">
        <v>0</v>
      </c>
      <c r="BL20" s="7"/>
      <c r="BM20" s="7"/>
      <c r="BN20">
        <v>1</v>
      </c>
      <c r="BP20">
        <v>1</v>
      </c>
      <c r="BR20">
        <v>0.40853995516337893</v>
      </c>
      <c r="BS20">
        <v>0.4995</v>
      </c>
      <c r="BT20">
        <v>-9.0960044836621068E-2</v>
      </c>
      <c r="BU20">
        <v>0.59803255367219965</v>
      </c>
      <c r="BV20">
        <v>0.48909999999999998</v>
      </c>
      <c r="BW20">
        <v>0.10893255367219967</v>
      </c>
      <c r="BX20" s="5">
        <f t="shared" si="5"/>
        <v>-0.18949259850882072</v>
      </c>
      <c r="BY20" s="5">
        <f t="shared" si="5"/>
        <v>1.040000000000002E-2</v>
      </c>
      <c r="BZ20" s="5">
        <f t="shared" si="12"/>
        <v>0.19989259850882074</v>
      </c>
      <c r="CA20" s="7">
        <v>0</v>
      </c>
      <c r="CB20" s="7">
        <v>1</v>
      </c>
      <c r="CC20" s="7"/>
      <c r="CD20" s="7"/>
      <c r="CE20">
        <v>0</v>
      </c>
      <c r="CG20">
        <v>0</v>
      </c>
      <c r="CI20">
        <v>0.4323205381659514</v>
      </c>
      <c r="CJ20">
        <v>0.43930000000000002</v>
      </c>
      <c r="CK20">
        <v>-6.9794618340486281E-3</v>
      </c>
      <c r="CL20">
        <v>0.54159925990211444</v>
      </c>
      <c r="CM20">
        <v>0.5413</v>
      </c>
      <c r="CN20">
        <v>2.9925990211443487E-4</v>
      </c>
      <c r="CO20" s="5">
        <f t="shared" si="0"/>
        <v>-0.10927872173616304</v>
      </c>
      <c r="CP20" s="5">
        <f t="shared" si="0"/>
        <v>-0.10199999999999998</v>
      </c>
      <c r="CQ20" s="6">
        <f t="shared" si="13"/>
        <v>7.2787217361630629E-3</v>
      </c>
      <c r="CR20" s="7">
        <v>0</v>
      </c>
      <c r="CS20" s="7">
        <v>0</v>
      </c>
      <c r="CT20" s="7">
        <v>0</v>
      </c>
      <c r="CU20" s="7">
        <v>0</v>
      </c>
      <c r="CV20">
        <v>1</v>
      </c>
      <c r="CW20">
        <v>1</v>
      </c>
      <c r="CZ20">
        <v>0.47090016578457156</v>
      </c>
      <c r="DA20">
        <v>0.37909999999999999</v>
      </c>
      <c r="DB20">
        <v>9.1800165784571564E-2</v>
      </c>
      <c r="DC20">
        <v>0.52421020877024238</v>
      </c>
      <c r="DD20">
        <v>0.56820000000000004</v>
      </c>
      <c r="DE20">
        <v>-4.3989791229757658E-2</v>
      </c>
      <c r="DF20" s="5">
        <f t="shared" si="6"/>
        <v>-5.3310042985670825E-2</v>
      </c>
      <c r="DG20" s="5">
        <f t="shared" si="6"/>
        <v>-0.18910000000000005</v>
      </c>
      <c r="DH20" s="6">
        <f t="shared" si="14"/>
        <v>-0.13578995701432922</v>
      </c>
      <c r="DI20" s="7">
        <v>0</v>
      </c>
      <c r="DJ20" s="7">
        <v>0</v>
      </c>
      <c r="DK20" s="7"/>
      <c r="DL20" s="7"/>
      <c r="DM20">
        <v>1</v>
      </c>
      <c r="DO20">
        <v>1</v>
      </c>
      <c r="DQ20">
        <v>0.40929529963468181</v>
      </c>
      <c r="DR20">
        <v>0.40960000000000002</v>
      </c>
      <c r="DS20">
        <v>-3.0470036531821121E-4</v>
      </c>
      <c r="DT20">
        <v>0.56193253887638828</v>
      </c>
      <c r="DU20">
        <v>0.57020000000000004</v>
      </c>
      <c r="DV20">
        <v>-8.2674611236117634E-3</v>
      </c>
      <c r="DW20" s="5">
        <f t="shared" si="7"/>
        <v>-0.15263723924170647</v>
      </c>
      <c r="DX20" s="5">
        <f t="shared" si="7"/>
        <v>-0.16060000000000002</v>
      </c>
      <c r="DY20" s="6">
        <f t="shared" si="15"/>
        <v>-7.9627607582935522E-3</v>
      </c>
      <c r="DZ20" s="7">
        <v>0</v>
      </c>
      <c r="EA20" s="7">
        <v>0</v>
      </c>
      <c r="EB20" s="7"/>
      <c r="EC20" s="7"/>
      <c r="ED20">
        <v>1</v>
      </c>
      <c r="EF20">
        <v>1</v>
      </c>
    </row>
    <row r="21" spans="1:136" x14ac:dyDescent="0.25">
      <c r="A21" t="s">
        <v>40</v>
      </c>
      <c r="B21" s="5">
        <v>0.55360765903150422</v>
      </c>
      <c r="C21" s="5">
        <v>0.43290000000000001</v>
      </c>
      <c r="D21" s="5">
        <v>0.12070765903150421</v>
      </c>
      <c r="E21" s="5">
        <v>0.47752632295734049</v>
      </c>
      <c r="F21" s="5">
        <v>0.37270000000000003</v>
      </c>
      <c r="G21" s="5">
        <v>0.10482632295734046</v>
      </c>
      <c r="H21" s="5">
        <f t="shared" si="1"/>
        <v>7.608133607416373E-2</v>
      </c>
      <c r="I21" s="5">
        <f t="shared" si="1"/>
        <v>6.0199999999999976E-2</v>
      </c>
      <c r="J21" s="6">
        <f t="shared" si="8"/>
        <v>-1.5881336074163754E-2</v>
      </c>
      <c r="K21" s="7">
        <v>1</v>
      </c>
      <c r="L21" s="7">
        <v>1</v>
      </c>
      <c r="M21" s="7"/>
      <c r="N21" s="7"/>
      <c r="O21">
        <v>1</v>
      </c>
      <c r="Q21">
        <v>1</v>
      </c>
      <c r="S21">
        <v>0.54194174873602152</v>
      </c>
      <c r="T21">
        <v>0.50260000000000005</v>
      </c>
      <c r="U21">
        <v>3.9341748736021476E-2</v>
      </c>
      <c r="V21">
        <v>0.36013115757971681</v>
      </c>
      <c r="W21">
        <v>0.3992</v>
      </c>
      <c r="X21">
        <v>-3.906884242028319E-2</v>
      </c>
      <c r="Y21" s="5">
        <f t="shared" si="2"/>
        <v>0.18181059115630471</v>
      </c>
      <c r="Z21" s="5">
        <f t="shared" si="2"/>
        <v>0.10340000000000005</v>
      </c>
      <c r="AA21" s="6">
        <f t="shared" si="9"/>
        <v>-7.8410591156304665E-2</v>
      </c>
      <c r="AB21" s="7">
        <v>1</v>
      </c>
      <c r="AC21" s="7">
        <v>1</v>
      </c>
      <c r="AD21" s="7"/>
      <c r="AE21" s="7"/>
      <c r="AF21">
        <v>1</v>
      </c>
      <c r="AH21">
        <v>1</v>
      </c>
      <c r="AJ21">
        <v>0.50847724633672198</v>
      </c>
      <c r="AK21">
        <v>0.4854</v>
      </c>
      <c r="AL21">
        <v>2.3077246336721979E-2</v>
      </c>
      <c r="AM21">
        <v>0.30921046013895948</v>
      </c>
      <c r="AN21">
        <v>0.48220000000000002</v>
      </c>
      <c r="AO21">
        <v>-0.17298953986104054</v>
      </c>
      <c r="AP21" s="5">
        <f t="shared" si="3"/>
        <v>0.1992667861977625</v>
      </c>
      <c r="AQ21" s="5">
        <f t="shared" si="3"/>
        <v>3.1999999999999806E-3</v>
      </c>
      <c r="AR21" s="6">
        <f t="shared" si="10"/>
        <v>-0.19606678619776252</v>
      </c>
      <c r="AS21" s="7">
        <v>1</v>
      </c>
      <c r="AT21" s="7">
        <v>1</v>
      </c>
      <c r="AU21" s="7"/>
      <c r="AV21" s="7"/>
      <c r="AW21">
        <v>1</v>
      </c>
      <c r="AY21">
        <v>1</v>
      </c>
      <c r="BA21">
        <v>0.5216135145194617</v>
      </c>
      <c r="BB21">
        <v>0.49230000000000002</v>
      </c>
      <c r="BC21">
        <v>2.9313514519461681E-2</v>
      </c>
      <c r="BD21">
        <v>0.42950026969903077</v>
      </c>
      <c r="BE21">
        <v>0.499</v>
      </c>
      <c r="BF21">
        <v>-6.9499730300969231E-2</v>
      </c>
      <c r="BG21" s="5">
        <f t="shared" si="4"/>
        <v>9.2113244820430928E-2</v>
      </c>
      <c r="BH21" s="5">
        <f t="shared" si="4"/>
        <v>-6.6999999999999837E-3</v>
      </c>
      <c r="BI21" s="6">
        <f t="shared" si="11"/>
        <v>-9.8813244820430912E-2</v>
      </c>
      <c r="BJ21" s="7">
        <v>1</v>
      </c>
      <c r="BK21" s="7">
        <v>0</v>
      </c>
      <c r="BL21" s="7">
        <v>0.99999990000000005</v>
      </c>
      <c r="BM21" s="7">
        <v>0</v>
      </c>
      <c r="BN21">
        <v>0</v>
      </c>
      <c r="BO21">
        <v>0</v>
      </c>
      <c r="BR21">
        <v>0.46192691181815321</v>
      </c>
      <c r="BS21">
        <v>0.5393</v>
      </c>
      <c r="BT21">
        <v>-7.7373088181846794E-2</v>
      </c>
      <c r="BU21">
        <v>0.51690013865110307</v>
      </c>
      <c r="BV21">
        <v>0.44390000000000002</v>
      </c>
      <c r="BW21">
        <v>7.3000138651103053E-2</v>
      </c>
      <c r="BX21" s="5">
        <f t="shared" si="5"/>
        <v>-5.4973226832949862E-2</v>
      </c>
      <c r="BY21" s="5">
        <f t="shared" si="5"/>
        <v>9.5399999999999985E-2</v>
      </c>
      <c r="BZ21" s="5">
        <f t="shared" si="12"/>
        <v>0.15037322683294985</v>
      </c>
      <c r="CA21" s="7">
        <v>0</v>
      </c>
      <c r="CB21" s="7">
        <v>1</v>
      </c>
      <c r="CC21" s="7"/>
      <c r="CD21" s="7"/>
      <c r="CE21">
        <v>0</v>
      </c>
      <c r="CG21">
        <v>0</v>
      </c>
      <c r="CI21">
        <v>0.49135197991741802</v>
      </c>
      <c r="CJ21">
        <v>0.51990000000000003</v>
      </c>
      <c r="CK21">
        <v>-2.8548020082582004E-2</v>
      </c>
      <c r="CL21">
        <v>0.47582110956756013</v>
      </c>
      <c r="CM21">
        <v>0.46179999999999999</v>
      </c>
      <c r="CN21">
        <v>1.4021109567560142E-2</v>
      </c>
      <c r="CO21" s="5">
        <f t="shared" si="0"/>
        <v>1.5530870349857895E-2</v>
      </c>
      <c r="CP21" s="5">
        <f t="shared" si="0"/>
        <v>5.8100000000000041E-2</v>
      </c>
      <c r="CQ21" s="6">
        <f t="shared" si="13"/>
        <v>4.2569129650142146E-2</v>
      </c>
      <c r="CR21" s="7">
        <v>1</v>
      </c>
      <c r="CS21" s="7">
        <v>1</v>
      </c>
      <c r="CT21" s="7"/>
      <c r="CU21" s="7"/>
      <c r="CV21">
        <v>1</v>
      </c>
      <c r="CX21">
        <v>1</v>
      </c>
      <c r="CZ21">
        <v>0.52226136413899982</v>
      </c>
      <c r="DA21">
        <v>0.41739999999999999</v>
      </c>
      <c r="DB21">
        <v>0.10486136413899982</v>
      </c>
      <c r="DC21">
        <v>0.45892148070819411</v>
      </c>
      <c r="DD21">
        <v>0.51149999999999995</v>
      </c>
      <c r="DE21">
        <v>-5.2578519291805847E-2</v>
      </c>
      <c r="DF21" s="5">
        <f t="shared" si="6"/>
        <v>6.333988343080571E-2</v>
      </c>
      <c r="DG21" s="5">
        <f t="shared" si="6"/>
        <v>-9.4099999999999961E-2</v>
      </c>
      <c r="DH21" s="6">
        <f t="shared" si="14"/>
        <v>-0.15743988343080567</v>
      </c>
      <c r="DI21" s="7">
        <v>1</v>
      </c>
      <c r="DJ21" s="7">
        <v>0</v>
      </c>
      <c r="DK21" s="7"/>
      <c r="DL21" s="7"/>
      <c r="DM21">
        <v>0</v>
      </c>
      <c r="DO21">
        <v>0</v>
      </c>
      <c r="DQ21">
        <v>0.48241589732465356</v>
      </c>
      <c r="DR21">
        <v>0.44890000000000002</v>
      </c>
      <c r="DS21">
        <v>3.3515897324653543E-2</v>
      </c>
      <c r="DT21">
        <v>0.49091226029158713</v>
      </c>
      <c r="DU21">
        <v>0.53090000000000004</v>
      </c>
      <c r="DV21">
        <v>-3.9987739708412906E-2</v>
      </c>
      <c r="DW21" s="5">
        <f t="shared" si="7"/>
        <v>-8.4963629669335683E-3</v>
      </c>
      <c r="DX21" s="5">
        <f t="shared" si="7"/>
        <v>-8.2000000000000017E-2</v>
      </c>
      <c r="DY21" s="6">
        <f t="shared" si="15"/>
        <v>-7.3503637033066449E-2</v>
      </c>
      <c r="DZ21" s="7">
        <v>0</v>
      </c>
      <c r="EA21" s="7">
        <v>0</v>
      </c>
      <c r="EB21" s="7"/>
      <c r="EC21" s="7"/>
      <c r="ED21">
        <v>1</v>
      </c>
      <c r="EF21">
        <v>1</v>
      </c>
    </row>
    <row r="22" spans="1:136" x14ac:dyDescent="0.25">
      <c r="A22" t="s">
        <v>41</v>
      </c>
      <c r="B22" s="5">
        <v>0.38239528098104208</v>
      </c>
      <c r="C22" s="5">
        <v>0.33740000000000003</v>
      </c>
      <c r="D22" s="5">
        <v>4.4995280981042052E-2</v>
      </c>
      <c r="E22" s="5">
        <v>0.61194781728713288</v>
      </c>
      <c r="F22" s="5">
        <v>0.38880000000000003</v>
      </c>
      <c r="G22" s="5">
        <v>0.22314781728713284</v>
      </c>
      <c r="H22" s="5">
        <f t="shared" si="1"/>
        <v>-0.22955253630609079</v>
      </c>
      <c r="I22" s="5">
        <f t="shared" si="1"/>
        <v>-5.1400000000000001E-2</v>
      </c>
      <c r="J22" s="6">
        <f t="shared" si="8"/>
        <v>0.17815253630609079</v>
      </c>
      <c r="K22" s="7">
        <v>0</v>
      </c>
      <c r="L22" s="7">
        <v>0</v>
      </c>
      <c r="M22" s="7"/>
      <c r="N22" s="7"/>
      <c r="O22">
        <v>1</v>
      </c>
      <c r="Q22">
        <v>1</v>
      </c>
      <c r="S22">
        <v>0.38818648105282721</v>
      </c>
      <c r="T22">
        <v>0.36080000000000001</v>
      </c>
      <c r="U22">
        <v>2.7386481052827205E-2</v>
      </c>
      <c r="V22">
        <v>0.41440299252536178</v>
      </c>
      <c r="W22">
        <v>0.54290000000000005</v>
      </c>
      <c r="X22">
        <v>-0.12849700747463827</v>
      </c>
      <c r="Y22" s="5">
        <f t="shared" si="2"/>
        <v>-2.6216511472534565E-2</v>
      </c>
      <c r="Z22" s="5">
        <f t="shared" si="2"/>
        <v>-0.18210000000000004</v>
      </c>
      <c r="AA22" s="6">
        <f t="shared" si="9"/>
        <v>-0.15588348852746547</v>
      </c>
      <c r="AB22" s="7">
        <v>0</v>
      </c>
      <c r="AC22" s="7">
        <v>0</v>
      </c>
      <c r="AD22" s="7">
        <v>0</v>
      </c>
      <c r="AE22" s="7">
        <v>0</v>
      </c>
      <c r="AF22">
        <v>1</v>
      </c>
      <c r="AG22">
        <v>1</v>
      </c>
      <c r="AJ22">
        <v>0.3293415283307819</v>
      </c>
      <c r="AK22">
        <v>0.37240000000000001</v>
      </c>
      <c r="AL22">
        <v>-4.3058471669218112E-2</v>
      </c>
      <c r="AM22">
        <v>0.34379544675486584</v>
      </c>
      <c r="AN22">
        <v>0.58040000000000003</v>
      </c>
      <c r="AO22">
        <v>-0.23660455324513419</v>
      </c>
      <c r="AP22" s="5">
        <f t="shared" si="3"/>
        <v>-1.4453918424083945E-2</v>
      </c>
      <c r="AQ22" s="5">
        <f t="shared" si="3"/>
        <v>-0.20800000000000002</v>
      </c>
      <c r="AR22" s="6">
        <f t="shared" si="10"/>
        <v>-0.19354608157591607</v>
      </c>
      <c r="AS22" s="7">
        <v>0</v>
      </c>
      <c r="AT22" s="7">
        <v>0</v>
      </c>
      <c r="AU22" s="7"/>
      <c r="AV22" s="7"/>
      <c r="AW22">
        <v>1</v>
      </c>
      <c r="AY22">
        <v>1</v>
      </c>
      <c r="BA22">
        <v>0.37941730675558516</v>
      </c>
      <c r="BB22">
        <v>0.36620000000000003</v>
      </c>
      <c r="BC22">
        <v>1.3217306755585134E-2</v>
      </c>
      <c r="BD22">
        <v>0.53138826010457219</v>
      </c>
      <c r="BE22">
        <v>0.62</v>
      </c>
      <c r="BF22">
        <v>-8.861173989542781E-2</v>
      </c>
      <c r="BG22" s="5">
        <f t="shared" si="4"/>
        <v>-0.15197095334898703</v>
      </c>
      <c r="BH22" s="5">
        <f t="shared" si="4"/>
        <v>-0.25379999999999997</v>
      </c>
      <c r="BI22" s="6">
        <f t="shared" si="11"/>
        <v>-0.10182904665101294</v>
      </c>
      <c r="BJ22" s="7">
        <v>0</v>
      </c>
      <c r="BK22" s="7">
        <v>0</v>
      </c>
      <c r="BL22" s="7"/>
      <c r="BM22" s="7"/>
      <c r="BN22">
        <v>1</v>
      </c>
      <c r="BP22">
        <v>1</v>
      </c>
      <c r="BR22">
        <v>0.35891534262811503</v>
      </c>
      <c r="BS22">
        <v>0.41649999999999998</v>
      </c>
      <c r="BT22">
        <v>-5.7584657371884951E-2</v>
      </c>
      <c r="BU22">
        <v>0.62304649332053685</v>
      </c>
      <c r="BV22">
        <v>0.56610000000000005</v>
      </c>
      <c r="BW22">
        <v>5.6946493320536806E-2</v>
      </c>
      <c r="BX22" s="5">
        <f t="shared" si="5"/>
        <v>-0.26413115069242182</v>
      </c>
      <c r="BY22" s="5">
        <f t="shared" si="5"/>
        <v>-0.14960000000000007</v>
      </c>
      <c r="BZ22" s="5">
        <f t="shared" si="12"/>
        <v>0.11453115069242176</v>
      </c>
      <c r="CA22" s="7">
        <v>0</v>
      </c>
      <c r="CB22" s="7">
        <v>0</v>
      </c>
      <c r="CC22" s="7"/>
      <c r="CD22" s="7"/>
      <c r="CE22">
        <v>1</v>
      </c>
      <c r="CG22">
        <v>1</v>
      </c>
      <c r="CI22">
        <v>0.39032088600148013</v>
      </c>
      <c r="CJ22">
        <v>0.37990000000000002</v>
      </c>
      <c r="CK22">
        <v>1.0420886001480112E-2</v>
      </c>
      <c r="CL22">
        <v>0.60608869014190503</v>
      </c>
      <c r="CM22">
        <v>0.59709999999999996</v>
      </c>
      <c r="CN22">
        <v>8.9886901419050647E-3</v>
      </c>
      <c r="CO22" s="5">
        <f t="shared" si="0"/>
        <v>-0.2157678041404249</v>
      </c>
      <c r="CP22" s="5">
        <f t="shared" si="0"/>
        <v>-0.21719999999999995</v>
      </c>
      <c r="CQ22" s="6">
        <f t="shared" si="13"/>
        <v>-1.4321958595750472E-3</v>
      </c>
      <c r="CR22" s="7">
        <v>0</v>
      </c>
      <c r="CS22" s="7">
        <v>0</v>
      </c>
      <c r="CT22" s="7"/>
      <c r="CU22" s="7"/>
      <c r="CV22">
        <v>1</v>
      </c>
      <c r="CX22">
        <v>1</v>
      </c>
      <c r="CZ22">
        <v>0.40092688104700008</v>
      </c>
      <c r="DA22">
        <v>0.36049999999999999</v>
      </c>
      <c r="DB22">
        <v>4.0426881047000096E-2</v>
      </c>
      <c r="DC22">
        <v>0.58395650824523959</v>
      </c>
      <c r="DD22">
        <v>0.5665</v>
      </c>
      <c r="DE22">
        <v>1.7456508245239588E-2</v>
      </c>
      <c r="DF22" s="5">
        <f t="shared" si="6"/>
        <v>-0.18302962719823951</v>
      </c>
      <c r="DG22" s="5">
        <f t="shared" si="6"/>
        <v>-0.20600000000000002</v>
      </c>
      <c r="DH22" s="6">
        <f t="shared" si="14"/>
        <v>-2.2970372801760508E-2</v>
      </c>
      <c r="DI22" s="7">
        <v>0</v>
      </c>
      <c r="DJ22" s="7">
        <v>0</v>
      </c>
      <c r="DK22" s="7"/>
      <c r="DL22" s="7"/>
      <c r="DM22">
        <v>1</v>
      </c>
      <c r="DO22">
        <v>1</v>
      </c>
      <c r="DQ22">
        <v>0.37282184998517498</v>
      </c>
      <c r="DR22">
        <v>0.41560000000000002</v>
      </c>
      <c r="DS22">
        <v>-4.2778150014825045E-2</v>
      </c>
      <c r="DT22">
        <v>0.56823654276324231</v>
      </c>
      <c r="DU22">
        <v>0.56210000000000004</v>
      </c>
      <c r="DV22">
        <v>6.1365427632422698E-3</v>
      </c>
      <c r="DW22" s="5">
        <f t="shared" si="7"/>
        <v>-0.19541469277806733</v>
      </c>
      <c r="DX22" s="5">
        <f t="shared" si="7"/>
        <v>-0.14650000000000002</v>
      </c>
      <c r="DY22" s="6">
        <f t="shared" si="15"/>
        <v>4.8914692778067315E-2</v>
      </c>
      <c r="DZ22" s="7">
        <v>0</v>
      </c>
      <c r="EA22" s="7">
        <v>0</v>
      </c>
      <c r="EB22" s="7"/>
      <c r="EC22" s="7"/>
      <c r="ED22">
        <v>1</v>
      </c>
      <c r="EF22">
        <v>1</v>
      </c>
    </row>
    <row r="23" spans="1:136" x14ac:dyDescent="0.25">
      <c r="A23" t="s">
        <v>42</v>
      </c>
      <c r="B23" s="5">
        <v>0.42640223584553461</v>
      </c>
      <c r="C23" s="5">
        <v>0.44549999999999995</v>
      </c>
      <c r="D23" s="5">
        <v>-1.9097764154465346E-2</v>
      </c>
      <c r="E23" s="5">
        <v>0.57180750762101396</v>
      </c>
      <c r="F23" s="5">
        <v>0.41340000000000005</v>
      </c>
      <c r="G23" s="5">
        <v>0.15840750762101391</v>
      </c>
      <c r="H23" s="5">
        <f t="shared" si="1"/>
        <v>-0.14540527177547935</v>
      </c>
      <c r="I23" s="5">
        <f t="shared" si="1"/>
        <v>3.2099999999999906E-2</v>
      </c>
      <c r="J23" s="6">
        <f t="shared" si="8"/>
        <v>0.17750527177547926</v>
      </c>
      <c r="K23" s="7">
        <v>0</v>
      </c>
      <c r="L23" s="7">
        <v>1</v>
      </c>
      <c r="M23" s="7"/>
      <c r="N23" s="7"/>
      <c r="O23">
        <v>0</v>
      </c>
      <c r="Q23">
        <v>0</v>
      </c>
      <c r="S23">
        <v>0.41161110395597306</v>
      </c>
      <c r="T23">
        <v>0.45839999999999997</v>
      </c>
      <c r="U23">
        <v>-4.6788896044026917E-2</v>
      </c>
      <c r="V23">
        <v>0.46227731422259627</v>
      </c>
      <c r="W23">
        <v>0.44879999999999998</v>
      </c>
      <c r="X23">
        <v>1.3477314222596293E-2</v>
      </c>
      <c r="Y23" s="5">
        <f t="shared" si="2"/>
        <v>-5.0666210266623213E-2</v>
      </c>
      <c r="Z23" s="5">
        <f t="shared" si="2"/>
        <v>9.5999999999999974E-3</v>
      </c>
      <c r="AA23" s="6">
        <f t="shared" si="9"/>
        <v>6.026621026662321E-2</v>
      </c>
      <c r="AB23" s="7">
        <v>0</v>
      </c>
      <c r="AC23" s="7">
        <v>1</v>
      </c>
      <c r="AD23" s="7">
        <v>0</v>
      </c>
      <c r="AE23" s="7">
        <v>1</v>
      </c>
      <c r="AF23">
        <v>0</v>
      </c>
      <c r="AG23">
        <v>0</v>
      </c>
      <c r="AJ23">
        <v>0.45848800524665301</v>
      </c>
      <c r="AK23">
        <v>0.41370000000000001</v>
      </c>
      <c r="AL23">
        <v>4.4788005246652995E-2</v>
      </c>
      <c r="AM23">
        <v>0.3985918056926237</v>
      </c>
      <c r="AN23">
        <v>0.56499999999999995</v>
      </c>
      <c r="AO23">
        <v>-0.16640819430737624</v>
      </c>
      <c r="AP23" s="5">
        <f t="shared" si="3"/>
        <v>5.9896199554029306E-2</v>
      </c>
      <c r="AQ23" s="5">
        <f t="shared" si="3"/>
        <v>-0.15129999999999993</v>
      </c>
      <c r="AR23" s="6">
        <f t="shared" si="10"/>
        <v>-0.21119619955402924</v>
      </c>
      <c r="AS23" s="7">
        <v>1</v>
      </c>
      <c r="AT23" s="7">
        <v>0</v>
      </c>
      <c r="AU23" s="7">
        <v>1</v>
      </c>
      <c r="AV23" s="8">
        <v>1.0000000000000001E-9</v>
      </c>
      <c r="AW23">
        <v>0</v>
      </c>
      <c r="AX23">
        <v>0</v>
      </c>
      <c r="BA23">
        <v>0.43779717338862506</v>
      </c>
      <c r="BB23">
        <v>0.39689999999999998</v>
      </c>
      <c r="BC23">
        <v>4.0897173388625085E-2</v>
      </c>
      <c r="BD23">
        <v>0.49787628544431356</v>
      </c>
      <c r="BE23">
        <v>0.59550000000000003</v>
      </c>
      <c r="BF23">
        <v>-9.7623714555686469E-2</v>
      </c>
      <c r="BG23" s="5">
        <f t="shared" si="4"/>
        <v>-6.0079112055688499E-2</v>
      </c>
      <c r="BH23" s="5">
        <f t="shared" si="4"/>
        <v>-0.19860000000000005</v>
      </c>
      <c r="BI23" s="6">
        <f t="shared" si="11"/>
        <v>-0.13852088794431155</v>
      </c>
      <c r="BJ23" s="7">
        <v>0</v>
      </c>
      <c r="BK23" s="7">
        <v>0</v>
      </c>
      <c r="BL23" s="7"/>
      <c r="BM23" s="7"/>
      <c r="BN23">
        <v>1</v>
      </c>
      <c r="BP23">
        <v>1</v>
      </c>
      <c r="BR23">
        <v>0.3894577117553934</v>
      </c>
      <c r="BS23">
        <v>0.41170000000000001</v>
      </c>
      <c r="BT23">
        <v>-2.2242288244606612E-2</v>
      </c>
      <c r="BU23">
        <v>0.60722322167433562</v>
      </c>
      <c r="BV23">
        <v>0.57399999999999995</v>
      </c>
      <c r="BW23">
        <v>3.3223221674335668E-2</v>
      </c>
      <c r="BX23" s="5">
        <f t="shared" si="5"/>
        <v>-0.21776550991894222</v>
      </c>
      <c r="BY23" s="5">
        <f t="shared" si="5"/>
        <v>-0.16229999999999994</v>
      </c>
      <c r="BZ23" s="5">
        <f t="shared" si="12"/>
        <v>5.546550991894228E-2</v>
      </c>
      <c r="CA23" s="7">
        <v>0</v>
      </c>
      <c r="CB23" s="7">
        <v>0</v>
      </c>
      <c r="CC23" s="7"/>
      <c r="CD23" s="7"/>
      <c r="CE23">
        <v>1</v>
      </c>
      <c r="CG23">
        <v>1</v>
      </c>
      <c r="CI23">
        <v>0.37792242637642676</v>
      </c>
      <c r="CJ23">
        <v>0.378</v>
      </c>
      <c r="CK23">
        <v>-7.7573623573246042E-5</v>
      </c>
      <c r="CL23">
        <v>0.59631073523618894</v>
      </c>
      <c r="CM23">
        <v>0.60489999999999999</v>
      </c>
      <c r="CN23">
        <v>-8.5892647638110553E-3</v>
      </c>
      <c r="CO23" s="5">
        <f t="shared" si="0"/>
        <v>-0.21838830885976218</v>
      </c>
      <c r="CP23" s="5">
        <f t="shared" si="0"/>
        <v>-0.22689999999999999</v>
      </c>
      <c r="CQ23" s="6">
        <f t="shared" si="13"/>
        <v>-8.5116911402378093E-3</v>
      </c>
      <c r="CR23" s="7">
        <v>0</v>
      </c>
      <c r="CS23" s="7">
        <v>0</v>
      </c>
      <c r="CT23" s="7"/>
      <c r="CU23" s="7"/>
      <c r="CV23">
        <v>1</v>
      </c>
      <c r="CX23">
        <v>1</v>
      </c>
      <c r="CZ23">
        <v>0.39956268246445714</v>
      </c>
      <c r="DA23">
        <v>0.32679999999999998</v>
      </c>
      <c r="DB23">
        <v>7.2762682464457162E-2</v>
      </c>
      <c r="DC23">
        <v>0.58187285335202166</v>
      </c>
      <c r="DD23">
        <v>0.62519999999999998</v>
      </c>
      <c r="DE23">
        <v>-4.3327146647978321E-2</v>
      </c>
      <c r="DF23" s="5">
        <f t="shared" si="6"/>
        <v>-0.18231017088756452</v>
      </c>
      <c r="DG23" s="5">
        <f t="shared" si="6"/>
        <v>-0.2984</v>
      </c>
      <c r="DH23" s="6">
        <f t="shared" si="14"/>
        <v>-0.11608982911243548</v>
      </c>
      <c r="DI23" s="7">
        <v>0</v>
      </c>
      <c r="DJ23" s="7">
        <v>0</v>
      </c>
      <c r="DK23" s="7"/>
      <c r="DL23" s="7"/>
      <c r="DM23">
        <v>1</v>
      </c>
      <c r="DO23">
        <v>1</v>
      </c>
      <c r="DQ23">
        <v>0.38215356594333111</v>
      </c>
      <c r="DR23">
        <v>0.36149999999999999</v>
      </c>
      <c r="DS23">
        <v>2.065356594333112E-2</v>
      </c>
      <c r="DT23">
        <v>0.58756337794898439</v>
      </c>
      <c r="DU23">
        <v>0.62090000000000001</v>
      </c>
      <c r="DV23">
        <v>-3.3336622051015619E-2</v>
      </c>
      <c r="DW23" s="5">
        <f t="shared" si="7"/>
        <v>-0.20540981200565328</v>
      </c>
      <c r="DX23" s="5">
        <f t="shared" si="7"/>
        <v>-0.25940000000000002</v>
      </c>
      <c r="DY23" s="6">
        <f t="shared" si="15"/>
        <v>-5.3990187994346739E-2</v>
      </c>
      <c r="DZ23" s="7">
        <v>0</v>
      </c>
      <c r="EA23" s="7">
        <v>0</v>
      </c>
      <c r="EB23" s="7"/>
      <c r="EC23" s="7"/>
      <c r="ED23">
        <v>1</v>
      </c>
      <c r="EF23">
        <v>1</v>
      </c>
    </row>
    <row r="24" spans="1:136" x14ac:dyDescent="0.25">
      <c r="A24" t="s">
        <v>43</v>
      </c>
      <c r="B24" s="5">
        <v>0.43988948040710246</v>
      </c>
      <c r="C24" s="5">
        <v>0.45579999999999998</v>
      </c>
      <c r="D24" s="5">
        <v>-1.5910519592897521E-2</v>
      </c>
      <c r="E24" s="5">
        <v>0.55881449930772265</v>
      </c>
      <c r="F24" s="5">
        <v>0.40970000000000001</v>
      </c>
      <c r="G24" s="5">
        <v>0.14911449930772264</v>
      </c>
      <c r="H24" s="5">
        <f t="shared" si="1"/>
        <v>-0.11892501890062018</v>
      </c>
      <c r="I24" s="5">
        <f t="shared" si="1"/>
        <v>4.6099999999999974E-2</v>
      </c>
      <c r="J24" s="6">
        <f t="shared" si="8"/>
        <v>0.16502501890062016</v>
      </c>
      <c r="K24" s="7">
        <v>0</v>
      </c>
      <c r="L24" s="7">
        <v>1</v>
      </c>
      <c r="M24" s="7"/>
      <c r="N24" s="7"/>
      <c r="O24">
        <v>0</v>
      </c>
      <c r="Q24">
        <v>0</v>
      </c>
      <c r="S24">
        <v>0.42647496266315099</v>
      </c>
      <c r="T24">
        <v>0.52010000000000001</v>
      </c>
      <c r="U24">
        <v>-9.3625037336849015E-2</v>
      </c>
      <c r="V24">
        <v>0.45140070760752138</v>
      </c>
      <c r="W24">
        <v>0.39939999999999998</v>
      </c>
      <c r="X24">
        <v>5.2000707607521401E-2</v>
      </c>
      <c r="Y24" s="5">
        <f t="shared" si="2"/>
        <v>-2.4925744944370387E-2</v>
      </c>
      <c r="Z24" s="5">
        <f t="shared" si="2"/>
        <v>0.12070000000000003</v>
      </c>
      <c r="AA24" s="6">
        <f t="shared" si="9"/>
        <v>0.14562574494437042</v>
      </c>
      <c r="AB24" s="7">
        <v>0</v>
      </c>
      <c r="AC24" s="7">
        <v>1</v>
      </c>
      <c r="AD24" s="7">
        <v>0</v>
      </c>
      <c r="AE24" s="7">
        <v>1</v>
      </c>
      <c r="AF24">
        <v>0</v>
      </c>
      <c r="AG24">
        <v>0</v>
      </c>
      <c r="AJ24">
        <v>0.52717879318293126</v>
      </c>
      <c r="AK24">
        <v>0.44879999999999998</v>
      </c>
      <c r="AL24">
        <v>7.8378793182931283E-2</v>
      </c>
      <c r="AM24">
        <v>0.34412712923433997</v>
      </c>
      <c r="AN24">
        <v>0.52549999999999997</v>
      </c>
      <c r="AO24">
        <v>-0.18137287076566</v>
      </c>
      <c r="AP24" s="5">
        <f t="shared" si="3"/>
        <v>0.18305166394859129</v>
      </c>
      <c r="AQ24" s="5">
        <f t="shared" si="3"/>
        <v>-7.669999999999999E-2</v>
      </c>
      <c r="AR24" s="6">
        <f t="shared" si="10"/>
        <v>-0.25975166394859128</v>
      </c>
      <c r="AS24" s="7">
        <v>1</v>
      </c>
      <c r="AT24" s="7">
        <v>0</v>
      </c>
      <c r="AU24" s="7"/>
      <c r="AV24" s="7"/>
      <c r="AW24">
        <v>0</v>
      </c>
      <c r="AY24">
        <v>0</v>
      </c>
      <c r="BA24">
        <v>0.50104071705906084</v>
      </c>
      <c r="BB24">
        <v>0.42220000000000002</v>
      </c>
      <c r="BC24">
        <v>7.8840717059060816E-2</v>
      </c>
      <c r="BD24">
        <v>0.43833817774550632</v>
      </c>
      <c r="BE24">
        <v>0.56720000000000004</v>
      </c>
      <c r="BF24">
        <v>-0.12886182225449372</v>
      </c>
      <c r="BG24" s="5">
        <f t="shared" si="4"/>
        <v>6.2702539313554517E-2</v>
      </c>
      <c r="BH24" s="5">
        <f t="shared" si="4"/>
        <v>-0.14500000000000002</v>
      </c>
      <c r="BI24" s="6">
        <f t="shared" si="11"/>
        <v>-0.20770253931355454</v>
      </c>
      <c r="BJ24" s="7">
        <v>1</v>
      </c>
      <c r="BK24" s="7">
        <v>0</v>
      </c>
      <c r="BL24" s="7"/>
      <c r="BM24" s="7"/>
      <c r="BN24">
        <v>0</v>
      </c>
      <c r="BP24">
        <v>0</v>
      </c>
      <c r="BR24">
        <v>0.42750130876101172</v>
      </c>
      <c r="BS24">
        <v>0.39929999999999999</v>
      </c>
      <c r="BT24">
        <v>2.8201308761011734E-2</v>
      </c>
      <c r="BU24">
        <v>0.5653282721956514</v>
      </c>
      <c r="BV24">
        <v>0.58560000000000001</v>
      </c>
      <c r="BW24">
        <v>-2.0271727804348605E-2</v>
      </c>
      <c r="BX24" s="5">
        <f t="shared" si="5"/>
        <v>-0.13782696343463968</v>
      </c>
      <c r="BY24" s="5">
        <f t="shared" si="5"/>
        <v>-0.18630000000000002</v>
      </c>
      <c r="BZ24" s="5">
        <f t="shared" si="12"/>
        <v>-4.8473036565360339E-2</v>
      </c>
      <c r="CA24" s="7">
        <v>0</v>
      </c>
      <c r="CB24" s="7">
        <v>0</v>
      </c>
      <c r="CC24" s="7"/>
      <c r="CD24" s="7"/>
      <c r="CE24">
        <v>1</v>
      </c>
      <c r="CG24">
        <v>1</v>
      </c>
      <c r="CI24">
        <v>0.36044284559206624</v>
      </c>
      <c r="CJ24">
        <v>0.40579999999999999</v>
      </c>
      <c r="CK24">
        <v>-4.5357154407933753E-2</v>
      </c>
      <c r="CL24">
        <v>0.64607339322132817</v>
      </c>
      <c r="CM24">
        <v>0.57779999999999998</v>
      </c>
      <c r="CN24">
        <v>6.8273393221328194E-2</v>
      </c>
      <c r="CO24" s="5">
        <f t="shared" si="0"/>
        <v>-0.28563054762926193</v>
      </c>
      <c r="CP24" s="5">
        <f t="shared" si="0"/>
        <v>-0.17199999999999999</v>
      </c>
      <c r="CQ24" s="6">
        <f t="shared" si="13"/>
        <v>0.11363054762926195</v>
      </c>
      <c r="CR24" s="7">
        <v>0</v>
      </c>
      <c r="CS24" s="7">
        <v>0</v>
      </c>
      <c r="CT24" s="7"/>
      <c r="CU24" s="7"/>
      <c r="CV24">
        <v>1</v>
      </c>
      <c r="CX24">
        <v>1</v>
      </c>
      <c r="CZ24">
        <v>0.41769282382792294</v>
      </c>
      <c r="DA24">
        <v>0.38450000000000001</v>
      </c>
      <c r="DB24">
        <v>3.3192823827922935E-2</v>
      </c>
      <c r="DC24">
        <v>0.56158553369765474</v>
      </c>
      <c r="DD24">
        <v>0.58089999999999997</v>
      </c>
      <c r="DE24">
        <v>-1.9314466302345235E-2</v>
      </c>
      <c r="DF24" s="5">
        <f t="shared" si="6"/>
        <v>-0.14389270986973179</v>
      </c>
      <c r="DG24" s="5">
        <f t="shared" si="6"/>
        <v>-0.19639999999999996</v>
      </c>
      <c r="DH24" s="6">
        <f t="shared" si="14"/>
        <v>-5.2507290130268169E-2</v>
      </c>
      <c r="DI24" s="7">
        <v>0</v>
      </c>
      <c r="DJ24" s="7">
        <v>0</v>
      </c>
      <c r="DK24" s="7"/>
      <c r="DL24" s="7"/>
      <c r="DM24">
        <v>1</v>
      </c>
      <c r="DO24">
        <v>1</v>
      </c>
      <c r="DQ24">
        <v>0.41419745535633368</v>
      </c>
      <c r="DR24">
        <v>0.39850000000000002</v>
      </c>
      <c r="DS24">
        <v>1.5697455356333656E-2</v>
      </c>
      <c r="DT24">
        <v>0.5645673597141635</v>
      </c>
      <c r="DU24">
        <v>0.58460000000000001</v>
      </c>
      <c r="DV24">
        <v>-2.0032640285836512E-2</v>
      </c>
      <c r="DW24" s="5">
        <f t="shared" si="7"/>
        <v>-0.15036990435782982</v>
      </c>
      <c r="DX24" s="5">
        <f t="shared" si="7"/>
        <v>-0.18609999999999999</v>
      </c>
      <c r="DY24" s="6">
        <f t="shared" si="15"/>
        <v>-3.5730095642170168E-2</v>
      </c>
      <c r="DZ24" s="7">
        <v>0</v>
      </c>
      <c r="EA24" s="7">
        <v>0</v>
      </c>
      <c r="EB24" s="7"/>
      <c r="EC24" s="7"/>
      <c r="ED24">
        <v>1</v>
      </c>
      <c r="EF24">
        <v>1</v>
      </c>
    </row>
    <row r="25" spans="1:136" x14ac:dyDescent="0.25">
      <c r="A25" t="s">
        <v>44</v>
      </c>
      <c r="B25" s="5">
        <v>0.39678249203229143</v>
      </c>
      <c r="C25" s="5">
        <v>0.38770000000000004</v>
      </c>
      <c r="D25" s="5">
        <v>9.0824920322913894E-3</v>
      </c>
      <c r="E25" s="5">
        <v>0.57169670997143696</v>
      </c>
      <c r="F25" s="5">
        <v>0.3039</v>
      </c>
      <c r="G25" s="5">
        <v>0.26779670997143695</v>
      </c>
      <c r="H25" s="5">
        <f t="shared" si="1"/>
        <v>-0.17491421793914552</v>
      </c>
      <c r="I25" s="5">
        <f t="shared" si="1"/>
        <v>8.3800000000000041E-2</v>
      </c>
      <c r="J25" s="6">
        <f t="shared" si="8"/>
        <v>0.25871421793914556</v>
      </c>
      <c r="K25" s="7">
        <v>0</v>
      </c>
      <c r="L25" s="7">
        <v>1</v>
      </c>
      <c r="M25" s="7"/>
      <c r="N25" s="7"/>
      <c r="O25">
        <v>0</v>
      </c>
      <c r="Q25">
        <v>0</v>
      </c>
      <c r="S25">
        <v>0.3821101435895079</v>
      </c>
      <c r="T25">
        <v>0.51619999999999999</v>
      </c>
      <c r="U25">
        <v>-0.13408985641049209</v>
      </c>
      <c r="V25">
        <v>0.34135003171641054</v>
      </c>
      <c r="W25">
        <v>0.30759999999999998</v>
      </c>
      <c r="X25">
        <v>3.3750031716410556E-2</v>
      </c>
      <c r="Y25" s="5">
        <f t="shared" si="2"/>
        <v>4.076011187309736E-2</v>
      </c>
      <c r="Z25" s="5">
        <f t="shared" si="2"/>
        <v>0.20860000000000001</v>
      </c>
      <c r="AA25" s="6">
        <f t="shared" si="9"/>
        <v>0.16783988812690265</v>
      </c>
      <c r="AB25" s="7">
        <v>1</v>
      </c>
      <c r="AC25" s="7">
        <v>1</v>
      </c>
      <c r="AD25" s="7"/>
      <c r="AE25" s="7"/>
      <c r="AF25">
        <v>1</v>
      </c>
      <c r="AH25">
        <v>1</v>
      </c>
      <c r="AJ25">
        <v>0.43850949389881394</v>
      </c>
      <c r="AK25">
        <v>0.4909</v>
      </c>
      <c r="AL25">
        <v>-5.2390506101186063E-2</v>
      </c>
      <c r="AM25">
        <v>0.22394092102401481</v>
      </c>
      <c r="AN25">
        <v>0.43969999999999998</v>
      </c>
      <c r="AO25">
        <v>-0.21575907897598517</v>
      </c>
      <c r="AP25" s="5">
        <f t="shared" si="3"/>
        <v>0.21456857287479913</v>
      </c>
      <c r="AQ25" s="5">
        <f t="shared" si="3"/>
        <v>5.1200000000000023E-2</v>
      </c>
      <c r="AR25" s="6">
        <f t="shared" si="10"/>
        <v>-0.16336857287479911</v>
      </c>
      <c r="AS25" s="7">
        <v>1</v>
      </c>
      <c r="AT25" s="7">
        <v>1</v>
      </c>
      <c r="AU25" s="7"/>
      <c r="AV25" s="7"/>
      <c r="AW25">
        <v>1</v>
      </c>
      <c r="AY25">
        <v>1</v>
      </c>
      <c r="BA25">
        <v>0.57696473994886166</v>
      </c>
      <c r="BB25">
        <v>0.53569999999999995</v>
      </c>
      <c r="BC25">
        <v>4.1264739948861706E-2</v>
      </c>
      <c r="BD25">
        <v>0.31025566008574806</v>
      </c>
      <c r="BE25">
        <v>0.44579999999999997</v>
      </c>
      <c r="BF25">
        <v>-0.13554433991425191</v>
      </c>
      <c r="BG25" s="5">
        <f t="shared" si="4"/>
        <v>0.2667090798631136</v>
      </c>
      <c r="BH25" s="5">
        <f t="shared" si="4"/>
        <v>8.989999999999998E-2</v>
      </c>
      <c r="BI25" s="6">
        <f t="shared" si="11"/>
        <v>-0.17680907986311362</v>
      </c>
      <c r="BJ25" s="7">
        <v>1</v>
      </c>
      <c r="BK25" s="7">
        <v>1</v>
      </c>
      <c r="BL25" s="7">
        <v>0.99999990000000005</v>
      </c>
      <c r="BM25" s="7">
        <v>0.99999990000000005</v>
      </c>
      <c r="BN25">
        <v>1</v>
      </c>
      <c r="BO25">
        <v>1</v>
      </c>
      <c r="BR25">
        <v>0.53829769224791646</v>
      </c>
      <c r="BS25">
        <v>0.57709999999999995</v>
      </c>
      <c r="BT25">
        <v>-3.8802307752083487E-2</v>
      </c>
      <c r="BU25">
        <v>0.41962751572535562</v>
      </c>
      <c r="BV25">
        <v>0.40379999999999999</v>
      </c>
      <c r="BW25">
        <v>1.5827515725355623E-2</v>
      </c>
      <c r="BX25" s="5">
        <f t="shared" si="5"/>
        <v>0.11867017652256084</v>
      </c>
      <c r="BY25" s="5">
        <f t="shared" si="5"/>
        <v>0.17329999999999995</v>
      </c>
      <c r="BZ25" s="5">
        <f t="shared" si="12"/>
        <v>5.462982347743911E-2</v>
      </c>
      <c r="CA25" s="7">
        <v>1</v>
      </c>
      <c r="CB25" s="7">
        <v>1</v>
      </c>
      <c r="CC25" s="7"/>
      <c r="CD25" s="7"/>
      <c r="CE25">
        <v>1</v>
      </c>
      <c r="CG25">
        <v>1</v>
      </c>
      <c r="CI25">
        <v>0.53201015776663307</v>
      </c>
      <c r="CJ25">
        <v>0.56269999999999998</v>
      </c>
      <c r="CK25">
        <v>-3.0689842233366904E-2</v>
      </c>
      <c r="CL25">
        <v>0.42459768106040102</v>
      </c>
      <c r="CM25">
        <v>0.4098</v>
      </c>
      <c r="CN25">
        <v>1.4797681060401024E-2</v>
      </c>
      <c r="CO25" s="5">
        <f t="shared" si="0"/>
        <v>0.10741247670623205</v>
      </c>
      <c r="CP25" s="5">
        <f t="shared" si="0"/>
        <v>0.15289999999999998</v>
      </c>
      <c r="CQ25" s="6">
        <f t="shared" si="13"/>
        <v>4.5487523293767929E-2</v>
      </c>
      <c r="CR25" s="7">
        <v>1</v>
      </c>
      <c r="CS25" s="7">
        <v>1</v>
      </c>
      <c r="CT25" s="7"/>
      <c r="CU25" s="7"/>
      <c r="CV25">
        <v>1</v>
      </c>
      <c r="CX25">
        <v>1</v>
      </c>
      <c r="CZ25">
        <v>0.55642900604711643</v>
      </c>
      <c r="DA25">
        <v>0.4783</v>
      </c>
      <c r="DB25">
        <v>7.8129006047116423E-2</v>
      </c>
      <c r="DC25">
        <v>0.40739614616063557</v>
      </c>
      <c r="DD25">
        <v>0.44869999999999999</v>
      </c>
      <c r="DE25">
        <v>-4.1303853839364413E-2</v>
      </c>
      <c r="DF25" s="5">
        <f t="shared" si="6"/>
        <v>0.14903285988648085</v>
      </c>
      <c r="DG25" s="5">
        <f t="shared" si="6"/>
        <v>2.9600000000000015E-2</v>
      </c>
      <c r="DH25" s="6">
        <f t="shared" si="14"/>
        <v>-0.11943285988648084</v>
      </c>
      <c r="DI25" s="7">
        <v>1</v>
      </c>
      <c r="DJ25" s="7">
        <v>1</v>
      </c>
      <c r="DK25" s="7"/>
      <c r="DL25" s="7"/>
      <c r="DM25">
        <v>1</v>
      </c>
      <c r="DO25">
        <v>1</v>
      </c>
      <c r="DQ25">
        <v>0.51966059765012962</v>
      </c>
      <c r="DR25">
        <v>0.53090000000000004</v>
      </c>
      <c r="DS25">
        <v>-1.123940234987042E-2</v>
      </c>
      <c r="DT25">
        <v>0.4353839764502212</v>
      </c>
      <c r="DU25">
        <v>0.44019999999999998</v>
      </c>
      <c r="DV25">
        <v>-4.8160235497787807E-3</v>
      </c>
      <c r="DW25" s="5">
        <f t="shared" si="7"/>
        <v>8.4276621199908419E-2</v>
      </c>
      <c r="DX25" s="5">
        <f t="shared" si="7"/>
        <v>9.0700000000000058E-2</v>
      </c>
      <c r="DY25" s="6">
        <f t="shared" si="15"/>
        <v>6.4233788000916392E-3</v>
      </c>
      <c r="DZ25" s="7">
        <v>1</v>
      </c>
      <c r="EA25" s="7">
        <v>1</v>
      </c>
      <c r="EB25" s="7">
        <v>1</v>
      </c>
      <c r="EC25" s="7">
        <v>1</v>
      </c>
      <c r="ED25">
        <v>1</v>
      </c>
      <c r="EE25">
        <v>1</v>
      </c>
    </row>
    <row r="26" spans="1:136" x14ac:dyDescent="0.25">
      <c r="A26" t="s">
        <v>45</v>
      </c>
      <c r="B26" s="5">
        <v>0.49510015436221799</v>
      </c>
      <c r="C26" s="5">
        <v>0.498</v>
      </c>
      <c r="D26" s="5">
        <v>-2.8998456377820059E-3</v>
      </c>
      <c r="E26" s="5">
        <v>0.48765932616751784</v>
      </c>
      <c r="F26" s="5">
        <v>0.35619999999999996</v>
      </c>
      <c r="G26" s="5">
        <v>0.13145932616751788</v>
      </c>
      <c r="H26" s="5">
        <f t="shared" si="1"/>
        <v>7.4408281947001553E-3</v>
      </c>
      <c r="I26" s="5">
        <f t="shared" si="1"/>
        <v>0.14180000000000004</v>
      </c>
      <c r="J26" s="6">
        <f t="shared" si="8"/>
        <v>0.13435917180529988</v>
      </c>
      <c r="K26" s="7">
        <v>1</v>
      </c>
      <c r="L26" s="7">
        <v>1</v>
      </c>
      <c r="M26" s="7">
        <v>0.99999999900000003</v>
      </c>
      <c r="N26" s="7">
        <v>0.99999999900000003</v>
      </c>
      <c r="O26">
        <v>1</v>
      </c>
      <c r="P26" s="7">
        <v>1</v>
      </c>
      <c r="S26">
        <v>0.48294129614809472</v>
      </c>
      <c r="T26">
        <v>0.54249999999999998</v>
      </c>
      <c r="U26">
        <v>-5.9558703851905259E-2</v>
      </c>
      <c r="V26">
        <v>0.38024032108682115</v>
      </c>
      <c r="W26">
        <v>0.38269999999999998</v>
      </c>
      <c r="X26">
        <v>-2.459678913178831E-3</v>
      </c>
      <c r="Y26" s="5">
        <f t="shared" si="2"/>
        <v>0.10270097506127357</v>
      </c>
      <c r="Z26" s="5">
        <f t="shared" si="2"/>
        <v>0.1598</v>
      </c>
      <c r="AA26" s="6">
        <f t="shared" si="9"/>
        <v>5.7099024938726428E-2</v>
      </c>
      <c r="AB26" s="7">
        <v>1</v>
      </c>
      <c r="AC26" s="7">
        <v>1</v>
      </c>
      <c r="AD26" s="7"/>
      <c r="AE26" s="7"/>
      <c r="AF26">
        <v>1</v>
      </c>
      <c r="AH26">
        <v>1</v>
      </c>
      <c r="AJ26">
        <v>0.54956490445528361</v>
      </c>
      <c r="AK26">
        <v>0.56569999999999998</v>
      </c>
      <c r="AL26">
        <v>-1.6135095544716371E-2</v>
      </c>
      <c r="AM26">
        <v>0.33467677742252566</v>
      </c>
      <c r="AN26">
        <v>0.40179999999999999</v>
      </c>
      <c r="AO26">
        <v>-6.7123222577474329E-2</v>
      </c>
      <c r="AP26" s="5">
        <f t="shared" si="3"/>
        <v>0.21488812703275795</v>
      </c>
      <c r="AQ26" s="5">
        <f t="shared" si="3"/>
        <v>0.16389999999999999</v>
      </c>
      <c r="AR26" s="6">
        <f t="shared" si="10"/>
        <v>-5.0988127032757957E-2</v>
      </c>
      <c r="AS26" s="7">
        <v>1</v>
      </c>
      <c r="AT26" s="7">
        <v>1</v>
      </c>
      <c r="AU26" s="7"/>
      <c r="AV26" s="7"/>
      <c r="AW26">
        <v>1</v>
      </c>
      <c r="AY26">
        <v>1</v>
      </c>
      <c r="BA26">
        <v>0.59013237017752784</v>
      </c>
      <c r="BB26">
        <v>0.55910000000000004</v>
      </c>
      <c r="BC26">
        <v>3.1032370177527802E-2</v>
      </c>
      <c r="BD26">
        <v>0.34906393806694697</v>
      </c>
      <c r="BE26">
        <v>0.42930000000000001</v>
      </c>
      <c r="BF26">
        <v>-8.0236061933053049E-2</v>
      </c>
      <c r="BG26" s="5">
        <f t="shared" si="4"/>
        <v>0.24106843211058088</v>
      </c>
      <c r="BH26" s="5">
        <f t="shared" si="4"/>
        <v>0.12980000000000003</v>
      </c>
      <c r="BI26" s="6">
        <f t="shared" si="11"/>
        <v>-0.11126843211058085</v>
      </c>
      <c r="BJ26" s="7">
        <v>1</v>
      </c>
      <c r="BK26" s="7">
        <v>1</v>
      </c>
      <c r="BL26" s="7"/>
      <c r="BM26" s="7"/>
      <c r="BN26">
        <v>1</v>
      </c>
      <c r="BP26">
        <v>1</v>
      </c>
      <c r="BR26">
        <v>0.58810559499715431</v>
      </c>
      <c r="BS26">
        <v>0.61919999999999997</v>
      </c>
      <c r="BT26">
        <v>-3.109440500284566E-2</v>
      </c>
      <c r="BU26">
        <v>0.40681603404711641</v>
      </c>
      <c r="BV26">
        <v>0.36470000000000002</v>
      </c>
      <c r="BW26">
        <v>4.2116034047116391E-2</v>
      </c>
      <c r="BX26" s="5">
        <f t="shared" si="5"/>
        <v>0.1812895609500379</v>
      </c>
      <c r="BY26" s="5">
        <f t="shared" si="5"/>
        <v>0.25449999999999995</v>
      </c>
      <c r="BZ26" s="5">
        <f t="shared" si="12"/>
        <v>7.3210439049962051E-2</v>
      </c>
      <c r="CA26" s="7">
        <v>1</v>
      </c>
      <c r="CB26" s="7">
        <v>1</v>
      </c>
      <c r="CC26" s="7"/>
      <c r="CD26" s="7"/>
      <c r="CE26">
        <v>1</v>
      </c>
      <c r="CG26">
        <v>1</v>
      </c>
      <c r="CI26">
        <v>0.59327944005658073</v>
      </c>
      <c r="CJ26">
        <v>0.61970000000000003</v>
      </c>
      <c r="CK26">
        <v>-2.6420559943419297E-2</v>
      </c>
      <c r="CL26">
        <v>0.39074588748469852</v>
      </c>
      <c r="CM26">
        <v>0.35899999999999999</v>
      </c>
      <c r="CN26">
        <v>3.1745887484698532E-2</v>
      </c>
      <c r="CO26" s="5">
        <f t="shared" si="0"/>
        <v>0.20253355257188221</v>
      </c>
      <c r="CP26" s="5">
        <f t="shared" si="0"/>
        <v>0.26070000000000004</v>
      </c>
      <c r="CQ26" s="6">
        <f t="shared" si="13"/>
        <v>5.8166447428117829E-2</v>
      </c>
      <c r="CR26" s="7">
        <v>1</v>
      </c>
      <c r="CS26" s="7">
        <v>1</v>
      </c>
      <c r="CT26" s="7"/>
      <c r="CU26" s="7"/>
      <c r="CV26">
        <v>1</v>
      </c>
      <c r="CX26">
        <v>1</v>
      </c>
      <c r="CZ26">
        <v>0.61385971908871428</v>
      </c>
      <c r="DA26">
        <v>0.60329999999999995</v>
      </c>
      <c r="DB26">
        <v>1.0559719088714337E-2</v>
      </c>
      <c r="DC26">
        <v>0.37112965903675799</v>
      </c>
      <c r="DD26">
        <v>0.33910000000000001</v>
      </c>
      <c r="DE26">
        <v>3.2029659036757974E-2</v>
      </c>
      <c r="DF26" s="5">
        <f t="shared" si="6"/>
        <v>0.2427300600519563</v>
      </c>
      <c r="DG26" s="5">
        <f t="shared" si="6"/>
        <v>0.26419999999999993</v>
      </c>
      <c r="DH26" s="6">
        <f t="shared" si="14"/>
        <v>2.1469939948043637E-2</v>
      </c>
      <c r="DI26" s="7">
        <v>1</v>
      </c>
      <c r="DJ26" s="7">
        <v>1</v>
      </c>
      <c r="DK26" s="7"/>
      <c r="DL26" s="7"/>
      <c r="DM26">
        <v>1</v>
      </c>
      <c r="DO26">
        <v>1</v>
      </c>
      <c r="DQ26">
        <v>0.58980516229222035</v>
      </c>
      <c r="DR26">
        <v>0.65359999999999996</v>
      </c>
      <c r="DS26">
        <v>-6.3794837707779606E-2</v>
      </c>
      <c r="DT26">
        <v>0.35812678102346096</v>
      </c>
      <c r="DU26">
        <v>0.32150000000000001</v>
      </c>
      <c r="DV26">
        <v>3.6626781023460953E-2</v>
      </c>
      <c r="DW26" s="5">
        <f t="shared" si="7"/>
        <v>0.23167838126875939</v>
      </c>
      <c r="DX26" s="5">
        <f t="shared" si="7"/>
        <v>0.33209999999999995</v>
      </c>
      <c r="DY26" s="6">
        <f t="shared" si="15"/>
        <v>0.10042161873124056</v>
      </c>
      <c r="DZ26" s="7">
        <v>1</v>
      </c>
      <c r="EA26" s="7">
        <v>1</v>
      </c>
      <c r="EB26" s="7"/>
      <c r="EC26" s="7"/>
      <c r="ED26">
        <v>1</v>
      </c>
      <c r="EF26">
        <v>1</v>
      </c>
    </row>
    <row r="27" spans="1:136" x14ac:dyDescent="0.25">
      <c r="A27" t="s">
        <v>46</v>
      </c>
      <c r="B27" s="5">
        <v>0.51726327197799804</v>
      </c>
      <c r="C27" s="5">
        <v>0.47539999999999999</v>
      </c>
      <c r="D27" s="5">
        <v>4.1863271977998051E-2</v>
      </c>
      <c r="E27" s="5">
        <v>0.52174270308062831</v>
      </c>
      <c r="F27" s="5">
        <v>0.2903</v>
      </c>
      <c r="G27" s="5">
        <v>0.23144270308062831</v>
      </c>
      <c r="H27" s="5">
        <f t="shared" si="1"/>
        <v>-4.4794311026302713E-3</v>
      </c>
      <c r="I27" s="5">
        <f t="shared" si="1"/>
        <v>0.18509999999999999</v>
      </c>
      <c r="J27" s="6">
        <f t="shared" si="8"/>
        <v>0.18957943110263026</v>
      </c>
      <c r="K27" s="7">
        <v>0</v>
      </c>
      <c r="L27" s="7">
        <v>1</v>
      </c>
      <c r="M27" s="7"/>
      <c r="N27" s="7"/>
      <c r="O27">
        <v>0</v>
      </c>
      <c r="Q27">
        <v>0</v>
      </c>
      <c r="S27">
        <v>0.49726477377936651</v>
      </c>
      <c r="T27">
        <v>0.61470000000000002</v>
      </c>
      <c r="U27">
        <v>-0.11743522622063352</v>
      </c>
      <c r="V27">
        <v>0.32338828680453385</v>
      </c>
      <c r="W27">
        <v>0.28089999999999998</v>
      </c>
      <c r="X27">
        <v>4.248828680453387E-2</v>
      </c>
      <c r="Y27" s="5">
        <f t="shared" si="2"/>
        <v>0.17387648697483266</v>
      </c>
      <c r="Z27" s="5">
        <f t="shared" si="2"/>
        <v>0.33380000000000004</v>
      </c>
      <c r="AA27" s="6">
        <f t="shared" si="9"/>
        <v>0.15992351302516739</v>
      </c>
      <c r="AB27" s="7">
        <v>1</v>
      </c>
      <c r="AC27" s="7">
        <v>1</v>
      </c>
      <c r="AD27" s="7"/>
      <c r="AE27" s="7"/>
      <c r="AF27">
        <v>1</v>
      </c>
      <c r="AH27">
        <v>1</v>
      </c>
      <c r="AJ27">
        <v>0.57087453072024652</v>
      </c>
      <c r="AK27">
        <v>0.59799999999999998</v>
      </c>
      <c r="AL27">
        <v>-2.7125469279753456E-2</v>
      </c>
      <c r="AM27">
        <v>0.21571788983532295</v>
      </c>
      <c r="AN27">
        <v>0.32500000000000001</v>
      </c>
      <c r="AO27">
        <v>-0.10928211016467707</v>
      </c>
      <c r="AP27" s="5">
        <f t="shared" si="3"/>
        <v>0.3551566408849236</v>
      </c>
      <c r="AQ27" s="5">
        <f t="shared" si="3"/>
        <v>0.27299999999999996</v>
      </c>
      <c r="AR27" s="6">
        <f t="shared" si="10"/>
        <v>-8.2156640884923637E-2</v>
      </c>
      <c r="AS27" s="7">
        <v>1</v>
      </c>
      <c r="AT27" s="7">
        <v>1</v>
      </c>
      <c r="AU27" s="7"/>
      <c r="AV27" s="7"/>
      <c r="AW27">
        <v>1</v>
      </c>
      <c r="AY27">
        <v>1</v>
      </c>
      <c r="BA27">
        <v>0.68760328307654173</v>
      </c>
      <c r="BB27">
        <v>0.61939999999999995</v>
      </c>
      <c r="BC27">
        <v>6.8203283076541776E-2</v>
      </c>
      <c r="BD27">
        <v>0.23307092644871499</v>
      </c>
      <c r="BE27">
        <v>0.36780000000000002</v>
      </c>
      <c r="BF27">
        <v>-0.13472907355128502</v>
      </c>
      <c r="BG27" s="5">
        <f t="shared" si="4"/>
        <v>0.45453235662782676</v>
      </c>
      <c r="BH27" s="5">
        <f t="shared" si="4"/>
        <v>0.25159999999999993</v>
      </c>
      <c r="BI27" s="6">
        <f t="shared" si="11"/>
        <v>-0.20293235662782683</v>
      </c>
      <c r="BJ27" s="7">
        <v>1</v>
      </c>
      <c r="BK27" s="7">
        <v>1</v>
      </c>
      <c r="BL27" s="7"/>
      <c r="BM27" s="7"/>
      <c r="BN27">
        <v>1</v>
      </c>
      <c r="BP27">
        <v>1</v>
      </c>
      <c r="BR27">
        <v>0.64160557439984078</v>
      </c>
      <c r="BS27">
        <v>0.61799999999999999</v>
      </c>
      <c r="BT27">
        <v>2.360557439984079E-2</v>
      </c>
      <c r="BU27">
        <v>0.32774186353255685</v>
      </c>
      <c r="BV27">
        <v>0.3599</v>
      </c>
      <c r="BW27">
        <v>-3.2158136467443144E-2</v>
      </c>
      <c r="BX27" s="5">
        <f t="shared" si="5"/>
        <v>0.31386371086728393</v>
      </c>
      <c r="BY27" s="5">
        <f t="shared" si="5"/>
        <v>0.2581</v>
      </c>
      <c r="BZ27" s="5">
        <f t="shared" si="12"/>
        <v>-5.5763710867283933E-2</v>
      </c>
      <c r="CA27" s="7">
        <v>1</v>
      </c>
      <c r="CB27" s="7">
        <v>1</v>
      </c>
      <c r="CC27" s="7"/>
      <c r="CD27" s="7"/>
      <c r="CE27">
        <v>1</v>
      </c>
      <c r="CG27">
        <v>1</v>
      </c>
      <c r="CI27">
        <v>0.62691541118066929</v>
      </c>
      <c r="CJ27">
        <v>0.60650000000000004</v>
      </c>
      <c r="CK27">
        <v>2.0415411180669252E-2</v>
      </c>
      <c r="CL27">
        <v>0.39917654791276841</v>
      </c>
      <c r="CM27">
        <v>0.37509999999999999</v>
      </c>
      <c r="CN27">
        <v>2.407654791276842E-2</v>
      </c>
      <c r="CO27" s="5">
        <f t="shared" si="0"/>
        <v>0.22773886326790088</v>
      </c>
      <c r="CP27" s="5">
        <f t="shared" si="0"/>
        <v>0.23140000000000005</v>
      </c>
      <c r="CQ27" s="6">
        <f t="shared" si="13"/>
        <v>3.6611367320991683E-3</v>
      </c>
      <c r="CR27" s="7">
        <v>1</v>
      </c>
      <c r="CS27" s="7">
        <v>1</v>
      </c>
      <c r="CT27" s="7"/>
      <c r="CU27" s="7"/>
      <c r="CV27">
        <v>1</v>
      </c>
      <c r="CX27">
        <v>1</v>
      </c>
      <c r="CZ27">
        <v>0.60911477843950912</v>
      </c>
      <c r="DA27">
        <v>0.60009999999999997</v>
      </c>
      <c r="DB27">
        <v>9.0147784395091524E-3</v>
      </c>
      <c r="DC27">
        <v>0.36006342184651596</v>
      </c>
      <c r="DD27">
        <v>0.3281</v>
      </c>
      <c r="DE27">
        <v>3.196342184651596E-2</v>
      </c>
      <c r="DF27" s="5">
        <f t="shared" si="6"/>
        <v>0.24905135659299316</v>
      </c>
      <c r="DG27" s="5">
        <f t="shared" si="6"/>
        <v>0.27199999999999996</v>
      </c>
      <c r="DH27" s="6">
        <f t="shared" si="14"/>
        <v>2.2948643407006808E-2</v>
      </c>
      <c r="DI27" s="7">
        <v>1</v>
      </c>
      <c r="DJ27" s="7">
        <v>1</v>
      </c>
      <c r="DK27" s="7"/>
      <c r="DL27" s="7"/>
      <c r="DM27">
        <v>1</v>
      </c>
      <c r="DO27">
        <v>1</v>
      </c>
      <c r="DQ27">
        <v>0.60653095004039337</v>
      </c>
      <c r="DR27">
        <v>0.65600000000000003</v>
      </c>
      <c r="DS27">
        <v>-4.9469049959606659E-2</v>
      </c>
      <c r="DT27">
        <v>0.34457254933903264</v>
      </c>
      <c r="DU27">
        <v>0.32140000000000002</v>
      </c>
      <c r="DV27">
        <v>2.3172549339032622E-2</v>
      </c>
      <c r="DW27" s="5">
        <f t="shared" si="7"/>
        <v>0.26195840070136073</v>
      </c>
      <c r="DX27" s="5">
        <f t="shared" si="7"/>
        <v>0.33460000000000001</v>
      </c>
      <c r="DY27" s="6">
        <f t="shared" si="15"/>
        <v>7.2641599298639281E-2</v>
      </c>
      <c r="DZ27" s="7">
        <v>1</v>
      </c>
      <c r="EA27" s="7">
        <v>1</v>
      </c>
      <c r="EB27" s="7"/>
      <c r="EC27" s="7"/>
      <c r="ED27">
        <v>1</v>
      </c>
      <c r="EF27">
        <v>1</v>
      </c>
    </row>
    <row r="28" spans="1:136" x14ac:dyDescent="0.25">
      <c r="A28" t="s">
        <v>47</v>
      </c>
      <c r="B28" s="5">
        <v>0.4181250400659926</v>
      </c>
      <c r="C28" s="5">
        <v>0.43770000000000003</v>
      </c>
      <c r="D28" s="5">
        <v>-1.957495993400743E-2</v>
      </c>
      <c r="E28" s="5">
        <v>0.57722101416901772</v>
      </c>
      <c r="F28" s="5">
        <v>0.36380000000000001</v>
      </c>
      <c r="G28" s="5">
        <v>0.21342101416901771</v>
      </c>
      <c r="H28" s="5">
        <f t="shared" si="1"/>
        <v>-0.15909597410302512</v>
      </c>
      <c r="I28" s="5">
        <f t="shared" si="1"/>
        <v>7.3900000000000021E-2</v>
      </c>
      <c r="J28" s="6">
        <f t="shared" si="8"/>
        <v>0.23299597410302514</v>
      </c>
      <c r="K28" s="7">
        <v>0</v>
      </c>
      <c r="L28" s="7">
        <v>1</v>
      </c>
      <c r="M28" s="7"/>
      <c r="N28" s="7"/>
      <c r="O28">
        <v>0</v>
      </c>
      <c r="Q28">
        <v>0</v>
      </c>
      <c r="S28">
        <v>0.4409071958441757</v>
      </c>
      <c r="T28">
        <v>0.51690000000000003</v>
      </c>
      <c r="U28">
        <v>-7.5992804155824323E-2</v>
      </c>
      <c r="V28">
        <v>0.37920482786384924</v>
      </c>
      <c r="W28">
        <v>0.38479999999999998</v>
      </c>
      <c r="X28">
        <v>-5.5951721361507389E-3</v>
      </c>
      <c r="Y28" s="5">
        <f t="shared" si="2"/>
        <v>6.1702367980326467E-2</v>
      </c>
      <c r="Z28" s="5">
        <f t="shared" si="2"/>
        <v>0.13210000000000005</v>
      </c>
      <c r="AA28" s="6">
        <f t="shared" si="9"/>
        <v>7.0397632019673584E-2</v>
      </c>
      <c r="AB28" s="7">
        <v>1</v>
      </c>
      <c r="AC28" s="7">
        <v>1</v>
      </c>
      <c r="AD28" s="7"/>
      <c r="AE28" s="7"/>
      <c r="AF28">
        <v>1</v>
      </c>
      <c r="AH28">
        <v>1</v>
      </c>
      <c r="AJ28">
        <v>0.4887329643469589</v>
      </c>
      <c r="AK28">
        <v>0.51280000000000003</v>
      </c>
      <c r="AL28">
        <v>-2.4067035653041136E-2</v>
      </c>
      <c r="AM28">
        <v>0.3170823841676752</v>
      </c>
      <c r="AN28">
        <v>0.46150000000000002</v>
      </c>
      <c r="AO28">
        <v>-0.14441761583232482</v>
      </c>
      <c r="AP28" s="5">
        <f t="shared" si="3"/>
        <v>0.1716505801792837</v>
      </c>
      <c r="AQ28" s="5">
        <f t="shared" si="3"/>
        <v>5.1300000000000012E-2</v>
      </c>
      <c r="AR28" s="6">
        <f t="shared" si="10"/>
        <v>-0.12035058017928368</v>
      </c>
      <c r="AS28" s="7">
        <v>1</v>
      </c>
      <c r="AT28" s="7">
        <v>1</v>
      </c>
      <c r="AU28" s="7"/>
      <c r="AV28" s="7"/>
      <c r="AW28">
        <v>1</v>
      </c>
      <c r="AY28">
        <v>1</v>
      </c>
      <c r="BA28">
        <v>0.57806422324716344</v>
      </c>
      <c r="BB28">
        <v>0.51229999999999998</v>
      </c>
      <c r="BC28">
        <v>6.5764223247163467E-2</v>
      </c>
      <c r="BD28">
        <v>0.37593041211257916</v>
      </c>
      <c r="BE28">
        <v>0.47810000000000002</v>
      </c>
      <c r="BF28">
        <v>-0.10216958788742087</v>
      </c>
      <c r="BG28" s="5">
        <f t="shared" si="4"/>
        <v>0.20213381113458428</v>
      </c>
      <c r="BH28" s="5">
        <f t="shared" si="4"/>
        <v>3.4199999999999953E-2</v>
      </c>
      <c r="BI28" s="6">
        <f t="shared" si="11"/>
        <v>-0.16793381113458433</v>
      </c>
      <c r="BJ28" s="7">
        <v>1</v>
      </c>
      <c r="BK28" s="7">
        <v>1</v>
      </c>
      <c r="BL28" s="7">
        <v>0.99999990000000005</v>
      </c>
      <c r="BM28" s="7">
        <v>0.99999990000000005</v>
      </c>
      <c r="BN28">
        <v>1</v>
      </c>
      <c r="BO28">
        <v>1</v>
      </c>
      <c r="BR28">
        <v>0.53574462324355843</v>
      </c>
      <c r="BS28">
        <v>0.57430000000000003</v>
      </c>
      <c r="BT28">
        <v>-3.8555376756441606E-2</v>
      </c>
      <c r="BU28">
        <v>0.46170620868714513</v>
      </c>
      <c r="BV28">
        <v>0.40960000000000002</v>
      </c>
      <c r="BW28">
        <v>5.2106208687145106E-2</v>
      </c>
      <c r="BX28" s="5">
        <f t="shared" si="5"/>
        <v>7.4038414556413301E-2</v>
      </c>
      <c r="BY28" s="5">
        <f t="shared" si="5"/>
        <v>0.16470000000000001</v>
      </c>
      <c r="BZ28" s="5">
        <f t="shared" si="12"/>
        <v>9.0661585443586712E-2</v>
      </c>
      <c r="CA28" s="7">
        <v>1</v>
      </c>
      <c r="CB28" s="7">
        <v>1</v>
      </c>
      <c r="CC28" s="7"/>
      <c r="CD28" s="7"/>
      <c r="CE28">
        <v>1</v>
      </c>
      <c r="CG28">
        <v>1</v>
      </c>
      <c r="CI28">
        <v>0.51996996402926587</v>
      </c>
      <c r="CJ28">
        <v>0.54210000000000003</v>
      </c>
      <c r="CK28">
        <v>-2.2130035970734152E-2</v>
      </c>
      <c r="CL28">
        <v>0.44417818274470983</v>
      </c>
      <c r="CM28">
        <v>0.4471</v>
      </c>
      <c r="CN28">
        <v>-2.9218172552901711E-3</v>
      </c>
      <c r="CO28" s="5">
        <f t="shared" si="0"/>
        <v>7.5791781284556048E-2</v>
      </c>
      <c r="CP28" s="5">
        <f t="shared" si="0"/>
        <v>9.5000000000000029E-2</v>
      </c>
      <c r="CQ28" s="6">
        <f t="shared" si="13"/>
        <v>1.9208218715443981E-2</v>
      </c>
      <c r="CR28" s="7">
        <v>1</v>
      </c>
      <c r="CS28" s="7">
        <v>1</v>
      </c>
      <c r="CT28" s="7"/>
      <c r="CU28" s="7"/>
      <c r="CV28">
        <v>1</v>
      </c>
      <c r="CX28">
        <v>1</v>
      </c>
      <c r="CZ28">
        <v>0.55507249672742887</v>
      </c>
      <c r="DA28">
        <v>0.47270000000000001</v>
      </c>
      <c r="DB28">
        <v>8.2372496727428857E-2</v>
      </c>
      <c r="DC28">
        <v>0.43223156045453948</v>
      </c>
      <c r="DD28">
        <v>0.47499999999999998</v>
      </c>
      <c r="DE28">
        <v>-4.2768439545460502E-2</v>
      </c>
      <c r="DF28" s="5">
        <f t="shared" si="6"/>
        <v>0.12284093627288939</v>
      </c>
      <c r="DG28" s="5">
        <f t="shared" si="6"/>
        <v>-2.2999999999999687E-3</v>
      </c>
      <c r="DH28" s="6">
        <f t="shared" si="14"/>
        <v>-0.12514093627288936</v>
      </c>
      <c r="DI28" s="7">
        <v>1</v>
      </c>
      <c r="DJ28" s="7">
        <v>0</v>
      </c>
      <c r="DK28" s="7"/>
      <c r="DL28" s="7"/>
      <c r="DM28">
        <v>0</v>
      </c>
      <c r="DO28">
        <v>0</v>
      </c>
      <c r="DQ28">
        <v>0.51641937646201497</v>
      </c>
      <c r="DR28">
        <v>0.50619999999999998</v>
      </c>
      <c r="DS28">
        <v>1.0219376462014984E-2</v>
      </c>
      <c r="DT28">
        <v>0.46534054983172141</v>
      </c>
      <c r="DU28">
        <v>0.47839999999999999</v>
      </c>
      <c r="DV28">
        <v>-1.3059450168278586E-2</v>
      </c>
      <c r="DW28" s="5">
        <f t="shared" si="7"/>
        <v>5.1078826630293561E-2</v>
      </c>
      <c r="DX28" s="5">
        <f t="shared" si="7"/>
        <v>2.7799999999999991E-2</v>
      </c>
      <c r="DY28" s="6">
        <f t="shared" si="15"/>
        <v>-2.327882663029357E-2</v>
      </c>
      <c r="DZ28" s="7">
        <v>1</v>
      </c>
      <c r="EA28" s="7">
        <v>1</v>
      </c>
      <c r="EB28" s="7">
        <v>1</v>
      </c>
      <c r="EC28" s="7">
        <v>1</v>
      </c>
      <c r="ED28">
        <v>1</v>
      </c>
      <c r="EE28">
        <v>1</v>
      </c>
    </row>
    <row r="29" spans="1:136" x14ac:dyDescent="0.25">
      <c r="A29" t="s">
        <v>48</v>
      </c>
      <c r="B29" s="5">
        <v>0.52473566833529217</v>
      </c>
      <c r="C29" s="5">
        <v>0.43479999999999996</v>
      </c>
      <c r="D29" s="5">
        <v>8.9935668335292207E-2</v>
      </c>
      <c r="E29" s="5">
        <v>0.46740089688082442</v>
      </c>
      <c r="F29" s="5">
        <v>0.31850000000000001</v>
      </c>
      <c r="G29" s="5">
        <v>0.14890089688082442</v>
      </c>
      <c r="H29" s="5">
        <f t="shared" si="1"/>
        <v>5.7334771454467748E-2</v>
      </c>
      <c r="I29" s="5">
        <f t="shared" si="1"/>
        <v>0.11629999999999996</v>
      </c>
      <c r="J29" s="6">
        <f t="shared" si="8"/>
        <v>5.8965228545532211E-2</v>
      </c>
      <c r="K29" s="7">
        <v>1</v>
      </c>
      <c r="L29" s="7">
        <v>1</v>
      </c>
      <c r="M29" s="7"/>
      <c r="N29" s="7"/>
      <c r="O29">
        <v>1</v>
      </c>
      <c r="Q29">
        <v>1</v>
      </c>
      <c r="S29">
        <v>0.48312693724466532</v>
      </c>
      <c r="T29">
        <v>0.51100000000000001</v>
      </c>
      <c r="U29">
        <v>-2.7873062755334688E-2</v>
      </c>
      <c r="V29">
        <v>0.3461529870269861</v>
      </c>
      <c r="W29">
        <v>0.34960000000000002</v>
      </c>
      <c r="X29">
        <v>-3.4470129730139187E-3</v>
      </c>
      <c r="Y29" s="5">
        <f t="shared" si="2"/>
        <v>0.13697395021767922</v>
      </c>
      <c r="Z29" s="5">
        <f t="shared" si="2"/>
        <v>0.16139999999999999</v>
      </c>
      <c r="AA29" s="6">
        <f t="shared" si="9"/>
        <v>2.4426049782320769E-2</v>
      </c>
      <c r="AB29" s="7">
        <v>1</v>
      </c>
      <c r="AC29" s="7">
        <v>1</v>
      </c>
      <c r="AD29" s="7"/>
      <c r="AE29" s="7"/>
      <c r="AF29">
        <v>1</v>
      </c>
      <c r="AH29">
        <v>1</v>
      </c>
      <c r="AJ29">
        <v>0.44636744318811022</v>
      </c>
      <c r="AK29">
        <v>0.47910000000000003</v>
      </c>
      <c r="AL29">
        <v>-3.2732556811889801E-2</v>
      </c>
      <c r="AM29">
        <v>0.2938881474151277</v>
      </c>
      <c r="AN29">
        <v>0.45500000000000002</v>
      </c>
      <c r="AO29">
        <v>-0.16111185258487232</v>
      </c>
      <c r="AP29" s="5">
        <f t="shared" si="3"/>
        <v>0.15247929577298253</v>
      </c>
      <c r="AQ29" s="5">
        <f t="shared" si="3"/>
        <v>2.410000000000001E-2</v>
      </c>
      <c r="AR29" s="6">
        <f t="shared" si="10"/>
        <v>-0.12837929577298252</v>
      </c>
      <c r="AS29" s="7">
        <v>1</v>
      </c>
      <c r="AT29" s="7">
        <v>1</v>
      </c>
      <c r="AU29" s="7"/>
      <c r="AV29" s="7"/>
      <c r="AW29">
        <v>1</v>
      </c>
      <c r="AY29">
        <v>1</v>
      </c>
      <c r="BA29">
        <v>0.519186776097734</v>
      </c>
      <c r="BB29">
        <v>0.51090000000000002</v>
      </c>
      <c r="BC29">
        <v>8.2867760977339833E-3</v>
      </c>
      <c r="BD29">
        <v>0.38979340607178931</v>
      </c>
      <c r="BE29">
        <v>0.47610000000000002</v>
      </c>
      <c r="BF29">
        <v>-8.6306593928210718E-2</v>
      </c>
      <c r="BG29" s="5">
        <f t="shared" si="4"/>
        <v>0.1293933700259447</v>
      </c>
      <c r="BH29" s="5">
        <f t="shared" si="4"/>
        <v>3.4799999999999998E-2</v>
      </c>
      <c r="BI29" s="6">
        <f t="shared" si="11"/>
        <v>-9.4593370025944701E-2</v>
      </c>
      <c r="BJ29" s="7">
        <v>1</v>
      </c>
      <c r="BK29" s="7">
        <v>1</v>
      </c>
      <c r="BL29" s="7">
        <v>0.99999990000000005</v>
      </c>
      <c r="BM29" s="7">
        <v>0.99999990000000005</v>
      </c>
      <c r="BN29">
        <v>1</v>
      </c>
      <c r="BO29">
        <v>1</v>
      </c>
      <c r="BR29">
        <v>0.4718545982816823</v>
      </c>
      <c r="BS29">
        <v>0.54059999999999997</v>
      </c>
      <c r="BT29">
        <v>-6.8745401718317667E-2</v>
      </c>
      <c r="BU29">
        <v>0.48323642312940629</v>
      </c>
      <c r="BV29">
        <v>0.43819999999999998</v>
      </c>
      <c r="BW29">
        <v>4.5036423129406311E-2</v>
      </c>
      <c r="BX29" s="5">
        <f t="shared" si="5"/>
        <v>-1.1381824847723987E-2</v>
      </c>
      <c r="BY29" s="5">
        <f t="shared" si="5"/>
        <v>0.10239999999999999</v>
      </c>
      <c r="BZ29" s="5">
        <f t="shared" si="12"/>
        <v>0.11378182484772398</v>
      </c>
      <c r="CA29" s="7">
        <v>0</v>
      </c>
      <c r="CB29" s="7">
        <v>1</v>
      </c>
      <c r="CC29" s="7"/>
      <c r="CD29" s="7"/>
      <c r="CE29">
        <v>0</v>
      </c>
      <c r="CG29">
        <v>0</v>
      </c>
      <c r="CI29">
        <v>0.49982579409060562</v>
      </c>
      <c r="CJ29">
        <v>0.52649999999999997</v>
      </c>
      <c r="CK29">
        <v>-2.6674205909394344E-2</v>
      </c>
      <c r="CL29">
        <v>0.46326882539178071</v>
      </c>
      <c r="CM29">
        <v>0.4496</v>
      </c>
      <c r="CN29">
        <v>1.3668825391780715E-2</v>
      </c>
      <c r="CO29" s="5">
        <f t="shared" si="0"/>
        <v>3.655696869882491E-2</v>
      </c>
      <c r="CP29" s="5">
        <f t="shared" si="0"/>
        <v>7.6899999999999968E-2</v>
      </c>
      <c r="CQ29" s="6">
        <f t="shared" si="13"/>
        <v>4.0343031301175059E-2</v>
      </c>
      <c r="CR29" s="7">
        <v>1</v>
      </c>
      <c r="CS29" s="7">
        <v>1</v>
      </c>
      <c r="CT29" s="7"/>
      <c r="CU29" s="7"/>
      <c r="CV29">
        <v>1</v>
      </c>
      <c r="CX29">
        <v>1</v>
      </c>
      <c r="CZ29">
        <v>0.51671889456271436</v>
      </c>
      <c r="DA29">
        <v>0.46439999999999998</v>
      </c>
      <c r="DB29">
        <v>5.231889456271438E-2</v>
      </c>
      <c r="DC29">
        <v>0.44315643935021432</v>
      </c>
      <c r="DD29">
        <v>0.44919999999999999</v>
      </c>
      <c r="DE29">
        <v>-6.0435606497856731E-3</v>
      </c>
      <c r="DF29" s="5">
        <f t="shared" si="6"/>
        <v>7.3562455212500044E-2</v>
      </c>
      <c r="DG29" s="5">
        <f t="shared" si="6"/>
        <v>1.5199999999999991E-2</v>
      </c>
      <c r="DH29" s="6">
        <f t="shared" si="14"/>
        <v>-5.8362455212500053E-2</v>
      </c>
      <c r="DI29" s="7">
        <v>1</v>
      </c>
      <c r="DJ29" s="7">
        <v>1</v>
      </c>
      <c r="DK29" s="7"/>
      <c r="DL29" s="7"/>
      <c r="DM29">
        <v>1</v>
      </c>
      <c r="DO29">
        <v>1</v>
      </c>
      <c r="DQ29">
        <v>0.49750069780619854</v>
      </c>
      <c r="DR29">
        <v>0.52400000000000002</v>
      </c>
      <c r="DS29">
        <v>-2.6499302193801477E-2</v>
      </c>
      <c r="DT29">
        <v>0.44418443901445293</v>
      </c>
      <c r="DU29">
        <v>0.45279999999999998</v>
      </c>
      <c r="DV29">
        <v>-8.615560985547055E-3</v>
      </c>
      <c r="DW29" s="5">
        <f t="shared" si="7"/>
        <v>5.3316258791745619E-2</v>
      </c>
      <c r="DX29" s="5">
        <f t="shared" si="7"/>
        <v>7.1200000000000041E-2</v>
      </c>
      <c r="DY29" s="6">
        <f t="shared" si="15"/>
        <v>1.7883741208254422E-2</v>
      </c>
      <c r="DZ29" s="7">
        <v>1</v>
      </c>
      <c r="EA29" s="7">
        <v>1</v>
      </c>
      <c r="EB29" s="7">
        <v>1</v>
      </c>
      <c r="EC29" s="7">
        <v>1</v>
      </c>
      <c r="ED29">
        <v>1</v>
      </c>
      <c r="EE29">
        <v>1</v>
      </c>
    </row>
    <row r="30" spans="1:136" x14ac:dyDescent="0.25">
      <c r="A30" t="s">
        <v>49</v>
      </c>
      <c r="B30" s="5">
        <v>0.4348339841002194</v>
      </c>
      <c r="C30" s="5">
        <v>0.40770000000000001</v>
      </c>
      <c r="D30" s="5">
        <v>2.7133984100219388E-2</v>
      </c>
      <c r="E30" s="5">
        <v>0.57952348320891656</v>
      </c>
      <c r="F30" s="5">
        <v>0.49680000000000002</v>
      </c>
      <c r="G30" s="5">
        <v>8.2723483208916537E-2</v>
      </c>
      <c r="H30" s="5">
        <f t="shared" si="1"/>
        <v>-0.14468949910869716</v>
      </c>
      <c r="I30" s="5">
        <f t="shared" si="1"/>
        <v>-8.9100000000000013E-2</v>
      </c>
      <c r="J30" s="6">
        <f t="shared" si="8"/>
        <v>5.5589499108697149E-2</v>
      </c>
      <c r="K30" s="7">
        <v>0</v>
      </c>
      <c r="L30" s="7">
        <v>0</v>
      </c>
      <c r="M30" s="7"/>
      <c r="N30" s="7"/>
      <c r="O30">
        <v>1</v>
      </c>
      <c r="Q30">
        <v>1</v>
      </c>
      <c r="S30">
        <v>0.36997895323740665</v>
      </c>
      <c r="T30">
        <v>0.44080000000000003</v>
      </c>
      <c r="U30">
        <v>-7.0821046762593376E-2</v>
      </c>
      <c r="V30">
        <v>0.55453486727881152</v>
      </c>
      <c r="W30">
        <v>0.49209999999999998</v>
      </c>
      <c r="X30">
        <v>6.2434867278811534E-2</v>
      </c>
      <c r="Y30" s="5">
        <f t="shared" si="2"/>
        <v>-0.18455591404140487</v>
      </c>
      <c r="Z30" s="5">
        <f t="shared" si="2"/>
        <v>-5.1299999999999957E-2</v>
      </c>
      <c r="AA30" s="6">
        <f t="shared" si="9"/>
        <v>0.13325591404140491</v>
      </c>
      <c r="AB30" s="7">
        <v>0</v>
      </c>
      <c r="AC30" s="7">
        <v>0</v>
      </c>
      <c r="AD30" s="7"/>
      <c r="AE30" s="7"/>
      <c r="AF30">
        <v>1</v>
      </c>
      <c r="AH30">
        <v>1</v>
      </c>
      <c r="AJ30">
        <v>0.41941404738878107</v>
      </c>
      <c r="AK30">
        <v>0.40699999999999997</v>
      </c>
      <c r="AL30">
        <v>1.2414047388781102E-2</v>
      </c>
      <c r="AM30">
        <v>0.48489508558479044</v>
      </c>
      <c r="AN30">
        <v>0.57620000000000005</v>
      </c>
      <c r="AO30">
        <v>-9.1304914415209604E-2</v>
      </c>
      <c r="AP30" s="5">
        <f t="shared" si="3"/>
        <v>-6.5481038196009367E-2</v>
      </c>
      <c r="AQ30" s="5">
        <f t="shared" si="3"/>
        <v>-0.16920000000000007</v>
      </c>
      <c r="AR30" s="6">
        <f t="shared" si="10"/>
        <v>-0.10371896180399071</v>
      </c>
      <c r="AS30" s="7">
        <v>0</v>
      </c>
      <c r="AT30" s="7">
        <v>0</v>
      </c>
      <c r="AU30" s="7">
        <v>0</v>
      </c>
      <c r="AV30" s="8">
        <v>1.0000000000000001E-9</v>
      </c>
      <c r="AW30">
        <v>1</v>
      </c>
      <c r="AX30">
        <v>1</v>
      </c>
      <c r="BA30">
        <v>0.43133819414915864</v>
      </c>
      <c r="BB30">
        <v>0.39760000000000001</v>
      </c>
      <c r="BC30">
        <v>3.3738194149158629E-2</v>
      </c>
      <c r="BD30">
        <v>0.51920644669129357</v>
      </c>
      <c r="BE30">
        <v>0.59450000000000003</v>
      </c>
      <c r="BF30">
        <v>-7.5293553308706462E-2</v>
      </c>
      <c r="BG30" s="5">
        <f t="shared" si="4"/>
        <v>-8.7868252542134928E-2</v>
      </c>
      <c r="BH30" s="5">
        <f t="shared" si="4"/>
        <v>-0.19690000000000002</v>
      </c>
      <c r="BI30" s="6">
        <f t="shared" si="11"/>
        <v>-0.10903174745786509</v>
      </c>
      <c r="BJ30" s="7">
        <v>0</v>
      </c>
      <c r="BK30" s="7">
        <v>0</v>
      </c>
      <c r="BL30" s="7"/>
      <c r="BM30" s="7"/>
      <c r="BN30">
        <v>1</v>
      </c>
      <c r="BP30">
        <v>1</v>
      </c>
      <c r="BR30">
        <v>0.40498954415289851</v>
      </c>
      <c r="BS30">
        <v>0.43</v>
      </c>
      <c r="BT30">
        <v>-2.5010455847101487E-2</v>
      </c>
      <c r="BU30">
        <v>0.59083181507792093</v>
      </c>
      <c r="BV30">
        <v>0.56179999999999997</v>
      </c>
      <c r="BW30">
        <v>2.9031815077920964E-2</v>
      </c>
      <c r="BX30" s="5">
        <f t="shared" si="5"/>
        <v>-0.18584227092502242</v>
      </c>
      <c r="BY30" s="5">
        <f t="shared" si="5"/>
        <v>-0.13179999999999997</v>
      </c>
      <c r="BZ30" s="5">
        <f t="shared" si="12"/>
        <v>5.4042270925022451E-2</v>
      </c>
      <c r="CA30" s="7">
        <v>0</v>
      </c>
      <c r="CB30" s="7">
        <v>0</v>
      </c>
      <c r="CC30" s="7"/>
      <c r="CD30" s="7"/>
      <c r="CE30">
        <v>1</v>
      </c>
      <c r="CG30">
        <v>1</v>
      </c>
      <c r="CI30">
        <v>0.38883519279338397</v>
      </c>
      <c r="CJ30">
        <v>0.43790000000000001</v>
      </c>
      <c r="CK30">
        <v>-4.9064807206616046E-2</v>
      </c>
      <c r="CL30">
        <v>0.58114811990551096</v>
      </c>
      <c r="CM30">
        <v>0.55289999999999995</v>
      </c>
      <c r="CN30">
        <v>2.8248119905511015E-2</v>
      </c>
      <c r="CO30" s="5">
        <f t="shared" si="0"/>
        <v>-0.192312927112127</v>
      </c>
      <c r="CP30" s="5">
        <f t="shared" si="0"/>
        <v>-0.11499999999999994</v>
      </c>
      <c r="CQ30" s="6">
        <f t="shared" si="13"/>
        <v>7.7312927112127061E-2</v>
      </c>
      <c r="CR30" s="7">
        <v>0</v>
      </c>
      <c r="CS30" s="7">
        <v>0</v>
      </c>
      <c r="CT30" s="7"/>
      <c r="CU30" s="7"/>
      <c r="CV30">
        <v>1</v>
      </c>
      <c r="CX30">
        <v>1</v>
      </c>
      <c r="CZ30">
        <v>0.42894109269367392</v>
      </c>
      <c r="DA30">
        <v>0.40110000000000001</v>
      </c>
      <c r="DB30">
        <v>2.7841092693673908E-2</v>
      </c>
      <c r="DC30">
        <v>0.5574655977662899</v>
      </c>
      <c r="DD30">
        <v>0.57940000000000003</v>
      </c>
      <c r="DE30">
        <v>-2.1934402233710126E-2</v>
      </c>
      <c r="DF30" s="5">
        <f t="shared" si="6"/>
        <v>-0.12852450507261598</v>
      </c>
      <c r="DG30" s="5">
        <f t="shared" si="6"/>
        <v>-0.17830000000000001</v>
      </c>
      <c r="DH30" s="6">
        <f t="shared" si="14"/>
        <v>-4.9775494927384034E-2</v>
      </c>
      <c r="DI30" s="7">
        <v>0</v>
      </c>
      <c r="DJ30" s="7">
        <v>0</v>
      </c>
      <c r="DK30" s="7"/>
      <c r="DL30" s="7"/>
      <c r="DM30">
        <v>1</v>
      </c>
      <c r="DO30">
        <v>1</v>
      </c>
      <c r="DQ30">
        <v>0.41026117930087141</v>
      </c>
      <c r="DR30">
        <v>0.41060000000000002</v>
      </c>
      <c r="DS30">
        <v>-3.388206991286058E-4</v>
      </c>
      <c r="DT30">
        <v>0.56393996085999998</v>
      </c>
      <c r="DU30">
        <v>0.57599999999999996</v>
      </c>
      <c r="DV30">
        <v>-1.2060039139999978E-2</v>
      </c>
      <c r="DW30" s="5">
        <f t="shared" si="7"/>
        <v>-0.15367878155912856</v>
      </c>
      <c r="DX30" s="5">
        <f t="shared" si="7"/>
        <v>-0.16539999999999994</v>
      </c>
      <c r="DY30" s="6">
        <f t="shared" si="15"/>
        <v>-1.1721218440871373E-2</v>
      </c>
      <c r="DZ30" s="7">
        <v>0</v>
      </c>
      <c r="EA30" s="7">
        <v>0</v>
      </c>
      <c r="EB30" s="7"/>
      <c r="EC30" s="7"/>
      <c r="ED30">
        <v>1</v>
      </c>
      <c r="EF30">
        <v>1</v>
      </c>
    </row>
    <row r="31" spans="1:136" x14ac:dyDescent="0.25">
      <c r="A31" t="s">
        <v>50</v>
      </c>
      <c r="B31" s="5">
        <v>0.42562067699142347</v>
      </c>
      <c r="C31" s="5">
        <v>0.44069999999999998</v>
      </c>
      <c r="D31" s="5">
        <v>-1.5079323008576506E-2</v>
      </c>
      <c r="E31" s="5">
        <v>0.5632793333686219</v>
      </c>
      <c r="F31" s="5">
        <v>0.3392</v>
      </c>
      <c r="G31" s="5">
        <v>0.2240793333686219</v>
      </c>
      <c r="H31" s="5">
        <f t="shared" si="1"/>
        <v>-0.13765865637719843</v>
      </c>
      <c r="I31" s="5">
        <f t="shared" si="1"/>
        <v>0.10149999999999998</v>
      </c>
      <c r="J31" s="6">
        <f t="shared" si="8"/>
        <v>0.23915865637719841</v>
      </c>
      <c r="K31" s="7">
        <v>0</v>
      </c>
      <c r="L31" s="7">
        <v>1</v>
      </c>
      <c r="M31" s="7">
        <v>0</v>
      </c>
      <c r="N31" s="7">
        <v>0.99999999900000003</v>
      </c>
      <c r="O31">
        <v>0</v>
      </c>
      <c r="P31" s="7">
        <v>0</v>
      </c>
      <c r="S31">
        <v>0.43880911879039847</v>
      </c>
      <c r="T31">
        <v>0.47539999999999999</v>
      </c>
      <c r="U31">
        <v>-3.6590881209601522E-2</v>
      </c>
      <c r="V31">
        <v>0.37055761666335363</v>
      </c>
      <c r="W31">
        <v>0.41239999999999999</v>
      </c>
      <c r="X31">
        <v>-4.184238333664636E-2</v>
      </c>
      <c r="Y31" s="5">
        <f t="shared" si="2"/>
        <v>6.8251502127044839E-2</v>
      </c>
      <c r="Z31" s="5">
        <f t="shared" si="2"/>
        <v>6.3E-2</v>
      </c>
      <c r="AA31" s="6">
        <f t="shared" si="9"/>
        <v>-5.2515021270448381E-3</v>
      </c>
      <c r="AB31" s="7">
        <v>1</v>
      </c>
      <c r="AC31" s="7">
        <v>1</v>
      </c>
      <c r="AD31" s="7"/>
      <c r="AE31" s="7"/>
      <c r="AF31">
        <v>1</v>
      </c>
      <c r="AH31">
        <v>1</v>
      </c>
      <c r="AJ31">
        <v>0.45304238848853084</v>
      </c>
      <c r="AK31">
        <v>0.4708</v>
      </c>
      <c r="AL31">
        <v>-1.7757611511469151E-2</v>
      </c>
      <c r="AM31">
        <v>0.27570494721125954</v>
      </c>
      <c r="AN31">
        <v>0.50419999999999998</v>
      </c>
      <c r="AO31">
        <v>-0.22849505278874044</v>
      </c>
      <c r="AP31" s="5">
        <f t="shared" si="3"/>
        <v>0.1773374412772713</v>
      </c>
      <c r="AQ31" s="5">
        <f t="shared" si="3"/>
        <v>-3.3399999999999985E-2</v>
      </c>
      <c r="AR31" s="6">
        <f t="shared" si="10"/>
        <v>-0.21073744127727129</v>
      </c>
      <c r="AS31" s="7">
        <v>1</v>
      </c>
      <c r="AT31" s="7">
        <v>0</v>
      </c>
      <c r="AU31" s="7"/>
      <c r="AV31" s="7"/>
      <c r="AW31">
        <v>0</v>
      </c>
      <c r="AY31">
        <v>0</v>
      </c>
      <c r="BA31">
        <v>0.50990991396903329</v>
      </c>
      <c r="BB31">
        <v>0.46100000000000002</v>
      </c>
      <c r="BC31">
        <v>4.890991396903327E-2</v>
      </c>
      <c r="BD31">
        <v>0.42500458871064717</v>
      </c>
      <c r="BE31">
        <v>0.53300000000000003</v>
      </c>
      <c r="BF31">
        <v>-0.10799541128935286</v>
      </c>
      <c r="BG31" s="5">
        <f t="shared" si="4"/>
        <v>8.4905325258386122E-2</v>
      </c>
      <c r="BH31" s="5">
        <f t="shared" si="4"/>
        <v>-7.2000000000000008E-2</v>
      </c>
      <c r="BI31" s="6">
        <f t="shared" si="11"/>
        <v>-0.15690532525838613</v>
      </c>
      <c r="BJ31" s="7">
        <v>1</v>
      </c>
      <c r="BK31" s="7">
        <v>0</v>
      </c>
      <c r="BL31" s="7"/>
      <c r="BM31" s="7"/>
      <c r="BN31">
        <v>0</v>
      </c>
      <c r="BO31">
        <v>1</v>
      </c>
      <c r="BR31">
        <v>0.46387944495563593</v>
      </c>
      <c r="BS31">
        <v>0.4929</v>
      </c>
      <c r="BT31">
        <v>-2.9020555044364071E-2</v>
      </c>
      <c r="BU31">
        <v>0.55297199842782763</v>
      </c>
      <c r="BV31">
        <v>0.49430000000000002</v>
      </c>
      <c r="BW31">
        <v>5.867199842782761E-2</v>
      </c>
      <c r="BX31" s="5">
        <f t="shared" si="5"/>
        <v>-8.9092553472191693E-2</v>
      </c>
      <c r="BY31" s="5">
        <f t="shared" si="5"/>
        <v>-1.4000000000000123E-3</v>
      </c>
      <c r="BZ31" s="5">
        <f t="shared" si="12"/>
        <v>8.7692553472191681E-2</v>
      </c>
      <c r="CA31" s="7">
        <v>0</v>
      </c>
      <c r="CB31" s="7">
        <v>0</v>
      </c>
      <c r="CC31" s="7"/>
      <c r="CD31" s="7"/>
      <c r="CE31">
        <v>1</v>
      </c>
      <c r="CG31">
        <v>1</v>
      </c>
      <c r="CI31">
        <v>0.46849077306409131</v>
      </c>
      <c r="CJ31">
        <v>0.44379999999999997</v>
      </c>
      <c r="CK31">
        <v>2.4690773064091343E-2</v>
      </c>
      <c r="CL31">
        <v>0.52766397888838257</v>
      </c>
      <c r="CM31">
        <v>0.53759999999999997</v>
      </c>
      <c r="CN31">
        <v>-9.9360211116173991E-3</v>
      </c>
      <c r="CO31" s="5">
        <f t="shared" si="0"/>
        <v>-5.9173205824291253E-2</v>
      </c>
      <c r="CP31" s="5">
        <f t="shared" si="0"/>
        <v>-9.3799999999999994E-2</v>
      </c>
      <c r="CQ31" s="6">
        <f t="shared" si="13"/>
        <v>-3.4626794175708742E-2</v>
      </c>
      <c r="CR31" s="7">
        <v>0</v>
      </c>
      <c r="CS31" s="7">
        <v>0</v>
      </c>
      <c r="CT31" s="7">
        <v>0</v>
      </c>
      <c r="CU31" s="7">
        <v>0</v>
      </c>
      <c r="CV31">
        <v>1</v>
      </c>
      <c r="CW31">
        <v>1</v>
      </c>
      <c r="CZ31">
        <v>0.4790942637245626</v>
      </c>
      <c r="DA31">
        <v>0.38140000000000002</v>
      </c>
      <c r="DB31">
        <v>9.769426372456258E-2</v>
      </c>
      <c r="DC31">
        <v>0.50940253889172082</v>
      </c>
      <c r="DD31">
        <v>0.56769999999999998</v>
      </c>
      <c r="DE31">
        <v>-5.8297461108279158E-2</v>
      </c>
      <c r="DF31" s="5">
        <f t="shared" si="6"/>
        <v>-3.0308275167158227E-2</v>
      </c>
      <c r="DG31" s="5">
        <f t="shared" si="6"/>
        <v>-0.18629999999999997</v>
      </c>
      <c r="DH31" s="6">
        <f t="shared" si="14"/>
        <v>-0.15599172483284174</v>
      </c>
      <c r="DI31" s="7">
        <v>0</v>
      </c>
      <c r="DJ31" s="7">
        <v>0</v>
      </c>
      <c r="DK31" s="7"/>
      <c r="DL31" s="7"/>
      <c r="DM31">
        <v>1</v>
      </c>
      <c r="DO31">
        <v>1</v>
      </c>
      <c r="DQ31">
        <v>0.44431262341644706</v>
      </c>
      <c r="DR31">
        <v>0.41410000000000002</v>
      </c>
      <c r="DS31">
        <v>3.0212623416447038E-2</v>
      </c>
      <c r="DT31">
        <v>0.53383442214562771</v>
      </c>
      <c r="DU31">
        <v>0.56799999999999995</v>
      </c>
      <c r="DV31">
        <v>-3.4165577854372242E-2</v>
      </c>
      <c r="DW31" s="5">
        <f t="shared" si="7"/>
        <v>-8.9521798729180646E-2</v>
      </c>
      <c r="DX31" s="5">
        <f t="shared" si="7"/>
        <v>-0.15389999999999993</v>
      </c>
      <c r="DY31" s="6">
        <f t="shared" si="15"/>
        <v>-6.437820127081928E-2</v>
      </c>
      <c r="DZ31" s="7">
        <v>0</v>
      </c>
      <c r="EA31" s="7">
        <v>0</v>
      </c>
      <c r="EB31" s="7"/>
      <c r="EC31" s="7"/>
      <c r="ED31">
        <v>1</v>
      </c>
      <c r="EF31">
        <v>1</v>
      </c>
    </row>
    <row r="32" spans="1:136" x14ac:dyDescent="0.25">
      <c r="A32" t="s">
        <v>51</v>
      </c>
      <c r="B32" s="5">
        <v>0.44699990562641206</v>
      </c>
      <c r="C32" s="5">
        <v>0.37630000000000002</v>
      </c>
      <c r="D32" s="5">
        <v>7.0699905626412041E-2</v>
      </c>
      <c r="E32" s="5">
        <v>0.5791229160600182</v>
      </c>
      <c r="F32" s="5">
        <v>0.35119999999999996</v>
      </c>
      <c r="G32" s="5">
        <v>0.22792291606001824</v>
      </c>
      <c r="H32" s="5">
        <f t="shared" si="1"/>
        <v>-0.13212301043360614</v>
      </c>
      <c r="I32" s="5">
        <f t="shared" si="1"/>
        <v>2.5100000000000067E-2</v>
      </c>
      <c r="J32" s="6">
        <f t="shared" si="8"/>
        <v>0.1572230104336062</v>
      </c>
      <c r="K32" s="7">
        <v>0</v>
      </c>
      <c r="L32" s="7">
        <v>1</v>
      </c>
      <c r="M32" s="7"/>
      <c r="N32" s="7"/>
      <c r="O32">
        <v>0</v>
      </c>
      <c r="Q32">
        <v>0</v>
      </c>
      <c r="S32">
        <v>0.4304211286822695</v>
      </c>
      <c r="T32">
        <v>0.4123</v>
      </c>
      <c r="U32">
        <v>1.8121128682269505E-2</v>
      </c>
      <c r="V32">
        <v>0.36036127178936528</v>
      </c>
      <c r="W32">
        <v>0.44109999999999999</v>
      </c>
      <c r="X32">
        <v>-8.0738728210634714E-2</v>
      </c>
      <c r="Y32" s="5">
        <f t="shared" si="2"/>
        <v>7.0059856892904226E-2</v>
      </c>
      <c r="Z32" s="5">
        <f t="shared" si="2"/>
        <v>-2.8799999999999992E-2</v>
      </c>
      <c r="AA32" s="6">
        <f t="shared" si="9"/>
        <v>-9.8859856892904219E-2</v>
      </c>
      <c r="AB32" s="7">
        <v>1</v>
      </c>
      <c r="AC32" s="7">
        <v>0</v>
      </c>
      <c r="AD32" s="7">
        <v>1</v>
      </c>
      <c r="AE32" s="7">
        <v>0</v>
      </c>
      <c r="AF32">
        <v>0</v>
      </c>
      <c r="AG32">
        <v>0</v>
      </c>
      <c r="AJ32">
        <v>0.42466788001782757</v>
      </c>
      <c r="AK32">
        <v>0.33360000000000001</v>
      </c>
      <c r="AL32">
        <v>9.1067880017827563E-2</v>
      </c>
      <c r="AM32">
        <v>0.25950230033422778</v>
      </c>
      <c r="AN32">
        <v>0.58440000000000003</v>
      </c>
      <c r="AO32">
        <v>-0.32489769966577225</v>
      </c>
      <c r="AP32" s="5">
        <f t="shared" si="3"/>
        <v>0.16516557968359979</v>
      </c>
      <c r="AQ32" s="5">
        <f t="shared" si="3"/>
        <v>-0.25080000000000002</v>
      </c>
      <c r="AR32" s="6">
        <f t="shared" si="10"/>
        <v>-0.41596557968359982</v>
      </c>
      <c r="AS32" s="7">
        <v>1</v>
      </c>
      <c r="AT32" s="7">
        <v>0</v>
      </c>
      <c r="AU32" s="7"/>
      <c r="AV32" s="7"/>
      <c r="AW32">
        <v>0</v>
      </c>
      <c r="AX32">
        <v>0</v>
      </c>
      <c r="BA32">
        <v>0.38839891369420831</v>
      </c>
      <c r="BB32">
        <v>0.3856</v>
      </c>
      <c r="BC32">
        <v>2.7989136942083159E-3</v>
      </c>
      <c r="BD32">
        <v>0.51083440878329267</v>
      </c>
      <c r="BE32">
        <v>0.5907</v>
      </c>
      <c r="BF32">
        <v>-7.9865591216707332E-2</v>
      </c>
      <c r="BG32" s="5">
        <f t="shared" si="4"/>
        <v>-0.12243549508908436</v>
      </c>
      <c r="BH32" s="5">
        <f t="shared" si="4"/>
        <v>-0.2051</v>
      </c>
      <c r="BI32" s="6">
        <f t="shared" si="11"/>
        <v>-8.2664504910915648E-2</v>
      </c>
      <c r="BJ32" s="7">
        <v>0</v>
      </c>
      <c r="BK32" s="7">
        <v>0</v>
      </c>
      <c r="BL32" s="7"/>
      <c r="BM32" s="7"/>
      <c r="BN32">
        <v>1</v>
      </c>
      <c r="BP32">
        <v>1</v>
      </c>
      <c r="BR32">
        <v>0.29912988820482306</v>
      </c>
      <c r="BS32">
        <v>0.47249999999999998</v>
      </c>
      <c r="BT32">
        <v>-0.17337011179517692</v>
      </c>
      <c r="BU32">
        <v>0.64230027454170113</v>
      </c>
      <c r="BV32">
        <v>0.49509999999999998</v>
      </c>
      <c r="BW32">
        <v>0.14720027454170115</v>
      </c>
      <c r="BX32" s="5">
        <f t="shared" si="5"/>
        <v>-0.34317038633687807</v>
      </c>
      <c r="BY32" s="5">
        <f t="shared" si="5"/>
        <v>-2.2600000000000009E-2</v>
      </c>
      <c r="BZ32" s="5">
        <f t="shared" si="12"/>
        <v>0.32057038633687807</v>
      </c>
      <c r="CA32" s="7">
        <v>0</v>
      </c>
      <c r="CB32" s="7">
        <v>0</v>
      </c>
      <c r="CC32" s="7"/>
      <c r="CD32" s="7"/>
      <c r="CE32">
        <v>1</v>
      </c>
      <c r="CG32">
        <v>1</v>
      </c>
      <c r="CI32">
        <v>0.44875173157207349</v>
      </c>
      <c r="CJ32">
        <v>0.41699999999999998</v>
      </c>
      <c r="CK32">
        <v>3.1751731572073505E-2</v>
      </c>
      <c r="CL32">
        <v>0.55304334356427243</v>
      </c>
      <c r="CM32">
        <v>0.55349999999999999</v>
      </c>
      <c r="CN32">
        <v>-4.5665643572756487E-4</v>
      </c>
      <c r="CO32" s="5">
        <f t="shared" si="0"/>
        <v>-0.10429161199219894</v>
      </c>
      <c r="CP32" s="5">
        <f t="shared" si="0"/>
        <v>-0.13650000000000001</v>
      </c>
      <c r="CQ32" s="6">
        <f t="shared" si="13"/>
        <v>-3.220838800780107E-2</v>
      </c>
      <c r="CR32" s="7">
        <v>0</v>
      </c>
      <c r="CS32" s="7">
        <v>0</v>
      </c>
      <c r="CT32" s="7">
        <v>0</v>
      </c>
      <c r="CU32" s="7">
        <v>0</v>
      </c>
      <c r="CV32">
        <v>1</v>
      </c>
      <c r="CW32">
        <v>1</v>
      </c>
      <c r="CZ32">
        <v>0.41409338634214266</v>
      </c>
      <c r="DA32">
        <v>0.35749999999999998</v>
      </c>
      <c r="DB32">
        <v>5.6593386342142671E-2</v>
      </c>
      <c r="DC32">
        <v>0.52741720506355516</v>
      </c>
      <c r="DD32">
        <v>0.56169999999999998</v>
      </c>
      <c r="DE32">
        <v>-3.4282794936444816E-2</v>
      </c>
      <c r="DF32" s="5">
        <f t="shared" si="6"/>
        <v>-0.11332381872141251</v>
      </c>
      <c r="DG32" s="5">
        <f t="shared" si="6"/>
        <v>-0.20419999999999999</v>
      </c>
      <c r="DH32" s="6">
        <f t="shared" si="14"/>
        <v>-9.0876181278587487E-2</v>
      </c>
      <c r="DI32" s="7">
        <v>0</v>
      </c>
      <c r="DJ32" s="7">
        <v>0</v>
      </c>
      <c r="DK32" s="7"/>
      <c r="DL32" s="7"/>
      <c r="DM32">
        <v>1</v>
      </c>
      <c r="DO32">
        <v>1</v>
      </c>
      <c r="DQ32">
        <v>0.38351067003374967</v>
      </c>
      <c r="DR32">
        <v>0.40550000000000003</v>
      </c>
      <c r="DS32">
        <v>-2.1989329966250359E-2</v>
      </c>
      <c r="DT32">
        <v>0.56680505112095891</v>
      </c>
      <c r="DU32">
        <v>0.56920000000000004</v>
      </c>
      <c r="DV32">
        <v>-2.3949488790411255E-3</v>
      </c>
      <c r="DW32" s="5">
        <f t="shared" si="7"/>
        <v>-0.18329438108720925</v>
      </c>
      <c r="DX32" s="5">
        <f t="shared" si="7"/>
        <v>-0.16370000000000001</v>
      </c>
      <c r="DY32" s="6">
        <f t="shared" si="15"/>
        <v>1.9594381087209234E-2</v>
      </c>
      <c r="DZ32" s="7">
        <v>0</v>
      </c>
      <c r="EA32" s="7">
        <v>0</v>
      </c>
      <c r="EB32" s="7"/>
      <c r="EC32" s="7"/>
      <c r="ED32">
        <v>1</v>
      </c>
      <c r="EF32">
        <v>1</v>
      </c>
    </row>
    <row r="33" spans="1:136" x14ac:dyDescent="0.25">
      <c r="A33" t="s">
        <v>52</v>
      </c>
      <c r="B33" s="5">
        <v>0.3428202133985005</v>
      </c>
      <c r="C33" s="5">
        <v>0.29399999999999998</v>
      </c>
      <c r="D33" s="5">
        <v>4.8820213398500512E-2</v>
      </c>
      <c r="E33" s="5">
        <v>0.6712080304355269</v>
      </c>
      <c r="F33" s="5">
        <v>0.46579999999999999</v>
      </c>
      <c r="G33" s="5">
        <v>0.20540803043552691</v>
      </c>
      <c r="H33" s="5">
        <f t="shared" si="1"/>
        <v>-0.32838781703702641</v>
      </c>
      <c r="I33" s="5">
        <f t="shared" si="1"/>
        <v>-0.17180000000000001</v>
      </c>
      <c r="J33" s="6">
        <f t="shared" si="8"/>
        <v>0.1565878170370264</v>
      </c>
      <c r="K33" s="7">
        <v>0</v>
      </c>
      <c r="L33" s="7">
        <v>0</v>
      </c>
      <c r="M33" s="7"/>
      <c r="N33" s="7"/>
      <c r="O33">
        <v>1</v>
      </c>
      <c r="Q33">
        <v>1</v>
      </c>
      <c r="S33">
        <v>0.35962340236875001</v>
      </c>
      <c r="T33">
        <v>0.34949999999999998</v>
      </c>
      <c r="U33">
        <v>1.0123402368750034E-2</v>
      </c>
      <c r="V33">
        <v>0.47810562218895025</v>
      </c>
      <c r="W33">
        <v>0.53649999999999998</v>
      </c>
      <c r="X33">
        <v>-5.8394377811049725E-2</v>
      </c>
      <c r="Y33" s="5">
        <f t="shared" si="2"/>
        <v>-0.11848221982020024</v>
      </c>
      <c r="Z33" s="5">
        <f t="shared" si="2"/>
        <v>-0.187</v>
      </c>
      <c r="AA33" s="6">
        <f t="shared" si="9"/>
        <v>-6.8517780179799759E-2</v>
      </c>
      <c r="AB33" s="7">
        <v>0</v>
      </c>
      <c r="AC33" s="7">
        <v>0</v>
      </c>
      <c r="AD33" s="7"/>
      <c r="AE33" s="7"/>
      <c r="AF33">
        <v>1</v>
      </c>
      <c r="AH33">
        <v>1</v>
      </c>
      <c r="AJ33">
        <v>0.31924709459860789</v>
      </c>
      <c r="AK33">
        <v>0.33250000000000002</v>
      </c>
      <c r="AL33">
        <v>-1.3252905401392123E-2</v>
      </c>
      <c r="AM33">
        <v>0.38391845133289743</v>
      </c>
      <c r="AN33">
        <v>0.62250000000000005</v>
      </c>
      <c r="AO33">
        <v>-0.23858154866710263</v>
      </c>
      <c r="AP33" s="5">
        <f t="shared" si="3"/>
        <v>-6.4671356734289531E-2</v>
      </c>
      <c r="AQ33" s="5">
        <f t="shared" si="3"/>
        <v>-0.29000000000000004</v>
      </c>
      <c r="AR33" s="6">
        <f t="shared" si="10"/>
        <v>-0.2253286432657105</v>
      </c>
      <c r="AS33" s="7">
        <v>0</v>
      </c>
      <c r="AT33" s="7">
        <v>0</v>
      </c>
      <c r="AU33" s="7"/>
      <c r="AV33" s="7"/>
      <c r="AW33">
        <v>1</v>
      </c>
      <c r="AY33">
        <v>1</v>
      </c>
      <c r="BA33">
        <v>0.36337806478148554</v>
      </c>
      <c r="BB33">
        <v>0.32679999999999998</v>
      </c>
      <c r="BC33">
        <v>3.6578064781485564E-2</v>
      </c>
      <c r="BD33">
        <v>0.5542311059466527</v>
      </c>
      <c r="BE33">
        <v>0.65900000000000003</v>
      </c>
      <c r="BF33">
        <v>-0.10476889405334733</v>
      </c>
      <c r="BG33" s="5">
        <f t="shared" si="4"/>
        <v>-0.19085304116516716</v>
      </c>
      <c r="BH33" s="5">
        <f t="shared" si="4"/>
        <v>-0.33220000000000005</v>
      </c>
      <c r="BI33" s="6">
        <f t="shared" si="11"/>
        <v>-0.14134695883483289</v>
      </c>
      <c r="BJ33" s="7">
        <v>0</v>
      </c>
      <c r="BK33" s="7">
        <v>0</v>
      </c>
      <c r="BL33" s="7"/>
      <c r="BM33" s="7"/>
      <c r="BN33">
        <v>1</v>
      </c>
      <c r="BP33">
        <v>1</v>
      </c>
      <c r="BR33">
        <v>0.30170892434244068</v>
      </c>
      <c r="BS33">
        <v>0.41599999999999998</v>
      </c>
      <c r="BT33">
        <v>-0.1142910756575593</v>
      </c>
      <c r="BU33">
        <v>0.68602634170782817</v>
      </c>
      <c r="BV33">
        <v>0.56530000000000002</v>
      </c>
      <c r="BW33">
        <v>0.12072634170782814</v>
      </c>
      <c r="BX33" s="5">
        <f t="shared" si="5"/>
        <v>-0.38431741736538749</v>
      </c>
      <c r="BY33" s="5">
        <f t="shared" si="5"/>
        <v>-0.14930000000000004</v>
      </c>
      <c r="BZ33" s="5">
        <f t="shared" si="12"/>
        <v>0.23501741736538745</v>
      </c>
      <c r="CA33" s="7">
        <v>0</v>
      </c>
      <c r="CB33" s="7">
        <v>0</v>
      </c>
      <c r="CC33" s="7"/>
      <c r="CD33" s="7"/>
      <c r="CE33">
        <v>1</v>
      </c>
      <c r="CG33">
        <v>1</v>
      </c>
      <c r="CI33">
        <v>0.35260754407492906</v>
      </c>
      <c r="CJ33">
        <v>0.38030000000000003</v>
      </c>
      <c r="CK33">
        <v>-2.7692455925070969E-2</v>
      </c>
      <c r="CL33">
        <v>0.61367641024980069</v>
      </c>
      <c r="CM33">
        <v>0.59799999999999998</v>
      </c>
      <c r="CN33">
        <v>1.567641024980071E-2</v>
      </c>
      <c r="CO33" s="5">
        <f t="shared" si="0"/>
        <v>-0.26106886617487163</v>
      </c>
      <c r="CP33" s="5">
        <f t="shared" si="0"/>
        <v>-0.21769999999999995</v>
      </c>
      <c r="CQ33" s="6">
        <f t="shared" si="13"/>
        <v>4.3368866174871679E-2</v>
      </c>
      <c r="CR33" s="7">
        <v>0</v>
      </c>
      <c r="CS33" s="7">
        <v>0</v>
      </c>
      <c r="CT33" s="7"/>
      <c r="CU33" s="7"/>
      <c r="CV33">
        <v>1</v>
      </c>
      <c r="CX33">
        <v>1</v>
      </c>
      <c r="CZ33">
        <v>0.39273743631285707</v>
      </c>
      <c r="DA33">
        <v>0.33700000000000002</v>
      </c>
      <c r="DB33">
        <v>5.5737436312857047E-2</v>
      </c>
      <c r="DC33">
        <v>0.5877912617317762</v>
      </c>
      <c r="DD33">
        <v>0.58750000000000002</v>
      </c>
      <c r="DE33">
        <v>2.9126173177618231E-4</v>
      </c>
      <c r="DF33" s="5">
        <f t="shared" si="6"/>
        <v>-0.19505382541891914</v>
      </c>
      <c r="DG33" s="5">
        <f t="shared" si="6"/>
        <v>-0.2505</v>
      </c>
      <c r="DH33" s="6">
        <f t="shared" si="14"/>
        <v>-5.5446174581080865E-2</v>
      </c>
      <c r="DI33" s="7">
        <v>0</v>
      </c>
      <c r="DJ33" s="7">
        <v>0</v>
      </c>
      <c r="DK33" s="7"/>
      <c r="DL33" s="7"/>
      <c r="DM33">
        <v>1</v>
      </c>
      <c r="DO33">
        <v>1</v>
      </c>
      <c r="DQ33">
        <v>0.34683965442931664</v>
      </c>
      <c r="DR33">
        <v>0.39169999999999999</v>
      </c>
      <c r="DS33">
        <v>-4.4860345570683358E-2</v>
      </c>
      <c r="DT33">
        <v>0.58947147316195314</v>
      </c>
      <c r="DU33">
        <v>0.58220000000000005</v>
      </c>
      <c r="DV33">
        <v>7.2714731619530903E-3</v>
      </c>
      <c r="DW33" s="5">
        <f t="shared" si="7"/>
        <v>-0.24263181873263651</v>
      </c>
      <c r="DX33" s="5">
        <f t="shared" si="7"/>
        <v>-0.19050000000000006</v>
      </c>
      <c r="DY33" s="6">
        <f t="shared" si="15"/>
        <v>5.2131818732636448E-2</v>
      </c>
      <c r="DZ33" s="7">
        <v>0</v>
      </c>
      <c r="EA33" s="7">
        <v>0</v>
      </c>
      <c r="EB33" s="7"/>
      <c r="EC33" s="7"/>
      <c r="ED33">
        <v>1</v>
      </c>
      <c r="EF33">
        <v>1</v>
      </c>
    </row>
    <row r="34" spans="1:136" x14ac:dyDescent="0.25">
      <c r="A34" t="s">
        <v>53</v>
      </c>
      <c r="B34" s="5">
        <v>0.3438055284849143</v>
      </c>
      <c r="C34" s="5">
        <v>0.37359999999999999</v>
      </c>
      <c r="D34" s="5">
        <v>-2.9794471515085685E-2</v>
      </c>
      <c r="E34" s="5">
        <v>0.64890198562313695</v>
      </c>
      <c r="F34" s="5">
        <v>0.34729999999999994</v>
      </c>
      <c r="G34" s="5">
        <v>0.301601985623137</v>
      </c>
      <c r="H34" s="5">
        <f t="shared" si="1"/>
        <v>-0.30509645713822264</v>
      </c>
      <c r="I34" s="5">
        <f t="shared" si="1"/>
        <v>2.6300000000000046E-2</v>
      </c>
      <c r="J34" s="6">
        <f t="shared" si="8"/>
        <v>0.33139645713822269</v>
      </c>
      <c r="K34" s="7">
        <v>0</v>
      </c>
      <c r="L34" s="7">
        <v>1</v>
      </c>
      <c r="M34" s="7"/>
      <c r="N34" s="7"/>
      <c r="O34">
        <v>0</v>
      </c>
      <c r="Q34">
        <v>0</v>
      </c>
      <c r="S34">
        <v>0.3713017462026087</v>
      </c>
      <c r="T34">
        <v>0.43930000000000002</v>
      </c>
      <c r="U34">
        <v>-6.7998253797391328E-2</v>
      </c>
      <c r="V34">
        <v>0.39034448874209582</v>
      </c>
      <c r="W34">
        <v>0.42909999999999998</v>
      </c>
      <c r="X34">
        <v>-3.8755511257904163E-2</v>
      </c>
      <c r="Y34" s="5">
        <f t="shared" si="2"/>
        <v>-1.9042742539487123E-2</v>
      </c>
      <c r="Z34" s="5">
        <f t="shared" si="2"/>
        <v>1.0200000000000042E-2</v>
      </c>
      <c r="AA34" s="6">
        <f t="shared" si="9"/>
        <v>2.9242742539487165E-2</v>
      </c>
      <c r="AB34" s="7">
        <v>0</v>
      </c>
      <c r="AC34" s="7">
        <v>1</v>
      </c>
      <c r="AD34" s="7">
        <v>0</v>
      </c>
      <c r="AE34" s="7">
        <v>1</v>
      </c>
      <c r="AF34">
        <v>0</v>
      </c>
      <c r="AG34">
        <v>0</v>
      </c>
      <c r="AJ34">
        <v>0.45836755126900575</v>
      </c>
      <c r="AK34">
        <v>0.45979999999999999</v>
      </c>
      <c r="AL34">
        <v>-1.4324487309942402E-3</v>
      </c>
      <c r="AM34">
        <v>0.23368484812678211</v>
      </c>
      <c r="AN34">
        <v>0.49519999999999997</v>
      </c>
      <c r="AO34">
        <v>-0.26151515187321783</v>
      </c>
      <c r="AP34" s="5">
        <f t="shared" si="3"/>
        <v>0.22468270314222363</v>
      </c>
      <c r="AQ34" s="5">
        <f t="shared" si="3"/>
        <v>-3.5399999999999987E-2</v>
      </c>
      <c r="AR34" s="6">
        <f t="shared" si="10"/>
        <v>-0.26008270314222359</v>
      </c>
      <c r="AS34" s="7">
        <v>1</v>
      </c>
      <c r="AT34" s="7">
        <v>0</v>
      </c>
      <c r="AU34" s="7">
        <v>1</v>
      </c>
      <c r="AV34" s="8">
        <v>1.0000000000000001E-9</v>
      </c>
      <c r="AW34">
        <v>0</v>
      </c>
      <c r="AX34">
        <v>0</v>
      </c>
      <c r="BA34">
        <v>0.51534608381310065</v>
      </c>
      <c r="BB34">
        <v>0.4788</v>
      </c>
      <c r="BC34">
        <v>3.6546083813100649E-2</v>
      </c>
      <c r="BD34">
        <v>0.4013277662342134</v>
      </c>
      <c r="BE34">
        <v>0.50470000000000004</v>
      </c>
      <c r="BF34">
        <v>-0.10337223376578664</v>
      </c>
      <c r="BG34" s="5">
        <f t="shared" si="4"/>
        <v>0.11401831757888725</v>
      </c>
      <c r="BH34" s="5">
        <f t="shared" si="4"/>
        <v>-2.5900000000000034E-2</v>
      </c>
      <c r="BI34" s="6">
        <f t="shared" si="11"/>
        <v>-0.13991831757888729</v>
      </c>
      <c r="BJ34" s="7">
        <v>1</v>
      </c>
      <c r="BK34" s="7">
        <v>0</v>
      </c>
      <c r="BL34" s="7">
        <v>0.99999990000000005</v>
      </c>
      <c r="BM34" s="7">
        <v>0</v>
      </c>
      <c r="BN34">
        <v>0</v>
      </c>
      <c r="BO34">
        <v>0</v>
      </c>
      <c r="BR34">
        <v>0.51367858990339565</v>
      </c>
      <c r="BS34">
        <v>0.55149999999999999</v>
      </c>
      <c r="BT34">
        <v>-3.7821410096604335E-2</v>
      </c>
      <c r="BU34">
        <v>0.50392322014497304</v>
      </c>
      <c r="BV34">
        <v>0.42649999999999999</v>
      </c>
      <c r="BW34">
        <v>7.7423220144973048E-2</v>
      </c>
      <c r="BX34" s="5">
        <f t="shared" si="5"/>
        <v>9.7553697584226162E-3</v>
      </c>
      <c r="BY34" s="5">
        <f t="shared" si="5"/>
        <v>0.125</v>
      </c>
      <c r="BZ34" s="5">
        <f t="shared" si="12"/>
        <v>0.11524463024157738</v>
      </c>
      <c r="CA34" s="7">
        <v>1</v>
      </c>
      <c r="CB34" s="7">
        <v>1</v>
      </c>
      <c r="CC34" s="7"/>
      <c r="CD34" s="7"/>
      <c r="CE34">
        <v>1</v>
      </c>
      <c r="CG34">
        <v>1</v>
      </c>
      <c r="CI34">
        <v>0.51395338478809849</v>
      </c>
      <c r="CJ34">
        <v>0.52359999999999995</v>
      </c>
      <c r="CK34">
        <v>-9.6466152119014659E-3</v>
      </c>
      <c r="CL34">
        <v>0.46804808907501244</v>
      </c>
      <c r="CM34">
        <v>0.45679999999999998</v>
      </c>
      <c r="CN34">
        <v>1.1248089075012457E-2</v>
      </c>
      <c r="CO34" s="5">
        <f t="shared" si="0"/>
        <v>4.5905295713086047E-2</v>
      </c>
      <c r="CP34" s="5">
        <f t="shared" si="0"/>
        <v>6.6799999999999971E-2</v>
      </c>
      <c r="CQ34" s="6">
        <f t="shared" si="13"/>
        <v>2.0894704286913923E-2</v>
      </c>
      <c r="CR34" s="7">
        <v>1</v>
      </c>
      <c r="CS34" s="7">
        <v>1</v>
      </c>
      <c r="CT34" s="7"/>
      <c r="CU34" s="7"/>
      <c r="CV34">
        <v>1</v>
      </c>
      <c r="CX34">
        <v>1</v>
      </c>
      <c r="CZ34">
        <v>0.53511695472966425</v>
      </c>
      <c r="DA34">
        <v>0.47920000000000001</v>
      </c>
      <c r="DB34">
        <v>5.5916954729664237E-2</v>
      </c>
      <c r="DC34">
        <v>0.45010981578263204</v>
      </c>
      <c r="DD34">
        <v>0.45500000000000002</v>
      </c>
      <c r="DE34">
        <v>-4.8901842173679766E-3</v>
      </c>
      <c r="DF34" s="5">
        <f t="shared" si="6"/>
        <v>8.5007138947032213E-2</v>
      </c>
      <c r="DG34" s="5">
        <f t="shared" si="6"/>
        <v>2.4199999999999999E-2</v>
      </c>
      <c r="DH34" s="6">
        <f t="shared" si="14"/>
        <v>-6.0807138947032213E-2</v>
      </c>
      <c r="DI34" s="7">
        <v>1</v>
      </c>
      <c r="DJ34" s="7">
        <v>1</v>
      </c>
      <c r="DK34" s="7"/>
      <c r="DL34" s="7"/>
      <c r="DM34">
        <v>1</v>
      </c>
      <c r="DO34">
        <v>1</v>
      </c>
      <c r="DQ34">
        <v>0.49174760821681351</v>
      </c>
      <c r="DR34">
        <v>0.50060000000000004</v>
      </c>
      <c r="DS34">
        <v>-8.8523917831865306E-3</v>
      </c>
      <c r="DT34">
        <v>0.45670180148400003</v>
      </c>
      <c r="DU34">
        <v>0.47670000000000001</v>
      </c>
      <c r="DV34">
        <v>-1.9998198515999988E-2</v>
      </c>
      <c r="DW34" s="5">
        <f t="shared" si="7"/>
        <v>3.5045806732813489E-2</v>
      </c>
      <c r="DX34" s="5">
        <f t="shared" si="7"/>
        <v>2.3900000000000032E-2</v>
      </c>
      <c r="DY34" s="6">
        <f t="shared" si="15"/>
        <v>-1.1145806732813457E-2</v>
      </c>
      <c r="DZ34" s="7">
        <v>1</v>
      </c>
      <c r="EA34" s="7">
        <v>1</v>
      </c>
      <c r="EB34" s="7">
        <v>1</v>
      </c>
      <c r="EC34" s="7">
        <v>1</v>
      </c>
      <c r="ED34">
        <v>1</v>
      </c>
      <c r="EE34">
        <v>1</v>
      </c>
    </row>
    <row r="35" spans="1:136" x14ac:dyDescent="0.25">
      <c r="A35" t="s">
        <v>54</v>
      </c>
      <c r="B35" s="5">
        <v>0.32065902280848146</v>
      </c>
      <c r="C35" s="5">
        <v>0.38909999999999995</v>
      </c>
      <c r="D35" s="5">
        <v>-6.8440977191518482E-2</v>
      </c>
      <c r="E35" s="5">
        <v>0.69382977917428323</v>
      </c>
      <c r="F35" s="5">
        <v>0.37689999999999996</v>
      </c>
      <c r="G35" s="5">
        <v>0.31692977917428328</v>
      </c>
      <c r="H35" s="5">
        <f t="shared" si="1"/>
        <v>-0.37317075636580177</v>
      </c>
      <c r="I35" s="5">
        <f t="shared" si="1"/>
        <v>1.2199999999999989E-2</v>
      </c>
      <c r="J35" s="6">
        <f t="shared" si="8"/>
        <v>0.38537075636580176</v>
      </c>
      <c r="K35" s="7">
        <v>0</v>
      </c>
      <c r="L35" s="7">
        <v>1</v>
      </c>
      <c r="M35" s="7"/>
      <c r="N35" s="7"/>
      <c r="O35">
        <v>0</v>
      </c>
      <c r="Q35">
        <v>0</v>
      </c>
      <c r="S35">
        <v>0.37210550487087601</v>
      </c>
      <c r="T35">
        <v>0.49320000000000003</v>
      </c>
      <c r="U35">
        <v>-0.12109449512912401</v>
      </c>
      <c r="V35">
        <v>0.42588102304668329</v>
      </c>
      <c r="W35">
        <v>0.39369999999999999</v>
      </c>
      <c r="X35">
        <v>3.2181023046683299E-2</v>
      </c>
      <c r="Y35" s="5">
        <f t="shared" si="2"/>
        <v>-5.377551817580728E-2</v>
      </c>
      <c r="Z35" s="5">
        <f t="shared" si="2"/>
        <v>9.9500000000000033E-2</v>
      </c>
      <c r="AA35" s="6">
        <f t="shared" si="9"/>
        <v>0.15327551817580731</v>
      </c>
      <c r="AB35" s="7">
        <v>0</v>
      </c>
      <c r="AC35" s="7">
        <v>1</v>
      </c>
      <c r="AD35" s="7">
        <v>0</v>
      </c>
      <c r="AE35" s="7">
        <v>1</v>
      </c>
      <c r="AF35">
        <v>0</v>
      </c>
      <c r="AG35">
        <v>0</v>
      </c>
      <c r="AJ35">
        <v>0.52505821040612521</v>
      </c>
      <c r="AK35">
        <v>0.46800000000000003</v>
      </c>
      <c r="AL35">
        <v>5.7058210406125187E-2</v>
      </c>
      <c r="AM35">
        <v>0.29581674390400281</v>
      </c>
      <c r="AN35">
        <v>0.48070000000000002</v>
      </c>
      <c r="AO35">
        <v>-0.18488325609599721</v>
      </c>
      <c r="AP35" s="5">
        <f t="shared" si="3"/>
        <v>0.2292414665021224</v>
      </c>
      <c r="AQ35" s="5">
        <f t="shared" si="3"/>
        <v>-1.2699999999999989E-2</v>
      </c>
      <c r="AR35" s="6">
        <f t="shared" si="10"/>
        <v>-0.24194146650212239</v>
      </c>
      <c r="AS35" s="7">
        <v>1</v>
      </c>
      <c r="AT35" s="7">
        <v>0</v>
      </c>
      <c r="AU35" s="7"/>
      <c r="AV35" s="7"/>
      <c r="AW35">
        <v>0</v>
      </c>
      <c r="AY35">
        <v>0</v>
      </c>
      <c r="BA35">
        <v>0.57791995483866776</v>
      </c>
      <c r="BB35">
        <v>0.50239999999999996</v>
      </c>
      <c r="BC35">
        <v>7.5519954838667802E-2</v>
      </c>
      <c r="BD35">
        <v>0.35879183308630547</v>
      </c>
      <c r="BE35">
        <v>0.48870000000000002</v>
      </c>
      <c r="BF35">
        <v>-0.12990816691369456</v>
      </c>
      <c r="BG35" s="5">
        <f t="shared" si="4"/>
        <v>0.21912812175236229</v>
      </c>
      <c r="BH35" s="5">
        <f t="shared" si="4"/>
        <v>1.3699999999999934E-2</v>
      </c>
      <c r="BI35" s="6">
        <f t="shared" si="11"/>
        <v>-0.20542812175236236</v>
      </c>
      <c r="BJ35" s="7">
        <v>1</v>
      </c>
      <c r="BK35" s="7">
        <v>1</v>
      </c>
      <c r="BL35" s="7">
        <v>0.99999990000000005</v>
      </c>
      <c r="BM35" s="7">
        <v>0.99999990000000005</v>
      </c>
      <c r="BN35">
        <v>1</v>
      </c>
      <c r="BO35">
        <v>1</v>
      </c>
      <c r="BR35">
        <v>0.53631493492307936</v>
      </c>
      <c r="BS35">
        <v>0.5413</v>
      </c>
      <c r="BT35">
        <v>-4.9850650769206473E-3</v>
      </c>
      <c r="BU35">
        <v>0.45212484589632707</v>
      </c>
      <c r="BV35">
        <v>0.44519999999999998</v>
      </c>
      <c r="BW35">
        <v>6.9248458963270809E-3</v>
      </c>
      <c r="BX35" s="5">
        <f t="shared" si="5"/>
        <v>8.4190089026752291E-2</v>
      </c>
      <c r="BY35" s="5">
        <f t="shared" si="5"/>
        <v>9.6100000000000019E-2</v>
      </c>
      <c r="BZ35" s="5">
        <f t="shared" si="12"/>
        <v>1.1909910973247728E-2</v>
      </c>
      <c r="CA35" s="7">
        <v>1</v>
      </c>
      <c r="CB35" s="7">
        <v>1</v>
      </c>
      <c r="CC35" s="7"/>
      <c r="CD35" s="7"/>
      <c r="CE35">
        <v>1</v>
      </c>
      <c r="CG35">
        <v>1</v>
      </c>
      <c r="CI35">
        <v>0.49111770101936941</v>
      </c>
      <c r="CJ35">
        <v>0.51980000000000004</v>
      </c>
      <c r="CK35">
        <v>-2.8682298980630627E-2</v>
      </c>
      <c r="CL35">
        <v>0.467823317086979</v>
      </c>
      <c r="CM35">
        <v>0.46400000000000002</v>
      </c>
      <c r="CN35">
        <v>3.8233170869789723E-3</v>
      </c>
      <c r="CO35" s="5">
        <f t="shared" si="0"/>
        <v>2.3294383932390417E-2</v>
      </c>
      <c r="CP35" s="5">
        <f t="shared" si="0"/>
        <v>5.5800000000000016E-2</v>
      </c>
      <c r="CQ35" s="6">
        <f t="shared" si="13"/>
        <v>3.25056160676096E-2</v>
      </c>
      <c r="CR35" s="7">
        <v>1</v>
      </c>
      <c r="CS35" s="7">
        <v>1</v>
      </c>
      <c r="CT35" s="7"/>
      <c r="CU35" s="7"/>
      <c r="CV35">
        <v>1</v>
      </c>
      <c r="CX35">
        <v>1</v>
      </c>
      <c r="CZ35">
        <v>0.52179324270767147</v>
      </c>
      <c r="DA35">
        <v>0.4698</v>
      </c>
      <c r="DB35">
        <v>5.1993242707671472E-2</v>
      </c>
      <c r="DC35">
        <v>0.45286921337725927</v>
      </c>
      <c r="DD35">
        <v>0.46610000000000001</v>
      </c>
      <c r="DE35">
        <v>-1.3230786622740742E-2</v>
      </c>
      <c r="DF35" s="5">
        <f t="shared" si="6"/>
        <v>6.8924029330412195E-2</v>
      </c>
      <c r="DG35" s="5">
        <f t="shared" si="6"/>
        <v>3.6999999999999811E-3</v>
      </c>
      <c r="DH35" s="6">
        <f t="shared" si="14"/>
        <v>-6.5224029330412214E-2</v>
      </c>
      <c r="DI35" s="7">
        <v>1</v>
      </c>
      <c r="DJ35" s="7">
        <v>1</v>
      </c>
      <c r="DK35" s="7"/>
      <c r="DL35" s="7"/>
      <c r="DM35">
        <v>1</v>
      </c>
      <c r="DO35">
        <v>1</v>
      </c>
      <c r="DQ35">
        <v>0.49377345254585359</v>
      </c>
      <c r="DR35">
        <v>0.52710000000000001</v>
      </c>
      <c r="DS35">
        <v>-3.3326547454146427E-2</v>
      </c>
      <c r="DT35">
        <v>0.46374558127753118</v>
      </c>
      <c r="DU35">
        <v>0.4536</v>
      </c>
      <c r="DV35">
        <v>1.0145581277531179E-2</v>
      </c>
      <c r="DW35" s="5">
        <f t="shared" si="7"/>
        <v>3.0027871268322404E-2</v>
      </c>
      <c r="DX35" s="5">
        <f t="shared" si="7"/>
        <v>7.350000000000001E-2</v>
      </c>
      <c r="DY35" s="6">
        <f t="shared" si="15"/>
        <v>4.3472128731677606E-2</v>
      </c>
      <c r="DZ35" s="7">
        <v>1</v>
      </c>
      <c r="EA35" s="7">
        <v>1</v>
      </c>
      <c r="EB35" s="7">
        <v>1</v>
      </c>
      <c r="EC35" s="7">
        <v>1</v>
      </c>
      <c r="ED35">
        <v>1</v>
      </c>
      <c r="EE35">
        <v>1</v>
      </c>
    </row>
    <row r="36" spans="1:136" x14ac:dyDescent="0.25">
      <c r="A36" t="s">
        <v>55</v>
      </c>
      <c r="B36" s="5">
        <v>0.41317768363988483</v>
      </c>
      <c r="C36" s="5">
        <v>0.42950000000000005</v>
      </c>
      <c r="D36" s="5">
        <v>-1.6322316360115219E-2</v>
      </c>
      <c r="E36" s="5">
        <v>0.5763499292026294</v>
      </c>
      <c r="F36" s="5">
        <v>0.40579999999999999</v>
      </c>
      <c r="G36" s="5">
        <v>0.1705499292026294</v>
      </c>
      <c r="H36" s="5">
        <f t="shared" si="1"/>
        <v>-0.16317224556274457</v>
      </c>
      <c r="I36" s="5">
        <f t="shared" si="1"/>
        <v>2.3700000000000054E-2</v>
      </c>
      <c r="J36" s="6">
        <f t="shared" si="8"/>
        <v>0.18687224556274462</v>
      </c>
      <c r="K36" s="7">
        <v>0</v>
      </c>
      <c r="L36" s="7">
        <v>1</v>
      </c>
      <c r="M36" s="7"/>
      <c r="N36" s="7"/>
      <c r="O36">
        <v>0</v>
      </c>
      <c r="Q36">
        <v>0</v>
      </c>
      <c r="S36">
        <v>0.41610288299189674</v>
      </c>
      <c r="T36">
        <v>0.53720000000000001</v>
      </c>
      <c r="U36">
        <v>-0.12109711700810327</v>
      </c>
      <c r="V36">
        <v>0.44216173912872353</v>
      </c>
      <c r="W36">
        <v>0.35859999999999997</v>
      </c>
      <c r="X36">
        <v>8.3561739128723556E-2</v>
      </c>
      <c r="Y36" s="5">
        <f t="shared" si="2"/>
        <v>-2.6058856136826791E-2</v>
      </c>
      <c r="Z36" s="5">
        <f t="shared" si="2"/>
        <v>0.17860000000000004</v>
      </c>
      <c r="AA36" s="6">
        <f t="shared" si="9"/>
        <v>0.20465885613682683</v>
      </c>
      <c r="AB36" s="7">
        <v>0</v>
      </c>
      <c r="AC36" s="7">
        <v>1</v>
      </c>
      <c r="AD36" s="7">
        <v>0</v>
      </c>
      <c r="AE36" s="7">
        <v>1</v>
      </c>
      <c r="AF36">
        <v>0</v>
      </c>
      <c r="AG36">
        <v>0</v>
      </c>
      <c r="AJ36">
        <v>0.54653313276147752</v>
      </c>
      <c r="AK36">
        <v>0.56130000000000002</v>
      </c>
      <c r="AL36">
        <v>-1.4766867238522496E-2</v>
      </c>
      <c r="AM36">
        <v>0.31421192178638735</v>
      </c>
      <c r="AN36">
        <v>0.40289999999999998</v>
      </c>
      <c r="AO36">
        <v>-8.8688078213612631E-2</v>
      </c>
      <c r="AP36" s="5">
        <f t="shared" si="3"/>
        <v>0.23232121097509018</v>
      </c>
      <c r="AQ36" s="5">
        <f t="shared" si="3"/>
        <v>0.15840000000000004</v>
      </c>
      <c r="AR36" s="6">
        <f t="shared" si="10"/>
        <v>-7.3921210975090135E-2</v>
      </c>
      <c r="AS36" s="7">
        <v>1</v>
      </c>
      <c r="AT36" s="7">
        <v>1</v>
      </c>
      <c r="AU36" s="7"/>
      <c r="AV36" s="7"/>
      <c r="AW36">
        <v>1</v>
      </c>
      <c r="AY36">
        <v>1</v>
      </c>
      <c r="BA36">
        <v>0.62962451994679847</v>
      </c>
      <c r="BB36">
        <v>0.5292</v>
      </c>
      <c r="BC36">
        <v>0.10042451994679846</v>
      </c>
      <c r="BD36">
        <v>0.3119177403917569</v>
      </c>
      <c r="BE36">
        <v>0.46239999999999998</v>
      </c>
      <c r="BF36">
        <v>-0.15048225960824307</v>
      </c>
      <c r="BG36" s="5">
        <f t="shared" si="4"/>
        <v>0.31770677955504156</v>
      </c>
      <c r="BH36" s="5">
        <f t="shared" si="4"/>
        <v>6.6800000000000026E-2</v>
      </c>
      <c r="BI36" s="6">
        <f t="shared" si="11"/>
        <v>-0.25090677955504154</v>
      </c>
      <c r="BJ36" s="7">
        <v>1</v>
      </c>
      <c r="BK36" s="7">
        <v>1</v>
      </c>
      <c r="BL36" s="7"/>
      <c r="BM36" s="7"/>
      <c r="BN36">
        <v>1</v>
      </c>
      <c r="BP36">
        <v>1</v>
      </c>
      <c r="BR36">
        <v>0.58177563047428504</v>
      </c>
      <c r="BS36">
        <v>0.57269999999999999</v>
      </c>
      <c r="BT36">
        <v>9.0756304742850569E-3</v>
      </c>
      <c r="BU36">
        <v>0.40758787055788565</v>
      </c>
      <c r="BV36">
        <v>0.41699999999999998</v>
      </c>
      <c r="BW36">
        <v>-9.4121294421143364E-3</v>
      </c>
      <c r="BX36" s="5">
        <f t="shared" si="5"/>
        <v>0.1741877599163994</v>
      </c>
      <c r="BY36" s="5">
        <f t="shared" si="5"/>
        <v>0.15570000000000001</v>
      </c>
      <c r="BZ36" s="5">
        <f t="shared" si="12"/>
        <v>-1.8487759916399393E-2</v>
      </c>
      <c r="CA36" s="7">
        <v>1</v>
      </c>
      <c r="CB36" s="7">
        <v>1</v>
      </c>
      <c r="CC36" s="7"/>
      <c r="CD36" s="7"/>
      <c r="CE36">
        <v>1</v>
      </c>
      <c r="CG36">
        <v>1</v>
      </c>
      <c r="CI36">
        <v>0.56794539813456324</v>
      </c>
      <c r="CJ36">
        <v>0.58379999999999999</v>
      </c>
      <c r="CK36">
        <v>-1.5854601865436746E-2</v>
      </c>
      <c r="CL36">
        <v>0.49024744285567451</v>
      </c>
      <c r="CM36">
        <v>0.40589999999999998</v>
      </c>
      <c r="CN36">
        <v>8.4347442855674526E-2</v>
      </c>
      <c r="CO36" s="5">
        <f t="shared" si="0"/>
        <v>7.7697955278888731E-2</v>
      </c>
      <c r="CP36" s="5">
        <f t="shared" si="0"/>
        <v>0.1779</v>
      </c>
      <c r="CQ36" s="6">
        <f t="shared" si="13"/>
        <v>0.10020204472111127</v>
      </c>
      <c r="CR36" s="7">
        <v>1</v>
      </c>
      <c r="CS36" s="7">
        <v>1</v>
      </c>
      <c r="CT36" s="7"/>
      <c r="CU36" s="7"/>
      <c r="CV36">
        <v>1</v>
      </c>
      <c r="CX36">
        <v>1</v>
      </c>
      <c r="CZ36">
        <v>0.58619465013114291</v>
      </c>
      <c r="DA36">
        <v>0.55449999999999999</v>
      </c>
      <c r="DB36">
        <v>3.1694650131142921E-2</v>
      </c>
      <c r="DC36">
        <v>0.41210520871442907</v>
      </c>
      <c r="DD36">
        <v>0.41349999999999998</v>
      </c>
      <c r="DE36">
        <v>-1.3947912855709066E-3</v>
      </c>
      <c r="DF36" s="5">
        <f t="shared" si="6"/>
        <v>0.17408944141671384</v>
      </c>
      <c r="DG36" s="5">
        <f t="shared" si="6"/>
        <v>0.14100000000000001</v>
      </c>
      <c r="DH36" s="6">
        <f t="shared" si="14"/>
        <v>-3.3089441416713827E-2</v>
      </c>
      <c r="DI36" s="7">
        <v>1</v>
      </c>
      <c r="DJ36" s="7">
        <v>1</v>
      </c>
      <c r="DK36" s="7"/>
      <c r="DL36" s="7"/>
      <c r="DM36">
        <v>1</v>
      </c>
      <c r="DO36">
        <v>1</v>
      </c>
      <c r="DQ36">
        <v>0.57606305438343741</v>
      </c>
      <c r="DR36">
        <v>0.57330000000000003</v>
      </c>
      <c r="DS36">
        <v>2.76305438343738E-3</v>
      </c>
      <c r="DT36">
        <v>0.40068672779999998</v>
      </c>
      <c r="DU36">
        <v>0.41399999999999998</v>
      </c>
      <c r="DV36">
        <v>-1.3313272200000004E-2</v>
      </c>
      <c r="DW36" s="5">
        <f t="shared" si="7"/>
        <v>0.17537632658343744</v>
      </c>
      <c r="DX36" s="5">
        <f t="shared" si="7"/>
        <v>0.15930000000000005</v>
      </c>
      <c r="DY36" s="6">
        <f t="shared" si="15"/>
        <v>-1.6076326583437384E-2</v>
      </c>
      <c r="DZ36" s="7">
        <v>1</v>
      </c>
      <c r="EA36" s="7">
        <v>1</v>
      </c>
      <c r="EB36" s="7"/>
      <c r="EC36" s="7"/>
      <c r="ED36">
        <v>1</v>
      </c>
      <c r="EF36">
        <v>1</v>
      </c>
    </row>
    <row r="37" spans="1:136" x14ac:dyDescent="0.25">
      <c r="A37" t="s">
        <v>56</v>
      </c>
      <c r="B37" s="5">
        <v>0.43301302064502284</v>
      </c>
      <c r="C37" s="5">
        <v>0.45899999999999996</v>
      </c>
      <c r="D37" s="5">
        <v>-2.5986979354977124E-2</v>
      </c>
      <c r="E37" s="5">
        <v>0.55322482239542625</v>
      </c>
      <c r="F37" s="5">
        <v>0.37340000000000001</v>
      </c>
      <c r="G37" s="5">
        <v>0.17982482239542624</v>
      </c>
      <c r="H37" s="5">
        <f t="shared" si="1"/>
        <v>-0.12021180175040341</v>
      </c>
      <c r="I37" s="5">
        <f t="shared" si="1"/>
        <v>8.5599999999999954E-2</v>
      </c>
      <c r="J37" s="6">
        <f t="shared" si="8"/>
        <v>0.20581180175040337</v>
      </c>
      <c r="K37" s="7">
        <v>0</v>
      </c>
      <c r="L37" s="7">
        <v>1</v>
      </c>
      <c r="M37" s="7">
        <v>0</v>
      </c>
      <c r="N37" s="7">
        <v>0.99999999900000003</v>
      </c>
      <c r="O37">
        <v>0</v>
      </c>
      <c r="P37" s="7">
        <v>0</v>
      </c>
      <c r="S37">
        <v>0.47136869830962524</v>
      </c>
      <c r="T37">
        <v>0.49180000000000001</v>
      </c>
      <c r="U37">
        <v>-2.043130169037477E-2</v>
      </c>
      <c r="V37">
        <v>0.38801679498860364</v>
      </c>
      <c r="W37">
        <v>0.41860000000000003</v>
      </c>
      <c r="X37">
        <v>-3.0583205011396386E-2</v>
      </c>
      <c r="Y37" s="5">
        <f t="shared" si="2"/>
        <v>8.3351903321021603E-2</v>
      </c>
      <c r="Z37" s="5">
        <f t="shared" si="2"/>
        <v>7.3199999999999987E-2</v>
      </c>
      <c r="AA37" s="6">
        <f t="shared" si="9"/>
        <v>-1.0151903321021616E-2</v>
      </c>
      <c r="AB37" s="7">
        <v>1</v>
      </c>
      <c r="AC37" s="7">
        <v>1</v>
      </c>
      <c r="AD37" s="7"/>
      <c r="AE37" s="7"/>
      <c r="AF37">
        <v>1</v>
      </c>
      <c r="AH37">
        <v>1</v>
      </c>
      <c r="AJ37">
        <v>0.50875586927223371</v>
      </c>
      <c r="AK37">
        <v>0.47910000000000003</v>
      </c>
      <c r="AL37">
        <v>2.9655869272233681E-2</v>
      </c>
      <c r="AM37">
        <v>0.29988419594907645</v>
      </c>
      <c r="AN37">
        <v>0.47849999999999998</v>
      </c>
      <c r="AO37">
        <v>-0.17861580405092353</v>
      </c>
      <c r="AP37" s="5">
        <f t="shared" si="3"/>
        <v>0.20887167332315726</v>
      </c>
      <c r="AQ37" s="5">
        <f t="shared" si="3"/>
        <v>6.0000000000004494E-4</v>
      </c>
      <c r="AR37" s="6">
        <f t="shared" si="10"/>
        <v>-0.20827167332315721</v>
      </c>
      <c r="AS37" s="7">
        <v>1</v>
      </c>
      <c r="AT37" s="7">
        <v>1</v>
      </c>
      <c r="AU37" s="7"/>
      <c r="AV37" s="7"/>
      <c r="AW37">
        <v>1</v>
      </c>
      <c r="AY37">
        <v>1</v>
      </c>
      <c r="BA37">
        <v>0.50817339108558235</v>
      </c>
      <c r="BB37">
        <v>0.49049999999999999</v>
      </c>
      <c r="BC37">
        <v>1.7673391085582357E-2</v>
      </c>
      <c r="BD37">
        <v>0.40668740765665801</v>
      </c>
      <c r="BE37">
        <v>0.49840000000000001</v>
      </c>
      <c r="BF37">
        <v>-9.1712592343342003E-2</v>
      </c>
      <c r="BG37" s="5">
        <f t="shared" si="4"/>
        <v>0.10148598342892434</v>
      </c>
      <c r="BH37" s="5">
        <f t="shared" si="4"/>
        <v>-7.9000000000000181E-3</v>
      </c>
      <c r="BI37" s="6">
        <f t="shared" si="11"/>
        <v>-0.10938598342892436</v>
      </c>
      <c r="BJ37" s="7">
        <v>1</v>
      </c>
      <c r="BK37" s="7">
        <v>0</v>
      </c>
      <c r="BL37" s="7">
        <v>0.99999990000000005</v>
      </c>
      <c r="BM37" s="7">
        <v>0</v>
      </c>
      <c r="BN37">
        <v>0</v>
      </c>
      <c r="BO37">
        <v>0</v>
      </c>
      <c r="BR37">
        <v>0.48558999288616728</v>
      </c>
      <c r="BS37">
        <v>0.56910000000000005</v>
      </c>
      <c r="BT37">
        <v>-8.3510007113832774E-2</v>
      </c>
      <c r="BU37">
        <v>0.50306528129420269</v>
      </c>
      <c r="BV37">
        <v>0.4178</v>
      </c>
      <c r="BW37">
        <v>8.5265281294202688E-2</v>
      </c>
      <c r="BX37" s="5">
        <f t="shared" si="5"/>
        <v>-1.7475288408035416E-2</v>
      </c>
      <c r="BY37" s="5">
        <f t="shared" si="5"/>
        <v>0.15130000000000005</v>
      </c>
      <c r="BZ37" s="5">
        <f t="shared" si="12"/>
        <v>0.16877528840803546</v>
      </c>
      <c r="CA37" s="7">
        <v>0</v>
      </c>
      <c r="CB37" s="7">
        <v>1</v>
      </c>
      <c r="CC37" s="7"/>
      <c r="CD37" s="7"/>
      <c r="CE37">
        <v>0</v>
      </c>
      <c r="CG37">
        <v>0</v>
      </c>
      <c r="CI37">
        <v>0.55301611452399435</v>
      </c>
      <c r="CJ37">
        <v>0.52990000000000004</v>
      </c>
      <c r="CK37">
        <v>2.3116114523994313E-2</v>
      </c>
      <c r="CL37">
        <v>0.45533631148713249</v>
      </c>
      <c r="CM37">
        <v>0.4284</v>
      </c>
      <c r="CN37">
        <v>2.6936311487132492E-2</v>
      </c>
      <c r="CO37" s="5">
        <f t="shared" ref="CO37:CP56" si="16">CI37-CL37</f>
        <v>9.7679803036861856E-2</v>
      </c>
      <c r="CP37" s="5">
        <f t="shared" si="16"/>
        <v>0.10150000000000003</v>
      </c>
      <c r="CQ37" s="6">
        <f t="shared" si="13"/>
        <v>3.8201969631381782E-3</v>
      </c>
      <c r="CR37" s="7">
        <v>1</v>
      </c>
      <c r="CS37" s="7">
        <v>1</v>
      </c>
      <c r="CT37" s="7"/>
      <c r="CU37" s="7"/>
      <c r="CV37">
        <v>1</v>
      </c>
      <c r="CX37">
        <v>1</v>
      </c>
      <c r="CZ37">
        <v>0.54005821905442875</v>
      </c>
      <c r="DA37">
        <v>0.48259999999999997</v>
      </c>
      <c r="DB37">
        <v>5.7458219054428772E-2</v>
      </c>
      <c r="DC37">
        <v>0.4318753617560544</v>
      </c>
      <c r="DD37">
        <v>0.40039999999999998</v>
      </c>
      <c r="DE37">
        <v>3.1475361756054421E-2</v>
      </c>
      <c r="DF37" s="5">
        <f t="shared" si="6"/>
        <v>0.10818285729837435</v>
      </c>
      <c r="DG37" s="5">
        <f t="shared" si="6"/>
        <v>8.2199999999999995E-2</v>
      </c>
      <c r="DH37" s="6">
        <f t="shared" si="14"/>
        <v>-2.5982857298374351E-2</v>
      </c>
      <c r="DI37" s="7">
        <v>1</v>
      </c>
      <c r="DJ37" s="7">
        <v>1</v>
      </c>
      <c r="DK37" s="7"/>
      <c r="DL37" s="7"/>
      <c r="DM37">
        <v>1</v>
      </c>
      <c r="DO37">
        <v>1</v>
      </c>
      <c r="DQ37">
        <v>0.5033927298844344</v>
      </c>
      <c r="DR37">
        <v>0.54290000000000005</v>
      </c>
      <c r="DS37">
        <v>-3.9507270115565651E-2</v>
      </c>
      <c r="DT37">
        <v>0.42884119787082003</v>
      </c>
      <c r="DU37">
        <v>0.435</v>
      </c>
      <c r="DV37">
        <v>-6.1588021291799633E-3</v>
      </c>
      <c r="DW37" s="5">
        <f t="shared" si="7"/>
        <v>7.4551532013614363E-2</v>
      </c>
      <c r="DX37" s="5">
        <f t="shared" si="7"/>
        <v>0.10790000000000005</v>
      </c>
      <c r="DY37" s="6">
        <f t="shared" si="15"/>
        <v>3.3348467986385688E-2</v>
      </c>
      <c r="DZ37" s="7">
        <v>1</v>
      </c>
      <c r="EA37" s="7">
        <v>1</v>
      </c>
      <c r="EB37" s="7"/>
      <c r="EC37" s="7"/>
      <c r="ED37">
        <v>1</v>
      </c>
      <c r="EF37">
        <v>1</v>
      </c>
    </row>
    <row r="38" spans="1:136" x14ac:dyDescent="0.25">
      <c r="A38" t="s">
        <v>57</v>
      </c>
      <c r="B38" s="5">
        <v>0.4934969727268661</v>
      </c>
      <c r="C38" s="5">
        <v>0.49729999999999996</v>
      </c>
      <c r="D38" s="5">
        <v>-3.8030272731338632E-3</v>
      </c>
      <c r="E38" s="5">
        <v>0.47674053249157561</v>
      </c>
      <c r="F38" s="5">
        <v>0.33880000000000005</v>
      </c>
      <c r="G38" s="5">
        <v>0.13794053249157556</v>
      </c>
      <c r="H38" s="5">
        <f t="shared" si="1"/>
        <v>1.6756440235290493E-2</v>
      </c>
      <c r="I38" s="5">
        <f t="shared" si="1"/>
        <v>0.15849999999999992</v>
      </c>
      <c r="J38" s="6">
        <f t="shared" si="8"/>
        <v>0.14174355976470943</v>
      </c>
      <c r="K38" s="7">
        <v>1</v>
      </c>
      <c r="L38" s="7">
        <v>1</v>
      </c>
      <c r="M38" s="7">
        <v>0.99999999900000003</v>
      </c>
      <c r="N38" s="7">
        <v>0.99999999900000003</v>
      </c>
      <c r="O38">
        <v>1</v>
      </c>
      <c r="P38" s="7">
        <v>1</v>
      </c>
      <c r="S38">
        <v>0.50929282444102397</v>
      </c>
      <c r="T38">
        <v>0.59470000000000001</v>
      </c>
      <c r="U38">
        <v>-8.5407175558976034E-2</v>
      </c>
      <c r="V38">
        <v>0.35287286301734305</v>
      </c>
      <c r="W38">
        <v>0.30609999999999998</v>
      </c>
      <c r="X38">
        <v>4.6772863017343069E-2</v>
      </c>
      <c r="Y38" s="5">
        <f t="shared" si="2"/>
        <v>0.15641996142368092</v>
      </c>
      <c r="Z38" s="5">
        <f t="shared" si="2"/>
        <v>0.28860000000000002</v>
      </c>
      <c r="AA38" s="6">
        <f t="shared" si="9"/>
        <v>0.1321800385763191</v>
      </c>
      <c r="AB38" s="7">
        <v>1</v>
      </c>
      <c r="AC38" s="7">
        <v>1</v>
      </c>
      <c r="AD38" s="7"/>
      <c r="AE38" s="7"/>
      <c r="AF38">
        <v>1</v>
      </c>
      <c r="AH38">
        <v>1</v>
      </c>
      <c r="AJ38">
        <v>0.57091996636791209</v>
      </c>
      <c r="AK38">
        <v>0.60209999999999997</v>
      </c>
      <c r="AL38">
        <v>-3.1180033632087878E-2</v>
      </c>
      <c r="AM38">
        <v>0.24591062921715723</v>
      </c>
      <c r="AN38">
        <v>0.3523</v>
      </c>
      <c r="AO38">
        <v>-0.10638937078284277</v>
      </c>
      <c r="AP38" s="5">
        <f t="shared" si="3"/>
        <v>0.32500933715075486</v>
      </c>
      <c r="AQ38" s="5">
        <f t="shared" si="3"/>
        <v>0.24979999999999997</v>
      </c>
      <c r="AR38" s="6">
        <f t="shared" si="10"/>
        <v>-7.5209337150754896E-2</v>
      </c>
      <c r="AS38" s="7">
        <v>1</v>
      </c>
      <c r="AT38" s="7">
        <v>1</v>
      </c>
      <c r="AU38" s="7"/>
      <c r="AV38" s="7"/>
      <c r="AW38">
        <v>1</v>
      </c>
      <c r="AY38">
        <v>1</v>
      </c>
      <c r="BA38">
        <v>0.67459969402580511</v>
      </c>
      <c r="BB38">
        <v>0.5837</v>
      </c>
      <c r="BC38">
        <v>9.0899694025805111E-2</v>
      </c>
      <c r="BD38">
        <v>0.26140975854841902</v>
      </c>
      <c r="BE38">
        <v>0.40079999999999999</v>
      </c>
      <c r="BF38">
        <v>-0.13939024145158097</v>
      </c>
      <c r="BG38" s="5">
        <f t="shared" si="4"/>
        <v>0.41318993547738608</v>
      </c>
      <c r="BH38" s="5">
        <f t="shared" si="4"/>
        <v>0.18290000000000001</v>
      </c>
      <c r="BI38" s="6">
        <f t="shared" si="11"/>
        <v>-0.23028993547738608</v>
      </c>
      <c r="BJ38" s="7">
        <v>1</v>
      </c>
      <c r="BK38" s="7">
        <v>1</v>
      </c>
      <c r="BL38" s="7"/>
      <c r="BM38" s="7"/>
      <c r="BN38">
        <v>1</v>
      </c>
      <c r="BP38">
        <v>1</v>
      </c>
      <c r="BR38">
        <v>0.63064934205194145</v>
      </c>
      <c r="BS38">
        <v>0.62880000000000003</v>
      </c>
      <c r="BT38">
        <v>1.8493420519414272E-3</v>
      </c>
      <c r="BU38">
        <v>0.35951477041337282</v>
      </c>
      <c r="BV38">
        <v>0.36030000000000001</v>
      </c>
      <c r="BW38">
        <v>-7.8522958662718967E-4</v>
      </c>
      <c r="BX38" s="5">
        <f t="shared" si="5"/>
        <v>0.27113457163856863</v>
      </c>
      <c r="BY38" s="5">
        <f t="shared" si="5"/>
        <v>0.26850000000000002</v>
      </c>
      <c r="BZ38" s="5">
        <f t="shared" si="12"/>
        <v>-2.6345716385686169E-3</v>
      </c>
      <c r="CA38" s="7">
        <v>1</v>
      </c>
      <c r="CB38" s="7">
        <v>1</v>
      </c>
      <c r="CC38" s="7"/>
      <c r="CD38" s="7"/>
      <c r="CE38">
        <v>1</v>
      </c>
      <c r="CG38">
        <v>1</v>
      </c>
      <c r="CI38">
        <v>0.62149434215545429</v>
      </c>
      <c r="CJ38">
        <v>0.63349999999999995</v>
      </c>
      <c r="CK38">
        <v>-1.2005657844545659E-2</v>
      </c>
      <c r="CL38">
        <v>0.42386131164763846</v>
      </c>
      <c r="CM38">
        <v>0.35170000000000001</v>
      </c>
      <c r="CN38">
        <v>7.2161311647638449E-2</v>
      </c>
      <c r="CO38" s="5">
        <f t="shared" si="16"/>
        <v>0.19763303050781583</v>
      </c>
      <c r="CP38" s="5">
        <f t="shared" si="16"/>
        <v>0.28179999999999994</v>
      </c>
      <c r="CQ38" s="6">
        <f t="shared" si="13"/>
        <v>8.4166969492184107E-2</v>
      </c>
      <c r="CR38" s="7">
        <v>1</v>
      </c>
      <c r="CS38" s="7">
        <v>1</v>
      </c>
      <c r="CT38" s="7"/>
      <c r="CU38" s="7"/>
      <c r="CV38">
        <v>1</v>
      </c>
      <c r="CX38">
        <v>1</v>
      </c>
      <c r="CZ38">
        <v>0.62453823605793224</v>
      </c>
      <c r="DA38">
        <v>0.59009999999999996</v>
      </c>
      <c r="DB38">
        <v>3.4438236057932281E-2</v>
      </c>
      <c r="DC38">
        <v>0.35672295638438517</v>
      </c>
      <c r="DD38">
        <v>0.36520000000000002</v>
      </c>
      <c r="DE38">
        <v>-8.4770436156148543E-3</v>
      </c>
      <c r="DF38" s="5">
        <f t="shared" si="6"/>
        <v>0.26781527967354707</v>
      </c>
      <c r="DG38" s="5">
        <f t="shared" si="6"/>
        <v>0.22489999999999993</v>
      </c>
      <c r="DH38" s="6">
        <f t="shared" si="14"/>
        <v>-4.2915279673547135E-2</v>
      </c>
      <c r="DI38" s="7">
        <v>1</v>
      </c>
      <c r="DJ38" s="7">
        <v>1</v>
      </c>
      <c r="DK38" s="7"/>
      <c r="DL38" s="7"/>
      <c r="DM38">
        <v>1</v>
      </c>
      <c r="DO38">
        <v>1</v>
      </c>
      <c r="DQ38">
        <v>0.60414672708527761</v>
      </c>
      <c r="DR38">
        <v>0.60860000000000003</v>
      </c>
      <c r="DS38">
        <v>-4.453272914722417E-3</v>
      </c>
      <c r="DT38">
        <v>0.34275324582785155</v>
      </c>
      <c r="DU38">
        <v>0.3775</v>
      </c>
      <c r="DV38">
        <v>-3.4746754172148453E-2</v>
      </c>
      <c r="DW38" s="5">
        <f t="shared" si="7"/>
        <v>0.26139348125742606</v>
      </c>
      <c r="DX38" s="5">
        <f t="shared" si="7"/>
        <v>0.23110000000000003</v>
      </c>
      <c r="DY38" s="6">
        <f t="shared" si="15"/>
        <v>-3.0293481257426036E-2</v>
      </c>
      <c r="DZ38" s="7">
        <v>1</v>
      </c>
      <c r="EA38" s="7">
        <v>1</v>
      </c>
      <c r="EB38" s="7"/>
      <c r="EC38" s="7"/>
      <c r="ED38">
        <v>1</v>
      </c>
      <c r="EF38">
        <v>1</v>
      </c>
    </row>
    <row r="39" spans="1:136" x14ac:dyDescent="0.25">
      <c r="A39" t="s">
        <v>58</v>
      </c>
      <c r="B39" s="5">
        <v>0.40974468057921637</v>
      </c>
      <c r="C39" s="5">
        <v>0.42649999999999999</v>
      </c>
      <c r="D39" s="5">
        <v>-1.6755319420783621E-2</v>
      </c>
      <c r="E39" s="5">
        <v>0.59019471035255</v>
      </c>
      <c r="F39" s="5">
        <v>0.43439999999999995</v>
      </c>
      <c r="G39" s="5">
        <v>0.15579471035255005</v>
      </c>
      <c r="H39" s="5">
        <f t="shared" si="1"/>
        <v>-0.18045002977333363</v>
      </c>
      <c r="I39" s="5">
        <f t="shared" si="1"/>
        <v>-7.8999999999999626E-3</v>
      </c>
      <c r="J39" s="6">
        <f t="shared" si="8"/>
        <v>0.17255002977333367</v>
      </c>
      <c r="K39" s="7">
        <v>0</v>
      </c>
      <c r="L39" s="7">
        <v>0</v>
      </c>
      <c r="M39" s="7"/>
      <c r="N39" s="7"/>
      <c r="O39">
        <v>1</v>
      </c>
      <c r="Q39">
        <v>1</v>
      </c>
      <c r="S39">
        <v>0.37677123906640964</v>
      </c>
      <c r="T39">
        <v>0.44040000000000001</v>
      </c>
      <c r="U39">
        <v>-6.3628760933590378E-2</v>
      </c>
      <c r="V39">
        <v>0.4982548252913217</v>
      </c>
      <c r="W39">
        <v>0.48730000000000001</v>
      </c>
      <c r="X39">
        <v>1.095482529132169E-2</v>
      </c>
      <c r="Y39" s="5">
        <f t="shared" si="2"/>
        <v>-0.12148358622491207</v>
      </c>
      <c r="Z39" s="5">
        <f t="shared" si="2"/>
        <v>-4.6899999999999997E-2</v>
      </c>
      <c r="AA39" s="6">
        <f t="shared" si="9"/>
        <v>7.4583586224912068E-2</v>
      </c>
      <c r="AB39" s="7">
        <v>0</v>
      </c>
      <c r="AC39" s="7">
        <v>0</v>
      </c>
      <c r="AD39" s="7"/>
      <c r="AE39" s="7"/>
      <c r="AF39">
        <v>1</v>
      </c>
      <c r="AG39">
        <v>1</v>
      </c>
      <c r="AH39">
        <v>1</v>
      </c>
      <c r="AJ39">
        <v>0.43585900187342924</v>
      </c>
      <c r="AK39">
        <v>0.432</v>
      </c>
      <c r="AL39">
        <v>3.8590018734292464E-3</v>
      </c>
      <c r="AM39">
        <v>0.44103247437955251</v>
      </c>
      <c r="AN39">
        <v>0.56030000000000002</v>
      </c>
      <c r="AO39">
        <v>-0.11926752562044751</v>
      </c>
      <c r="AP39" s="5">
        <f t="shared" si="3"/>
        <v>-5.1734725061232667E-3</v>
      </c>
      <c r="AQ39" s="5">
        <f t="shared" si="3"/>
        <v>-0.12830000000000003</v>
      </c>
      <c r="AR39" s="6">
        <f t="shared" si="10"/>
        <v>-0.12312652749387676</v>
      </c>
      <c r="AS39" s="7">
        <v>0</v>
      </c>
      <c r="AT39" s="7">
        <v>0</v>
      </c>
      <c r="AU39" s="8">
        <v>1.0000000000000001E-9</v>
      </c>
      <c r="AV39" s="8">
        <v>1.0000000000000001E-9</v>
      </c>
      <c r="AW39">
        <v>1</v>
      </c>
      <c r="AX39">
        <v>1</v>
      </c>
      <c r="BA39">
        <v>0.45290073848418849</v>
      </c>
      <c r="BB39">
        <v>0.43580000000000002</v>
      </c>
      <c r="BC39">
        <v>1.7100738484188471E-2</v>
      </c>
      <c r="BD39">
        <v>0.50338089900944449</v>
      </c>
      <c r="BE39">
        <v>0.56020000000000003</v>
      </c>
      <c r="BF39">
        <v>-5.6819100990555538E-2</v>
      </c>
      <c r="BG39" s="5">
        <f t="shared" si="4"/>
        <v>-5.0480160525256002E-2</v>
      </c>
      <c r="BH39" s="5">
        <f t="shared" si="4"/>
        <v>-0.12440000000000001</v>
      </c>
      <c r="BI39" s="6">
        <f t="shared" si="11"/>
        <v>-7.3919839474744009E-2</v>
      </c>
      <c r="BJ39" s="7">
        <v>0</v>
      </c>
      <c r="BK39" s="7">
        <v>0</v>
      </c>
      <c r="BL39" s="7"/>
      <c r="BM39" s="7"/>
      <c r="BN39">
        <v>1</v>
      </c>
      <c r="BP39">
        <v>1</v>
      </c>
      <c r="BR39">
        <v>0.44053286491257715</v>
      </c>
      <c r="BS39">
        <v>0.497</v>
      </c>
      <c r="BT39">
        <v>-5.6467135087422848E-2</v>
      </c>
      <c r="BU39">
        <v>0.57483667722422438</v>
      </c>
      <c r="BV39">
        <v>0.49380000000000002</v>
      </c>
      <c r="BW39">
        <v>8.1036677224224363E-2</v>
      </c>
      <c r="BX39" s="5">
        <f t="shared" si="5"/>
        <v>-0.13430381231164723</v>
      </c>
      <c r="BY39" s="5">
        <f t="shared" si="5"/>
        <v>3.1999999999999806E-3</v>
      </c>
      <c r="BZ39" s="5">
        <f t="shared" si="12"/>
        <v>0.13750381231164721</v>
      </c>
      <c r="CA39" s="7">
        <v>0</v>
      </c>
      <c r="CB39" s="7">
        <v>1</v>
      </c>
      <c r="CC39" s="7">
        <v>0</v>
      </c>
      <c r="CD39" s="7">
        <v>1</v>
      </c>
      <c r="CE39">
        <v>0</v>
      </c>
      <c r="CF39">
        <v>0</v>
      </c>
      <c r="CI39">
        <v>0.48133309906661348</v>
      </c>
      <c r="CJ39">
        <v>0.48349999999999999</v>
      </c>
      <c r="CK39">
        <v>-2.1669009333865064E-3</v>
      </c>
      <c r="CL39">
        <v>0.52915660136587994</v>
      </c>
      <c r="CM39">
        <v>0.50390000000000001</v>
      </c>
      <c r="CN39">
        <v>2.5256601365879927E-2</v>
      </c>
      <c r="CO39" s="5">
        <f t="shared" si="16"/>
        <v>-4.7823502299266463E-2</v>
      </c>
      <c r="CP39" s="5">
        <f t="shared" si="16"/>
        <v>-2.0400000000000029E-2</v>
      </c>
      <c r="CQ39" s="6">
        <f t="shared" si="13"/>
        <v>2.7423502299266433E-2</v>
      </c>
      <c r="CR39" s="7">
        <v>0</v>
      </c>
      <c r="CS39" s="7">
        <v>0</v>
      </c>
      <c r="CT39" s="7">
        <v>0</v>
      </c>
      <c r="CU39" s="7">
        <v>0</v>
      </c>
      <c r="CV39">
        <v>1</v>
      </c>
      <c r="CW39">
        <v>1</v>
      </c>
      <c r="CZ39">
        <v>0.47319606730867853</v>
      </c>
      <c r="DA39">
        <v>0.4617</v>
      </c>
      <c r="DB39">
        <v>1.1496067308678526E-2</v>
      </c>
      <c r="DC39">
        <v>0.50533348303146941</v>
      </c>
      <c r="DD39">
        <v>0.49830000000000002</v>
      </c>
      <c r="DE39">
        <v>7.0334830314693897E-3</v>
      </c>
      <c r="DF39" s="5">
        <f t="shared" si="6"/>
        <v>-3.2137415722790885E-2</v>
      </c>
      <c r="DG39" s="5">
        <f t="shared" si="6"/>
        <v>-3.6600000000000021E-2</v>
      </c>
      <c r="DH39" s="6">
        <f t="shared" si="14"/>
        <v>-4.4625842772091362E-3</v>
      </c>
      <c r="DI39" s="7">
        <v>0</v>
      </c>
      <c r="DJ39" s="7">
        <v>0</v>
      </c>
      <c r="DK39" s="7">
        <v>0</v>
      </c>
      <c r="DL39" s="7">
        <v>0</v>
      </c>
      <c r="DM39">
        <v>1</v>
      </c>
      <c r="DN39">
        <v>1</v>
      </c>
      <c r="DQ39">
        <v>0.45569461866578326</v>
      </c>
      <c r="DR39">
        <v>0.4859</v>
      </c>
      <c r="DS39">
        <v>-3.0205381334216741E-2</v>
      </c>
      <c r="DT39">
        <v>0.51615317525735926</v>
      </c>
      <c r="DU39">
        <v>0.49930000000000002</v>
      </c>
      <c r="DV39">
        <v>1.6853175257359243E-2</v>
      </c>
      <c r="DW39" s="5">
        <f t="shared" si="7"/>
        <v>-6.0458556591576007E-2</v>
      </c>
      <c r="DX39" s="5">
        <f t="shared" si="7"/>
        <v>-1.3400000000000023E-2</v>
      </c>
      <c r="DY39" s="6">
        <f t="shared" si="15"/>
        <v>4.7058556591575984E-2</v>
      </c>
      <c r="DZ39" s="7">
        <v>0</v>
      </c>
      <c r="EA39" s="7">
        <v>0</v>
      </c>
      <c r="EB39" s="7">
        <v>0</v>
      </c>
      <c r="EC39" s="7">
        <v>0</v>
      </c>
      <c r="ED39">
        <v>1</v>
      </c>
      <c r="EE39">
        <v>1</v>
      </c>
    </row>
    <row r="40" spans="1:136" x14ac:dyDescent="0.25">
      <c r="A40" t="s">
        <v>59</v>
      </c>
      <c r="B40" s="5">
        <v>0.40293946607982228</v>
      </c>
      <c r="C40" s="5">
        <v>0.32179999999999997</v>
      </c>
      <c r="D40" s="5">
        <v>8.1139466079822309E-2</v>
      </c>
      <c r="E40" s="5">
        <v>0.63316938337840267</v>
      </c>
      <c r="F40" s="5">
        <v>0.44219999999999998</v>
      </c>
      <c r="G40" s="5">
        <v>0.19096938337840269</v>
      </c>
      <c r="H40" s="5">
        <f t="shared" si="1"/>
        <v>-0.23022991729858039</v>
      </c>
      <c r="I40" s="5">
        <f t="shared" si="1"/>
        <v>-0.12040000000000001</v>
      </c>
      <c r="J40" s="6">
        <f t="shared" si="8"/>
        <v>0.10982991729858038</v>
      </c>
      <c r="K40" s="7">
        <v>0</v>
      </c>
      <c r="L40" s="7">
        <v>0</v>
      </c>
      <c r="M40" s="7"/>
      <c r="N40" s="7"/>
      <c r="O40">
        <v>1</v>
      </c>
      <c r="Q40">
        <v>1</v>
      </c>
      <c r="S40">
        <v>0.373655098492439</v>
      </c>
      <c r="T40">
        <v>0.40129999999999999</v>
      </c>
      <c r="U40">
        <v>-2.7644901507560993E-2</v>
      </c>
      <c r="V40">
        <v>0.45925349425864836</v>
      </c>
      <c r="W40">
        <v>0.46939999999999998</v>
      </c>
      <c r="X40">
        <v>-1.0146505741351619E-2</v>
      </c>
      <c r="Y40" s="5">
        <f t="shared" si="2"/>
        <v>-8.5598395766209368E-2</v>
      </c>
      <c r="Z40" s="5">
        <f t="shared" si="2"/>
        <v>-6.8099999999999994E-2</v>
      </c>
      <c r="AA40" s="6">
        <f t="shared" si="9"/>
        <v>1.7498395766209374E-2</v>
      </c>
      <c r="AB40" s="7">
        <v>0</v>
      </c>
      <c r="AC40" s="7">
        <v>0</v>
      </c>
      <c r="AD40" s="7"/>
      <c r="AE40" s="7"/>
      <c r="AF40">
        <v>1</v>
      </c>
      <c r="AH40">
        <v>1</v>
      </c>
      <c r="AJ40">
        <v>0.41104673707636752</v>
      </c>
      <c r="AK40">
        <v>0.3306</v>
      </c>
      <c r="AL40">
        <v>8.0446737076367514E-2</v>
      </c>
      <c r="AM40">
        <v>0.34049716040379052</v>
      </c>
      <c r="AN40">
        <v>0.60660000000000003</v>
      </c>
      <c r="AO40">
        <v>-0.26610283959620951</v>
      </c>
      <c r="AP40" s="5">
        <f t="shared" si="3"/>
        <v>7.0549576672576997E-2</v>
      </c>
      <c r="AQ40" s="5">
        <f t="shared" si="3"/>
        <v>-0.27600000000000002</v>
      </c>
      <c r="AR40" s="6">
        <f t="shared" si="10"/>
        <v>-0.34654957667257702</v>
      </c>
      <c r="AS40" s="7">
        <v>1</v>
      </c>
      <c r="AT40" s="7">
        <v>0</v>
      </c>
      <c r="AU40" s="7"/>
      <c r="AV40" s="7"/>
      <c r="AW40">
        <v>0</v>
      </c>
      <c r="AY40">
        <v>0</v>
      </c>
      <c r="BA40">
        <v>0.39777537942422753</v>
      </c>
      <c r="BB40">
        <v>0.35499999999999998</v>
      </c>
      <c r="BC40">
        <v>4.2775379424227544E-2</v>
      </c>
      <c r="BD40">
        <v>0.53112463491775663</v>
      </c>
      <c r="BE40">
        <v>0.62860000000000005</v>
      </c>
      <c r="BF40">
        <v>-9.7475365082243415E-2</v>
      </c>
      <c r="BG40" s="5">
        <f t="shared" si="4"/>
        <v>-0.13334925549352911</v>
      </c>
      <c r="BH40" s="5">
        <f t="shared" si="4"/>
        <v>-0.27360000000000007</v>
      </c>
      <c r="BI40" s="6">
        <f t="shared" si="11"/>
        <v>-0.14025074450647096</v>
      </c>
      <c r="BJ40" s="7">
        <v>0</v>
      </c>
      <c r="BK40" s="7">
        <v>0</v>
      </c>
      <c r="BL40" s="7"/>
      <c r="BM40" s="7"/>
      <c r="BN40">
        <v>1</v>
      </c>
      <c r="BP40">
        <v>1</v>
      </c>
      <c r="BR40">
        <v>0.30061544043627159</v>
      </c>
      <c r="BS40">
        <v>0.44619999999999999</v>
      </c>
      <c r="BT40">
        <v>-0.1455845595637284</v>
      </c>
      <c r="BU40">
        <v>0.65213615621360888</v>
      </c>
      <c r="BV40">
        <v>0.53249999999999997</v>
      </c>
      <c r="BW40">
        <v>0.1196361562136089</v>
      </c>
      <c r="BX40" s="5">
        <f t="shared" si="5"/>
        <v>-0.35152071577733729</v>
      </c>
      <c r="BY40" s="5">
        <f t="shared" si="5"/>
        <v>-8.6299999999999988E-2</v>
      </c>
      <c r="BZ40" s="5">
        <f t="shared" si="12"/>
        <v>0.2652207157773373</v>
      </c>
      <c r="CA40" s="7">
        <v>0</v>
      </c>
      <c r="CB40" s="7">
        <v>0</v>
      </c>
      <c r="CC40" s="7"/>
      <c r="CD40" s="7"/>
      <c r="CE40">
        <v>1</v>
      </c>
      <c r="CG40">
        <v>1</v>
      </c>
      <c r="CI40">
        <v>0.36403659216934542</v>
      </c>
      <c r="CJ40">
        <v>0.38690000000000002</v>
      </c>
      <c r="CK40">
        <v>-2.2863407830654603E-2</v>
      </c>
      <c r="CL40">
        <v>0.57597366018442508</v>
      </c>
      <c r="CM40">
        <v>0.58320000000000005</v>
      </c>
      <c r="CN40">
        <v>-7.226339815574967E-3</v>
      </c>
      <c r="CO40" s="5">
        <f t="shared" si="16"/>
        <v>-0.21193706801507967</v>
      </c>
      <c r="CP40" s="5">
        <f t="shared" si="16"/>
        <v>-0.19630000000000003</v>
      </c>
      <c r="CQ40" s="6">
        <f t="shared" si="13"/>
        <v>1.5637068015079636E-2</v>
      </c>
      <c r="CR40" s="7">
        <v>0</v>
      </c>
      <c r="CS40" s="7">
        <v>0</v>
      </c>
      <c r="CT40" s="7"/>
      <c r="CU40" s="7"/>
      <c r="CV40">
        <v>1</v>
      </c>
      <c r="CX40">
        <v>1</v>
      </c>
      <c r="CZ40">
        <v>0.39689806091742863</v>
      </c>
      <c r="DA40">
        <v>0.27229999999999999</v>
      </c>
      <c r="DB40">
        <v>0.12459806091742864</v>
      </c>
      <c r="DC40">
        <v>0.55993032991680869</v>
      </c>
      <c r="DD40">
        <v>0.62960000000000005</v>
      </c>
      <c r="DE40">
        <v>-6.966967008319136E-2</v>
      </c>
      <c r="DF40" s="5">
        <f t="shared" si="6"/>
        <v>-0.16303226899938006</v>
      </c>
      <c r="DG40" s="5">
        <f t="shared" si="6"/>
        <v>-0.35730000000000006</v>
      </c>
      <c r="DH40" s="6">
        <f t="shared" si="14"/>
        <v>-0.19426773100062</v>
      </c>
      <c r="DI40" s="7">
        <v>0</v>
      </c>
      <c r="DJ40" s="7">
        <v>0</v>
      </c>
      <c r="DK40" s="7"/>
      <c r="DL40" s="7"/>
      <c r="DM40">
        <v>1</v>
      </c>
      <c r="DO40">
        <v>1</v>
      </c>
      <c r="DQ40">
        <v>0.34641584977569623</v>
      </c>
      <c r="DR40">
        <v>0.31759999999999999</v>
      </c>
      <c r="DS40">
        <v>2.8815849775696234E-2</v>
      </c>
      <c r="DT40">
        <v>0.61350636598628772</v>
      </c>
      <c r="DU40">
        <v>0.65110000000000001</v>
      </c>
      <c r="DV40">
        <v>-3.7593634013712296E-2</v>
      </c>
      <c r="DW40" s="5">
        <f t="shared" si="7"/>
        <v>-0.26709051621059149</v>
      </c>
      <c r="DX40" s="5">
        <f t="shared" si="7"/>
        <v>-0.33350000000000002</v>
      </c>
      <c r="DY40" s="6">
        <f t="shared" si="15"/>
        <v>-6.640948378940853E-2</v>
      </c>
      <c r="DZ40" s="7">
        <v>0</v>
      </c>
      <c r="EA40" s="7">
        <v>0</v>
      </c>
      <c r="EB40" s="7"/>
      <c r="EC40" s="7"/>
      <c r="ED40">
        <v>1</v>
      </c>
      <c r="EF40">
        <v>1</v>
      </c>
    </row>
    <row r="41" spans="1:136" x14ac:dyDescent="0.25">
      <c r="A41" t="s">
        <v>60</v>
      </c>
      <c r="B41" s="5">
        <v>0.41955521201454887</v>
      </c>
      <c r="C41" s="5">
        <v>0.40179999999999999</v>
      </c>
      <c r="D41" s="5">
        <v>1.7755212014548882E-2</v>
      </c>
      <c r="E41" s="5">
        <v>0.56655624968760898</v>
      </c>
      <c r="F41" s="5">
        <v>0.38350000000000001</v>
      </c>
      <c r="G41" s="5">
        <v>0.18305624968760897</v>
      </c>
      <c r="H41" s="5">
        <f t="shared" si="1"/>
        <v>-0.14700103767306011</v>
      </c>
      <c r="I41" s="5">
        <f t="shared" si="1"/>
        <v>1.8299999999999983E-2</v>
      </c>
      <c r="J41" s="6">
        <f t="shared" si="8"/>
        <v>0.16530103767306009</v>
      </c>
      <c r="K41" s="7">
        <v>0</v>
      </c>
      <c r="L41" s="7">
        <v>1</v>
      </c>
      <c r="M41" s="7"/>
      <c r="N41" s="7"/>
      <c r="O41">
        <v>0</v>
      </c>
      <c r="Q41">
        <v>0</v>
      </c>
      <c r="S41">
        <v>0.3970523763999409</v>
      </c>
      <c r="T41">
        <v>0.4738</v>
      </c>
      <c r="U41">
        <v>-7.6747623600059101E-2</v>
      </c>
      <c r="V41">
        <v>0.4207324174804965</v>
      </c>
      <c r="W41">
        <v>0.41020000000000001</v>
      </c>
      <c r="X41">
        <v>1.0532417480496492E-2</v>
      </c>
      <c r="Y41" s="5">
        <f t="shared" si="2"/>
        <v>-2.3680041080555603E-2</v>
      </c>
      <c r="Z41" s="5">
        <f t="shared" si="2"/>
        <v>6.359999999999999E-2</v>
      </c>
      <c r="AA41" s="6">
        <f t="shared" si="9"/>
        <v>8.7280041080555593E-2</v>
      </c>
      <c r="AB41" s="7">
        <v>0</v>
      </c>
      <c r="AC41" s="7">
        <v>1</v>
      </c>
      <c r="AD41" s="7">
        <v>0</v>
      </c>
      <c r="AE41" s="7">
        <v>1</v>
      </c>
      <c r="AF41">
        <v>0</v>
      </c>
      <c r="AG41">
        <v>0</v>
      </c>
      <c r="AH41">
        <v>0</v>
      </c>
      <c r="AJ41">
        <v>0.43058049757939398</v>
      </c>
      <c r="AK41">
        <v>0.46460000000000001</v>
      </c>
      <c r="AL41">
        <v>-3.4019502420606029E-2</v>
      </c>
      <c r="AM41">
        <v>0.34449167853408802</v>
      </c>
      <c r="AN41">
        <v>0.49969999999999998</v>
      </c>
      <c r="AO41">
        <v>-0.15520832146591196</v>
      </c>
      <c r="AP41" s="5">
        <f t="shared" si="3"/>
        <v>8.6088819045305964E-2</v>
      </c>
      <c r="AQ41" s="5">
        <f t="shared" si="3"/>
        <v>-3.5099999999999965E-2</v>
      </c>
      <c r="AR41" s="6">
        <f t="shared" si="10"/>
        <v>-0.12118881904530593</v>
      </c>
      <c r="AS41" s="7">
        <v>1</v>
      </c>
      <c r="AT41" s="7">
        <v>0</v>
      </c>
      <c r="AU41" s="7"/>
      <c r="AV41" s="7"/>
      <c r="AW41">
        <v>0</v>
      </c>
      <c r="AY41">
        <v>0</v>
      </c>
      <c r="BA41">
        <v>0.51418653878024301</v>
      </c>
      <c r="BB41">
        <v>0.48709999999999998</v>
      </c>
      <c r="BC41">
        <v>2.708653878024303E-2</v>
      </c>
      <c r="BD41">
        <v>0.4221757985258166</v>
      </c>
      <c r="BE41">
        <v>0.5081</v>
      </c>
      <c r="BF41">
        <v>-8.5924201474183393E-2</v>
      </c>
      <c r="BG41" s="5">
        <f t="shared" si="4"/>
        <v>9.2010740254426404E-2</v>
      </c>
      <c r="BH41" s="5">
        <f t="shared" si="4"/>
        <v>-2.1000000000000019E-2</v>
      </c>
      <c r="BI41" s="6">
        <f t="shared" si="11"/>
        <v>-0.11301074025442642</v>
      </c>
      <c r="BJ41" s="7">
        <v>1</v>
      </c>
      <c r="BK41" s="7">
        <v>0</v>
      </c>
      <c r="BL41" s="7">
        <v>0.99999990000000005</v>
      </c>
      <c r="BM41" s="7">
        <v>0</v>
      </c>
      <c r="BN41">
        <v>0</v>
      </c>
      <c r="BO41">
        <v>0</v>
      </c>
      <c r="BR41">
        <v>0.49285323270726239</v>
      </c>
      <c r="BS41">
        <v>0.51500000000000001</v>
      </c>
      <c r="BT41">
        <v>-2.2146767292737624E-2</v>
      </c>
      <c r="BU41">
        <v>0.50085948551534287</v>
      </c>
      <c r="BV41">
        <v>0.46910000000000002</v>
      </c>
      <c r="BW41">
        <v>3.1759485515342856E-2</v>
      </c>
      <c r="BX41" s="5">
        <f t="shared" si="5"/>
        <v>-8.0062528080804829E-3</v>
      </c>
      <c r="BY41" s="5">
        <f t="shared" si="5"/>
        <v>4.5899999999999996E-2</v>
      </c>
      <c r="BZ41" s="5">
        <f t="shared" si="12"/>
        <v>5.3906252808080479E-2</v>
      </c>
      <c r="CA41" s="7">
        <v>1</v>
      </c>
      <c r="CB41" s="7">
        <v>1</v>
      </c>
      <c r="CC41" s="7"/>
      <c r="CD41" s="7"/>
      <c r="CE41">
        <v>1</v>
      </c>
      <c r="CG41">
        <v>0</v>
      </c>
      <c r="CI41">
        <v>0.48932090409338486</v>
      </c>
      <c r="CJ41">
        <v>0.50670000000000004</v>
      </c>
      <c r="CK41">
        <v>-1.7379095906615183E-2</v>
      </c>
      <c r="CL41">
        <v>0.49654269802929141</v>
      </c>
      <c r="CM41">
        <v>0.47689999999999999</v>
      </c>
      <c r="CN41">
        <v>1.9642698029291417E-2</v>
      </c>
      <c r="CO41" s="5">
        <f t="shared" si="16"/>
        <v>-7.2217939359065508E-3</v>
      </c>
      <c r="CP41" s="5">
        <f t="shared" si="16"/>
        <v>2.9800000000000049E-2</v>
      </c>
      <c r="CQ41" s="6">
        <f t="shared" si="13"/>
        <v>3.70217939359066E-2</v>
      </c>
      <c r="CR41" s="7">
        <v>0</v>
      </c>
      <c r="CS41" s="7">
        <v>1</v>
      </c>
      <c r="CT41" s="7">
        <v>1</v>
      </c>
      <c r="CU41" s="7">
        <v>1</v>
      </c>
      <c r="CV41">
        <v>0</v>
      </c>
      <c r="CW41">
        <v>0</v>
      </c>
      <c r="CZ41">
        <v>0.50427116546952377</v>
      </c>
      <c r="DA41">
        <v>0.43559999999999999</v>
      </c>
      <c r="DB41">
        <v>6.8671165469523787E-2</v>
      </c>
      <c r="DC41">
        <v>0.4755871142972668</v>
      </c>
      <c r="DD41">
        <v>0.51690000000000003</v>
      </c>
      <c r="DE41">
        <v>-4.1312885702733226E-2</v>
      </c>
      <c r="DF41" s="5">
        <f t="shared" si="6"/>
        <v>2.8684051172256975E-2</v>
      </c>
      <c r="DG41" s="5">
        <f t="shared" si="6"/>
        <v>-8.1300000000000039E-2</v>
      </c>
      <c r="DH41" s="6">
        <f t="shared" si="14"/>
        <v>-0.10998405117225701</v>
      </c>
      <c r="DI41" s="7">
        <v>1</v>
      </c>
      <c r="DJ41" s="7">
        <v>0</v>
      </c>
      <c r="DK41" s="7">
        <v>1</v>
      </c>
      <c r="DL41" s="7">
        <v>0</v>
      </c>
      <c r="DM41">
        <v>0</v>
      </c>
      <c r="DN41">
        <v>0</v>
      </c>
      <c r="DQ41">
        <v>0.47511298329972135</v>
      </c>
      <c r="DR41">
        <v>0.45240000000000002</v>
      </c>
      <c r="DS41">
        <v>2.2712983299721323E-2</v>
      </c>
      <c r="DT41">
        <v>0.49970870694888053</v>
      </c>
      <c r="DU41">
        <v>0.53269999999999995</v>
      </c>
      <c r="DV41">
        <v>-3.2991293051119419E-2</v>
      </c>
      <c r="DW41" s="5">
        <f t="shared" si="7"/>
        <v>-2.4595723649159185E-2</v>
      </c>
      <c r="DX41" s="5">
        <f t="shared" si="7"/>
        <v>-8.0299999999999927E-2</v>
      </c>
      <c r="DY41" s="6">
        <f t="shared" si="15"/>
        <v>-5.5704276350840742E-2</v>
      </c>
      <c r="DZ41" s="7">
        <v>0</v>
      </c>
      <c r="EA41" s="7">
        <v>0</v>
      </c>
      <c r="EB41" s="7"/>
      <c r="EC41" s="7"/>
      <c r="ED41">
        <v>1</v>
      </c>
      <c r="EF41">
        <v>1</v>
      </c>
    </row>
    <row r="42" spans="1:136" x14ac:dyDescent="0.25">
      <c r="A42" t="s">
        <v>61</v>
      </c>
      <c r="B42" s="5">
        <v>0.35318727182919746</v>
      </c>
      <c r="C42" s="5">
        <v>0.34020000000000006</v>
      </c>
      <c r="D42" s="5">
        <v>1.29872718291974E-2</v>
      </c>
      <c r="E42" s="5">
        <v>0.61913756500304706</v>
      </c>
      <c r="F42" s="5">
        <v>0.42649999999999999</v>
      </c>
      <c r="G42" s="5">
        <v>0.19263756500304707</v>
      </c>
      <c r="H42" s="5">
        <f t="shared" si="1"/>
        <v>-0.26595029317384961</v>
      </c>
      <c r="I42" s="5">
        <f t="shared" si="1"/>
        <v>-8.6299999999999932E-2</v>
      </c>
      <c r="J42" s="6">
        <f t="shared" si="8"/>
        <v>0.17965029317384967</v>
      </c>
      <c r="K42" s="7">
        <v>0</v>
      </c>
      <c r="L42" s="7">
        <v>0</v>
      </c>
      <c r="M42" s="7"/>
      <c r="N42" s="7"/>
      <c r="O42">
        <v>1</v>
      </c>
      <c r="Q42">
        <v>1</v>
      </c>
      <c r="S42">
        <v>0.33425887528491788</v>
      </c>
      <c r="T42">
        <v>0.40450000000000003</v>
      </c>
      <c r="U42">
        <v>-7.0241124715082148E-2</v>
      </c>
      <c r="V42">
        <v>0.4644099629065141</v>
      </c>
      <c r="W42">
        <v>0.48259999999999997</v>
      </c>
      <c r="X42">
        <v>-1.8190037093485878E-2</v>
      </c>
      <c r="Y42" s="5">
        <f t="shared" si="2"/>
        <v>-0.13015108762159622</v>
      </c>
      <c r="Z42" s="5">
        <f t="shared" si="2"/>
        <v>-7.8099999999999947E-2</v>
      </c>
      <c r="AA42" s="6">
        <f t="shared" si="9"/>
        <v>5.205108762159627E-2</v>
      </c>
      <c r="AB42" s="7">
        <v>0</v>
      </c>
      <c r="AC42" s="7">
        <v>0</v>
      </c>
      <c r="AD42" s="7"/>
      <c r="AE42" s="7"/>
      <c r="AF42">
        <v>1</v>
      </c>
      <c r="AH42">
        <v>1</v>
      </c>
      <c r="AJ42">
        <v>0.35605622716107183</v>
      </c>
      <c r="AK42">
        <v>0.38429999999999997</v>
      </c>
      <c r="AL42">
        <v>-2.8243772838928149E-2</v>
      </c>
      <c r="AM42">
        <v>0.3577558750285118</v>
      </c>
      <c r="AN42">
        <v>0.60309999999999997</v>
      </c>
      <c r="AO42">
        <v>-0.24534412497148816</v>
      </c>
      <c r="AP42" s="5">
        <f t="shared" si="3"/>
        <v>-1.6996478674399795E-3</v>
      </c>
      <c r="AQ42" s="5">
        <f t="shared" si="3"/>
        <v>-0.21879999999999999</v>
      </c>
      <c r="AR42" s="6">
        <f t="shared" si="10"/>
        <v>-0.21710035213256001</v>
      </c>
      <c r="AS42" s="7">
        <v>0</v>
      </c>
      <c r="AT42" s="7">
        <v>0</v>
      </c>
      <c r="AU42" s="7"/>
      <c r="AV42" s="7"/>
      <c r="AW42">
        <v>1</v>
      </c>
      <c r="AY42">
        <v>1</v>
      </c>
      <c r="BA42">
        <v>0.44040064044076599</v>
      </c>
      <c r="BB42">
        <v>0.34429999999999999</v>
      </c>
      <c r="BC42">
        <v>9.6100640440765994E-2</v>
      </c>
      <c r="BD42">
        <v>0.51918678458466438</v>
      </c>
      <c r="BE42">
        <v>0.65569999999999995</v>
      </c>
      <c r="BF42">
        <v>-0.13651321541533556</v>
      </c>
      <c r="BG42" s="5">
        <f t="shared" si="4"/>
        <v>-7.8786144143898396E-2</v>
      </c>
      <c r="BH42" s="5">
        <f t="shared" si="4"/>
        <v>-0.31139999999999995</v>
      </c>
      <c r="BI42" s="6">
        <f t="shared" si="11"/>
        <v>-0.23261385585610156</v>
      </c>
      <c r="BJ42" s="7">
        <v>0</v>
      </c>
      <c r="BK42" s="7">
        <v>0</v>
      </c>
      <c r="BL42" s="7"/>
      <c r="BM42" s="7"/>
      <c r="BN42">
        <v>1</v>
      </c>
      <c r="BP42">
        <v>1</v>
      </c>
      <c r="BR42">
        <v>0.35681059516885122</v>
      </c>
      <c r="BS42">
        <v>0.34350000000000003</v>
      </c>
      <c r="BT42">
        <v>1.3310595168851191E-2</v>
      </c>
      <c r="BU42">
        <v>0.67267461195310219</v>
      </c>
      <c r="BV42">
        <v>0.65649999999999997</v>
      </c>
      <c r="BW42">
        <v>1.6174611953102214E-2</v>
      </c>
      <c r="BX42" s="5">
        <f t="shared" si="5"/>
        <v>-0.31586401678425097</v>
      </c>
      <c r="BY42" s="5">
        <f t="shared" si="5"/>
        <v>-0.31299999999999994</v>
      </c>
      <c r="BZ42" s="5">
        <f t="shared" si="12"/>
        <v>2.8640167842510222E-3</v>
      </c>
      <c r="CA42" s="7">
        <v>0</v>
      </c>
      <c r="CB42" s="7">
        <v>0</v>
      </c>
      <c r="CC42" s="7"/>
      <c r="CD42" s="7"/>
      <c r="CE42">
        <v>1</v>
      </c>
      <c r="CG42">
        <v>1</v>
      </c>
      <c r="CI42">
        <v>0.34175259040287193</v>
      </c>
      <c r="CJ42">
        <v>0.33229999999999998</v>
      </c>
      <c r="CK42">
        <v>9.452590402871941E-3</v>
      </c>
      <c r="CL42">
        <v>0.67790183747312049</v>
      </c>
      <c r="CM42">
        <v>0.66769999999999996</v>
      </c>
      <c r="CN42">
        <v>1.0201837473120534E-2</v>
      </c>
      <c r="CO42" s="5">
        <f t="shared" si="16"/>
        <v>-0.33614924707024857</v>
      </c>
      <c r="CP42" s="5">
        <f t="shared" si="16"/>
        <v>-0.33539999999999998</v>
      </c>
      <c r="CQ42" s="6">
        <f t="shared" si="13"/>
        <v>7.4924707024859316E-4</v>
      </c>
      <c r="CR42" s="7">
        <v>0</v>
      </c>
      <c r="CS42" s="7">
        <v>0</v>
      </c>
      <c r="CT42" s="7"/>
      <c r="CU42" s="7"/>
      <c r="CV42">
        <v>1</v>
      </c>
      <c r="CX42">
        <v>1</v>
      </c>
      <c r="CZ42">
        <v>0.34588107142467034</v>
      </c>
      <c r="DA42">
        <v>0.2893</v>
      </c>
      <c r="DB42">
        <v>5.6581071424670337E-2</v>
      </c>
      <c r="DC42">
        <v>0.64532641645715216</v>
      </c>
      <c r="DD42">
        <v>0.6532</v>
      </c>
      <c r="DE42">
        <v>-7.8735835428478396E-3</v>
      </c>
      <c r="DF42" s="5">
        <f t="shared" si="6"/>
        <v>-0.29944534503248182</v>
      </c>
      <c r="DG42" s="5">
        <f t="shared" si="6"/>
        <v>-0.3639</v>
      </c>
      <c r="DH42" s="6">
        <f t="shared" si="14"/>
        <v>-6.4454654967518177E-2</v>
      </c>
      <c r="DI42" s="7">
        <v>0</v>
      </c>
      <c r="DJ42" s="7">
        <v>0</v>
      </c>
      <c r="DK42" s="7"/>
      <c r="DL42" s="7"/>
      <c r="DM42">
        <v>1</v>
      </c>
      <c r="DO42">
        <v>1</v>
      </c>
      <c r="DQ42">
        <v>0.34775983604039051</v>
      </c>
      <c r="DR42">
        <v>0.32290000000000002</v>
      </c>
      <c r="DS42">
        <v>2.4859836040390493E-2</v>
      </c>
      <c r="DT42">
        <v>0.64328899689007768</v>
      </c>
      <c r="DU42">
        <v>0.65369999999999995</v>
      </c>
      <c r="DV42">
        <v>-1.0411003109922268E-2</v>
      </c>
      <c r="DW42" s="5">
        <f t="shared" si="7"/>
        <v>-0.29552916084968717</v>
      </c>
      <c r="DX42" s="5">
        <f t="shared" si="7"/>
        <v>-0.33079999999999993</v>
      </c>
      <c r="DY42" s="6">
        <f t="shared" si="15"/>
        <v>-3.5270839150312761E-2</v>
      </c>
      <c r="DZ42" s="7">
        <v>0</v>
      </c>
      <c r="EA42" s="7">
        <v>0</v>
      </c>
      <c r="EB42" s="7"/>
      <c r="EC42" s="7"/>
      <c r="ED42">
        <v>1</v>
      </c>
      <c r="EF42">
        <v>1</v>
      </c>
    </row>
    <row r="43" spans="1:136" x14ac:dyDescent="0.25">
      <c r="A43" t="s">
        <v>62</v>
      </c>
      <c r="B43" s="5">
        <v>0.51066956873426095</v>
      </c>
      <c r="C43" s="5">
        <v>0.42479999999999996</v>
      </c>
      <c r="D43" s="5">
        <v>8.5869568734260993E-2</v>
      </c>
      <c r="E43" s="5">
        <v>0.5316378820892349</v>
      </c>
      <c r="F43" s="5">
        <v>0.32530000000000003</v>
      </c>
      <c r="G43" s="5">
        <v>0.20633788208923487</v>
      </c>
      <c r="H43" s="5">
        <f t="shared" si="1"/>
        <v>-2.0968313354973955E-2</v>
      </c>
      <c r="I43" s="5">
        <f t="shared" si="1"/>
        <v>9.9499999999999922E-2</v>
      </c>
      <c r="J43" s="6">
        <f t="shared" si="8"/>
        <v>0.12046831335497388</v>
      </c>
      <c r="K43" s="7">
        <v>0</v>
      </c>
      <c r="L43" s="7">
        <v>1</v>
      </c>
      <c r="M43" s="7">
        <v>0</v>
      </c>
      <c r="N43" s="7">
        <v>0.99999999900000003</v>
      </c>
      <c r="O43">
        <v>0</v>
      </c>
      <c r="P43" s="7">
        <v>0</v>
      </c>
      <c r="S43">
        <v>0.50971471173829641</v>
      </c>
      <c r="T43">
        <v>0.47149999999999997</v>
      </c>
      <c r="U43">
        <v>3.8214711738296436E-2</v>
      </c>
      <c r="V43">
        <v>0.33522916256001034</v>
      </c>
      <c r="W43">
        <v>0.3906</v>
      </c>
      <c r="X43">
        <v>-5.5370837439989662E-2</v>
      </c>
      <c r="Y43" s="5">
        <f t="shared" si="2"/>
        <v>0.17448554917828607</v>
      </c>
      <c r="Z43" s="5">
        <f t="shared" si="2"/>
        <v>8.0899999999999972E-2</v>
      </c>
      <c r="AA43" s="6">
        <f t="shared" si="9"/>
        <v>-9.3585549178286098E-2</v>
      </c>
      <c r="AB43" s="7">
        <v>1</v>
      </c>
      <c r="AC43" s="7">
        <v>1</v>
      </c>
      <c r="AD43" s="7"/>
      <c r="AE43" s="7"/>
      <c r="AF43">
        <v>1</v>
      </c>
      <c r="AH43">
        <v>1</v>
      </c>
      <c r="AJ43">
        <v>0.47836196873024822</v>
      </c>
      <c r="AK43">
        <v>0.46960000000000002</v>
      </c>
      <c r="AL43">
        <v>8.7619687302482041E-3</v>
      </c>
      <c r="AM43">
        <v>0.273214189637904</v>
      </c>
      <c r="AN43">
        <v>0.4652</v>
      </c>
      <c r="AO43">
        <v>-0.191985810362096</v>
      </c>
      <c r="AP43" s="5">
        <f t="shared" si="3"/>
        <v>0.20514777909234422</v>
      </c>
      <c r="AQ43" s="5">
        <f t="shared" si="3"/>
        <v>4.400000000000015E-3</v>
      </c>
      <c r="AR43" s="6">
        <f t="shared" si="10"/>
        <v>-0.2007477790923442</v>
      </c>
      <c r="AS43" s="7">
        <v>1</v>
      </c>
      <c r="AT43" s="7">
        <v>1</v>
      </c>
      <c r="AU43" s="7"/>
      <c r="AV43" s="7"/>
      <c r="AW43">
        <v>1</v>
      </c>
      <c r="AY43">
        <v>1</v>
      </c>
      <c r="BA43">
        <v>0.48782140133926066</v>
      </c>
      <c r="BB43">
        <v>0.51349999999999996</v>
      </c>
      <c r="BC43">
        <v>-2.5678598660739294E-2</v>
      </c>
      <c r="BD43">
        <v>0.39698930607670546</v>
      </c>
      <c r="BE43">
        <v>0.47189999999999999</v>
      </c>
      <c r="BF43">
        <v>-7.4910693923294525E-2</v>
      </c>
      <c r="BG43" s="5">
        <f t="shared" si="4"/>
        <v>9.0832095262555201E-2</v>
      </c>
      <c r="BH43" s="5">
        <f t="shared" si="4"/>
        <v>4.159999999999997E-2</v>
      </c>
      <c r="BI43" s="6">
        <f t="shared" si="11"/>
        <v>-4.9232095262555231E-2</v>
      </c>
      <c r="BJ43" s="7">
        <v>1</v>
      </c>
      <c r="BK43" s="7">
        <v>1</v>
      </c>
      <c r="BL43" s="7">
        <v>0.99999990000000005</v>
      </c>
      <c r="BM43" s="7">
        <v>0.99999990000000005</v>
      </c>
      <c r="BN43">
        <v>1</v>
      </c>
      <c r="BO43">
        <v>1</v>
      </c>
      <c r="BR43">
        <v>0.50708999357951445</v>
      </c>
      <c r="BS43">
        <v>0.5675</v>
      </c>
      <c r="BT43">
        <v>-6.0410006420485551E-2</v>
      </c>
      <c r="BU43">
        <v>0.4931008991625711</v>
      </c>
      <c r="BV43">
        <v>0.40400000000000003</v>
      </c>
      <c r="BW43">
        <v>8.9100899162571079E-2</v>
      </c>
      <c r="BX43" s="5">
        <f t="shared" si="5"/>
        <v>1.3989094416943348E-2</v>
      </c>
      <c r="BY43" s="5">
        <f t="shared" si="5"/>
        <v>0.16349999999999998</v>
      </c>
      <c r="BZ43" s="5">
        <f t="shared" si="12"/>
        <v>0.14951090558305663</v>
      </c>
      <c r="CA43" s="7">
        <v>1</v>
      </c>
      <c r="CB43" s="7">
        <v>1</v>
      </c>
      <c r="CC43" s="7"/>
      <c r="CD43" s="7"/>
      <c r="CE43">
        <v>1</v>
      </c>
      <c r="CG43">
        <v>1</v>
      </c>
      <c r="CI43">
        <v>0.56033872701840415</v>
      </c>
      <c r="CJ43">
        <v>0.54239999999999999</v>
      </c>
      <c r="CK43">
        <v>1.7938727018404155E-2</v>
      </c>
      <c r="CL43">
        <v>0.4417095208117674</v>
      </c>
      <c r="CM43">
        <v>0.42149999999999999</v>
      </c>
      <c r="CN43">
        <v>2.0209520811767412E-2</v>
      </c>
      <c r="CO43" s="5">
        <f t="shared" si="16"/>
        <v>0.11862920620663675</v>
      </c>
      <c r="CP43" s="5">
        <f t="shared" si="16"/>
        <v>0.12090000000000001</v>
      </c>
      <c r="CQ43" s="6">
        <f t="shared" si="13"/>
        <v>2.2707937933632572E-3</v>
      </c>
      <c r="CR43" s="7">
        <v>1</v>
      </c>
      <c r="CS43" s="7">
        <v>1</v>
      </c>
      <c r="CT43" s="7"/>
      <c r="CU43" s="7"/>
      <c r="CV43">
        <v>1</v>
      </c>
      <c r="CX43">
        <v>1</v>
      </c>
      <c r="CZ43">
        <v>0.54317331581550776</v>
      </c>
      <c r="DA43">
        <v>0.50070000000000003</v>
      </c>
      <c r="DB43">
        <v>4.2473315815507728E-2</v>
      </c>
      <c r="DC43">
        <v>0.41837995070986844</v>
      </c>
      <c r="DD43">
        <v>0.39090000000000003</v>
      </c>
      <c r="DE43">
        <v>2.7479950709868417E-2</v>
      </c>
      <c r="DF43" s="5">
        <f t="shared" si="6"/>
        <v>0.12479336510563932</v>
      </c>
      <c r="DG43" s="5">
        <f t="shared" si="6"/>
        <v>0.10980000000000001</v>
      </c>
      <c r="DH43" s="6">
        <f t="shared" si="14"/>
        <v>-1.4993365105639311E-2</v>
      </c>
      <c r="DI43" s="7">
        <v>1</v>
      </c>
      <c r="DJ43" s="7">
        <v>1</v>
      </c>
      <c r="DK43" s="7"/>
      <c r="DL43" s="7"/>
      <c r="DM43">
        <v>1</v>
      </c>
      <c r="DO43">
        <v>1</v>
      </c>
      <c r="DQ43">
        <v>0.51184247722787668</v>
      </c>
      <c r="DR43">
        <v>0.5645</v>
      </c>
      <c r="DS43">
        <v>-5.2657522772123322E-2</v>
      </c>
      <c r="DT43">
        <v>0.41902780827300001</v>
      </c>
      <c r="DU43">
        <v>0.4037</v>
      </c>
      <c r="DV43">
        <v>1.532780827300001E-2</v>
      </c>
      <c r="DW43" s="5">
        <f t="shared" si="7"/>
        <v>9.2814668954876667E-2</v>
      </c>
      <c r="DX43" s="5">
        <f t="shared" si="7"/>
        <v>0.1608</v>
      </c>
      <c r="DY43" s="6">
        <f t="shared" si="15"/>
        <v>6.7985331045123332E-2</v>
      </c>
      <c r="DZ43" s="7">
        <v>1</v>
      </c>
      <c r="EA43" s="7">
        <v>1</v>
      </c>
      <c r="EB43" s="7"/>
      <c r="EC43" s="7"/>
      <c r="ED43">
        <v>1</v>
      </c>
      <c r="EF43">
        <v>1</v>
      </c>
    </row>
    <row r="44" spans="1:136" x14ac:dyDescent="0.25">
      <c r="A44" t="s">
        <v>63</v>
      </c>
      <c r="B44" s="5">
        <v>0.50179050864361374</v>
      </c>
      <c r="C44" s="5">
        <v>0.45150000000000001</v>
      </c>
      <c r="D44" s="5">
        <v>5.0290508643613729E-2</v>
      </c>
      <c r="E44" s="5">
        <v>0.50293279026831483</v>
      </c>
      <c r="F44" s="5">
        <v>0.36130000000000001</v>
      </c>
      <c r="G44" s="5">
        <v>0.14163279026831482</v>
      </c>
      <c r="H44" s="5">
        <f t="shared" si="1"/>
        <v>-1.1422816247010914E-3</v>
      </c>
      <c r="I44" s="5">
        <f t="shared" si="1"/>
        <v>9.0200000000000002E-2</v>
      </c>
      <c r="J44" s="6">
        <f t="shared" si="8"/>
        <v>9.1342281624701094E-2</v>
      </c>
      <c r="K44" s="7">
        <v>0</v>
      </c>
      <c r="L44" s="7">
        <v>1</v>
      </c>
      <c r="M44" s="7">
        <v>0</v>
      </c>
      <c r="N44" s="7">
        <v>0.99999999900000003</v>
      </c>
      <c r="O44">
        <v>0</v>
      </c>
      <c r="P44" s="7">
        <v>0</v>
      </c>
      <c r="S44">
        <v>0.46171276153196555</v>
      </c>
      <c r="T44">
        <v>0.49170000000000003</v>
      </c>
      <c r="U44">
        <v>-2.9987238468034472E-2</v>
      </c>
      <c r="V44">
        <v>0.38280545972512936</v>
      </c>
      <c r="W44">
        <v>0.3997</v>
      </c>
      <c r="X44">
        <v>-1.689454027487064E-2</v>
      </c>
      <c r="Y44" s="5">
        <f t="shared" si="2"/>
        <v>7.8907301806836194E-2</v>
      </c>
      <c r="Z44" s="5">
        <f t="shared" si="2"/>
        <v>9.2000000000000026E-2</v>
      </c>
      <c r="AA44" s="6">
        <f t="shared" si="9"/>
        <v>1.3092698193163832E-2</v>
      </c>
      <c r="AB44" s="7">
        <v>1</v>
      </c>
      <c r="AC44" s="7">
        <v>1</v>
      </c>
      <c r="AD44" s="7"/>
      <c r="AE44" s="7"/>
      <c r="AF44">
        <v>1</v>
      </c>
      <c r="AH44">
        <v>1</v>
      </c>
      <c r="AJ44">
        <v>0.48663778276784131</v>
      </c>
      <c r="AK44">
        <v>0.50600000000000001</v>
      </c>
      <c r="AL44">
        <v>-1.9362217232158696E-2</v>
      </c>
      <c r="AM44">
        <v>0.29675119480678441</v>
      </c>
      <c r="AN44">
        <v>0.46429999999999999</v>
      </c>
      <c r="AO44">
        <v>-0.16754880519321558</v>
      </c>
      <c r="AP44" s="5">
        <f t="shared" si="3"/>
        <v>0.1898865879610569</v>
      </c>
      <c r="AQ44" s="5">
        <f t="shared" si="3"/>
        <v>4.1700000000000015E-2</v>
      </c>
      <c r="AR44" s="6">
        <f t="shared" si="10"/>
        <v>-0.14818658796105688</v>
      </c>
      <c r="AS44" s="7">
        <v>1</v>
      </c>
      <c r="AT44" s="7">
        <v>1</v>
      </c>
      <c r="AU44" s="7"/>
      <c r="AV44" s="7"/>
      <c r="AW44">
        <v>1</v>
      </c>
      <c r="AY44">
        <v>1</v>
      </c>
      <c r="BA44">
        <v>0.52500547685930721</v>
      </c>
      <c r="BB44">
        <v>0.50919999999999999</v>
      </c>
      <c r="BC44">
        <v>1.5805476859307221E-2</v>
      </c>
      <c r="BD44">
        <v>0.40540113905517933</v>
      </c>
      <c r="BE44">
        <v>0.48420000000000002</v>
      </c>
      <c r="BF44">
        <v>-7.8798860944820692E-2</v>
      </c>
      <c r="BG44" s="5">
        <f t="shared" si="4"/>
        <v>0.11960433780412788</v>
      </c>
      <c r="BH44" s="5">
        <f t="shared" si="4"/>
        <v>2.4999999999999967E-2</v>
      </c>
      <c r="BI44" s="6">
        <f t="shared" si="11"/>
        <v>-9.4604337804127914E-2</v>
      </c>
      <c r="BJ44" s="7">
        <v>1</v>
      </c>
      <c r="BK44" s="7">
        <v>1</v>
      </c>
      <c r="BL44" s="7">
        <v>0.99999990000000005</v>
      </c>
      <c r="BM44" s="7">
        <v>0.99999990000000005</v>
      </c>
      <c r="BN44">
        <v>1</v>
      </c>
      <c r="BO44">
        <v>1</v>
      </c>
      <c r="BR44">
        <v>0.51940494920460589</v>
      </c>
      <c r="BS44">
        <v>0.54490000000000005</v>
      </c>
      <c r="BT44">
        <v>-2.5495050795394159E-2</v>
      </c>
      <c r="BU44">
        <v>0.48767986176422279</v>
      </c>
      <c r="BV44">
        <v>0.44169999999999998</v>
      </c>
      <c r="BW44">
        <v>4.5979861764222807E-2</v>
      </c>
      <c r="BX44" s="5">
        <f t="shared" si="5"/>
        <v>3.1725087440383104E-2</v>
      </c>
      <c r="BY44" s="5">
        <f t="shared" si="5"/>
        <v>0.10320000000000007</v>
      </c>
      <c r="BZ44" s="5">
        <f t="shared" si="12"/>
        <v>7.1474912559616965E-2</v>
      </c>
      <c r="CA44" s="7">
        <v>1</v>
      </c>
      <c r="CB44" s="7">
        <v>1</v>
      </c>
      <c r="CC44" s="7"/>
      <c r="CD44" s="7"/>
      <c r="CE44">
        <v>1</v>
      </c>
      <c r="CG44">
        <v>1</v>
      </c>
      <c r="CI44">
        <v>0.52836877876572319</v>
      </c>
      <c r="CJ44">
        <v>0.51970000000000005</v>
      </c>
      <c r="CK44">
        <v>8.6687787657231397E-3</v>
      </c>
      <c r="CL44">
        <v>0.46816514467870585</v>
      </c>
      <c r="CM44">
        <v>0.46589999999999998</v>
      </c>
      <c r="CN44">
        <v>2.265144678705866E-3</v>
      </c>
      <c r="CO44" s="5">
        <f t="shared" si="16"/>
        <v>6.0203634087017344E-2</v>
      </c>
      <c r="CP44" s="5">
        <f t="shared" si="16"/>
        <v>5.380000000000007E-2</v>
      </c>
      <c r="CQ44" s="6">
        <f t="shared" si="13"/>
        <v>-6.4036340870172737E-3</v>
      </c>
      <c r="CR44" s="7">
        <v>1</v>
      </c>
      <c r="CS44" s="7">
        <v>1</v>
      </c>
      <c r="CT44" s="7"/>
      <c r="CU44" s="7"/>
      <c r="CV44">
        <v>1</v>
      </c>
      <c r="CX44">
        <v>1</v>
      </c>
      <c r="CZ44">
        <v>0.53487006375126578</v>
      </c>
      <c r="DA44">
        <v>0.47460000000000002</v>
      </c>
      <c r="DB44">
        <v>6.0270063751265757E-2</v>
      </c>
      <c r="DC44">
        <v>0.45290324247104408</v>
      </c>
      <c r="DD44">
        <v>0.48180000000000001</v>
      </c>
      <c r="DE44">
        <v>-2.889675752895593E-2</v>
      </c>
      <c r="DF44" s="5">
        <f t="shared" si="6"/>
        <v>8.1966821280221702E-2</v>
      </c>
      <c r="DG44" s="5">
        <f t="shared" si="6"/>
        <v>-7.1999999999999842E-3</v>
      </c>
      <c r="DH44" s="6">
        <f t="shared" si="14"/>
        <v>-8.9166821280221686E-2</v>
      </c>
      <c r="DI44" s="7">
        <v>1</v>
      </c>
      <c r="DJ44" s="7">
        <v>0</v>
      </c>
      <c r="DK44" s="7">
        <v>1</v>
      </c>
      <c r="DL44" s="7">
        <v>0</v>
      </c>
      <c r="DM44">
        <v>0</v>
      </c>
      <c r="DN44">
        <v>0</v>
      </c>
      <c r="DQ44">
        <v>0.50613428167773222</v>
      </c>
      <c r="DR44">
        <v>0.50009999999999999</v>
      </c>
      <c r="DS44">
        <v>6.0342816777322339E-3</v>
      </c>
      <c r="DT44">
        <v>0.46006314227055473</v>
      </c>
      <c r="DU44">
        <v>0.4884</v>
      </c>
      <c r="DV44">
        <v>-2.8336857729445275E-2</v>
      </c>
      <c r="DW44" s="5">
        <f t="shared" si="7"/>
        <v>4.6071139407177497E-2</v>
      </c>
      <c r="DX44" s="5">
        <f t="shared" si="7"/>
        <v>1.1699999999999988E-2</v>
      </c>
      <c r="DY44" s="6">
        <f t="shared" si="15"/>
        <v>-3.4371139407177509E-2</v>
      </c>
      <c r="DZ44" s="7">
        <v>1</v>
      </c>
      <c r="EA44" s="7">
        <v>1</v>
      </c>
      <c r="EB44" s="7">
        <v>1</v>
      </c>
      <c r="EC44" s="7">
        <v>1</v>
      </c>
      <c r="ED44">
        <v>1</v>
      </c>
      <c r="EE44">
        <v>1</v>
      </c>
    </row>
    <row r="45" spans="1:136" x14ac:dyDescent="0.25">
      <c r="A45" t="s">
        <v>64</v>
      </c>
      <c r="B45" s="5">
        <v>0.51240011112211692</v>
      </c>
      <c r="C45" s="5">
        <v>0.47039999999999998</v>
      </c>
      <c r="D45" s="5">
        <v>4.2000111122116934E-2</v>
      </c>
      <c r="E45" s="5">
        <v>0.45017705836244981</v>
      </c>
      <c r="F45" s="5">
        <v>0.29020000000000001</v>
      </c>
      <c r="G45" s="5">
        <v>0.1599770583624498</v>
      </c>
      <c r="H45" s="5">
        <f t="shared" si="1"/>
        <v>6.2223052759667108E-2</v>
      </c>
      <c r="I45" s="5">
        <f t="shared" si="1"/>
        <v>0.18019999999999997</v>
      </c>
      <c r="J45" s="6">
        <f t="shared" si="8"/>
        <v>0.11797694724033286</v>
      </c>
      <c r="K45" s="7">
        <v>1</v>
      </c>
      <c r="L45" s="7">
        <v>1</v>
      </c>
      <c r="M45" s="7"/>
      <c r="N45" s="7"/>
      <c r="O45">
        <v>1</v>
      </c>
      <c r="Q45">
        <v>1</v>
      </c>
      <c r="S45">
        <v>0.52261292956356553</v>
      </c>
      <c r="T45">
        <v>0.59709999999999996</v>
      </c>
      <c r="U45">
        <v>-7.4487070436434433E-2</v>
      </c>
      <c r="V45">
        <v>0.29247335214276821</v>
      </c>
      <c r="W45">
        <v>0.26819999999999999</v>
      </c>
      <c r="X45">
        <v>2.4273352142768212E-2</v>
      </c>
      <c r="Y45" s="5">
        <f t="shared" si="2"/>
        <v>0.23013957742079733</v>
      </c>
      <c r="Z45" s="5">
        <f t="shared" si="2"/>
        <v>0.32889999999999997</v>
      </c>
      <c r="AA45" s="6">
        <f t="shared" si="9"/>
        <v>9.8760422579202645E-2</v>
      </c>
      <c r="AB45" s="7">
        <v>1</v>
      </c>
      <c r="AC45" s="7">
        <v>1</v>
      </c>
      <c r="AD45" s="7"/>
      <c r="AE45" s="7"/>
      <c r="AF45">
        <v>1</v>
      </c>
      <c r="AH45">
        <v>1</v>
      </c>
      <c r="AJ45">
        <v>0.52572710718818283</v>
      </c>
      <c r="AK45">
        <v>0.6099</v>
      </c>
      <c r="AL45">
        <v>-8.4172892811817168E-2</v>
      </c>
      <c r="AM45">
        <v>0.21459709121275158</v>
      </c>
      <c r="AN45">
        <v>0.31909999999999999</v>
      </c>
      <c r="AO45">
        <v>-0.10450290878724841</v>
      </c>
      <c r="AP45" s="5">
        <f t="shared" si="3"/>
        <v>0.31113001597543122</v>
      </c>
      <c r="AQ45" s="5">
        <f t="shared" si="3"/>
        <v>0.2908</v>
      </c>
      <c r="AR45" s="6">
        <f t="shared" si="10"/>
        <v>-2.0330015975431215E-2</v>
      </c>
      <c r="AS45" s="7">
        <v>1</v>
      </c>
      <c r="AT45" s="7">
        <v>1</v>
      </c>
      <c r="AU45" s="7"/>
      <c r="AV45" s="7"/>
      <c r="AW45">
        <v>1</v>
      </c>
      <c r="AY45">
        <v>1</v>
      </c>
      <c r="BA45">
        <v>0.68606720053632742</v>
      </c>
      <c r="BB45">
        <v>0.59419999999999995</v>
      </c>
      <c r="BC45">
        <v>9.1867200536327465E-2</v>
      </c>
      <c r="BD45">
        <v>0.22305693810572305</v>
      </c>
      <c r="BE45">
        <v>0.38669999999999999</v>
      </c>
      <c r="BF45">
        <v>-0.16364306189427694</v>
      </c>
      <c r="BG45" s="5">
        <f t="shared" si="4"/>
        <v>0.46301026243060439</v>
      </c>
      <c r="BH45" s="5">
        <f t="shared" si="4"/>
        <v>0.20749999999999996</v>
      </c>
      <c r="BI45" s="6">
        <f t="shared" si="11"/>
        <v>-0.25551026243060443</v>
      </c>
      <c r="BJ45" s="7">
        <v>1</v>
      </c>
      <c r="BK45" s="7">
        <v>1</v>
      </c>
      <c r="BL45" s="7"/>
      <c r="BM45" s="7"/>
      <c r="BN45">
        <v>1</v>
      </c>
      <c r="BP45">
        <v>1</v>
      </c>
      <c r="BR45">
        <v>0.63260556192275075</v>
      </c>
      <c r="BS45">
        <v>0.62860000000000005</v>
      </c>
      <c r="BT45">
        <v>4.0055619227507E-3</v>
      </c>
      <c r="BU45">
        <v>0.34636744936547764</v>
      </c>
      <c r="BV45">
        <v>0.35060000000000002</v>
      </c>
      <c r="BW45">
        <v>-4.2325506345223807E-3</v>
      </c>
      <c r="BX45" s="5">
        <f t="shared" si="5"/>
        <v>0.28623811255727311</v>
      </c>
      <c r="BY45" s="5">
        <f t="shared" si="5"/>
        <v>0.27800000000000002</v>
      </c>
      <c r="BZ45" s="5">
        <f t="shared" si="12"/>
        <v>-8.2381125572730807E-3</v>
      </c>
      <c r="CA45" s="7">
        <v>1</v>
      </c>
      <c r="CB45" s="7">
        <v>1</v>
      </c>
      <c r="CC45" s="7"/>
      <c r="CD45" s="7"/>
      <c r="CE45">
        <v>1</v>
      </c>
      <c r="CG45">
        <v>1</v>
      </c>
      <c r="CI45">
        <v>0.62745006804367343</v>
      </c>
      <c r="CJ45">
        <v>0.627</v>
      </c>
      <c r="CK45">
        <v>4.500680436734239E-4</v>
      </c>
      <c r="CL45">
        <v>0.41706016052833206</v>
      </c>
      <c r="CM45">
        <v>0.35239999999999999</v>
      </c>
      <c r="CN45">
        <v>6.4660160528332067E-2</v>
      </c>
      <c r="CO45" s="5">
        <f t="shared" si="16"/>
        <v>0.21038990751534137</v>
      </c>
      <c r="CP45" s="5">
        <f t="shared" si="16"/>
        <v>0.27460000000000001</v>
      </c>
      <c r="CQ45" s="6">
        <f t="shared" si="13"/>
        <v>6.4210092484658643E-2</v>
      </c>
      <c r="CR45" s="7">
        <v>1</v>
      </c>
      <c r="CS45" s="7">
        <v>1</v>
      </c>
      <c r="CT45" s="7"/>
      <c r="CU45" s="7"/>
      <c r="CV45">
        <v>1</v>
      </c>
      <c r="CX45">
        <v>1</v>
      </c>
      <c r="CZ45">
        <v>0.62992277535817864</v>
      </c>
      <c r="DA45">
        <v>0.54410000000000003</v>
      </c>
      <c r="DB45">
        <v>8.5822775358178616E-2</v>
      </c>
      <c r="DC45">
        <v>0.34782488057266214</v>
      </c>
      <c r="DD45">
        <v>0.38900000000000001</v>
      </c>
      <c r="DE45">
        <v>-4.117511942733787E-2</v>
      </c>
      <c r="DF45" s="5">
        <f t="shared" si="6"/>
        <v>0.2820978947855165</v>
      </c>
      <c r="DG45" s="5">
        <f t="shared" si="6"/>
        <v>0.15510000000000002</v>
      </c>
      <c r="DH45" s="6">
        <f t="shared" si="14"/>
        <v>-0.12699789478551649</v>
      </c>
      <c r="DI45" s="7">
        <v>1</v>
      </c>
      <c r="DJ45" s="7">
        <v>1</v>
      </c>
      <c r="DK45" s="7"/>
      <c r="DL45" s="7"/>
      <c r="DM45">
        <v>1</v>
      </c>
      <c r="DO45">
        <v>1</v>
      </c>
      <c r="DQ45">
        <v>0.59186103598233408</v>
      </c>
      <c r="DR45">
        <v>0.59389999999999998</v>
      </c>
      <c r="DS45">
        <v>-2.0389640176659007E-3</v>
      </c>
      <c r="DT45">
        <v>0.33323674685978916</v>
      </c>
      <c r="DU45">
        <v>0.3861</v>
      </c>
      <c r="DV45">
        <v>-5.2863253140210842E-2</v>
      </c>
      <c r="DW45" s="5">
        <f t="shared" si="7"/>
        <v>0.25862428912254493</v>
      </c>
      <c r="DX45" s="5">
        <f t="shared" si="7"/>
        <v>0.20779999999999998</v>
      </c>
      <c r="DY45" s="6">
        <f t="shared" si="15"/>
        <v>-5.0824289122544941E-2</v>
      </c>
      <c r="DZ45" s="7">
        <v>1</v>
      </c>
      <c r="EA45" s="7">
        <v>1</v>
      </c>
      <c r="EB45" s="7"/>
      <c r="EC45" s="7"/>
      <c r="ED45">
        <v>1</v>
      </c>
      <c r="EF45">
        <v>1</v>
      </c>
    </row>
    <row r="46" spans="1:136" x14ac:dyDescent="0.25">
      <c r="A46" t="s">
        <v>65</v>
      </c>
      <c r="B46" s="5">
        <v>0.36185120300448997</v>
      </c>
      <c r="C46" s="5">
        <v>0.39880000000000004</v>
      </c>
      <c r="D46" s="5">
        <v>-3.6948796995510069E-2</v>
      </c>
      <c r="E46" s="5">
        <v>0.62972546753718284</v>
      </c>
      <c r="F46" s="5">
        <v>0.48020000000000002</v>
      </c>
      <c r="G46" s="5">
        <v>0.14952546753718282</v>
      </c>
      <c r="H46" s="5">
        <f t="shared" si="1"/>
        <v>-0.26787426453269286</v>
      </c>
      <c r="I46" s="5">
        <f t="shared" si="1"/>
        <v>-8.1399999999999972E-2</v>
      </c>
      <c r="J46" s="6">
        <f t="shared" si="8"/>
        <v>0.18647426453269289</v>
      </c>
      <c r="K46" s="7">
        <v>0</v>
      </c>
      <c r="L46" s="7">
        <v>0</v>
      </c>
      <c r="M46" s="7"/>
      <c r="N46" s="7"/>
      <c r="O46">
        <v>1</v>
      </c>
      <c r="Q46">
        <v>1</v>
      </c>
      <c r="S46">
        <v>0.32829499718225869</v>
      </c>
      <c r="T46">
        <v>0.4385</v>
      </c>
      <c r="U46">
        <v>-0.11020500281774132</v>
      </c>
      <c r="V46">
        <v>0.55863568076153902</v>
      </c>
      <c r="W46">
        <v>0.49890000000000001</v>
      </c>
      <c r="X46">
        <v>5.9735680761539012E-2</v>
      </c>
      <c r="Y46" s="5">
        <f t="shared" si="2"/>
        <v>-0.23034068357928034</v>
      </c>
      <c r="Z46" s="5">
        <f t="shared" si="2"/>
        <v>-6.0400000000000009E-2</v>
      </c>
      <c r="AA46" s="6">
        <f t="shared" si="9"/>
        <v>0.16994068357928033</v>
      </c>
      <c r="AB46" s="7">
        <v>0</v>
      </c>
      <c r="AC46" s="7">
        <v>0</v>
      </c>
      <c r="AD46" s="7"/>
      <c r="AE46" s="7"/>
      <c r="AF46">
        <v>1</v>
      </c>
      <c r="AH46">
        <v>1</v>
      </c>
      <c r="AJ46">
        <v>0.41494788282596307</v>
      </c>
      <c r="AK46">
        <v>0.40899999999999997</v>
      </c>
      <c r="AL46">
        <v>5.9478828259630911E-3</v>
      </c>
      <c r="AM46">
        <v>0.4709429390262736</v>
      </c>
      <c r="AN46">
        <v>0.56840000000000002</v>
      </c>
      <c r="AO46">
        <v>-9.7457060973726417E-2</v>
      </c>
      <c r="AP46" s="5">
        <f t="shared" si="3"/>
        <v>-5.5995056200310533E-2</v>
      </c>
      <c r="AQ46" s="5">
        <f t="shared" si="3"/>
        <v>-0.15940000000000004</v>
      </c>
      <c r="AR46" s="6">
        <f t="shared" si="10"/>
        <v>-0.10340494379968951</v>
      </c>
      <c r="AS46" s="7">
        <v>0</v>
      </c>
      <c r="AT46" s="7">
        <v>0</v>
      </c>
      <c r="AU46" s="7"/>
      <c r="AV46" s="7"/>
      <c r="AW46">
        <v>1</v>
      </c>
      <c r="AY46">
        <v>1</v>
      </c>
      <c r="BA46">
        <v>0.43939737281900992</v>
      </c>
      <c r="BB46">
        <v>0.40899999999999997</v>
      </c>
      <c r="BC46">
        <v>3.0397372819009949E-2</v>
      </c>
      <c r="BD46">
        <v>0.5168075186882064</v>
      </c>
      <c r="BE46">
        <v>0.57979999999999998</v>
      </c>
      <c r="BF46">
        <v>-6.299248131179358E-2</v>
      </c>
      <c r="BG46" s="5">
        <f t="shared" si="4"/>
        <v>-7.7410145869196478E-2</v>
      </c>
      <c r="BH46" s="5">
        <f t="shared" si="4"/>
        <v>-0.17080000000000001</v>
      </c>
      <c r="BI46" s="6">
        <f t="shared" si="11"/>
        <v>-9.3389854130803529E-2</v>
      </c>
      <c r="BJ46" s="7">
        <v>0</v>
      </c>
      <c r="BK46" s="7">
        <v>0</v>
      </c>
      <c r="BL46" s="7"/>
      <c r="BM46" s="7"/>
      <c r="BN46">
        <v>1</v>
      </c>
      <c r="BP46">
        <v>1</v>
      </c>
      <c r="BR46">
        <v>0.42178504837975583</v>
      </c>
      <c r="BS46">
        <v>0.44900000000000001</v>
      </c>
      <c r="BT46">
        <v>-2.7214951620244177E-2</v>
      </c>
      <c r="BU46">
        <v>0.57133667737330085</v>
      </c>
      <c r="BV46">
        <v>0.53869999999999996</v>
      </c>
      <c r="BW46">
        <v>3.2636677373300893E-2</v>
      </c>
      <c r="BX46" s="5">
        <f t="shared" si="5"/>
        <v>-0.14955162899354502</v>
      </c>
      <c r="BY46" s="5">
        <f t="shared" si="5"/>
        <v>-8.9699999999999946E-2</v>
      </c>
      <c r="BZ46" s="5">
        <f t="shared" si="12"/>
        <v>5.985162899354507E-2</v>
      </c>
      <c r="CA46" s="7">
        <v>0</v>
      </c>
      <c r="CB46" s="7">
        <v>0</v>
      </c>
      <c r="CC46" s="7"/>
      <c r="CD46" s="7"/>
      <c r="CE46">
        <v>1</v>
      </c>
      <c r="CG46">
        <v>1</v>
      </c>
      <c r="CI46">
        <v>0.40764732533168035</v>
      </c>
      <c r="CJ46">
        <v>0.44090000000000001</v>
      </c>
      <c r="CK46">
        <v>-3.3252674668319659E-2</v>
      </c>
      <c r="CL46">
        <v>0.55875300544924722</v>
      </c>
      <c r="CM46">
        <v>0.54559999999999997</v>
      </c>
      <c r="CN46">
        <v>1.3153005449247246E-2</v>
      </c>
      <c r="CO46" s="5">
        <f t="shared" si="16"/>
        <v>-0.15110568011756687</v>
      </c>
      <c r="CP46" s="5">
        <f t="shared" si="16"/>
        <v>-0.10469999999999996</v>
      </c>
      <c r="CQ46" s="6">
        <f t="shared" si="13"/>
        <v>4.6405680117566905E-2</v>
      </c>
      <c r="CR46" s="7">
        <v>0</v>
      </c>
      <c r="CS46" s="7">
        <v>0</v>
      </c>
      <c r="CT46" s="7"/>
      <c r="CU46" s="7"/>
      <c r="CV46">
        <v>1</v>
      </c>
      <c r="CX46">
        <v>1</v>
      </c>
      <c r="CZ46">
        <v>0.43934411793382566</v>
      </c>
      <c r="DA46">
        <v>0.40670000000000001</v>
      </c>
      <c r="DB46">
        <v>3.2644117933825656E-2</v>
      </c>
      <c r="DC46">
        <v>0.54636928582520405</v>
      </c>
      <c r="DD46">
        <v>0.5494</v>
      </c>
      <c r="DE46">
        <v>-3.0307141747959454E-3</v>
      </c>
      <c r="DF46" s="5">
        <f t="shared" si="6"/>
        <v>-0.10702516789137839</v>
      </c>
      <c r="DG46" s="5">
        <f t="shared" si="6"/>
        <v>-0.14269999999999999</v>
      </c>
      <c r="DH46" s="6">
        <f t="shared" si="14"/>
        <v>-3.5674832108621601E-2</v>
      </c>
      <c r="DI46" s="7">
        <v>0</v>
      </c>
      <c r="DJ46" s="7">
        <v>0</v>
      </c>
      <c r="DK46" s="7"/>
      <c r="DL46" s="7"/>
      <c r="DM46">
        <v>1</v>
      </c>
      <c r="DO46">
        <v>1</v>
      </c>
      <c r="DQ46">
        <v>0.41697083249264399</v>
      </c>
      <c r="DR46">
        <v>0.43430000000000002</v>
      </c>
      <c r="DS46">
        <v>-1.7329167507356025E-2</v>
      </c>
      <c r="DT46">
        <v>0.55023877056687498</v>
      </c>
      <c r="DU46">
        <v>0.55110000000000003</v>
      </c>
      <c r="DV46">
        <v>-8.6122943312505473E-4</v>
      </c>
      <c r="DW46" s="5">
        <f t="shared" si="7"/>
        <v>-0.13326793807423098</v>
      </c>
      <c r="DX46" s="5">
        <f t="shared" si="7"/>
        <v>-0.11680000000000001</v>
      </c>
      <c r="DY46" s="6">
        <f t="shared" si="15"/>
        <v>1.646793807423097E-2</v>
      </c>
      <c r="DZ46" s="7">
        <v>0</v>
      </c>
      <c r="EA46" s="7">
        <v>0</v>
      </c>
      <c r="EB46" s="7"/>
      <c r="EC46" s="7"/>
      <c r="ED46">
        <v>1</v>
      </c>
      <c r="EF46">
        <v>1</v>
      </c>
    </row>
    <row r="47" spans="1:136" x14ac:dyDescent="0.25">
      <c r="A47" t="s">
        <v>66</v>
      </c>
      <c r="B47" s="5">
        <v>0.43273718430958558</v>
      </c>
      <c r="C47" s="5">
        <v>0.37140000000000001</v>
      </c>
      <c r="D47" s="5">
        <v>6.1337184309585568E-2</v>
      </c>
      <c r="E47" s="5">
        <v>0.57440721988464283</v>
      </c>
      <c r="F47" s="5">
        <v>0.40659999999999996</v>
      </c>
      <c r="G47" s="5">
        <v>0.16780721988464287</v>
      </c>
      <c r="H47" s="5">
        <f t="shared" si="1"/>
        <v>-0.14167003557505725</v>
      </c>
      <c r="I47" s="5">
        <f t="shared" si="1"/>
        <v>-3.5199999999999954E-2</v>
      </c>
      <c r="J47" s="6">
        <f t="shared" si="8"/>
        <v>0.1064700355750573</v>
      </c>
      <c r="K47" s="7">
        <v>0</v>
      </c>
      <c r="L47" s="7">
        <v>0</v>
      </c>
      <c r="M47" s="7"/>
      <c r="N47" s="7"/>
      <c r="O47">
        <v>1</v>
      </c>
      <c r="Q47">
        <v>1</v>
      </c>
      <c r="S47">
        <v>0.42296862709821464</v>
      </c>
      <c r="T47">
        <v>0.43030000000000002</v>
      </c>
      <c r="U47">
        <v>-7.3313729017853713E-3</v>
      </c>
      <c r="V47">
        <v>0.41958380212064567</v>
      </c>
      <c r="W47">
        <v>0.46489999999999998</v>
      </c>
      <c r="X47">
        <v>-4.5316197879354314E-2</v>
      </c>
      <c r="Y47" s="5">
        <f t="shared" si="2"/>
        <v>3.3848249775689787E-3</v>
      </c>
      <c r="Z47" s="5">
        <f t="shared" si="2"/>
        <v>-3.4599999999999964E-2</v>
      </c>
      <c r="AA47" s="6">
        <f t="shared" si="9"/>
        <v>-3.7984824977568943E-2</v>
      </c>
      <c r="AB47" s="7">
        <v>1</v>
      </c>
      <c r="AC47" s="7">
        <v>0</v>
      </c>
      <c r="AD47" s="7">
        <v>1</v>
      </c>
      <c r="AE47" s="7">
        <v>0</v>
      </c>
      <c r="AF47">
        <v>0</v>
      </c>
      <c r="AG47">
        <v>0</v>
      </c>
      <c r="AJ47">
        <v>0.4438498124673978</v>
      </c>
      <c r="AK47">
        <v>0.37559999999999999</v>
      </c>
      <c r="AL47">
        <v>6.8249812467397808E-2</v>
      </c>
      <c r="AM47">
        <v>0.32229157954775911</v>
      </c>
      <c r="AN47">
        <v>0.60299999999999998</v>
      </c>
      <c r="AO47">
        <v>-0.28070842045224087</v>
      </c>
      <c r="AP47" s="5">
        <f t="shared" si="3"/>
        <v>0.12155823291963869</v>
      </c>
      <c r="AQ47" s="5">
        <f t="shared" si="3"/>
        <v>-0.22739999999999999</v>
      </c>
      <c r="AR47" s="6">
        <f t="shared" si="10"/>
        <v>-0.34895823291963868</v>
      </c>
      <c r="AS47" s="7">
        <v>1</v>
      </c>
      <c r="AT47" s="7">
        <v>0</v>
      </c>
      <c r="AU47" s="7">
        <v>1</v>
      </c>
      <c r="AV47" s="8">
        <v>1.0000000000000001E-9</v>
      </c>
      <c r="AW47">
        <v>0</v>
      </c>
      <c r="AX47">
        <v>0</v>
      </c>
      <c r="BA47">
        <v>0.43059651615973504</v>
      </c>
      <c r="BB47">
        <v>0.38440000000000002</v>
      </c>
      <c r="BC47">
        <v>4.6196516159735024E-2</v>
      </c>
      <c r="BD47">
        <v>0.53301476212556043</v>
      </c>
      <c r="BE47">
        <v>0.59909999999999997</v>
      </c>
      <c r="BF47">
        <v>-6.608523787443954E-2</v>
      </c>
      <c r="BG47" s="5">
        <f t="shared" si="4"/>
        <v>-0.10241824596582538</v>
      </c>
      <c r="BH47" s="5">
        <f t="shared" si="4"/>
        <v>-0.21469999999999995</v>
      </c>
      <c r="BI47" s="6">
        <f t="shared" si="11"/>
        <v>-0.11228175403417456</v>
      </c>
      <c r="BJ47" s="7">
        <v>0</v>
      </c>
      <c r="BK47" s="7">
        <v>0</v>
      </c>
      <c r="BL47" s="7"/>
      <c r="BM47" s="7"/>
      <c r="BN47">
        <v>1</v>
      </c>
      <c r="BP47">
        <v>1</v>
      </c>
      <c r="BR47">
        <v>0.33775630376051785</v>
      </c>
      <c r="BS47">
        <v>0.44750000000000001</v>
      </c>
      <c r="BT47">
        <v>-0.10974369623948216</v>
      </c>
      <c r="BU47">
        <v>0.64795862427603157</v>
      </c>
      <c r="BV47">
        <v>0.53159999999999996</v>
      </c>
      <c r="BW47">
        <v>0.11635862427603161</v>
      </c>
      <c r="BX47" s="5">
        <f t="shared" si="5"/>
        <v>-0.31020232051551372</v>
      </c>
      <c r="BY47" s="5">
        <f t="shared" si="5"/>
        <v>-8.4099999999999953E-2</v>
      </c>
      <c r="BZ47" s="5">
        <f t="shared" si="12"/>
        <v>0.22610232051551377</v>
      </c>
      <c r="CA47" s="7">
        <v>0</v>
      </c>
      <c r="CB47" s="7">
        <v>0</v>
      </c>
      <c r="CC47" s="7"/>
      <c r="CD47" s="7"/>
      <c r="CE47">
        <v>1</v>
      </c>
      <c r="CG47">
        <v>1</v>
      </c>
      <c r="CI47">
        <v>0.38392378596884769</v>
      </c>
      <c r="CJ47">
        <v>0.3987</v>
      </c>
      <c r="CK47">
        <v>-1.4776214031152313E-2</v>
      </c>
      <c r="CL47">
        <v>0.57589288341120193</v>
      </c>
      <c r="CM47">
        <v>0.57889999999999997</v>
      </c>
      <c r="CN47">
        <v>-3.0071165887980422E-3</v>
      </c>
      <c r="CO47" s="5">
        <f t="shared" si="16"/>
        <v>-0.19196909744235424</v>
      </c>
      <c r="CP47" s="5">
        <f t="shared" si="16"/>
        <v>-0.18019999999999997</v>
      </c>
      <c r="CQ47" s="6">
        <f t="shared" si="13"/>
        <v>1.176909744235427E-2</v>
      </c>
      <c r="CR47" s="7">
        <v>0</v>
      </c>
      <c r="CS47" s="7">
        <v>0</v>
      </c>
      <c r="CT47" s="7"/>
      <c r="CU47" s="7"/>
      <c r="CV47">
        <v>1</v>
      </c>
      <c r="CX47">
        <v>1</v>
      </c>
      <c r="CZ47">
        <v>0.41283063384657148</v>
      </c>
      <c r="DA47">
        <v>0.31740000000000002</v>
      </c>
      <c r="DB47">
        <v>9.5430633846571467E-2</v>
      </c>
      <c r="DC47">
        <v>0.55397166616858451</v>
      </c>
      <c r="DD47">
        <v>0.61529999999999996</v>
      </c>
      <c r="DE47">
        <v>-6.1328333831415449E-2</v>
      </c>
      <c r="DF47" s="5">
        <f t="shared" si="6"/>
        <v>-0.14114103232201303</v>
      </c>
      <c r="DG47" s="5">
        <f t="shared" si="6"/>
        <v>-0.29789999999999994</v>
      </c>
      <c r="DH47" s="6">
        <f t="shared" si="14"/>
        <v>-0.15675896767798692</v>
      </c>
      <c r="DI47" s="7">
        <v>0</v>
      </c>
      <c r="DJ47" s="7">
        <v>0</v>
      </c>
      <c r="DK47" s="7"/>
      <c r="DL47" s="7"/>
      <c r="DM47">
        <v>1</v>
      </c>
      <c r="DO47">
        <v>1</v>
      </c>
      <c r="DQ47">
        <v>0.37566755507142691</v>
      </c>
      <c r="DR47">
        <v>0.35610000000000003</v>
      </c>
      <c r="DS47">
        <v>1.9567555071426879E-2</v>
      </c>
      <c r="DT47">
        <v>0.59130162452324786</v>
      </c>
      <c r="DU47">
        <v>0.61770000000000003</v>
      </c>
      <c r="DV47">
        <v>-2.6398375476752167E-2</v>
      </c>
      <c r="DW47" s="5">
        <f t="shared" si="7"/>
        <v>-0.21563406945182095</v>
      </c>
      <c r="DX47" s="5">
        <f t="shared" si="7"/>
        <v>-0.2616</v>
      </c>
      <c r="DY47" s="6">
        <f t="shared" si="15"/>
        <v>-4.5965930548179046E-2</v>
      </c>
      <c r="DZ47" s="7">
        <v>0</v>
      </c>
      <c r="EA47" s="7">
        <v>0</v>
      </c>
      <c r="EB47" s="7"/>
      <c r="EC47" s="7"/>
      <c r="ED47">
        <v>1</v>
      </c>
      <c r="EF47">
        <v>1</v>
      </c>
    </row>
    <row r="48" spans="1:136" x14ac:dyDescent="0.25">
      <c r="A48" t="s">
        <v>67</v>
      </c>
      <c r="B48" s="5">
        <v>0.42266512297898129</v>
      </c>
      <c r="C48" s="5">
        <v>0.4708</v>
      </c>
      <c r="D48" s="5">
        <v>-4.8134877021018707E-2</v>
      </c>
      <c r="E48" s="5">
        <v>0.57682946471396934</v>
      </c>
      <c r="F48" s="5">
        <v>0.42430000000000001</v>
      </c>
      <c r="G48" s="5">
        <v>0.15252946471396933</v>
      </c>
      <c r="H48" s="5">
        <f t="shared" si="1"/>
        <v>-0.15416434173498805</v>
      </c>
      <c r="I48" s="5">
        <f t="shared" si="1"/>
        <v>4.6499999999999986E-2</v>
      </c>
      <c r="J48" s="6">
        <f t="shared" si="8"/>
        <v>0.20066434173498804</v>
      </c>
      <c r="K48" s="7">
        <v>0</v>
      </c>
      <c r="L48" s="7">
        <v>1</v>
      </c>
      <c r="M48" s="7"/>
      <c r="N48" s="7"/>
      <c r="O48">
        <v>0</v>
      </c>
      <c r="Q48">
        <v>0</v>
      </c>
      <c r="S48">
        <v>0.41585725625315012</v>
      </c>
      <c r="T48">
        <v>0.48</v>
      </c>
      <c r="U48">
        <v>-6.4142743746849862E-2</v>
      </c>
      <c r="V48">
        <v>0.49007727392629297</v>
      </c>
      <c r="W48">
        <v>0.45590000000000003</v>
      </c>
      <c r="X48">
        <v>3.4177273926292939E-2</v>
      </c>
      <c r="Y48" s="5">
        <f t="shared" si="2"/>
        <v>-7.4220017673142846E-2</v>
      </c>
      <c r="Z48" s="5">
        <f t="shared" si="2"/>
        <v>2.4099999999999955E-2</v>
      </c>
      <c r="AA48" s="6">
        <f t="shared" si="9"/>
        <v>9.8320017673142801E-2</v>
      </c>
      <c r="AB48" s="7">
        <v>0</v>
      </c>
      <c r="AC48" s="7">
        <v>1</v>
      </c>
      <c r="AD48" s="7">
        <v>0</v>
      </c>
      <c r="AE48" s="7">
        <v>1</v>
      </c>
      <c r="AF48">
        <v>0</v>
      </c>
      <c r="AG48">
        <v>0</v>
      </c>
      <c r="AJ48">
        <v>0.47861354292078107</v>
      </c>
      <c r="AK48">
        <v>0.4728</v>
      </c>
      <c r="AL48">
        <v>5.8135429207810674E-3</v>
      </c>
      <c r="AM48">
        <v>0.41587035784057547</v>
      </c>
      <c r="AN48">
        <v>0.51149999999999995</v>
      </c>
      <c r="AO48">
        <v>-9.5629642159424488E-2</v>
      </c>
      <c r="AP48" s="5">
        <f t="shared" si="3"/>
        <v>6.2743185080205599E-2</v>
      </c>
      <c r="AQ48" s="5">
        <f t="shared" si="3"/>
        <v>-3.8699999999999957E-2</v>
      </c>
      <c r="AR48" s="6">
        <f t="shared" si="10"/>
        <v>-0.10144318508020556</v>
      </c>
      <c r="AS48" s="7">
        <v>1</v>
      </c>
      <c r="AT48" s="7">
        <v>0</v>
      </c>
      <c r="AU48" s="7">
        <v>1</v>
      </c>
      <c r="AV48" s="8">
        <v>1.0000000000000001E-9</v>
      </c>
      <c r="AW48">
        <v>0</v>
      </c>
      <c r="AX48">
        <v>0</v>
      </c>
      <c r="BA48">
        <v>0.4990613233327364</v>
      </c>
      <c r="BB48">
        <v>0.42530000000000001</v>
      </c>
      <c r="BC48">
        <v>7.3761323332736384E-2</v>
      </c>
      <c r="BD48">
        <v>0.46303805020263761</v>
      </c>
      <c r="BE48">
        <v>0.56799999999999995</v>
      </c>
      <c r="BF48">
        <v>-0.10496194979736234</v>
      </c>
      <c r="BG48" s="5">
        <f t="shared" si="4"/>
        <v>3.6023273130098787E-2</v>
      </c>
      <c r="BH48" s="5">
        <f t="shared" si="4"/>
        <v>-0.14269999999999994</v>
      </c>
      <c r="BI48" s="6">
        <f t="shared" si="11"/>
        <v>-0.17872327313009873</v>
      </c>
      <c r="BJ48" s="7">
        <v>1</v>
      </c>
      <c r="BK48" s="7">
        <v>0</v>
      </c>
      <c r="BL48" s="7">
        <v>0.99999990000000005</v>
      </c>
      <c r="BM48" s="7">
        <v>0</v>
      </c>
      <c r="BN48">
        <v>0</v>
      </c>
      <c r="BO48">
        <v>0</v>
      </c>
      <c r="BR48">
        <v>0.44648699366104638</v>
      </c>
      <c r="BS48">
        <v>0.41830000000000001</v>
      </c>
      <c r="BT48">
        <v>2.8186993661046378E-2</v>
      </c>
      <c r="BU48">
        <v>0.55074815591544901</v>
      </c>
      <c r="BV48">
        <v>0.56899999999999995</v>
      </c>
      <c r="BW48">
        <v>-1.8251844084550939E-2</v>
      </c>
      <c r="BX48" s="5">
        <f t="shared" si="5"/>
        <v>-0.10426116225440263</v>
      </c>
      <c r="BY48" s="5">
        <f t="shared" si="5"/>
        <v>-0.15069999999999995</v>
      </c>
      <c r="BZ48" s="5">
        <f t="shared" si="12"/>
        <v>-4.6438837745597317E-2</v>
      </c>
      <c r="CA48" s="7">
        <v>0</v>
      </c>
      <c r="CB48" s="7">
        <v>0</v>
      </c>
      <c r="CC48" s="7"/>
      <c r="CD48" s="7"/>
      <c r="CE48">
        <v>1</v>
      </c>
      <c r="CF48">
        <v>1</v>
      </c>
      <c r="CI48">
        <v>0.41606839345528546</v>
      </c>
      <c r="CJ48">
        <v>0.39079999999999998</v>
      </c>
      <c r="CK48">
        <v>2.5268393455285476E-2</v>
      </c>
      <c r="CL48">
        <v>0.58169004915946687</v>
      </c>
      <c r="CM48">
        <v>0.5948</v>
      </c>
      <c r="CN48">
        <v>-1.3109950840533124E-2</v>
      </c>
      <c r="CO48" s="5">
        <f t="shared" si="16"/>
        <v>-0.16562165570418141</v>
      </c>
      <c r="CP48" s="5">
        <f t="shared" si="16"/>
        <v>-0.20400000000000001</v>
      </c>
      <c r="CQ48" s="6">
        <f t="shared" si="13"/>
        <v>-3.8378344295818601E-2</v>
      </c>
      <c r="CR48" s="7">
        <v>0</v>
      </c>
      <c r="CS48" s="7">
        <v>0</v>
      </c>
      <c r="CT48" s="7"/>
      <c r="CU48" s="7"/>
      <c r="CV48">
        <v>1</v>
      </c>
      <c r="CX48">
        <v>1</v>
      </c>
      <c r="CZ48">
        <v>0.42497783917465054</v>
      </c>
      <c r="DA48">
        <v>0.34720000000000001</v>
      </c>
      <c r="DB48">
        <v>7.7777839174650532E-2</v>
      </c>
      <c r="DC48">
        <v>0.56911418937622704</v>
      </c>
      <c r="DD48">
        <v>0.60719999999999996</v>
      </c>
      <c r="DE48">
        <v>-3.808581062377292E-2</v>
      </c>
      <c r="DF48" s="5">
        <f t="shared" si="6"/>
        <v>-0.1441363502015765</v>
      </c>
      <c r="DG48" s="5">
        <f t="shared" si="6"/>
        <v>-0.25999999999999995</v>
      </c>
      <c r="DH48" s="6">
        <f t="shared" si="14"/>
        <v>-0.11586364979842345</v>
      </c>
      <c r="DI48" s="7">
        <v>0</v>
      </c>
      <c r="DJ48" s="7">
        <v>0</v>
      </c>
      <c r="DK48" s="7"/>
      <c r="DL48" s="7"/>
      <c r="DM48">
        <v>1</v>
      </c>
      <c r="DO48">
        <v>1</v>
      </c>
      <c r="DQ48">
        <v>0.41893420972039053</v>
      </c>
      <c r="DR48">
        <v>0.3745</v>
      </c>
      <c r="DS48">
        <v>4.4434209720390527E-2</v>
      </c>
      <c r="DT48">
        <v>0.55869182325899991</v>
      </c>
      <c r="DU48">
        <v>0.60660000000000003</v>
      </c>
      <c r="DV48">
        <v>-4.7908176741000119E-2</v>
      </c>
      <c r="DW48" s="5">
        <f t="shared" si="7"/>
        <v>-0.13975761353860938</v>
      </c>
      <c r="DX48" s="5">
        <f t="shared" si="7"/>
        <v>-0.23210000000000003</v>
      </c>
      <c r="DY48" s="6">
        <f t="shared" si="15"/>
        <v>-9.2342386461390646E-2</v>
      </c>
      <c r="DZ48" s="7">
        <v>0</v>
      </c>
      <c r="EA48" s="7">
        <v>0</v>
      </c>
      <c r="EB48" s="7"/>
      <c r="EC48" s="7"/>
      <c r="ED48">
        <v>1</v>
      </c>
      <c r="EF48">
        <v>1</v>
      </c>
    </row>
    <row r="49" spans="1:136" x14ac:dyDescent="0.25">
      <c r="A49" t="s">
        <v>68</v>
      </c>
      <c r="B49" s="5">
        <v>0.40549902817325945</v>
      </c>
      <c r="C49" s="5">
        <v>0.37079999999999996</v>
      </c>
      <c r="D49" s="5">
        <v>3.4699028173259483E-2</v>
      </c>
      <c r="E49" s="5">
        <v>0.59933826240985766</v>
      </c>
      <c r="F49" s="5">
        <v>0.40560000000000002</v>
      </c>
      <c r="G49" s="5">
        <v>0.19373826240985764</v>
      </c>
      <c r="H49" s="5">
        <f t="shared" si="1"/>
        <v>-0.19383923423659821</v>
      </c>
      <c r="I49" s="5">
        <f t="shared" si="1"/>
        <v>-3.4800000000000053E-2</v>
      </c>
      <c r="J49" s="6">
        <f t="shared" si="8"/>
        <v>0.15903923423659816</v>
      </c>
      <c r="K49" s="7">
        <v>0</v>
      </c>
      <c r="L49" s="7">
        <v>0</v>
      </c>
      <c r="M49" s="7"/>
      <c r="N49" s="7"/>
      <c r="O49">
        <v>1</v>
      </c>
      <c r="Q49">
        <v>1</v>
      </c>
      <c r="S49">
        <v>0.3567711558389049</v>
      </c>
      <c r="T49">
        <v>0.43830000000000002</v>
      </c>
      <c r="U49">
        <v>-8.1528844161095126E-2</v>
      </c>
      <c r="V49">
        <v>0.4456624809197911</v>
      </c>
      <c r="W49">
        <v>0.48759999999999998</v>
      </c>
      <c r="X49">
        <v>-4.1937519080208874E-2</v>
      </c>
      <c r="Y49" s="5">
        <f t="shared" si="2"/>
        <v>-8.8891325080886208E-2</v>
      </c>
      <c r="Z49" s="5">
        <f t="shared" si="2"/>
        <v>-4.9299999999999955E-2</v>
      </c>
      <c r="AA49" s="6">
        <f t="shared" si="9"/>
        <v>3.9591325080886253E-2</v>
      </c>
      <c r="AB49" s="7">
        <v>0</v>
      </c>
      <c r="AC49" s="7">
        <v>0</v>
      </c>
      <c r="AD49" s="7">
        <v>0</v>
      </c>
      <c r="AE49" s="7">
        <v>0</v>
      </c>
      <c r="AF49">
        <v>1</v>
      </c>
      <c r="AG49">
        <v>1</v>
      </c>
      <c r="AJ49">
        <v>0.3808908412542425</v>
      </c>
      <c r="AK49">
        <v>0.37980000000000003</v>
      </c>
      <c r="AL49">
        <v>1.0908412542424695E-3</v>
      </c>
      <c r="AM49">
        <v>0.36424184645848245</v>
      </c>
      <c r="AN49">
        <v>0.59299999999999997</v>
      </c>
      <c r="AO49">
        <v>-0.22875815354151752</v>
      </c>
      <c r="AP49" s="5">
        <f t="shared" si="3"/>
        <v>1.6648994795760041E-2</v>
      </c>
      <c r="AQ49" s="5">
        <f t="shared" si="3"/>
        <v>-0.21319999999999995</v>
      </c>
      <c r="AR49" s="6">
        <f t="shared" si="10"/>
        <v>-0.22984899479575999</v>
      </c>
      <c r="AS49" s="7">
        <v>1</v>
      </c>
      <c r="AT49" s="7">
        <v>0</v>
      </c>
      <c r="AU49" s="7">
        <v>1</v>
      </c>
      <c r="AV49" s="8">
        <v>1.0000000000000001E-9</v>
      </c>
      <c r="AW49">
        <v>0</v>
      </c>
      <c r="AX49">
        <v>0</v>
      </c>
      <c r="BA49">
        <v>0.44699090911348816</v>
      </c>
      <c r="BB49">
        <v>0.38219999999999998</v>
      </c>
      <c r="BC49">
        <v>6.4790909113488171E-2</v>
      </c>
      <c r="BD49">
        <v>0.52801857730681012</v>
      </c>
      <c r="BE49">
        <v>0.6109</v>
      </c>
      <c r="BF49">
        <v>-8.2881422693189877E-2</v>
      </c>
      <c r="BG49" s="5">
        <f t="shared" si="4"/>
        <v>-8.1027668193321967E-2</v>
      </c>
      <c r="BH49" s="5">
        <f t="shared" si="4"/>
        <v>-0.22870000000000001</v>
      </c>
      <c r="BI49" s="6">
        <f t="shared" si="11"/>
        <v>-0.14767233180667805</v>
      </c>
      <c r="BJ49" s="7">
        <v>0</v>
      </c>
      <c r="BK49" s="7">
        <v>0</v>
      </c>
      <c r="BL49" s="7"/>
      <c r="BM49" s="7"/>
      <c r="BN49">
        <v>1</v>
      </c>
      <c r="BP49">
        <v>1</v>
      </c>
      <c r="BR49">
        <v>0.34700694999800613</v>
      </c>
      <c r="BS49">
        <v>0.43680000000000002</v>
      </c>
      <c r="BT49">
        <v>-8.979305000199389E-2</v>
      </c>
      <c r="BU49">
        <v>0.647229985861562</v>
      </c>
      <c r="BV49">
        <v>0.55449999999999999</v>
      </c>
      <c r="BW49">
        <v>9.2729985861562003E-2</v>
      </c>
      <c r="BX49" s="5">
        <f t="shared" si="5"/>
        <v>-0.30022303586355586</v>
      </c>
      <c r="BY49" s="5">
        <f t="shared" si="5"/>
        <v>-0.11769999999999997</v>
      </c>
      <c r="BZ49" s="5">
        <f t="shared" si="12"/>
        <v>0.18252303586355589</v>
      </c>
      <c r="CA49" s="7">
        <v>0</v>
      </c>
      <c r="CB49" s="7">
        <v>0</v>
      </c>
      <c r="CC49" s="7"/>
      <c r="CD49" s="7"/>
      <c r="CE49">
        <v>1</v>
      </c>
      <c r="CG49">
        <v>1</v>
      </c>
      <c r="CI49">
        <v>0.36931773216539682</v>
      </c>
      <c r="CJ49">
        <v>0.4138</v>
      </c>
      <c r="CK49">
        <v>-4.4482267834603184E-2</v>
      </c>
      <c r="CL49">
        <v>0.59541271960106501</v>
      </c>
      <c r="CM49">
        <v>0.57169999999999999</v>
      </c>
      <c r="CN49">
        <v>2.3712719601065024E-2</v>
      </c>
      <c r="CO49" s="5">
        <f t="shared" si="16"/>
        <v>-0.22609498743566819</v>
      </c>
      <c r="CP49" s="5">
        <f t="shared" si="16"/>
        <v>-0.15789999999999998</v>
      </c>
      <c r="CQ49" s="6">
        <f t="shared" si="13"/>
        <v>6.8194987435668208E-2</v>
      </c>
      <c r="CR49" s="7">
        <v>0</v>
      </c>
      <c r="CS49" s="7">
        <v>0</v>
      </c>
      <c r="CT49" s="7"/>
      <c r="CU49" s="7"/>
      <c r="CV49">
        <v>1</v>
      </c>
      <c r="CX49">
        <v>1</v>
      </c>
      <c r="CZ49">
        <v>0.41974839617465393</v>
      </c>
      <c r="DA49">
        <v>0.43240000000000001</v>
      </c>
      <c r="DB49">
        <v>-1.2651603825346081E-2</v>
      </c>
      <c r="DC49">
        <v>0.56771777312988403</v>
      </c>
      <c r="DD49">
        <v>0.52229999999999999</v>
      </c>
      <c r="DE49">
        <v>4.5417773129884043E-2</v>
      </c>
      <c r="DF49" s="5">
        <f t="shared" si="6"/>
        <v>-0.1479693769552301</v>
      </c>
      <c r="DG49" s="5">
        <f t="shared" si="6"/>
        <v>-8.989999999999998E-2</v>
      </c>
      <c r="DH49" s="6">
        <f t="shared" si="14"/>
        <v>5.8069376955230123E-2</v>
      </c>
      <c r="DI49" s="7">
        <v>0</v>
      </c>
      <c r="DJ49" s="7">
        <v>0</v>
      </c>
      <c r="DK49" s="7"/>
      <c r="DL49" s="7"/>
      <c r="DM49">
        <v>1</v>
      </c>
      <c r="DO49">
        <v>1</v>
      </c>
      <c r="DQ49">
        <v>0.41567964821678566</v>
      </c>
      <c r="DR49">
        <v>0.46479999999999999</v>
      </c>
      <c r="DS49">
        <v>-4.9120351783214333E-2</v>
      </c>
      <c r="DT49">
        <v>0.55629987586542984</v>
      </c>
      <c r="DU49">
        <v>0.52059999999999995</v>
      </c>
      <c r="DV49">
        <v>3.5699875865429886E-2</v>
      </c>
      <c r="DW49" s="5">
        <f t="shared" si="7"/>
        <v>-0.14062022764864418</v>
      </c>
      <c r="DX49" s="5">
        <f t="shared" si="7"/>
        <v>-5.5799999999999961E-2</v>
      </c>
      <c r="DY49" s="6">
        <f t="shared" si="15"/>
        <v>8.482022764864422E-2</v>
      </c>
      <c r="DZ49" s="7">
        <v>0</v>
      </c>
      <c r="EA49" s="7">
        <v>0</v>
      </c>
      <c r="EB49" s="7"/>
      <c r="EC49" s="7"/>
      <c r="ED49">
        <v>1</v>
      </c>
      <c r="EF49">
        <v>1</v>
      </c>
    </row>
    <row r="50" spans="1:136" x14ac:dyDescent="0.25">
      <c r="A50" t="s">
        <v>69</v>
      </c>
      <c r="B50" s="5">
        <v>0.29024150582535768</v>
      </c>
      <c r="C50" s="5">
        <v>0.2465</v>
      </c>
      <c r="D50" s="5">
        <v>4.3741505825357685E-2</v>
      </c>
      <c r="E50" s="5">
        <v>0.74031800944752713</v>
      </c>
      <c r="F50" s="5">
        <v>0.43359999999999999</v>
      </c>
      <c r="G50" s="5">
        <v>0.30671800944752714</v>
      </c>
      <c r="H50" s="5">
        <f t="shared" si="1"/>
        <v>-0.45007650362216944</v>
      </c>
      <c r="I50" s="5">
        <f t="shared" si="1"/>
        <v>-0.18709999999999999</v>
      </c>
      <c r="J50" s="6">
        <f t="shared" si="8"/>
        <v>0.26297650362216946</v>
      </c>
      <c r="K50" s="7">
        <v>0</v>
      </c>
      <c r="L50" s="7">
        <v>0</v>
      </c>
      <c r="M50" s="7"/>
      <c r="N50" s="7"/>
      <c r="O50">
        <v>1</v>
      </c>
      <c r="Q50">
        <v>1</v>
      </c>
      <c r="S50">
        <v>0.28668254054014636</v>
      </c>
      <c r="T50">
        <v>0.33300000000000002</v>
      </c>
      <c r="U50">
        <v>-4.631745945985366E-2</v>
      </c>
      <c r="V50">
        <v>0.45845685919518542</v>
      </c>
      <c r="W50">
        <v>0.54369999999999996</v>
      </c>
      <c r="X50">
        <v>-8.5243140804814543E-2</v>
      </c>
      <c r="Y50" s="5">
        <f t="shared" si="2"/>
        <v>-0.17177431865503906</v>
      </c>
      <c r="Z50" s="5">
        <f t="shared" si="2"/>
        <v>-0.21069999999999994</v>
      </c>
      <c r="AA50" s="6">
        <f t="shared" si="9"/>
        <v>-3.8925681344960883E-2</v>
      </c>
      <c r="AB50" s="7">
        <v>0</v>
      </c>
      <c r="AC50" s="7">
        <v>0</v>
      </c>
      <c r="AD50" s="7"/>
      <c r="AE50" s="7"/>
      <c r="AF50">
        <v>1</v>
      </c>
      <c r="AH50">
        <v>1</v>
      </c>
      <c r="AJ50">
        <v>0.30930443222215348</v>
      </c>
      <c r="AK50">
        <v>0.26340000000000002</v>
      </c>
      <c r="AL50">
        <v>4.5904432222153457E-2</v>
      </c>
      <c r="AM50">
        <v>0.33730176394896982</v>
      </c>
      <c r="AN50">
        <v>0.66830000000000001</v>
      </c>
      <c r="AO50">
        <v>-0.33099823605103018</v>
      </c>
      <c r="AP50" s="5">
        <f t="shared" si="3"/>
        <v>-2.7997331726816344E-2</v>
      </c>
      <c r="AQ50" s="5">
        <f t="shared" si="3"/>
        <v>-0.40489999999999998</v>
      </c>
      <c r="AR50" s="6">
        <f t="shared" si="10"/>
        <v>-0.37690266827318364</v>
      </c>
      <c r="AS50" s="7">
        <v>0</v>
      </c>
      <c r="AT50" s="7">
        <v>0</v>
      </c>
      <c r="AU50" s="7"/>
      <c r="AV50" s="7"/>
      <c r="AW50">
        <v>1</v>
      </c>
      <c r="AY50">
        <v>1</v>
      </c>
      <c r="BA50">
        <v>0.34285679238678335</v>
      </c>
      <c r="BB50">
        <v>0.26</v>
      </c>
      <c r="BC50">
        <v>8.285679238678334E-2</v>
      </c>
      <c r="BD50">
        <v>0.57914762807008846</v>
      </c>
      <c r="BE50">
        <v>0.71540000000000004</v>
      </c>
      <c r="BF50">
        <v>-0.13625237192991158</v>
      </c>
      <c r="BG50" s="5">
        <f t="shared" si="4"/>
        <v>-0.23629083568330511</v>
      </c>
      <c r="BH50" s="5">
        <f t="shared" si="4"/>
        <v>-0.45540000000000003</v>
      </c>
      <c r="BI50" s="6">
        <f t="shared" si="11"/>
        <v>-0.21910916431669492</v>
      </c>
      <c r="BJ50" s="7">
        <v>0</v>
      </c>
      <c r="BK50" s="7">
        <v>0</v>
      </c>
      <c r="BL50" s="7"/>
      <c r="BM50" s="7"/>
      <c r="BN50">
        <v>1</v>
      </c>
      <c r="BP50">
        <v>1</v>
      </c>
      <c r="BR50">
        <v>0.22272773617333413</v>
      </c>
      <c r="BS50">
        <v>0.34410000000000002</v>
      </c>
      <c r="BT50">
        <v>-0.12137226382666588</v>
      </c>
      <c r="BU50">
        <v>0.75017287587698378</v>
      </c>
      <c r="BV50">
        <v>0.62580000000000002</v>
      </c>
      <c r="BW50">
        <v>0.12437287587698376</v>
      </c>
      <c r="BX50" s="5">
        <f t="shared" si="5"/>
        <v>-0.5274451397036497</v>
      </c>
      <c r="BY50" s="5">
        <f t="shared" si="5"/>
        <v>-0.28170000000000001</v>
      </c>
      <c r="BZ50" s="5">
        <f t="shared" si="12"/>
        <v>0.2457451397036497</v>
      </c>
      <c r="CA50" s="7">
        <v>0</v>
      </c>
      <c r="CB50" s="7">
        <v>0</v>
      </c>
      <c r="CC50" s="7"/>
      <c r="CD50" s="7"/>
      <c r="CE50">
        <v>1</v>
      </c>
      <c r="CG50">
        <v>1</v>
      </c>
      <c r="CI50">
        <v>0.25185106306346244</v>
      </c>
      <c r="CJ50">
        <v>0.2475</v>
      </c>
      <c r="CK50">
        <v>4.3510630634624459E-3</v>
      </c>
      <c r="CL50">
        <v>0.68351155032499034</v>
      </c>
      <c r="CM50">
        <v>0.72789999999999999</v>
      </c>
      <c r="CN50">
        <v>-4.4388449675009656E-2</v>
      </c>
      <c r="CO50" s="5">
        <f t="shared" si="16"/>
        <v>-0.43166048726152789</v>
      </c>
      <c r="CP50" s="5">
        <f t="shared" si="16"/>
        <v>-0.48039999999999999</v>
      </c>
      <c r="CQ50" s="6">
        <f t="shared" si="13"/>
        <v>-4.8739512738472102E-2</v>
      </c>
      <c r="CR50" s="7">
        <v>0</v>
      </c>
      <c r="CS50" s="7">
        <v>0</v>
      </c>
      <c r="CT50" s="7"/>
      <c r="CU50" s="7"/>
      <c r="CV50">
        <v>1</v>
      </c>
      <c r="CX50">
        <v>1</v>
      </c>
      <c r="CZ50">
        <v>0.29228711350385711</v>
      </c>
      <c r="DA50">
        <v>0.27460000000000001</v>
      </c>
      <c r="DB50">
        <v>1.7687113503857099E-2</v>
      </c>
      <c r="DC50">
        <v>0.67477869594761986</v>
      </c>
      <c r="DD50">
        <v>0.45540000000000003</v>
      </c>
      <c r="DE50">
        <v>0.21937869594761983</v>
      </c>
      <c r="DF50" s="5">
        <f t="shared" si="6"/>
        <v>-0.38249158244376275</v>
      </c>
      <c r="DG50" s="5">
        <f t="shared" si="6"/>
        <v>-0.18080000000000002</v>
      </c>
      <c r="DH50" s="6">
        <f t="shared" si="14"/>
        <v>0.20169158244376273</v>
      </c>
      <c r="DI50" s="7">
        <v>0</v>
      </c>
      <c r="DJ50" s="7">
        <v>0</v>
      </c>
      <c r="DK50" s="7"/>
      <c r="DL50" s="7"/>
      <c r="DM50">
        <v>1</v>
      </c>
      <c r="DO50">
        <v>1</v>
      </c>
      <c r="DQ50">
        <v>0.29354101138821437</v>
      </c>
      <c r="DR50">
        <v>0.3765</v>
      </c>
      <c r="DS50">
        <v>-8.2958988611785633E-2</v>
      </c>
      <c r="DT50">
        <v>0.60133922952628882</v>
      </c>
      <c r="DU50">
        <v>0.58130000000000004</v>
      </c>
      <c r="DV50">
        <v>2.0039229526288782E-2</v>
      </c>
      <c r="DW50" s="5">
        <f t="shared" si="7"/>
        <v>-0.30779821813807445</v>
      </c>
      <c r="DX50" s="5">
        <f t="shared" si="7"/>
        <v>-0.20480000000000004</v>
      </c>
      <c r="DY50" s="6">
        <f t="shared" si="15"/>
        <v>0.10299821813807442</v>
      </c>
      <c r="DZ50" s="7">
        <v>0</v>
      </c>
      <c r="EA50" s="7">
        <v>0</v>
      </c>
      <c r="EB50" s="7"/>
      <c r="EC50" s="7"/>
      <c r="ED50">
        <v>1</v>
      </c>
      <c r="EF50">
        <v>1</v>
      </c>
    </row>
    <row r="51" spans="1:136" x14ac:dyDescent="0.25">
      <c r="A51" t="s">
        <v>70</v>
      </c>
      <c r="B51" s="5">
        <v>0.46220512556477328</v>
      </c>
      <c r="C51" s="5">
        <v>0.46110000000000001</v>
      </c>
      <c r="D51" s="5">
        <v>1.1051255647732683E-3</v>
      </c>
      <c r="E51" s="5">
        <v>0.50587438990037004</v>
      </c>
      <c r="F51" s="5">
        <v>0.30420000000000003</v>
      </c>
      <c r="G51" s="5">
        <v>0.20167438990037001</v>
      </c>
      <c r="H51" s="5">
        <f t="shared" si="1"/>
        <v>-4.3669264335596758E-2</v>
      </c>
      <c r="I51" s="5">
        <f t="shared" si="1"/>
        <v>0.15689999999999998</v>
      </c>
      <c r="J51" s="6">
        <f t="shared" si="8"/>
        <v>0.20056926433559674</v>
      </c>
      <c r="K51" s="7">
        <v>0</v>
      </c>
      <c r="L51" s="7">
        <v>1</v>
      </c>
      <c r="M51" s="7"/>
      <c r="N51" s="7"/>
      <c r="O51">
        <v>0</v>
      </c>
      <c r="P51" s="7">
        <v>0</v>
      </c>
      <c r="S51">
        <v>0.48722589891870871</v>
      </c>
      <c r="T51">
        <v>0.53349999999999997</v>
      </c>
      <c r="U51">
        <v>-4.6274101081291263E-2</v>
      </c>
      <c r="V51">
        <v>0.30407660918337842</v>
      </c>
      <c r="W51">
        <v>0.31090000000000001</v>
      </c>
      <c r="X51">
        <v>-6.8233908166215884E-3</v>
      </c>
      <c r="Y51" s="5">
        <f t="shared" si="2"/>
        <v>0.18314928973533029</v>
      </c>
      <c r="Z51" s="5">
        <f t="shared" si="2"/>
        <v>0.22259999999999996</v>
      </c>
      <c r="AA51" s="6">
        <f t="shared" si="9"/>
        <v>3.9450710264669675E-2</v>
      </c>
      <c r="AB51" s="7">
        <v>1</v>
      </c>
      <c r="AC51" s="7">
        <v>1</v>
      </c>
      <c r="AD51" s="7"/>
      <c r="AE51" s="7"/>
      <c r="AF51">
        <v>1</v>
      </c>
      <c r="AH51">
        <v>1</v>
      </c>
      <c r="AJ51">
        <v>0.53561523044404469</v>
      </c>
      <c r="AK51">
        <v>0.50629999999999997</v>
      </c>
      <c r="AL51">
        <v>2.9315230444044715E-2</v>
      </c>
      <c r="AM51">
        <v>0.23392779345164746</v>
      </c>
      <c r="AN51">
        <v>0.40699999999999997</v>
      </c>
      <c r="AO51">
        <v>-0.17307220654835251</v>
      </c>
      <c r="AP51" s="5">
        <f t="shared" si="3"/>
        <v>0.3016874369923972</v>
      </c>
      <c r="AQ51" s="5">
        <f t="shared" si="3"/>
        <v>9.9299999999999999E-2</v>
      </c>
      <c r="AR51" s="6">
        <f t="shared" si="10"/>
        <v>-0.2023874369923972</v>
      </c>
      <c r="AS51" s="7">
        <v>1</v>
      </c>
      <c r="AT51" s="7">
        <v>1</v>
      </c>
      <c r="AU51" s="7"/>
      <c r="AV51" s="7"/>
      <c r="AW51">
        <v>1</v>
      </c>
      <c r="AY51">
        <v>1</v>
      </c>
      <c r="BA51">
        <v>0.58278044815571872</v>
      </c>
      <c r="BB51">
        <v>0.58940000000000003</v>
      </c>
      <c r="BC51">
        <v>-6.6195518442813128E-3</v>
      </c>
      <c r="BD51">
        <v>0.29641294600197854</v>
      </c>
      <c r="BE51">
        <v>0.38800000000000001</v>
      </c>
      <c r="BF51">
        <v>-9.1587053998021473E-2</v>
      </c>
      <c r="BG51" s="5">
        <f t="shared" si="4"/>
        <v>0.28636750215374018</v>
      </c>
      <c r="BH51" s="5">
        <f t="shared" si="4"/>
        <v>0.20140000000000002</v>
      </c>
      <c r="BI51" s="6">
        <f t="shared" si="11"/>
        <v>-8.496750215374016E-2</v>
      </c>
      <c r="BJ51" s="7">
        <v>1</v>
      </c>
      <c r="BK51" s="7">
        <v>1</v>
      </c>
      <c r="BL51" s="7"/>
      <c r="BM51" s="7"/>
      <c r="BN51">
        <v>1</v>
      </c>
      <c r="BP51">
        <v>1</v>
      </c>
      <c r="BR51">
        <v>0.56141629820696037</v>
      </c>
      <c r="BS51">
        <v>0.67459999999999998</v>
      </c>
      <c r="BT51">
        <v>-0.1131837017930396</v>
      </c>
      <c r="BU51">
        <v>0.3778131766149907</v>
      </c>
      <c r="BV51">
        <v>0.30449999999999999</v>
      </c>
      <c r="BW51">
        <v>7.3313176614990705E-2</v>
      </c>
      <c r="BX51" s="5">
        <f t="shared" si="5"/>
        <v>0.18360312159196968</v>
      </c>
      <c r="BY51" s="5">
        <f t="shared" si="5"/>
        <v>0.37009999999999998</v>
      </c>
      <c r="BZ51" s="5">
        <f t="shared" si="12"/>
        <v>0.18649687840803031</v>
      </c>
      <c r="CA51" s="7">
        <v>1</v>
      </c>
      <c r="CB51" s="7">
        <v>1</v>
      </c>
      <c r="CC51" s="7"/>
      <c r="CD51" s="7"/>
      <c r="CE51">
        <v>1</v>
      </c>
      <c r="CG51">
        <v>1</v>
      </c>
      <c r="CI51">
        <v>0.66433524544935618</v>
      </c>
      <c r="CJ51">
        <v>0.66569999999999996</v>
      </c>
      <c r="CK51">
        <v>-1.3647545506437764E-3</v>
      </c>
      <c r="CL51">
        <v>0.34260586070003807</v>
      </c>
      <c r="CM51">
        <v>0.30969999999999998</v>
      </c>
      <c r="CN51">
        <v>3.2905860700038092E-2</v>
      </c>
      <c r="CO51" s="5">
        <f t="shared" si="16"/>
        <v>0.32172938474931811</v>
      </c>
      <c r="CP51" s="5">
        <f t="shared" si="16"/>
        <v>0.35599999999999998</v>
      </c>
      <c r="CQ51" s="6">
        <f t="shared" si="13"/>
        <v>3.4270615250681868E-2</v>
      </c>
      <c r="CR51" s="7">
        <v>1</v>
      </c>
      <c r="CS51" s="7">
        <v>1</v>
      </c>
      <c r="CT51" s="7"/>
      <c r="CU51" s="7"/>
      <c r="CV51">
        <v>1</v>
      </c>
      <c r="CX51">
        <v>1</v>
      </c>
      <c r="CZ51">
        <v>0.62801852778571432</v>
      </c>
      <c r="DA51">
        <v>0.56679999999999997</v>
      </c>
      <c r="DB51">
        <v>6.1218527785714349E-2</v>
      </c>
      <c r="DC51">
        <v>0.31730452643484708</v>
      </c>
      <c r="DD51">
        <v>0.30270000000000002</v>
      </c>
      <c r="DE51">
        <v>1.4604526434847054E-2</v>
      </c>
      <c r="DF51" s="5">
        <f t="shared" si="6"/>
        <v>0.31071400135086724</v>
      </c>
      <c r="DG51" s="5">
        <f t="shared" si="6"/>
        <v>0.26409999999999995</v>
      </c>
      <c r="DH51" s="6">
        <f t="shared" si="14"/>
        <v>-4.6614001350867296E-2</v>
      </c>
      <c r="DI51" s="7">
        <v>1</v>
      </c>
      <c r="DJ51" s="7">
        <v>1</v>
      </c>
      <c r="DK51" s="7"/>
      <c r="DL51" s="7"/>
      <c r="DM51">
        <v>1</v>
      </c>
      <c r="DO51">
        <v>1</v>
      </c>
      <c r="DQ51">
        <v>0.58720247719836527</v>
      </c>
      <c r="DR51">
        <v>0.66090000000000004</v>
      </c>
      <c r="DS51">
        <v>-7.3697522801634774E-2</v>
      </c>
      <c r="DT51">
        <v>0.34889658782135302</v>
      </c>
      <c r="DU51">
        <v>0.30669999999999997</v>
      </c>
      <c r="DV51">
        <v>4.2196587821353049E-2</v>
      </c>
      <c r="DW51" s="5">
        <f t="shared" si="7"/>
        <v>0.23830588937701225</v>
      </c>
      <c r="DX51" s="5">
        <f t="shared" si="7"/>
        <v>0.35420000000000007</v>
      </c>
      <c r="DY51" s="6">
        <f t="shared" si="15"/>
        <v>0.11589411062298782</v>
      </c>
      <c r="DZ51" s="7">
        <v>1</v>
      </c>
      <c r="EA51" s="7">
        <v>1</v>
      </c>
      <c r="EB51" s="7"/>
      <c r="EC51" s="7"/>
      <c r="ED51">
        <v>1</v>
      </c>
      <c r="EF51">
        <v>1</v>
      </c>
    </row>
    <row r="52" spans="1:136" x14ac:dyDescent="0.25">
      <c r="A52" t="s">
        <v>71</v>
      </c>
      <c r="B52" s="5">
        <v>0.3904137600651712</v>
      </c>
      <c r="C52" s="5">
        <v>0.40590000000000004</v>
      </c>
      <c r="D52" s="5">
        <v>-1.5486239934828838E-2</v>
      </c>
      <c r="E52" s="5">
        <v>0.60488088901298542</v>
      </c>
      <c r="F52" s="5">
        <v>0.44969999999999999</v>
      </c>
      <c r="G52" s="5">
        <v>0.15518088901298543</v>
      </c>
      <c r="H52" s="5">
        <f t="shared" si="1"/>
        <v>-0.21446712894781422</v>
      </c>
      <c r="I52" s="5">
        <f t="shared" si="1"/>
        <v>-4.379999999999995E-2</v>
      </c>
      <c r="J52" s="6">
        <f t="shared" si="8"/>
        <v>0.17066712894781427</v>
      </c>
      <c r="K52" s="7">
        <v>0</v>
      </c>
      <c r="L52" s="7">
        <v>0</v>
      </c>
      <c r="M52" s="7"/>
      <c r="N52" s="7"/>
      <c r="O52">
        <v>1</v>
      </c>
      <c r="Q52">
        <v>1</v>
      </c>
      <c r="S52">
        <v>0.37635693843600304</v>
      </c>
      <c r="T52">
        <v>0.45150000000000001</v>
      </c>
      <c r="U52">
        <v>-7.5143061563996971E-2</v>
      </c>
      <c r="V52">
        <v>0.50008416840574554</v>
      </c>
      <c r="W52">
        <v>0.47099999999999997</v>
      </c>
      <c r="X52">
        <v>2.908416840574557E-2</v>
      </c>
      <c r="Y52" s="5">
        <f t="shared" si="2"/>
        <v>-0.1237272299697425</v>
      </c>
      <c r="Z52" s="5">
        <f t="shared" si="2"/>
        <v>-1.9499999999999962E-2</v>
      </c>
      <c r="AA52" s="6">
        <f t="shared" si="9"/>
        <v>0.10422722996974254</v>
      </c>
      <c r="AB52" s="7">
        <v>0</v>
      </c>
      <c r="AC52" s="7">
        <v>0</v>
      </c>
      <c r="AD52" s="7">
        <v>0</v>
      </c>
      <c r="AE52" s="7">
        <v>0</v>
      </c>
      <c r="AF52">
        <v>1</v>
      </c>
      <c r="AG52">
        <v>1</v>
      </c>
      <c r="AJ52">
        <v>0.45234431000861508</v>
      </c>
      <c r="AK52">
        <v>0.44440000000000002</v>
      </c>
      <c r="AL52">
        <v>7.9443100086150631E-3</v>
      </c>
      <c r="AM52">
        <v>0.42364639290249623</v>
      </c>
      <c r="AN52">
        <v>0.52470000000000006</v>
      </c>
      <c r="AO52">
        <v>-0.10105360709750383</v>
      </c>
      <c r="AP52" s="5">
        <f t="shared" si="3"/>
        <v>2.8697917106118853E-2</v>
      </c>
      <c r="AQ52" s="5">
        <f t="shared" si="3"/>
        <v>-8.0300000000000038E-2</v>
      </c>
      <c r="AR52" s="6">
        <f t="shared" si="10"/>
        <v>-0.10899791710611889</v>
      </c>
      <c r="AS52" s="7">
        <v>1</v>
      </c>
      <c r="AT52" s="7">
        <v>0</v>
      </c>
      <c r="AU52" s="7">
        <v>1</v>
      </c>
      <c r="AV52" s="7"/>
      <c r="AW52">
        <v>0</v>
      </c>
      <c r="AX52">
        <v>0</v>
      </c>
      <c r="BA52">
        <v>0.49151214440144403</v>
      </c>
      <c r="BB52">
        <v>0.45479999999999998</v>
      </c>
      <c r="BC52">
        <v>3.6712144401444047E-2</v>
      </c>
      <c r="BD52">
        <v>0.46845242164140077</v>
      </c>
      <c r="BE52">
        <v>0.53680000000000005</v>
      </c>
      <c r="BF52">
        <v>-6.8347578358599281E-2</v>
      </c>
      <c r="BG52" s="5">
        <f t="shared" si="4"/>
        <v>2.3059722760043255E-2</v>
      </c>
      <c r="BH52" s="5">
        <f t="shared" si="4"/>
        <v>-8.2000000000000073E-2</v>
      </c>
      <c r="BI52" s="6">
        <f t="shared" si="11"/>
        <v>-0.10505972276004333</v>
      </c>
      <c r="BJ52" s="7">
        <v>1</v>
      </c>
      <c r="BK52" s="7">
        <v>0</v>
      </c>
      <c r="BL52" s="7"/>
      <c r="BM52" s="7"/>
      <c r="BN52">
        <v>0</v>
      </c>
      <c r="BP52">
        <v>0</v>
      </c>
      <c r="BR52">
        <v>0.47232930898848924</v>
      </c>
      <c r="BS52">
        <v>0.52629999999999999</v>
      </c>
      <c r="BT52">
        <v>-5.3970691011510752E-2</v>
      </c>
      <c r="BU52">
        <v>0.51985146551458583</v>
      </c>
      <c r="BV52">
        <v>0.46329999999999999</v>
      </c>
      <c r="BW52">
        <v>5.6551465514585841E-2</v>
      </c>
      <c r="BX52" s="5">
        <f t="shared" si="5"/>
        <v>-4.7522156526096593E-2</v>
      </c>
      <c r="BY52" s="5">
        <f t="shared" si="5"/>
        <v>6.3E-2</v>
      </c>
      <c r="BZ52" s="5">
        <f t="shared" si="12"/>
        <v>0.11052215652609659</v>
      </c>
      <c r="CA52" s="7">
        <v>0</v>
      </c>
      <c r="CB52" s="7">
        <v>1</v>
      </c>
      <c r="CC52" s="7">
        <v>0</v>
      </c>
      <c r="CD52" s="7">
        <v>1</v>
      </c>
      <c r="CE52">
        <v>0</v>
      </c>
      <c r="CF52">
        <v>0</v>
      </c>
      <c r="CI52">
        <v>0.50826717526269916</v>
      </c>
      <c r="CJ52">
        <v>0.51160000000000005</v>
      </c>
      <c r="CK52">
        <v>-3.332824737300899E-3</v>
      </c>
      <c r="CL52">
        <v>0.49557692792542829</v>
      </c>
      <c r="CM52">
        <v>0.4728</v>
      </c>
      <c r="CN52">
        <v>2.2776927925428292E-2</v>
      </c>
      <c r="CO52" s="5">
        <f t="shared" si="16"/>
        <v>1.2690247337270866E-2</v>
      </c>
      <c r="CP52" s="5">
        <f t="shared" si="16"/>
        <v>3.8800000000000057E-2</v>
      </c>
      <c r="CQ52" s="6">
        <f t="shared" si="13"/>
        <v>2.6109752662729191E-2</v>
      </c>
      <c r="CR52" s="7">
        <v>1</v>
      </c>
      <c r="CS52" s="7">
        <v>1</v>
      </c>
      <c r="CT52" s="7"/>
      <c r="CU52" s="7"/>
      <c r="CV52">
        <v>1</v>
      </c>
      <c r="CX52">
        <v>1</v>
      </c>
      <c r="CZ52">
        <v>0.5080272493372856</v>
      </c>
      <c r="DA52">
        <v>0.49730000000000002</v>
      </c>
      <c r="DB52">
        <v>1.0727249337285583E-2</v>
      </c>
      <c r="DC52">
        <v>0.47694680935457767</v>
      </c>
      <c r="DD52">
        <v>0.44409999999999999</v>
      </c>
      <c r="DE52">
        <v>3.2846809354577677E-2</v>
      </c>
      <c r="DF52" s="5">
        <f t="shared" si="6"/>
        <v>3.108043998270793E-2</v>
      </c>
      <c r="DG52" s="5">
        <f t="shared" si="6"/>
        <v>5.3200000000000025E-2</v>
      </c>
      <c r="DH52" s="6">
        <f t="shared" si="14"/>
        <v>2.2119560017292095E-2</v>
      </c>
      <c r="DI52" s="7">
        <v>1</v>
      </c>
      <c r="DJ52" s="7">
        <v>1</v>
      </c>
      <c r="DK52" s="7">
        <v>1</v>
      </c>
      <c r="DL52" s="7">
        <v>1</v>
      </c>
      <c r="DM52">
        <v>1</v>
      </c>
      <c r="DN52">
        <v>1</v>
      </c>
      <c r="DQ52">
        <v>0.47970802762628206</v>
      </c>
      <c r="DR52">
        <v>0.54110000000000003</v>
      </c>
      <c r="DS52">
        <v>-6.1391972373717962E-2</v>
      </c>
      <c r="DT52">
        <v>0.47597493257554691</v>
      </c>
      <c r="DU52">
        <v>0.44</v>
      </c>
      <c r="DV52">
        <v>3.5974932575546903E-2</v>
      </c>
      <c r="DW52" s="5">
        <f t="shared" si="7"/>
        <v>3.7330950507351579E-3</v>
      </c>
      <c r="DX52" s="5">
        <f t="shared" si="7"/>
        <v>0.10110000000000002</v>
      </c>
      <c r="DY52" s="6">
        <f t="shared" si="15"/>
        <v>9.7366904949264865E-2</v>
      </c>
      <c r="DZ52" s="7">
        <v>1</v>
      </c>
      <c r="EA52" s="7">
        <v>1</v>
      </c>
      <c r="EB52" s="7">
        <v>1</v>
      </c>
      <c r="EC52" s="7">
        <v>1</v>
      </c>
      <c r="ED52">
        <v>1</v>
      </c>
      <c r="EE52">
        <v>1</v>
      </c>
    </row>
    <row r="53" spans="1:136" x14ac:dyDescent="0.25">
      <c r="A53" t="s">
        <v>72</v>
      </c>
      <c r="B53" s="5">
        <v>0.49960031928598625</v>
      </c>
      <c r="C53" s="5">
        <v>0.43409999999999999</v>
      </c>
      <c r="D53" s="5">
        <v>6.5500319285986264E-2</v>
      </c>
      <c r="E53" s="5">
        <v>0.52362636155158415</v>
      </c>
      <c r="F53" s="5">
        <v>0.31969999999999998</v>
      </c>
      <c r="G53" s="5">
        <v>0.20392636155158417</v>
      </c>
      <c r="H53" s="5">
        <f t="shared" si="1"/>
        <v>-2.4026042265597902E-2</v>
      </c>
      <c r="I53" s="5">
        <f t="shared" si="1"/>
        <v>0.1144</v>
      </c>
      <c r="J53" s="6">
        <f t="shared" si="8"/>
        <v>0.1384260422655979</v>
      </c>
      <c r="K53" s="7">
        <v>0</v>
      </c>
      <c r="L53" s="7">
        <v>1</v>
      </c>
      <c r="M53" s="7"/>
      <c r="N53" s="7"/>
      <c r="O53">
        <v>0</v>
      </c>
      <c r="P53" s="7">
        <v>0</v>
      </c>
      <c r="S53">
        <v>0.49039041235906777</v>
      </c>
      <c r="T53">
        <v>0.49840000000000001</v>
      </c>
      <c r="U53">
        <v>-8.0095876409322364E-3</v>
      </c>
      <c r="V53">
        <v>0.32879748482538562</v>
      </c>
      <c r="W53">
        <v>0.373</v>
      </c>
      <c r="X53">
        <v>-4.4202515174614376E-2</v>
      </c>
      <c r="Y53" s="5">
        <f t="shared" si="2"/>
        <v>0.16159292753368215</v>
      </c>
      <c r="Z53" s="5">
        <f t="shared" si="2"/>
        <v>0.12540000000000001</v>
      </c>
      <c r="AA53" s="6">
        <f t="shared" si="9"/>
        <v>-3.619292753368214E-2</v>
      </c>
      <c r="AB53" s="7">
        <v>1</v>
      </c>
      <c r="AC53" s="7">
        <v>1</v>
      </c>
      <c r="AD53" s="7"/>
      <c r="AE53" s="7"/>
      <c r="AF53">
        <v>1</v>
      </c>
      <c r="AH53">
        <v>1</v>
      </c>
      <c r="AJ53">
        <v>0.49049390529177644</v>
      </c>
      <c r="AK53">
        <v>0.50160000000000005</v>
      </c>
      <c r="AL53">
        <v>-1.1106094708223602E-2</v>
      </c>
      <c r="AM53">
        <v>0.24541668652316331</v>
      </c>
      <c r="AN53">
        <v>0.44579999999999997</v>
      </c>
      <c r="AO53">
        <v>-0.20038331347683666</v>
      </c>
      <c r="AP53" s="5">
        <f t="shared" si="3"/>
        <v>0.24507721876861313</v>
      </c>
      <c r="AQ53" s="5">
        <f t="shared" si="3"/>
        <v>5.5800000000000072E-2</v>
      </c>
      <c r="AR53" s="6">
        <f t="shared" si="10"/>
        <v>-0.18927721876861306</v>
      </c>
      <c r="AS53" s="7">
        <v>1</v>
      </c>
      <c r="AT53" s="7">
        <v>1</v>
      </c>
      <c r="AU53" s="7"/>
      <c r="AV53" s="7"/>
      <c r="AW53">
        <v>1</v>
      </c>
      <c r="AY53">
        <v>1</v>
      </c>
      <c r="BA53">
        <v>0.54129726532457179</v>
      </c>
      <c r="BB53">
        <v>0.5282</v>
      </c>
      <c r="BC53">
        <v>1.3097265324571783E-2</v>
      </c>
      <c r="BD53">
        <v>0.36921928717469105</v>
      </c>
      <c r="BE53">
        <v>0.45639999999999997</v>
      </c>
      <c r="BF53">
        <v>-8.7180712825308926E-2</v>
      </c>
      <c r="BG53" s="5">
        <f t="shared" si="4"/>
        <v>0.17207797814988074</v>
      </c>
      <c r="BH53" s="5">
        <f t="shared" si="4"/>
        <v>7.180000000000003E-2</v>
      </c>
      <c r="BI53" s="6">
        <f t="shared" si="11"/>
        <v>-0.10027797814988071</v>
      </c>
      <c r="BJ53" s="7">
        <v>1</v>
      </c>
      <c r="BK53" s="7">
        <v>1</v>
      </c>
      <c r="BL53" s="7"/>
      <c r="BM53" s="7"/>
      <c r="BN53">
        <v>1</v>
      </c>
      <c r="BP53">
        <v>1</v>
      </c>
      <c r="BR53">
        <v>0.51950321681561795</v>
      </c>
      <c r="BS53">
        <v>0.57650000000000001</v>
      </c>
      <c r="BT53">
        <v>-5.699678318438206E-2</v>
      </c>
      <c r="BU53">
        <v>0.46534199135765142</v>
      </c>
      <c r="BV53">
        <v>0.40479999999999999</v>
      </c>
      <c r="BW53">
        <v>6.0541991357651426E-2</v>
      </c>
      <c r="BX53" s="5">
        <f t="shared" si="5"/>
        <v>5.4161225457966533E-2</v>
      </c>
      <c r="BY53" s="5">
        <f t="shared" si="5"/>
        <v>0.17170000000000002</v>
      </c>
      <c r="BZ53" s="5">
        <f t="shared" si="12"/>
        <v>0.11753877454203349</v>
      </c>
      <c r="CA53" s="7">
        <v>1</v>
      </c>
      <c r="CB53" s="7">
        <v>1</v>
      </c>
      <c r="CC53" s="7"/>
      <c r="CD53" s="7"/>
      <c r="CE53">
        <v>1</v>
      </c>
      <c r="CG53">
        <v>1</v>
      </c>
      <c r="CI53">
        <v>0.54493404808808221</v>
      </c>
      <c r="CJ53">
        <v>0.56159999999999999</v>
      </c>
      <c r="CK53">
        <v>-1.6665951911917776E-2</v>
      </c>
      <c r="CL53">
        <v>0.43631058306596504</v>
      </c>
      <c r="CM53">
        <v>0.41289999999999999</v>
      </c>
      <c r="CN53">
        <v>2.3410583065965052E-2</v>
      </c>
      <c r="CO53" s="5">
        <f t="shared" si="16"/>
        <v>0.10862346502211717</v>
      </c>
      <c r="CP53" s="5">
        <f t="shared" si="16"/>
        <v>0.1487</v>
      </c>
      <c r="CQ53" s="6">
        <f t="shared" si="13"/>
        <v>4.0076534977882827E-2</v>
      </c>
      <c r="CR53" s="7">
        <v>1</v>
      </c>
      <c r="CS53" s="7">
        <v>1</v>
      </c>
      <c r="CT53" s="7"/>
      <c r="CU53" s="7"/>
      <c r="CV53">
        <v>1</v>
      </c>
      <c r="CX53">
        <v>1</v>
      </c>
      <c r="CZ53">
        <v>0.56199161012250043</v>
      </c>
      <c r="DA53">
        <v>0.52539999999999998</v>
      </c>
      <c r="DB53">
        <v>3.6591610122500451E-2</v>
      </c>
      <c r="DC53">
        <v>0.41575298026030283</v>
      </c>
      <c r="DD53">
        <v>0.36830000000000002</v>
      </c>
      <c r="DE53">
        <v>4.7452980260302813E-2</v>
      </c>
      <c r="DF53" s="5">
        <f t="shared" si="6"/>
        <v>0.1462386298621976</v>
      </c>
      <c r="DG53" s="5">
        <f t="shared" si="6"/>
        <v>0.15709999999999996</v>
      </c>
      <c r="DH53" s="6">
        <f t="shared" si="14"/>
        <v>1.0861370137802362E-2</v>
      </c>
      <c r="DI53" s="7">
        <v>1</v>
      </c>
      <c r="DJ53" s="7">
        <v>1</v>
      </c>
      <c r="DK53" s="7"/>
      <c r="DL53" s="7"/>
      <c r="DM53">
        <v>1</v>
      </c>
      <c r="DO53">
        <v>1</v>
      </c>
      <c r="DQ53">
        <v>0.53345207033447561</v>
      </c>
      <c r="DR53">
        <v>0.57969999999999999</v>
      </c>
      <c r="DS53">
        <v>-4.6247929665524379E-2</v>
      </c>
      <c r="DT53">
        <v>0.40549332870253912</v>
      </c>
      <c r="DU53">
        <v>0.38769999999999999</v>
      </c>
      <c r="DV53">
        <v>1.7793328702539135E-2</v>
      </c>
      <c r="DW53" s="5">
        <f t="shared" si="7"/>
        <v>0.12795874163193649</v>
      </c>
      <c r="DX53" s="5">
        <f t="shared" si="7"/>
        <v>0.192</v>
      </c>
      <c r="DY53" s="6">
        <f t="shared" si="15"/>
        <v>6.4041258368063514E-2</v>
      </c>
      <c r="DZ53" s="7">
        <v>1</v>
      </c>
      <c r="EA53" s="7">
        <v>1</v>
      </c>
      <c r="EB53" s="7"/>
      <c r="EC53" s="7"/>
      <c r="ED53">
        <v>1</v>
      </c>
      <c r="EF53">
        <v>1</v>
      </c>
    </row>
    <row r="54" spans="1:136" x14ac:dyDescent="0.25">
      <c r="A54" t="s">
        <v>73</v>
      </c>
      <c r="B54" s="5">
        <v>0.51156346630343097</v>
      </c>
      <c r="C54" s="5">
        <v>0.48409999999999997</v>
      </c>
      <c r="D54" s="5">
        <v>2.7463466303430994E-2</v>
      </c>
      <c r="E54" s="5">
        <v>0.47863079548555149</v>
      </c>
      <c r="F54" s="5">
        <v>0.35389999999999999</v>
      </c>
      <c r="G54" s="5">
        <v>0.12473079548555149</v>
      </c>
      <c r="H54" s="5">
        <f t="shared" si="1"/>
        <v>3.2932670817879484E-2</v>
      </c>
      <c r="I54" s="5">
        <f t="shared" si="1"/>
        <v>0.13019999999999998</v>
      </c>
      <c r="J54" s="6">
        <f t="shared" si="8"/>
        <v>9.7267329182120499E-2</v>
      </c>
      <c r="K54" s="7">
        <v>1</v>
      </c>
      <c r="L54" s="7">
        <v>1</v>
      </c>
      <c r="M54" s="7">
        <v>0.99999999900000003</v>
      </c>
      <c r="N54" s="7">
        <v>0.99999999900000003</v>
      </c>
      <c r="O54">
        <v>1</v>
      </c>
      <c r="P54" s="7">
        <v>1</v>
      </c>
      <c r="S54">
        <v>0.47372485044788865</v>
      </c>
      <c r="T54">
        <v>0.5151</v>
      </c>
      <c r="U54">
        <v>-4.1375149552111357E-2</v>
      </c>
      <c r="V54">
        <v>0.38597398457536064</v>
      </c>
      <c r="W54">
        <v>0.36759999999999998</v>
      </c>
      <c r="X54">
        <v>1.8373984575360658E-2</v>
      </c>
      <c r="Y54" s="5">
        <f t="shared" si="2"/>
        <v>8.7750865872528006E-2</v>
      </c>
      <c r="Z54" s="5">
        <f t="shared" si="2"/>
        <v>0.14750000000000002</v>
      </c>
      <c r="AA54" s="6">
        <f t="shared" si="9"/>
        <v>5.9749134127472014E-2</v>
      </c>
      <c r="AB54" s="7">
        <v>1</v>
      </c>
      <c r="AC54" s="7">
        <v>1</v>
      </c>
      <c r="AD54" s="7"/>
      <c r="AE54" s="7"/>
      <c r="AF54">
        <v>1</v>
      </c>
      <c r="AH54">
        <v>1</v>
      </c>
      <c r="AJ54">
        <v>0.49216539820338057</v>
      </c>
      <c r="AK54">
        <v>0.45590000000000003</v>
      </c>
      <c r="AL54">
        <v>3.6265398203380539E-2</v>
      </c>
      <c r="AM54">
        <v>0.31102682717523589</v>
      </c>
      <c r="AN54">
        <v>0.51919999999999999</v>
      </c>
      <c r="AO54">
        <v>-0.20817317282476411</v>
      </c>
      <c r="AP54" s="5">
        <f t="shared" si="3"/>
        <v>0.18113857102814468</v>
      </c>
      <c r="AQ54" s="5">
        <f t="shared" si="3"/>
        <v>-6.3299999999999967E-2</v>
      </c>
      <c r="AR54" s="6">
        <f t="shared" si="10"/>
        <v>-0.24443857102814465</v>
      </c>
      <c r="AS54" s="7">
        <v>1</v>
      </c>
      <c r="AT54" s="7">
        <v>0</v>
      </c>
      <c r="AU54" s="7"/>
      <c r="AV54" s="7"/>
      <c r="AW54">
        <v>0</v>
      </c>
      <c r="AY54">
        <v>0</v>
      </c>
      <c r="BA54">
        <v>0.47568932932142088</v>
      </c>
      <c r="BB54">
        <v>0.432</v>
      </c>
      <c r="BC54">
        <v>4.3689329321420889E-2</v>
      </c>
      <c r="BD54">
        <v>0.4402420900794623</v>
      </c>
      <c r="BE54">
        <v>0.56059999999999999</v>
      </c>
      <c r="BF54">
        <v>-0.12035790992053769</v>
      </c>
      <c r="BG54" s="5">
        <f t="shared" si="4"/>
        <v>3.5447239241958584E-2</v>
      </c>
      <c r="BH54" s="5">
        <f t="shared" si="4"/>
        <v>-0.12859999999999999</v>
      </c>
      <c r="BI54" s="6">
        <f t="shared" si="11"/>
        <v>-0.16404723924195858</v>
      </c>
      <c r="BJ54" s="7">
        <v>1</v>
      </c>
      <c r="BK54" s="7">
        <v>0</v>
      </c>
      <c r="BL54" s="7"/>
      <c r="BM54" s="7"/>
      <c r="BN54">
        <v>0</v>
      </c>
      <c r="BP54">
        <v>0</v>
      </c>
      <c r="BR54">
        <v>0.39850735054661984</v>
      </c>
      <c r="BS54">
        <v>0.4259</v>
      </c>
      <c r="BT54">
        <v>-2.7392649453380158E-2</v>
      </c>
      <c r="BU54">
        <v>0.58151728594393481</v>
      </c>
      <c r="BV54">
        <v>0.55710000000000004</v>
      </c>
      <c r="BW54">
        <v>2.4417285943934774E-2</v>
      </c>
      <c r="BX54" s="5">
        <f t="shared" si="5"/>
        <v>-0.18300993539731497</v>
      </c>
      <c r="BY54" s="5">
        <f t="shared" si="5"/>
        <v>-0.13120000000000004</v>
      </c>
      <c r="BZ54" s="5">
        <f t="shared" si="12"/>
        <v>5.1809935397314932E-2</v>
      </c>
      <c r="CA54" s="7">
        <v>0</v>
      </c>
      <c r="CB54" s="7">
        <v>0</v>
      </c>
      <c r="CC54" s="7">
        <v>1</v>
      </c>
      <c r="CD54" s="7">
        <v>1</v>
      </c>
      <c r="CE54">
        <v>1</v>
      </c>
      <c r="CF54">
        <v>1</v>
      </c>
      <c r="CI54">
        <v>0.38526607026877496</v>
      </c>
      <c r="CJ54">
        <v>0.35539999999999999</v>
      </c>
      <c r="CK54">
        <v>2.9866070268774969E-2</v>
      </c>
      <c r="CL54">
        <v>0.58199479176403435</v>
      </c>
      <c r="CM54">
        <v>0.623</v>
      </c>
      <c r="CN54">
        <v>-4.1005208235965651E-2</v>
      </c>
      <c r="CO54" s="5">
        <f t="shared" si="16"/>
        <v>-0.19672872149525938</v>
      </c>
      <c r="CP54" s="5">
        <f t="shared" si="16"/>
        <v>-0.2676</v>
      </c>
      <c r="CQ54" s="6">
        <f t="shared" si="13"/>
        <v>-7.087127850474062E-2</v>
      </c>
      <c r="CR54" s="7">
        <v>0</v>
      </c>
      <c r="CS54" s="7">
        <v>0</v>
      </c>
      <c r="CT54" s="7"/>
      <c r="CU54" s="7"/>
      <c r="CV54">
        <v>1</v>
      </c>
      <c r="CX54">
        <v>1</v>
      </c>
      <c r="CZ54">
        <v>0.40963495862041444</v>
      </c>
      <c r="DA54">
        <v>0.26429999999999998</v>
      </c>
      <c r="DB54">
        <v>0.14533495862041446</v>
      </c>
      <c r="DC54">
        <v>0.56608018263094873</v>
      </c>
      <c r="DD54">
        <v>0.68500000000000005</v>
      </c>
      <c r="DE54">
        <v>-0.11891981736905133</v>
      </c>
      <c r="DF54" s="5">
        <f t="shared" si="6"/>
        <v>-0.15644522401053429</v>
      </c>
      <c r="DG54" s="5">
        <f t="shared" si="6"/>
        <v>-0.42070000000000007</v>
      </c>
      <c r="DH54" s="6">
        <f t="shared" si="14"/>
        <v>-0.26425477598946578</v>
      </c>
      <c r="DI54" s="7">
        <v>0</v>
      </c>
      <c r="DJ54" s="7">
        <v>0</v>
      </c>
      <c r="DK54" s="7"/>
      <c r="DL54" s="7"/>
      <c r="DM54">
        <v>1</v>
      </c>
      <c r="DO54">
        <v>1</v>
      </c>
      <c r="DQ54">
        <v>0.38120410051113712</v>
      </c>
      <c r="DR54">
        <v>0.2969</v>
      </c>
      <c r="DS54">
        <v>8.4304100511137126E-2</v>
      </c>
      <c r="DT54">
        <v>0.59525277458952897</v>
      </c>
      <c r="DU54">
        <v>0.68620000000000003</v>
      </c>
      <c r="DV54">
        <v>-9.0947225410471066E-2</v>
      </c>
      <c r="DW54" s="5">
        <f t="shared" si="7"/>
        <v>-0.21404867407839184</v>
      </c>
      <c r="DX54" s="5">
        <f t="shared" si="7"/>
        <v>-0.38930000000000003</v>
      </c>
      <c r="DY54" s="6">
        <f t="shared" si="15"/>
        <v>-0.17525132592160819</v>
      </c>
      <c r="DZ54" s="7">
        <v>0</v>
      </c>
      <c r="EA54" s="7">
        <v>0</v>
      </c>
      <c r="EB54" s="7"/>
      <c r="EC54" s="7"/>
      <c r="ED54">
        <v>1</v>
      </c>
      <c r="EF54">
        <v>1</v>
      </c>
    </row>
    <row r="55" spans="1:136" x14ac:dyDescent="0.25">
      <c r="A55" t="s">
        <v>74</v>
      </c>
      <c r="B55" s="5">
        <v>0.49015936913901204</v>
      </c>
      <c r="C55" s="5">
        <v>0.4113</v>
      </c>
      <c r="D55" s="5">
        <v>7.8859369139012037E-2</v>
      </c>
      <c r="E55" s="5">
        <v>0.52074662465445487</v>
      </c>
      <c r="F55" s="5">
        <v>0.36780000000000002</v>
      </c>
      <c r="G55" s="5">
        <v>0.15294662465445485</v>
      </c>
      <c r="H55" s="5">
        <f t="shared" si="1"/>
        <v>-3.0587255515442835E-2</v>
      </c>
      <c r="I55" s="5">
        <f t="shared" si="1"/>
        <v>4.3499999999999983E-2</v>
      </c>
      <c r="J55" s="6">
        <f t="shared" si="8"/>
        <v>7.4087255515442818E-2</v>
      </c>
      <c r="K55" s="7">
        <v>0</v>
      </c>
      <c r="L55" s="7">
        <v>1</v>
      </c>
      <c r="M55" s="7"/>
      <c r="N55" s="7"/>
      <c r="O55">
        <v>0</v>
      </c>
      <c r="P55" s="7">
        <v>0</v>
      </c>
      <c r="S55">
        <v>0.48733186351380559</v>
      </c>
      <c r="T55">
        <v>0.48809999999999998</v>
      </c>
      <c r="U55">
        <v>-7.681364861943929E-4</v>
      </c>
      <c r="V55">
        <v>0.37813815353570029</v>
      </c>
      <c r="W55">
        <v>0.38479999999999998</v>
      </c>
      <c r="X55">
        <v>-6.6618464642996811E-3</v>
      </c>
      <c r="Y55" s="5">
        <f t="shared" si="2"/>
        <v>0.10919370997810529</v>
      </c>
      <c r="Z55" s="5">
        <f t="shared" si="2"/>
        <v>0.1033</v>
      </c>
      <c r="AA55" s="6">
        <f t="shared" si="9"/>
        <v>-5.8937099781052882E-3</v>
      </c>
      <c r="AB55" s="7">
        <v>1</v>
      </c>
      <c r="AC55" s="7">
        <v>1</v>
      </c>
      <c r="AD55" s="7">
        <v>1</v>
      </c>
      <c r="AE55" s="7">
        <v>1</v>
      </c>
      <c r="AF55">
        <v>1</v>
      </c>
      <c r="AG55">
        <v>1</v>
      </c>
      <c r="AJ55">
        <v>0.43841434295333848</v>
      </c>
      <c r="AK55">
        <v>0.4783</v>
      </c>
      <c r="AL55">
        <v>-3.9885657046661527E-2</v>
      </c>
      <c r="AM55">
        <v>0.30846026584912939</v>
      </c>
      <c r="AN55">
        <v>0.47610000000000002</v>
      </c>
      <c r="AO55">
        <v>-0.16763973415087063</v>
      </c>
      <c r="AP55" s="5">
        <f t="shared" si="3"/>
        <v>0.12995407710420909</v>
      </c>
      <c r="AQ55" s="5">
        <f t="shared" si="3"/>
        <v>2.1999999999999797E-3</v>
      </c>
      <c r="AR55" s="6">
        <f t="shared" si="10"/>
        <v>-0.12775407710420911</v>
      </c>
      <c r="AS55" s="7">
        <v>1</v>
      </c>
      <c r="AT55" s="7">
        <v>1</v>
      </c>
      <c r="AU55" s="7"/>
      <c r="AV55" s="7"/>
      <c r="AW55">
        <v>1</v>
      </c>
      <c r="AY55">
        <v>1</v>
      </c>
      <c r="BA55">
        <v>0.52098427999766428</v>
      </c>
      <c r="BB55">
        <v>0.497</v>
      </c>
      <c r="BC55">
        <v>2.3984279997664282E-2</v>
      </c>
      <c r="BD55">
        <v>0.41078707104524292</v>
      </c>
      <c r="BE55">
        <v>0.49320000000000003</v>
      </c>
      <c r="BF55">
        <v>-8.2412928954757103E-2</v>
      </c>
      <c r="BG55" s="5">
        <f t="shared" si="4"/>
        <v>0.11019720895242135</v>
      </c>
      <c r="BH55" s="5">
        <f t="shared" si="4"/>
        <v>3.7999999999999701E-3</v>
      </c>
      <c r="BI55" s="6">
        <f t="shared" si="11"/>
        <v>-0.10639720895242138</v>
      </c>
      <c r="BJ55" s="7">
        <v>1</v>
      </c>
      <c r="BK55" s="7">
        <v>1</v>
      </c>
      <c r="BL55" s="7">
        <v>0.99999990000000005</v>
      </c>
      <c r="BM55" s="7">
        <v>0.99999990000000005</v>
      </c>
      <c r="BN55">
        <v>1</v>
      </c>
      <c r="BO55">
        <v>1</v>
      </c>
      <c r="BR55">
        <v>0.47386921467030607</v>
      </c>
      <c r="BS55">
        <v>0.56220000000000003</v>
      </c>
      <c r="BT55">
        <v>-8.8330785329693962E-2</v>
      </c>
      <c r="BU55">
        <v>0.49878042857419419</v>
      </c>
      <c r="BV55">
        <v>0.42309999999999998</v>
      </c>
      <c r="BW55">
        <v>7.5680428574194214E-2</v>
      </c>
      <c r="BX55" s="5">
        <f t="shared" si="5"/>
        <v>-2.4911213903888119E-2</v>
      </c>
      <c r="BY55" s="5">
        <f t="shared" si="5"/>
        <v>0.13910000000000006</v>
      </c>
      <c r="BZ55" s="5">
        <f t="shared" si="12"/>
        <v>0.16401121390388818</v>
      </c>
      <c r="CA55" s="7">
        <v>0</v>
      </c>
      <c r="CB55" s="7">
        <v>1</v>
      </c>
      <c r="CC55" s="7"/>
      <c r="CD55" s="7"/>
      <c r="CE55">
        <v>0</v>
      </c>
      <c r="CF55">
        <v>0</v>
      </c>
      <c r="CI55">
        <v>0.51122254873590589</v>
      </c>
      <c r="CJ55">
        <v>0.52829999999999999</v>
      </c>
      <c r="CK55">
        <v>-1.7077451264094101E-2</v>
      </c>
      <c r="CL55">
        <v>0.45388010691532904</v>
      </c>
      <c r="CM55">
        <v>0.45889999999999997</v>
      </c>
      <c r="CN55">
        <v>-5.0198930846709344E-3</v>
      </c>
      <c r="CO55" s="5">
        <f t="shared" si="16"/>
        <v>5.734244182057685E-2</v>
      </c>
      <c r="CP55" s="5">
        <f t="shared" si="16"/>
        <v>6.9400000000000017E-2</v>
      </c>
      <c r="CQ55" s="6">
        <f t="shared" si="13"/>
        <v>1.2057558179423167E-2</v>
      </c>
      <c r="CR55" s="7">
        <v>1</v>
      </c>
      <c r="CS55" s="7">
        <v>1</v>
      </c>
      <c r="CT55" s="7"/>
      <c r="CU55" s="7"/>
      <c r="CV55">
        <v>1</v>
      </c>
      <c r="CX55">
        <v>1</v>
      </c>
      <c r="CZ55">
        <v>0.53432127860228573</v>
      </c>
      <c r="DA55">
        <v>0.46450000000000002</v>
      </c>
      <c r="DB55">
        <v>6.9821278602285708E-2</v>
      </c>
      <c r="DC55">
        <v>0.44346069800276616</v>
      </c>
      <c r="DD55">
        <v>0.47220000000000001</v>
      </c>
      <c r="DE55">
        <v>-2.8739301997233846E-2</v>
      </c>
      <c r="DF55" s="5">
        <f t="shared" si="6"/>
        <v>9.0860580599519569E-2</v>
      </c>
      <c r="DG55" s="5">
        <f t="shared" si="6"/>
        <v>-7.6999999999999846E-3</v>
      </c>
      <c r="DH55" s="6">
        <f t="shared" si="14"/>
        <v>-9.8560580599519554E-2</v>
      </c>
      <c r="DI55" s="7">
        <v>1</v>
      </c>
      <c r="DJ55" s="7">
        <v>0</v>
      </c>
      <c r="DK55" s="7"/>
      <c r="DL55" s="7"/>
      <c r="DM55">
        <v>0</v>
      </c>
      <c r="DO55">
        <v>0</v>
      </c>
      <c r="DQ55">
        <v>0.49780366395785652</v>
      </c>
      <c r="DR55">
        <v>0.4945</v>
      </c>
      <c r="DS55">
        <v>3.3036639578565286E-3</v>
      </c>
      <c r="DT55">
        <v>0.47173818225330139</v>
      </c>
      <c r="DU55">
        <v>0.48820000000000002</v>
      </c>
      <c r="DV55">
        <v>-1.6461817746698637E-2</v>
      </c>
      <c r="DW55" s="5">
        <f t="shared" si="7"/>
        <v>2.6065481704555138E-2</v>
      </c>
      <c r="DX55" s="5">
        <f t="shared" si="7"/>
        <v>6.2999999999999723E-3</v>
      </c>
      <c r="DY55" s="6">
        <f t="shared" si="15"/>
        <v>-1.9765481704555166E-2</v>
      </c>
      <c r="DZ55" s="7">
        <v>1</v>
      </c>
      <c r="EA55" s="7">
        <v>1</v>
      </c>
      <c r="EB55" s="7">
        <v>1</v>
      </c>
      <c r="EC55" s="7">
        <v>1</v>
      </c>
      <c r="ED55">
        <v>1</v>
      </c>
      <c r="EE55">
        <v>1</v>
      </c>
    </row>
    <row r="56" spans="1:136" x14ac:dyDescent="0.25">
      <c r="A56" t="s">
        <v>75</v>
      </c>
      <c r="B56" s="5">
        <v>0.31321499682031506</v>
      </c>
      <c r="C56" s="5">
        <v>0.34100000000000003</v>
      </c>
      <c r="D56" s="5">
        <v>-2.7785003179684964E-2</v>
      </c>
      <c r="E56" s="5">
        <v>0.66656336791231496</v>
      </c>
      <c r="F56" s="5">
        <v>0.39700000000000002</v>
      </c>
      <c r="G56" s="5">
        <v>0.26956336791231494</v>
      </c>
      <c r="H56" s="5">
        <f t="shared" si="1"/>
        <v>-0.3533483710919999</v>
      </c>
      <c r="I56" s="5">
        <f t="shared" si="1"/>
        <v>-5.5999999999999994E-2</v>
      </c>
      <c r="J56" s="6">
        <f t="shared" si="8"/>
        <v>0.29734837109199991</v>
      </c>
      <c r="K56" s="7">
        <v>0</v>
      </c>
      <c r="L56" s="7">
        <v>0</v>
      </c>
      <c r="M56" s="7"/>
      <c r="N56" s="7"/>
      <c r="O56">
        <v>1</v>
      </c>
      <c r="Q56">
        <v>1</v>
      </c>
      <c r="S56">
        <v>0.35367872061745353</v>
      </c>
      <c r="T56">
        <v>0.36840000000000001</v>
      </c>
      <c r="U56">
        <v>-1.4721279382546471E-2</v>
      </c>
      <c r="V56">
        <v>0.41889478703750849</v>
      </c>
      <c r="W56">
        <v>0.49809999999999999</v>
      </c>
      <c r="X56">
        <v>-7.92052129624915E-2</v>
      </c>
      <c r="Y56" s="5">
        <f t="shared" si="2"/>
        <v>-6.5216066420054952E-2</v>
      </c>
      <c r="Z56" s="5">
        <f t="shared" si="2"/>
        <v>-0.12969999999999998</v>
      </c>
      <c r="AA56" s="6">
        <f t="shared" si="9"/>
        <v>-6.448393357994503E-2</v>
      </c>
      <c r="AB56" s="7">
        <v>0</v>
      </c>
      <c r="AC56" s="7">
        <v>0</v>
      </c>
      <c r="AD56" s="7"/>
      <c r="AE56" s="7"/>
      <c r="AF56">
        <v>1</v>
      </c>
      <c r="AH56">
        <v>1</v>
      </c>
      <c r="AJ56">
        <v>0.36731451510897661</v>
      </c>
      <c r="AK56">
        <v>0.27700000000000002</v>
      </c>
      <c r="AL56">
        <v>9.031451510897659E-2</v>
      </c>
      <c r="AM56">
        <v>0.32376416057771185</v>
      </c>
      <c r="AN56">
        <v>0.67759999999999998</v>
      </c>
      <c r="AO56">
        <v>-0.35383583942228813</v>
      </c>
      <c r="AP56" s="5">
        <f t="shared" si="3"/>
        <v>4.3550354531264768E-2</v>
      </c>
      <c r="AQ56" s="5">
        <f t="shared" si="3"/>
        <v>-0.40059999999999996</v>
      </c>
      <c r="AR56" s="6">
        <f t="shared" si="10"/>
        <v>-0.44415035453126472</v>
      </c>
      <c r="AS56" s="7">
        <v>1</v>
      </c>
      <c r="AT56" s="7">
        <v>0</v>
      </c>
      <c r="AU56" s="7"/>
      <c r="AV56" s="7"/>
      <c r="AW56">
        <v>0</v>
      </c>
      <c r="AY56">
        <v>0</v>
      </c>
      <c r="BA56">
        <v>0.30281845241199778</v>
      </c>
      <c r="BB56">
        <v>0.29070000000000001</v>
      </c>
      <c r="BC56">
        <v>1.2118452411997771E-2</v>
      </c>
      <c r="BD56">
        <v>0.58461620029303507</v>
      </c>
      <c r="BE56">
        <v>0.68859999999999999</v>
      </c>
      <c r="BF56">
        <v>-0.10398379970696492</v>
      </c>
      <c r="BG56" s="5">
        <f t="shared" si="4"/>
        <v>-0.28179774788103729</v>
      </c>
      <c r="BH56" s="5">
        <f t="shared" si="4"/>
        <v>-0.39789999999999998</v>
      </c>
      <c r="BI56" s="6">
        <f t="shared" si="11"/>
        <v>-0.11610225211896269</v>
      </c>
      <c r="BJ56" s="7">
        <v>0</v>
      </c>
      <c r="BK56" s="7">
        <v>0</v>
      </c>
      <c r="BL56" s="7"/>
      <c r="BM56" s="7"/>
      <c r="BN56">
        <v>1</v>
      </c>
      <c r="BP56">
        <v>1</v>
      </c>
      <c r="BR56">
        <v>0.22701363967614968</v>
      </c>
      <c r="BS56">
        <v>0.32540000000000002</v>
      </c>
      <c r="BT56">
        <v>-9.8386360323850341E-2</v>
      </c>
      <c r="BU56">
        <v>0.74908549978101924</v>
      </c>
      <c r="BV56">
        <v>0.64780000000000004</v>
      </c>
      <c r="BW56">
        <v>0.10128549978101919</v>
      </c>
      <c r="BX56" s="5">
        <f t="shared" si="5"/>
        <v>-0.5220718601048695</v>
      </c>
      <c r="BY56" s="5">
        <f t="shared" si="5"/>
        <v>-0.32240000000000002</v>
      </c>
      <c r="BZ56" s="5">
        <f t="shared" si="12"/>
        <v>0.19967186010486948</v>
      </c>
      <c r="CA56" s="7">
        <v>0</v>
      </c>
      <c r="CB56" s="7">
        <v>1</v>
      </c>
      <c r="CC56" s="7"/>
      <c r="CD56" s="7"/>
      <c r="CE56">
        <v>1</v>
      </c>
      <c r="CG56">
        <v>1</v>
      </c>
      <c r="CI56">
        <v>0.30741586047307284</v>
      </c>
      <c r="CJ56">
        <v>0.2782</v>
      </c>
      <c r="CK56">
        <v>2.9215860473072841E-2</v>
      </c>
      <c r="CL56">
        <v>0.69608794081662773</v>
      </c>
      <c r="CM56">
        <v>0.68640000000000001</v>
      </c>
      <c r="CN56">
        <v>9.6879408166277159E-3</v>
      </c>
      <c r="CO56" s="5">
        <f t="shared" si="16"/>
        <v>-0.38867208034355488</v>
      </c>
      <c r="CP56" s="5">
        <f t="shared" si="16"/>
        <v>-0.40820000000000001</v>
      </c>
      <c r="CQ56" s="6">
        <f t="shared" si="13"/>
        <v>-1.9527919656445125E-2</v>
      </c>
      <c r="CR56" s="7">
        <v>0</v>
      </c>
      <c r="CS56" s="7">
        <v>0</v>
      </c>
      <c r="CT56" s="7"/>
      <c r="CU56" s="7"/>
      <c r="CV56">
        <v>1</v>
      </c>
      <c r="CX56">
        <v>1</v>
      </c>
      <c r="CZ56">
        <v>0.30381575616247314</v>
      </c>
      <c r="DA56">
        <v>0.21629999999999999</v>
      </c>
      <c r="DB56">
        <v>8.7515756162473146E-2</v>
      </c>
      <c r="DC56">
        <v>0.6528561435862954</v>
      </c>
      <c r="DD56">
        <v>0.67400000000000004</v>
      </c>
      <c r="DE56">
        <v>-2.1143856413704643E-2</v>
      </c>
      <c r="DF56" s="5">
        <f t="shared" si="6"/>
        <v>-0.34904038742382226</v>
      </c>
      <c r="DG56" s="5">
        <f t="shared" si="6"/>
        <v>-0.45770000000000005</v>
      </c>
      <c r="DH56" s="6">
        <f t="shared" si="14"/>
        <v>-0.10865961257617779</v>
      </c>
      <c r="DI56" s="7">
        <v>0</v>
      </c>
      <c r="DJ56" s="7">
        <v>0</v>
      </c>
      <c r="DK56" s="7"/>
      <c r="DL56" s="7"/>
      <c r="DM56">
        <v>1</v>
      </c>
      <c r="DO56">
        <v>1</v>
      </c>
      <c r="DQ56">
        <v>0.27117680511024506</v>
      </c>
      <c r="DR56">
        <v>0.26550000000000001</v>
      </c>
      <c r="DS56">
        <v>5.6768051102450423E-3</v>
      </c>
      <c r="DT56">
        <v>0.66690489585942869</v>
      </c>
      <c r="DU56">
        <v>0.69940000000000002</v>
      </c>
      <c r="DV56">
        <v>-3.2495104140571329E-2</v>
      </c>
      <c r="DW56" s="5">
        <f t="shared" si="7"/>
        <v>-0.39572809074918364</v>
      </c>
      <c r="DX56" s="5">
        <f t="shared" si="7"/>
        <v>-0.43390000000000001</v>
      </c>
      <c r="DY56" s="6">
        <f t="shared" si="15"/>
        <v>-3.8171909250816372E-2</v>
      </c>
      <c r="DZ56" s="7">
        <v>0</v>
      </c>
      <c r="EA56" s="7">
        <v>0</v>
      </c>
      <c r="EB56" s="7"/>
      <c r="EC56" s="7"/>
      <c r="ED56">
        <v>1</v>
      </c>
      <c r="EF56">
        <v>1</v>
      </c>
    </row>
    <row r="57" spans="1:136" s="9" customFormat="1" x14ac:dyDescent="0.25">
      <c r="C57" s="9" t="s">
        <v>76</v>
      </c>
      <c r="D57" s="9">
        <v>1.2984749896963351E-2</v>
      </c>
      <c r="F57" s="9" t="s">
        <v>76</v>
      </c>
      <c r="G57" s="9">
        <v>0.19102014146786958</v>
      </c>
      <c r="H57" s="10" t="s">
        <v>76</v>
      </c>
      <c r="I57" s="11">
        <f>AVERAGE(I5:I56)</f>
        <v>4.3469230769230767E-2</v>
      </c>
      <c r="J57" s="12">
        <f>AVERAGE(J5:J56)</f>
        <v>0.17803539157090617</v>
      </c>
      <c r="K57" s="11"/>
      <c r="L57" s="11"/>
      <c r="M57" s="11"/>
      <c r="N57" s="11"/>
      <c r="O57" s="10">
        <f>SUM(O6:O56)</f>
        <v>26</v>
      </c>
      <c r="P57" s="10">
        <f>SUM(P5:P56)</f>
        <v>3</v>
      </c>
      <c r="Q57" s="10">
        <f>SUM(Q6:Q56)</f>
        <v>23</v>
      </c>
      <c r="T57" s="9" t="s">
        <v>76</v>
      </c>
      <c r="U57" s="9">
        <v>-5.2574054051888072E-2</v>
      </c>
      <c r="W57" s="9" t="s">
        <v>76</v>
      </c>
      <c r="X57" s="13">
        <v>-6.6399094897704328E-3</v>
      </c>
      <c r="Y57" s="10" t="s">
        <v>76</v>
      </c>
      <c r="Z57" s="11">
        <f>AVERAGE(Z5:Z56)</f>
        <v>6.6459615384615381E-2</v>
      </c>
      <c r="AA57" s="12">
        <f>AVERAGE(AA5:AA56)</f>
        <v>4.5934144562117633E-2</v>
      </c>
      <c r="AB57" s="11"/>
      <c r="AC57" s="11"/>
      <c r="AD57" s="11"/>
      <c r="AE57" s="11"/>
      <c r="AF57" s="10">
        <f>SUM(AF6:AF56)</f>
        <v>38</v>
      </c>
      <c r="AG57" s="10">
        <f>SUM(AG5:AG56)</f>
        <v>6</v>
      </c>
      <c r="AH57" s="10">
        <f>SUM(AH6:AH56)</f>
        <v>33</v>
      </c>
      <c r="AK57" s="9" t="s">
        <v>76</v>
      </c>
      <c r="AL57" s="9">
        <v>6.6900919037229545E-3</v>
      </c>
      <c r="AN57" s="9" t="s">
        <v>76</v>
      </c>
      <c r="AO57" s="9">
        <v>-0.17552180698329617</v>
      </c>
      <c r="AP57" s="10" t="s">
        <v>76</v>
      </c>
      <c r="AQ57" s="11">
        <f>AVERAGE(AQ5:AQ56)</f>
        <v>-3.5348076923076913E-2</v>
      </c>
      <c r="AR57" s="12">
        <f>AVERAGE(AR5:AR56)</f>
        <v>-0.18221189888701911</v>
      </c>
      <c r="AS57" s="11"/>
      <c r="AT57" s="11"/>
      <c r="AU57" s="11"/>
      <c r="AV57" s="11"/>
      <c r="AW57" s="10">
        <f>SUM(AW6:AW56)</f>
        <v>34</v>
      </c>
      <c r="AX57" s="10">
        <f>SUM(AX5:AX56)</f>
        <v>3</v>
      </c>
      <c r="AY57" s="10">
        <f>SUM(AY6:AY56)</f>
        <v>31</v>
      </c>
      <c r="BB57" s="9" t="s">
        <v>76</v>
      </c>
      <c r="BC57" s="9">
        <v>4.31857213623935E-2</v>
      </c>
      <c r="BE57" s="9" t="s">
        <v>76</v>
      </c>
      <c r="BF57" s="9">
        <v>-0.10229986241198544</v>
      </c>
      <c r="BG57" s="10" t="s">
        <v>76</v>
      </c>
      <c r="BH57" s="11">
        <f>AVERAGE(BH5:BH56)</f>
        <v>-5.6951923076923081E-2</v>
      </c>
      <c r="BI57" s="12">
        <f>AVERAGE(BI5:BI56)</f>
        <v>-0.14548558377437898</v>
      </c>
      <c r="BJ57" s="11"/>
      <c r="BK57" s="11"/>
      <c r="BL57" s="11"/>
      <c r="BM57" s="11"/>
      <c r="BN57" s="10">
        <f>SUM(BN6:BN56)</f>
        <v>37</v>
      </c>
      <c r="BO57" s="10">
        <f>SUM(BO5:BO56)</f>
        <v>8</v>
      </c>
      <c r="BP57" s="10">
        <f>SUM(BP6:BP56)</f>
        <v>31</v>
      </c>
      <c r="BS57" s="9" t="s">
        <v>76</v>
      </c>
      <c r="BT57" s="9">
        <v>-4.847074851767235E-2</v>
      </c>
      <c r="BV57" s="9" t="s">
        <v>76</v>
      </c>
      <c r="BW57" s="9">
        <v>5.1507187909702802E-2</v>
      </c>
      <c r="BX57" s="9" t="s">
        <v>76</v>
      </c>
      <c r="BY57" s="11">
        <f>AVERAGE(BY5:BY56)</f>
        <v>4.3455769230769228E-2</v>
      </c>
      <c r="BZ57" s="11">
        <f>AVERAGE(BZ5:BZ56)</f>
        <v>9.9977936427375153E-2</v>
      </c>
      <c r="CA57" s="11"/>
      <c r="CB57" s="11"/>
      <c r="CC57" s="11"/>
      <c r="CD57" s="11"/>
      <c r="CE57" s="10">
        <f>SUM(CE6:CE56)</f>
        <v>44</v>
      </c>
      <c r="CF57" s="10">
        <f>SUM(CF5:CF56)</f>
        <v>3</v>
      </c>
      <c r="CG57" s="10">
        <f>SUM(CG6:CG56)</f>
        <v>39</v>
      </c>
      <c r="CJ57" s="9" t="s">
        <v>76</v>
      </c>
      <c r="CK57" s="9">
        <v>-8.7170596427832304E-3</v>
      </c>
      <c r="CM57" s="9" t="s">
        <v>76</v>
      </c>
      <c r="CN57" s="9">
        <v>1.8775058035966709E-2</v>
      </c>
      <c r="CO57" s="10" t="s">
        <v>76</v>
      </c>
      <c r="CP57" s="11">
        <f>AVERAGE(CP5:CP56)</f>
        <v>9.9807692307694222E-4</v>
      </c>
      <c r="CQ57" s="12">
        <f>AVERAGE(CQ5:CQ56)</f>
        <v>2.7492117678749942E-2</v>
      </c>
      <c r="CR57" s="11"/>
      <c r="CS57" s="11"/>
      <c r="CT57" s="11"/>
      <c r="CU57" s="11"/>
      <c r="CV57" s="10">
        <f>SUM(CV6:CV56)</f>
        <v>50</v>
      </c>
      <c r="CW57" s="10">
        <f>SUM(CW5:CW56)</f>
        <v>6</v>
      </c>
      <c r="CX57" s="10">
        <f>SUM(CX6:CX56)</f>
        <v>44</v>
      </c>
      <c r="DA57" s="9" t="s">
        <v>76</v>
      </c>
      <c r="DB57" s="9">
        <v>4.8775632574116198E-2</v>
      </c>
      <c r="DD57" s="9" t="s">
        <v>76</v>
      </c>
      <c r="DE57" s="9">
        <v>-2.7821337782503283E-3</v>
      </c>
      <c r="DF57" s="10" t="s">
        <v>76</v>
      </c>
      <c r="DG57" s="11">
        <f>AVERAGE(DG5:DG56)</f>
        <v>-3.547692307692308E-2</v>
      </c>
      <c r="DH57" s="12">
        <f>AVERAGE(DH5:DH56)</f>
        <v>-5.1557766352366516E-2</v>
      </c>
      <c r="DI57" s="11"/>
      <c r="DJ57" s="11"/>
      <c r="DK57" s="11"/>
      <c r="DL57" s="11"/>
      <c r="DM57" s="10">
        <f>SUM(DM6:DM56)</f>
        <v>45</v>
      </c>
      <c r="DN57" s="10">
        <f>SUM(DN5:DN56)</f>
        <v>3</v>
      </c>
      <c r="DO57" s="10">
        <f>SUM(DO6:DO56)</f>
        <v>42</v>
      </c>
      <c r="DR57" s="9" t="s">
        <v>76</v>
      </c>
      <c r="DS57" s="9">
        <v>-1.5557325057239262E-2</v>
      </c>
      <c r="DU57" s="9" t="s">
        <v>76</v>
      </c>
      <c r="DV57" s="9">
        <v>-7.8370432598575523E-3</v>
      </c>
      <c r="DW57" s="10" t="s">
        <v>76</v>
      </c>
      <c r="DX57" s="11">
        <f>AVERAGE(DX5:DX56)</f>
        <v>-4.7749999999999928E-3</v>
      </c>
      <c r="DY57" s="12">
        <f>AVERAGE(DY5:DY56)</f>
        <v>7.72028179738171E-3</v>
      </c>
      <c r="DZ57" s="11"/>
      <c r="EA57" s="11"/>
      <c r="EB57" s="11"/>
      <c r="EC57" s="11"/>
      <c r="ED57" s="10">
        <f>SUM(ED6:ED56)</f>
        <v>48</v>
      </c>
      <c r="EE57" s="10">
        <f>SUM(EE5:EE56)</f>
        <v>10</v>
      </c>
      <c r="EF57" s="10">
        <f>SUM(EF6:EF56)</f>
        <v>38</v>
      </c>
    </row>
    <row r="58" spans="1:136" x14ac:dyDescent="0.25">
      <c r="C58" t="s">
        <v>77</v>
      </c>
      <c r="D58">
        <v>4.488627978993244E-2</v>
      </c>
      <c r="F58" t="s">
        <v>77</v>
      </c>
      <c r="G58">
        <v>6.1292788414210528E-2</v>
      </c>
      <c r="H58" s="3" t="s">
        <v>77</v>
      </c>
      <c r="I58" s="14">
        <f>_xlfn.STDEV.P(I5:I56)</f>
        <v>0.13578930729748706</v>
      </c>
      <c r="J58" s="15">
        <f>_xlfn.STDEV.P(J5:J56)</f>
        <v>8.3033263840406088E-2</v>
      </c>
      <c r="K58" s="14"/>
      <c r="L58" s="14"/>
      <c r="M58" s="14"/>
      <c r="N58" s="3" t="s">
        <v>78</v>
      </c>
      <c r="O58" s="16">
        <f>O57/51</f>
        <v>0.50980392156862742</v>
      </c>
      <c r="P58" s="16">
        <f>P57/13</f>
        <v>0.23076923076923078</v>
      </c>
      <c r="Q58" s="16">
        <f>Q57/38</f>
        <v>0.60526315789473684</v>
      </c>
      <c r="T58" t="s">
        <v>77</v>
      </c>
      <c r="U58">
        <v>4.5141377525421522E-2</v>
      </c>
      <c r="W58" t="s">
        <v>77</v>
      </c>
      <c r="X58" s="5">
        <v>4.7942885263697069E-2</v>
      </c>
      <c r="Y58" s="3" t="s">
        <v>77</v>
      </c>
      <c r="Z58" s="14">
        <f>_xlfn.STDEV.P(Z5:Z56)</f>
        <v>0.16342332506951129</v>
      </c>
      <c r="AA58" s="15">
        <f>_xlfn.STDEV.P(AA5:AA56)</f>
        <v>8.7239702513792816E-2</v>
      </c>
      <c r="AB58" s="14"/>
      <c r="AC58" s="14"/>
      <c r="AD58" s="14"/>
      <c r="AE58" s="14"/>
      <c r="AF58" s="16">
        <f>AF57/51</f>
        <v>0.74509803921568629</v>
      </c>
      <c r="AG58" s="16">
        <f>AG57/18</f>
        <v>0.33333333333333331</v>
      </c>
      <c r="AH58" s="16">
        <f>AH57/33</f>
        <v>1</v>
      </c>
      <c r="AI58" s="3" t="s">
        <v>78</v>
      </c>
      <c r="AK58" t="s">
        <v>77</v>
      </c>
      <c r="AL58">
        <v>4.2081679411986095E-2</v>
      </c>
      <c r="AN58" t="s">
        <v>77</v>
      </c>
      <c r="AO58">
        <v>7.3278350340067119E-2</v>
      </c>
      <c r="AP58" s="3" t="s">
        <v>77</v>
      </c>
      <c r="AQ58" s="14">
        <f>_xlfn.STDEV.P(AQ5:AQ56)</f>
        <v>0.20079848632817529</v>
      </c>
      <c r="AR58" s="15">
        <f>_xlfn.STDEV.P(AR5:AR56)</f>
        <v>0.1006344303496868</v>
      </c>
      <c r="AS58" s="14"/>
      <c r="AT58" s="14"/>
      <c r="AU58" s="14"/>
      <c r="AV58" s="3" t="s">
        <v>78</v>
      </c>
      <c r="AW58" s="16">
        <f>AW57/51</f>
        <v>0.66666666666666663</v>
      </c>
      <c r="AX58" s="16">
        <f>AX57/12</f>
        <v>0.25</v>
      </c>
      <c r="AY58" s="16">
        <f>AY57/39</f>
        <v>0.79487179487179482</v>
      </c>
      <c r="BB58" t="s">
        <v>77</v>
      </c>
      <c r="BC58">
        <v>3.3194648023567065E-2</v>
      </c>
      <c r="BE58" t="s">
        <v>77</v>
      </c>
      <c r="BF58">
        <v>2.8760448409849378E-2</v>
      </c>
      <c r="BG58" s="3" t="s">
        <v>77</v>
      </c>
      <c r="BH58" s="14">
        <f>_xlfn.STDEV.P(BH5:BH56)</f>
        <v>0.2034521447137127</v>
      </c>
      <c r="BI58" s="15">
        <f>_xlfn.STDEV.P(BI5:BI56)</f>
        <v>5.8598012383972047E-2</v>
      </c>
      <c r="BJ58" s="14"/>
      <c r="BK58" s="14"/>
      <c r="BL58" s="14"/>
      <c r="BM58" s="3" t="s">
        <v>78</v>
      </c>
      <c r="BN58" s="16">
        <f>BN57/51</f>
        <v>0.72549019607843135</v>
      </c>
      <c r="BO58" s="16">
        <f>BO57/15</f>
        <v>0.53333333333333333</v>
      </c>
      <c r="BP58" s="16">
        <f>BP57/36</f>
        <v>0.86111111111111116</v>
      </c>
      <c r="BS58" t="s">
        <v>77</v>
      </c>
      <c r="BT58">
        <v>5.0566380859392648E-2</v>
      </c>
      <c r="BV58" t="s">
        <v>77</v>
      </c>
      <c r="BW58">
        <v>4.6229356165859339E-2</v>
      </c>
      <c r="BX58" t="s">
        <v>77</v>
      </c>
      <c r="BY58" s="14">
        <f>_xlfn.STDEV.P(BY5:BY56)</f>
        <v>0.21661388851476077</v>
      </c>
      <c r="BZ58" s="14">
        <f>_xlfn.STDEV.P(BZ5:BZ56)</f>
        <v>9.5286415347125869E-2</v>
      </c>
      <c r="CA58" s="14"/>
      <c r="CB58" s="14"/>
      <c r="CC58" s="14"/>
      <c r="CD58" s="3" t="s">
        <v>78</v>
      </c>
      <c r="CE58" s="16">
        <f>CE57/51</f>
        <v>0.86274509803921573</v>
      </c>
      <c r="CF58" s="16">
        <f>CF57/7</f>
        <v>0.42857142857142855</v>
      </c>
      <c r="CG58" s="16">
        <f>CG57/44</f>
        <v>0.88636363636363635</v>
      </c>
      <c r="CJ58" t="s">
        <v>77</v>
      </c>
      <c r="CK58">
        <v>2.4061089435759325E-2</v>
      </c>
      <c r="CM58" t="s">
        <v>77</v>
      </c>
      <c r="CN58">
        <v>2.8957824769823424E-2</v>
      </c>
      <c r="CO58" s="3" t="s">
        <v>77</v>
      </c>
      <c r="CP58" s="14">
        <f>_xlfn.STDEV.P(CP5:CP56)</f>
        <v>0.23089266361598931</v>
      </c>
      <c r="CQ58" s="15">
        <f>_xlfn.STDEV.P(CQ5:CQ56)</f>
        <v>4.6169239080955556E-2</v>
      </c>
      <c r="CR58" s="14"/>
      <c r="CS58" s="14"/>
      <c r="CT58" s="14"/>
      <c r="CU58" s="3" t="s">
        <v>78</v>
      </c>
      <c r="CV58" s="16">
        <f>CV57/51</f>
        <v>0.98039215686274506</v>
      </c>
      <c r="CW58" s="16">
        <f>CW57/7</f>
        <v>0.8571428571428571</v>
      </c>
      <c r="CX58" s="16">
        <f>CX57/44</f>
        <v>1</v>
      </c>
      <c r="DA58" t="s">
        <v>77</v>
      </c>
      <c r="DB58">
        <v>3.4488654625370332E-2</v>
      </c>
      <c r="DD58" t="s">
        <v>77</v>
      </c>
      <c r="DE58">
        <v>4.7820672320743142E-2</v>
      </c>
      <c r="DF58" s="3" t="s">
        <v>77</v>
      </c>
      <c r="DG58" s="14">
        <f>_xlfn.STDEV.P(DG5:DG56)</f>
        <v>0.2332364990035985</v>
      </c>
      <c r="DH58" s="15">
        <f>_xlfn.STDEV.P(DH5:DH56)</f>
        <v>7.6996742111467842E-2</v>
      </c>
      <c r="DI58" s="14"/>
      <c r="DJ58" s="14"/>
      <c r="DK58" s="14"/>
      <c r="DL58" s="3" t="s">
        <v>78</v>
      </c>
      <c r="DM58" s="16">
        <f>DM57/51</f>
        <v>0.88235294117647056</v>
      </c>
      <c r="DN58" s="16">
        <f>DN57/6</f>
        <v>0.5</v>
      </c>
      <c r="DO58" s="16">
        <f>DO57/45</f>
        <v>0.93333333333333335</v>
      </c>
      <c r="DR58" t="s">
        <v>77</v>
      </c>
      <c r="DS58">
        <v>3.5975579881673915E-2</v>
      </c>
      <c r="DU58" t="s">
        <v>77</v>
      </c>
      <c r="DV58">
        <v>2.88189365059035E-2</v>
      </c>
      <c r="DW58" s="3" t="s">
        <v>77</v>
      </c>
      <c r="DX58" s="14">
        <f>_xlfn.STDEV.P(DX5:DX56)</f>
        <v>0.23567367095772981</v>
      </c>
      <c r="DY58" s="15">
        <f>_xlfn.STDEV.P(DY5:DY56)</f>
        <v>6.2950602018041368E-2</v>
      </c>
      <c r="DZ58" s="14"/>
      <c r="EA58" s="14"/>
      <c r="EB58" s="14"/>
      <c r="EC58" s="3" t="s">
        <v>78</v>
      </c>
      <c r="ED58" s="16">
        <f>ED57/51</f>
        <v>0.94117647058823528</v>
      </c>
      <c r="EE58" s="16">
        <f>EE57/13</f>
        <v>0.76923076923076927</v>
      </c>
      <c r="EF58" s="16">
        <f>EF57/38</f>
        <v>1</v>
      </c>
    </row>
    <row r="59" spans="1:136" x14ac:dyDescent="0.25">
      <c r="C59" t="s">
        <v>79</v>
      </c>
      <c r="D59">
        <v>0.86584866279821304</v>
      </c>
      <c r="F59" t="s">
        <v>79</v>
      </c>
      <c r="G59">
        <v>0.74872497697142704</v>
      </c>
      <c r="H59" s="3" t="s">
        <v>80</v>
      </c>
      <c r="I59">
        <f>CORREL(H5:H56,I5:I56)</f>
        <v>0.89765541574314134</v>
      </c>
      <c r="K59">
        <f>CORREL(K6:K56,L6:L56)</f>
        <v>0.31855912392113928</v>
      </c>
      <c r="M59">
        <f>CORREL(M6:M56,N6:N56)</f>
        <v>2.4227052636739438E-17</v>
      </c>
      <c r="T59" t="s">
        <v>79</v>
      </c>
      <c r="U59">
        <v>0.8584164004253928</v>
      </c>
      <c r="W59" t="s">
        <v>79</v>
      </c>
      <c r="X59">
        <v>0.81771741130425679</v>
      </c>
      <c r="Y59" s="3" t="s">
        <v>80</v>
      </c>
      <c r="Z59">
        <f>CORREL(Y5:Y56,Z5:Z56)</f>
        <v>0.851372060815902</v>
      </c>
      <c r="AB59">
        <f>CORREL(AB6:AB56,AC6:AC56)</f>
        <v>0.51220923419550091</v>
      </c>
      <c r="AD59">
        <f>CORREL(AD6:AD56,AE6:AE56)</f>
        <v>-0.38122128787578269</v>
      </c>
      <c r="AK59" t="s">
        <v>79</v>
      </c>
      <c r="AL59">
        <v>0.9074563438791492</v>
      </c>
      <c r="AN59" t="s">
        <v>79</v>
      </c>
      <c r="AO59">
        <v>0.69685766142261463</v>
      </c>
      <c r="AP59" s="3" t="s">
        <v>80</v>
      </c>
      <c r="AQ59">
        <f>CORREL(AP5:AP56,AQ5:AQ56)</f>
        <v>0.87654156257341675</v>
      </c>
      <c r="AS59">
        <f>CORREL(AS6:AS56,AT6:AT56)</f>
        <v>0.48313740350249162</v>
      </c>
      <c r="AU59">
        <f>CORREL(AU6:AU56,AV6:AV56)</f>
        <v>-4.845410525732751E-17</v>
      </c>
      <c r="BB59" t="s">
        <v>79</v>
      </c>
      <c r="BC59">
        <v>0.94757619739158561</v>
      </c>
      <c r="BE59" t="s">
        <v>79</v>
      </c>
      <c r="BF59">
        <v>0.96108715972346237</v>
      </c>
      <c r="BG59" s="3" t="s">
        <v>80</v>
      </c>
      <c r="BH59">
        <f>CORREL(BG5:BG56,BH5:BH56)</f>
        <v>0.95897898303429074</v>
      </c>
      <c r="BJ59">
        <f>CORREL(BJ6:BJ56,BK6:BK56)</f>
        <v>0.52098807225172794</v>
      </c>
      <c r="BL59" s="17">
        <f>CORREL(BL6:BL56,BM6:BM56)</f>
        <v>-9.5161983055497437E-17</v>
      </c>
      <c r="BS59" t="s">
        <v>79</v>
      </c>
      <c r="BT59">
        <v>0.90769596986740875</v>
      </c>
      <c r="BV59" t="s">
        <v>79</v>
      </c>
      <c r="BW59">
        <v>0.92313492049992296</v>
      </c>
      <c r="BX59" t="s">
        <v>79</v>
      </c>
      <c r="BY59">
        <f>CORREL(BX5:BX56,BY5:BY56)</f>
        <v>0.91765385190243587</v>
      </c>
      <c r="CA59">
        <f>CORREL(CA6:CA56,CB6:CB56)</f>
        <v>0.72872112825045787</v>
      </c>
      <c r="CC59">
        <f>CORREL(CC6:CC56,CD6:CD56)</f>
        <v>0.24999999999999994</v>
      </c>
      <c r="CJ59" t="s">
        <v>79</v>
      </c>
      <c r="CK59">
        <v>0.9782208268632494</v>
      </c>
      <c r="CM59" t="s">
        <v>79</v>
      </c>
      <c r="CN59">
        <v>0.96871624642881826</v>
      </c>
      <c r="CO59" s="3" t="s">
        <v>79</v>
      </c>
      <c r="CP59">
        <f>CORREL(CO5:CO56,CP5:CP56)</f>
        <v>0.98022608125810107</v>
      </c>
      <c r="CR59">
        <f>CORREL(CR6:CR56,CS6:CS56)</f>
        <v>0.96148034012372963</v>
      </c>
      <c r="CT59">
        <f>CORREL(CT6:CT56,CU6:CU56)</f>
        <v>1.0000000000000002</v>
      </c>
      <c r="DA59" t="s">
        <v>79</v>
      </c>
      <c r="DB59">
        <v>0.95827124134267094</v>
      </c>
      <c r="DD59" t="s">
        <v>79</v>
      </c>
      <c r="DE59">
        <v>0.91267577658237731</v>
      </c>
      <c r="DF59" s="3" t="s">
        <v>80</v>
      </c>
      <c r="DG59">
        <f>CORREL(DF5:DF56,DG5:DG56)</f>
        <v>0.94421242535402872</v>
      </c>
      <c r="DI59">
        <f>CORREL(DI6:DI56,DJ6:DJ56)</f>
        <v>0.78881063774661542</v>
      </c>
      <c r="DK59">
        <f>CORREL(DK6:DK56,DL6:DL56)</f>
        <v>0.316227766016838</v>
      </c>
      <c r="DR59" t="s">
        <v>79</v>
      </c>
      <c r="DS59">
        <v>0.95486891567080978</v>
      </c>
      <c r="DU59" t="s">
        <v>79</v>
      </c>
      <c r="DV59">
        <v>0.97077238428332469</v>
      </c>
      <c r="DW59" s="3" t="s">
        <v>80</v>
      </c>
      <c r="DX59">
        <f>CORREL(DW5:DW56,DX5:DX56)</f>
        <v>0.96584131662821626</v>
      </c>
      <c r="DZ59">
        <f>CORREL(DZ6:DZ56,EA6:EA56)</f>
        <v>0.88307692307692143</v>
      </c>
      <c r="EB59">
        <f>CORREL(EB6:EB56,EC6:EC56)</f>
        <v>0.27247463045653308</v>
      </c>
    </row>
    <row r="60" spans="1:136" x14ac:dyDescent="0.25">
      <c r="L60" t="s">
        <v>81</v>
      </c>
      <c r="M60">
        <v>0</v>
      </c>
      <c r="AT60" t="s">
        <v>81</v>
      </c>
      <c r="AU60">
        <v>0</v>
      </c>
      <c r="BK60" t="s">
        <v>81</v>
      </c>
      <c r="BL60">
        <v>0</v>
      </c>
      <c r="DW60" s="3"/>
    </row>
    <row r="61" spans="1:136" x14ac:dyDescent="0.25">
      <c r="DA61" t="s">
        <v>82</v>
      </c>
      <c r="DB61" t="s">
        <v>16</v>
      </c>
      <c r="DC61" t="s">
        <v>14</v>
      </c>
      <c r="DR61" t="s">
        <v>82</v>
      </c>
      <c r="DS61" t="s">
        <v>16</v>
      </c>
      <c r="DT61" t="s">
        <v>14</v>
      </c>
    </row>
    <row r="62" spans="1:136" x14ac:dyDescent="0.25">
      <c r="CZ62" t="s">
        <v>83</v>
      </c>
      <c r="DB62">
        <v>306</v>
      </c>
      <c r="DC62">
        <f>DB62-DA62</f>
        <v>306</v>
      </c>
      <c r="DQ62" t="s">
        <v>83</v>
      </c>
      <c r="DR62">
        <v>307</v>
      </c>
      <c r="DS62">
        <v>306</v>
      </c>
      <c r="DT62">
        <f>DS62-DR62</f>
        <v>-1</v>
      </c>
    </row>
    <row r="63" spans="1:136" x14ac:dyDescent="0.25">
      <c r="CZ63" t="s">
        <v>84</v>
      </c>
      <c r="DB63">
        <v>232</v>
      </c>
      <c r="DC63">
        <f>DB63-DA63</f>
        <v>232</v>
      </c>
      <c r="DQ63" t="s">
        <v>84</v>
      </c>
      <c r="DR63">
        <v>231</v>
      </c>
      <c r="DS63">
        <v>232</v>
      </c>
      <c r="DT63">
        <f>DS63-DR63</f>
        <v>1</v>
      </c>
    </row>
  </sheetData>
  <mergeCells count="8">
    <mergeCell ref="CZ3:DO3"/>
    <mergeCell ref="DQ3:EF3"/>
    <mergeCell ref="B3:Q3"/>
    <mergeCell ref="S3:AH3"/>
    <mergeCell ref="AJ3:AY3"/>
    <mergeCell ref="BA3:BP3"/>
    <mergeCell ref="BR3:CG3"/>
    <mergeCell ref="CI3:CX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1992-2020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2021-02-19T18:10:33Z</dcterms:created>
  <dcterms:modified xsi:type="dcterms:W3CDTF">2021-02-19T18:11:28Z</dcterms:modified>
</cp:coreProperties>
</file>