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<sst xmlns="http://schemas.openxmlformats.org/spreadsheetml/2006/main" count="114" uniqueCount="24">
  <si>
    <t xml:space="preserve">ECP parameters</t>
  </si>
  <si>
    <t xml:space="preserve">Citation: </t>
  </si>
  <si>
    <t xml:space="preserve">J. Chem. Phys. 124, 034107 (2006); doi: 10.1063/1.2148945</t>
  </si>
  <si>
    <t xml:space="preserve">Table 1</t>
  </si>
  <si>
    <t xml:space="preserve">Sr</t>
  </si>
  <si>
    <t xml:space="preserve">NCoreElectron</t>
  </si>
  <si>
    <t xml:space="preserve">l</t>
  </si>
  <si>
    <t xml:space="preserve">j</t>
  </si>
  <si>
    <t xml:space="preserve">k</t>
  </si>
  <si>
    <t xml:space="preserve">Alpha_ljk</t>
  </si>
  <si>
    <t xml:space="preserve">C_ljk</t>
  </si>
  <si>
    <t xml:space="preserve">A_ljk</t>
  </si>
  <si>
    <t xml:space="preserve">s</t>
  </si>
  <si>
    <t xml:space="preserve">1/2</t>
  </si>
  <si>
    <t xml:space="preserve">p</t>
  </si>
  <si>
    <t xml:space="preserve">3/2</t>
  </si>
  <si>
    <t xml:space="preserve">d</t>
  </si>
  <si>
    <t xml:space="preserve">5/2</t>
  </si>
  <si>
    <t xml:space="preserve">f</t>
  </si>
  <si>
    <t xml:space="preserve">7/2</t>
  </si>
  <si>
    <t xml:space="preserve">Ca</t>
  </si>
  <si>
    <t xml:space="preserve">Ba</t>
  </si>
  <si>
    <t xml:space="preserve">g</t>
  </si>
  <si>
    <t xml:space="preserve">9/2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</si>
</sst>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00000"/>
    <numFmt numFmtId="167" formatCode="0.0000000000"/>
    <numFmt numFmtId="168" formatCode="MM/DD/YY"/>
    <numFmt numFmtId="169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33" zoomScaleNormal="133" zoomScalePageLayoutView="100" workbookViewId="0">
      <selection pane="topLeft" activeCell="A37" activeCellId="0" sqref="A37"/>
    </sheetView>
  </sheetViews>
  <sheetFormatPr defaultRowHeight="12.8"/>
  <cols>
    <col collapsed="false" hidden="false" max="1" min="1" style="0" width="13.0765306122449"/>
    <col collapsed="false" hidden="false" max="2" min="2" style="0" width="4.0765306122449"/>
    <col collapsed="false" hidden="false" max="3" min="3" style="0" width="5.56122448979592"/>
    <col collapsed="false" hidden="false" max="4" min="4" style="0" width="3.47448979591837"/>
    <col collapsed="false" hidden="false" max="5" min="5" style="0" width="3.72448979591837"/>
    <col collapsed="false" hidden="false" max="6" min="6" style="0" width="16.5051020408163"/>
    <col collapsed="false" hidden="false" max="7" min="7" style="0" width="13.5714285714286"/>
    <col collapsed="false" hidden="false" max="8" min="8" style="0" width="15.3163265306122"/>
    <col collapsed="false" hidden="false" max="9" min="9" style="0" width="16.7551020408163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</row>
    <row r="4" customFormat="false" ht="17.15" hidden="false" customHeight="true" outlineLevel="0" collapsed="false">
      <c r="A4" s="0" t="s">
        <v>4</v>
      </c>
    </row>
    <row r="5" customFormat="false" ht="13.8" hidden="false" customHeight="true" outlineLevel="0" collapsed="false">
      <c r="A5" s="0" t="s">
        <v>5</v>
      </c>
      <c r="B5" s="0" t="n">
        <v>28</v>
      </c>
    </row>
    <row r="6" customFormat="false" ht="15.5" hidden="false" customHeight="true" outlineLevel="0" collapsed="false">
      <c r="A6" s="0" t="s">
        <v>6</v>
      </c>
      <c r="B6" s="0" t="s">
        <v>6</v>
      </c>
      <c r="C6" s="0" t="s">
        <v>7</v>
      </c>
      <c r="D6" s="0" t="s">
        <v>7</v>
      </c>
      <c r="E6" s="0" t="s">
        <v>8</v>
      </c>
      <c r="F6" s="0" t="s">
        <v>9</v>
      </c>
      <c r="G6" s="0" t="s">
        <v>10</v>
      </c>
      <c r="H6" s="0" t="s">
        <v>11</v>
      </c>
    </row>
    <row r="7" customFormat="false" ht="19.45" hidden="false" customHeight="true" outlineLevel="0" collapsed="false">
      <c r="A7" s="0" t="s">
        <v>12</v>
      </c>
      <c r="B7" s="0" t="n">
        <v>0</v>
      </c>
      <c r="C7" s="1" t="s">
        <v>13</v>
      </c>
      <c r="D7" s="2" t="n">
        <f aca="false">1/2</f>
        <v>0.5</v>
      </c>
      <c r="E7" s="0" t="n">
        <v>1</v>
      </c>
      <c r="F7" s="3" t="n">
        <v>6.93346099</v>
      </c>
      <c r="G7" s="3" t="n">
        <v>135.271042909</v>
      </c>
      <c r="H7" s="4" t="n">
        <f aca="false">(2*B7+1)/(D7+1/2)*G7</f>
        <v>135.271042909</v>
      </c>
    </row>
    <row r="8" customFormat="false" ht="21.7" hidden="false" customHeight="true" outlineLevel="0" collapsed="false">
      <c r="A8" s="0" t="s">
        <v>12</v>
      </c>
      <c r="B8" s="0" t="n">
        <v>0</v>
      </c>
      <c r="C8" s="1" t="s">
        <v>13</v>
      </c>
      <c r="D8" s="2" t="n">
        <f aca="false">1/2</f>
        <v>0.5</v>
      </c>
      <c r="E8" s="0" t="n">
        <v>2</v>
      </c>
      <c r="F8" s="3" t="n">
        <v>4.114003832</v>
      </c>
      <c r="G8" s="3" t="n">
        <v>17.944071402</v>
      </c>
      <c r="H8" s="4" t="n">
        <f aca="false">(2*B8+1)/(D8+1/2)*G8</f>
        <v>17.944071402</v>
      </c>
    </row>
    <row r="9" customFormat="false" ht="15.2" hidden="false" customHeight="true" outlineLevel="0" collapsed="false">
      <c r="A9" s="0" t="s">
        <v>14</v>
      </c>
      <c r="B9" s="0" t="n">
        <v>1</v>
      </c>
      <c r="C9" s="1" t="s">
        <v>13</v>
      </c>
      <c r="D9" s="2" t="n">
        <f aca="false">1/2</f>
        <v>0.5</v>
      </c>
      <c r="E9" s="0" t="n">
        <v>1</v>
      </c>
      <c r="F9" s="3" t="n">
        <v>7.216816623</v>
      </c>
      <c r="G9" s="3" t="n">
        <v>29.438081345</v>
      </c>
      <c r="H9" s="4" t="n">
        <f aca="false">(2*B9+1)/(D9+1/2)*G9</f>
        <v>88.314244035</v>
      </c>
    </row>
    <row r="10" customFormat="false" ht="16.35" hidden="false" customHeight="true" outlineLevel="0" collapsed="false">
      <c r="A10" s="0" t="s">
        <v>14</v>
      </c>
      <c r="B10" s="0" t="n">
        <v>1</v>
      </c>
      <c r="C10" s="1" t="s">
        <v>15</v>
      </c>
      <c r="D10" s="2" t="n">
        <f aca="false">3/2</f>
        <v>1.5</v>
      </c>
      <c r="E10" s="0" t="n">
        <v>1</v>
      </c>
      <c r="F10" s="3" t="n">
        <v>7.173696172</v>
      </c>
      <c r="G10" s="3" t="n">
        <v>58.880674863</v>
      </c>
      <c r="H10" s="4" t="n">
        <f aca="false">(2*B10+1)/(D10+1/2)*G10</f>
        <v>88.3210122945</v>
      </c>
    </row>
    <row r="11" customFormat="false" ht="16.05" hidden="false" customHeight="true" outlineLevel="0" collapsed="false">
      <c r="A11" s="0" t="s">
        <v>14</v>
      </c>
      <c r="B11" s="0" t="n">
        <v>1</v>
      </c>
      <c r="C11" s="1" t="s">
        <v>13</v>
      </c>
      <c r="D11" s="2" t="n">
        <f aca="false">1/2</f>
        <v>0.5</v>
      </c>
      <c r="E11" s="0" t="n">
        <v>2</v>
      </c>
      <c r="F11" s="3" t="n">
        <v>3.022798817</v>
      </c>
      <c r="G11" s="3" t="n">
        <v>4.936282692</v>
      </c>
      <c r="H11" s="4" t="n">
        <f aca="false">(2*B11+1)/(D11+1/2)*G11</f>
        <v>14.808848076</v>
      </c>
    </row>
    <row r="12" customFormat="false" ht="19.7" hidden="false" customHeight="true" outlineLevel="0" collapsed="false">
      <c r="A12" s="0" t="s">
        <v>14</v>
      </c>
      <c r="B12" s="0" t="n">
        <v>1</v>
      </c>
      <c r="C12" s="1" t="s">
        <v>15</v>
      </c>
      <c r="D12" s="2" t="n">
        <f aca="false">3/2</f>
        <v>1.5</v>
      </c>
      <c r="E12" s="0" t="n">
        <v>2</v>
      </c>
      <c r="F12" s="3" t="n">
        <v>2.86569903</v>
      </c>
      <c r="G12" s="3" t="n">
        <v>9.723352071</v>
      </c>
      <c r="H12" s="4" t="n">
        <f aca="false">(2*B12+1)/(D12+1/2)*G12</f>
        <v>14.5850281065</v>
      </c>
    </row>
    <row r="13" customFormat="false" ht="19.7" hidden="false" customHeight="true" outlineLevel="0" collapsed="false">
      <c r="A13" s="0" t="s">
        <v>16</v>
      </c>
      <c r="B13" s="0" t="n">
        <v>2</v>
      </c>
      <c r="C13" s="1" t="s">
        <v>15</v>
      </c>
      <c r="D13" s="2" t="n">
        <f aca="false">3/2</f>
        <v>1.5</v>
      </c>
      <c r="E13" s="0" t="n">
        <v>1</v>
      </c>
      <c r="F13" s="3" t="n">
        <v>6.3215146</v>
      </c>
      <c r="G13" s="3" t="n">
        <v>11.907239187</v>
      </c>
      <c r="H13" s="4" t="n">
        <f aca="false">(2*B13+1)/(D13+1/2)*G13</f>
        <v>29.7680979675</v>
      </c>
    </row>
    <row r="14" customFormat="false" ht="14.65" hidden="false" customHeight="true" outlineLevel="0" collapsed="false">
      <c r="A14" s="0" t="s">
        <v>16</v>
      </c>
      <c r="B14" s="0" t="n">
        <v>2</v>
      </c>
      <c r="C14" s="1" t="s">
        <v>17</v>
      </c>
      <c r="D14" s="2" t="n">
        <f aca="false">5/2</f>
        <v>2.5</v>
      </c>
      <c r="E14" s="0" t="n">
        <v>1</v>
      </c>
      <c r="F14" s="3" t="n">
        <v>6.391499495</v>
      </c>
      <c r="G14" s="3" t="n">
        <v>17.85955144</v>
      </c>
      <c r="H14" s="4" t="n">
        <f aca="false">(2*B14+1)/(D14+1/2)*G14</f>
        <v>29.7659190666667</v>
      </c>
    </row>
    <row r="15" customFormat="false" ht="17.75" hidden="false" customHeight="true" outlineLevel="0" collapsed="false">
      <c r="A15" s="0" t="s">
        <v>16</v>
      </c>
      <c r="B15" s="0" t="n">
        <v>2</v>
      </c>
      <c r="C15" s="1" t="s">
        <v>15</v>
      </c>
      <c r="D15" s="2" t="n">
        <f aca="false">3/2</f>
        <v>1.5</v>
      </c>
      <c r="E15" s="0" t="n">
        <v>2</v>
      </c>
      <c r="F15" s="3" t="n">
        <v>1.769726597</v>
      </c>
      <c r="G15" s="3" t="n">
        <v>2.199180226</v>
      </c>
      <c r="H15" s="4" t="n">
        <f aca="false">(2*B15+1)/(D15+1/2)*G15</f>
        <v>5.497950565</v>
      </c>
    </row>
    <row r="16" customFormat="false" ht="12.8" hidden="false" customHeight="false" outlineLevel="0" collapsed="false">
      <c r="A16" s="0" t="s">
        <v>16</v>
      </c>
      <c r="B16" s="0" t="n">
        <v>2</v>
      </c>
      <c r="C16" s="1" t="s">
        <v>17</v>
      </c>
      <c r="D16" s="2" t="n">
        <f aca="false">5/2</f>
        <v>2.5</v>
      </c>
      <c r="E16" s="0" t="n">
        <v>2</v>
      </c>
      <c r="F16" s="3" t="n">
        <v>1.636771665</v>
      </c>
      <c r="G16" s="3" t="n">
        <v>2.893570866</v>
      </c>
      <c r="H16" s="4" t="n">
        <f aca="false">(2*B16+1)/(D16+1/2)*G16</f>
        <v>4.82261811</v>
      </c>
    </row>
    <row r="17" customFormat="false" ht="12.8" hidden="false" customHeight="false" outlineLevel="0" collapsed="false">
      <c r="A17" s="0" t="s">
        <v>18</v>
      </c>
      <c r="B17" s="0" t="n">
        <v>3</v>
      </c>
      <c r="C17" s="1" t="s">
        <v>17</v>
      </c>
      <c r="D17" s="2" t="n">
        <f aca="false">5/2</f>
        <v>2.5</v>
      </c>
      <c r="E17" s="0" t="n">
        <v>1</v>
      </c>
      <c r="F17" s="3" t="n">
        <v>4.244198396</v>
      </c>
      <c r="G17" s="3" t="n">
        <v>-5.509333254</v>
      </c>
      <c r="H17" s="4" t="n">
        <f aca="false">(2*B17+1)/(D17+1/2)*G17</f>
        <v>-12.855110926</v>
      </c>
    </row>
    <row r="18" customFormat="false" ht="12.8" hidden="false" customHeight="false" outlineLevel="0" collapsed="false">
      <c r="A18" s="0" t="s">
        <v>18</v>
      </c>
      <c r="B18" s="0" t="n">
        <v>3</v>
      </c>
      <c r="C18" s="1" t="s">
        <v>19</v>
      </c>
      <c r="D18" s="2" t="n">
        <f aca="false">7/2</f>
        <v>3.5</v>
      </c>
      <c r="E18" s="0" t="n">
        <v>1</v>
      </c>
      <c r="F18" s="3" t="n">
        <v>4.229164471</v>
      </c>
      <c r="G18" s="3" t="n">
        <v>-7.304641693</v>
      </c>
      <c r="H18" s="4" t="n">
        <f aca="false">(2*B18+1)/(D18+1/2)*G18</f>
        <v>-12.78312296275</v>
      </c>
    </row>
    <row r="19" customFormat="false" ht="12.8" hidden="false" customHeight="false" outlineLevel="0" collapsed="false">
      <c r="A19" s="1"/>
      <c r="G19" s="1"/>
    </row>
    <row r="20" customFormat="false" ht="12.8" hidden="false" customHeight="false" outlineLevel="0" collapsed="false">
      <c r="B20" s="1"/>
      <c r="D20" s="5"/>
      <c r="G20" s="1"/>
    </row>
    <row r="21" customFormat="false" ht="12.8" hidden="false" customHeight="false" outlineLevel="0" collapsed="false">
      <c r="A21" s="0" t="s">
        <v>20</v>
      </c>
    </row>
    <row r="22" customFormat="false" ht="12.8" hidden="false" customHeight="false" outlineLevel="0" collapsed="false">
      <c r="A22" s="0" t="s">
        <v>5</v>
      </c>
      <c r="B22" s="0" t="n">
        <v>10</v>
      </c>
    </row>
    <row r="23" customFormat="false" ht="12.8" hidden="false" customHeight="false" outlineLevel="0" collapsed="false">
      <c r="A23" s="0" t="s">
        <v>6</v>
      </c>
      <c r="B23" s="0" t="s">
        <v>6</v>
      </c>
      <c r="C23" s="0" t="s">
        <v>7</v>
      </c>
      <c r="D23" s="0" t="s">
        <v>7</v>
      </c>
      <c r="E23" s="0" t="s">
        <v>8</v>
      </c>
      <c r="F23" s="0" t="s">
        <v>9</v>
      </c>
      <c r="G23" s="0" t="s">
        <v>10</v>
      </c>
      <c r="H23" s="0" t="s">
        <v>11</v>
      </c>
    </row>
    <row r="24" customFormat="false" ht="12.8" hidden="false" customHeight="false" outlineLevel="0" collapsed="false">
      <c r="A24" s="0" t="s">
        <v>12</v>
      </c>
      <c r="B24" s="0" t="n">
        <v>0</v>
      </c>
      <c r="C24" s="1" t="s">
        <v>13</v>
      </c>
      <c r="D24" s="2" t="n">
        <f aca="false">1/2</f>
        <v>0.5</v>
      </c>
      <c r="E24" s="0" t="n">
        <v>1</v>
      </c>
      <c r="F24" s="3" t="n">
        <v>10.556058402</v>
      </c>
      <c r="G24" s="3" t="n">
        <v>138.832728745</v>
      </c>
      <c r="H24" s="4" t="n">
        <f aca="false">(2*B24+1)/(D24+1/2)*G24</f>
        <v>138.832728745</v>
      </c>
    </row>
    <row r="25" customFormat="false" ht="12.8" hidden="false" customHeight="false" outlineLevel="0" collapsed="false">
      <c r="A25" s="0" t="s">
        <v>12</v>
      </c>
      <c r="B25" s="0" t="n">
        <v>0</v>
      </c>
      <c r="C25" s="1" t="s">
        <v>13</v>
      </c>
      <c r="D25" s="2" t="n">
        <f aca="false">1/2</f>
        <v>0.5</v>
      </c>
      <c r="E25" s="0" t="n">
        <v>2</v>
      </c>
      <c r="F25" s="3" t="n">
        <v>5.293154907</v>
      </c>
      <c r="G25" s="3" t="n">
        <v>16.754824599</v>
      </c>
      <c r="H25" s="4" t="n">
        <f aca="false">(2*B25+1)/(D25+1/2)*G25</f>
        <v>16.754824599</v>
      </c>
    </row>
    <row r="26" customFormat="false" ht="12.8" hidden="false" customHeight="false" outlineLevel="0" collapsed="false">
      <c r="A26" s="0" t="s">
        <v>14</v>
      </c>
      <c r="B26" s="0" t="n">
        <v>1</v>
      </c>
      <c r="C26" s="1" t="s">
        <v>13</v>
      </c>
      <c r="D26" s="2" t="n">
        <f aca="false">1/2</f>
        <v>0.5</v>
      </c>
      <c r="E26" s="0" t="n">
        <v>1</v>
      </c>
      <c r="F26" s="3" t="n">
        <v>12.714571445</v>
      </c>
      <c r="G26" s="3" t="n">
        <v>27.66160761</v>
      </c>
      <c r="H26" s="4" t="n">
        <f aca="false">(2*B26+1)/(D26+1/2)*G26</f>
        <v>82.98482283</v>
      </c>
    </row>
    <row r="27" customFormat="false" ht="12.8" hidden="false" customHeight="false" outlineLevel="0" collapsed="false">
      <c r="A27" s="0" t="s">
        <v>14</v>
      </c>
      <c r="B27" s="0" t="n">
        <v>1</v>
      </c>
      <c r="C27" s="1" t="s">
        <v>15</v>
      </c>
      <c r="D27" s="2" t="n">
        <f aca="false">3/2</f>
        <v>1.5</v>
      </c>
      <c r="E27" s="0" t="n">
        <v>1</v>
      </c>
      <c r="F27" s="3" t="n">
        <v>12.878516057</v>
      </c>
      <c r="G27" s="3" t="n">
        <v>55.297862576</v>
      </c>
      <c r="H27" s="4" t="n">
        <f aca="false">(2*B27+1)/(D27+1/2)*G27</f>
        <v>82.946793864</v>
      </c>
    </row>
    <row r="28" customFormat="false" ht="12.8" hidden="false" customHeight="false" outlineLevel="0" collapsed="false">
      <c r="A28" s="0" t="s">
        <v>14</v>
      </c>
      <c r="B28" s="0" t="n">
        <v>1</v>
      </c>
      <c r="C28" s="1" t="s">
        <v>13</v>
      </c>
      <c r="D28" s="2" t="n">
        <f aca="false">1/2</f>
        <v>0.5</v>
      </c>
      <c r="E28" s="0" t="n">
        <v>2</v>
      </c>
      <c r="F28" s="3" t="n">
        <v>4.147923622</v>
      </c>
      <c r="G28" s="3" t="n">
        <v>4.210974307</v>
      </c>
      <c r="H28" s="4" t="n">
        <f aca="false">(2*B28+1)/(D28+1/2)*G28</f>
        <v>12.632922921</v>
      </c>
    </row>
    <row r="29" customFormat="false" ht="12.8" hidden="false" customHeight="false" outlineLevel="0" collapsed="false">
      <c r="A29" s="0" t="s">
        <v>14</v>
      </c>
      <c r="B29" s="0" t="n">
        <v>1</v>
      </c>
      <c r="C29" s="1" t="s">
        <v>15</v>
      </c>
      <c r="D29" s="2" t="n">
        <f aca="false">3/2</f>
        <v>1.5</v>
      </c>
      <c r="E29" s="0" t="n">
        <v>2</v>
      </c>
      <c r="F29" s="3" t="n">
        <v>3.841287457</v>
      </c>
      <c r="G29" s="3" t="n">
        <v>7.627482586</v>
      </c>
      <c r="H29" s="4" t="n">
        <f aca="false">(2*B29+1)/(D29+1/2)*G29</f>
        <v>11.441223879</v>
      </c>
    </row>
    <row r="30" customFormat="false" ht="12.8" hidden="false" customHeight="false" outlineLevel="0" collapsed="false">
      <c r="A30" s="0" t="s">
        <v>16</v>
      </c>
      <c r="B30" s="0" t="n">
        <v>2</v>
      </c>
      <c r="C30" s="1" t="s">
        <v>15</v>
      </c>
      <c r="D30" s="2" t="n">
        <f aca="false">3/2</f>
        <v>1.5</v>
      </c>
      <c r="E30" s="0" t="n">
        <v>1</v>
      </c>
      <c r="F30" s="3" t="n">
        <v>4.703264136</v>
      </c>
      <c r="G30" s="3" t="n">
        <v>-0.514324716</v>
      </c>
      <c r="H30" s="4" t="n">
        <f aca="false">(2*B30+1)/(D30+1/2)*G30</f>
        <v>-1.28581179</v>
      </c>
    </row>
    <row r="31" customFormat="false" ht="12.8" hidden="false" customHeight="false" outlineLevel="0" collapsed="false">
      <c r="A31" s="0" t="s">
        <v>16</v>
      </c>
      <c r="B31" s="0" t="n">
        <v>2</v>
      </c>
      <c r="C31" s="1" t="s">
        <v>17</v>
      </c>
      <c r="D31" s="2" t="n">
        <f aca="false">5/2</f>
        <v>2.5</v>
      </c>
      <c r="E31" s="0" t="n">
        <v>1</v>
      </c>
      <c r="F31" s="3" t="n">
        <v>4.707975898</v>
      </c>
      <c r="G31" s="3" t="n">
        <v>-0.765184799</v>
      </c>
      <c r="H31" s="4" t="n">
        <f aca="false">(2*B31+1)/(D31+1/2)*G31</f>
        <v>-1.27530799833333</v>
      </c>
    </row>
    <row r="32" customFormat="false" ht="12.8" hidden="false" customHeight="false" outlineLevel="0" collapsed="false">
      <c r="A32" s="0" t="s">
        <v>16</v>
      </c>
      <c r="B32" s="0" t="n">
        <v>2</v>
      </c>
      <c r="C32" s="1" t="s">
        <v>15</v>
      </c>
      <c r="D32" s="2" t="n">
        <f aca="false">3/2</f>
        <v>1.5</v>
      </c>
      <c r="E32" s="0" t="n">
        <v>2</v>
      </c>
      <c r="F32" s="3" t="n">
        <v>13.69615145</v>
      </c>
      <c r="G32" s="3" t="n">
        <v>-6.490621584</v>
      </c>
      <c r="H32" s="4" t="n">
        <f aca="false">(2*B32+1)/(D32+1/2)*G32</f>
        <v>-16.22655396</v>
      </c>
    </row>
    <row r="33" customFormat="false" ht="12.8" hidden="false" customHeight="false" outlineLevel="0" collapsed="false">
      <c r="A33" s="0" t="s">
        <v>16</v>
      </c>
      <c r="B33" s="0" t="n">
        <v>2</v>
      </c>
      <c r="C33" s="1" t="s">
        <v>17</v>
      </c>
      <c r="D33" s="2" t="n">
        <f aca="false">5/2</f>
        <v>2.5</v>
      </c>
      <c r="E33" s="0" t="n">
        <v>2</v>
      </c>
      <c r="F33" s="3" t="n">
        <v>13.698165108</v>
      </c>
      <c r="G33" s="3" t="n">
        <v>-9.735555558</v>
      </c>
      <c r="H33" s="4" t="n">
        <f aca="false">(2*B33+1)/(D33+1/2)*G33</f>
        <v>-16.22592593</v>
      </c>
    </row>
    <row r="34" customFormat="false" ht="12.8" hidden="false" customHeight="false" outlineLevel="0" collapsed="false">
      <c r="A34" s="0" t="s">
        <v>18</v>
      </c>
      <c r="B34" s="0" t="n">
        <v>3</v>
      </c>
      <c r="C34" s="1" t="s">
        <v>17</v>
      </c>
      <c r="D34" s="2" t="n">
        <f aca="false">5/2</f>
        <v>2.5</v>
      </c>
      <c r="E34" s="0" t="n">
        <v>1</v>
      </c>
      <c r="F34" s="3" t="n">
        <v>14.820019137</v>
      </c>
      <c r="G34" s="3" t="n">
        <v>-14.000148237</v>
      </c>
      <c r="H34" s="4" t="n">
        <f aca="false">(2*B34+1)/(D34+1/2)*G34</f>
        <v>-32.667012553</v>
      </c>
    </row>
    <row r="35" customFormat="false" ht="12.8" hidden="false" customHeight="false" outlineLevel="0" collapsed="false">
      <c r="A35" s="0" t="s">
        <v>18</v>
      </c>
      <c r="B35" s="0" t="n">
        <v>3</v>
      </c>
      <c r="C35" s="1" t="s">
        <v>19</v>
      </c>
      <c r="D35" s="2" t="n">
        <f aca="false">7/2</f>
        <v>3.5</v>
      </c>
      <c r="E35" s="0" t="n">
        <v>1</v>
      </c>
      <c r="F35" s="3" t="n">
        <v>22.000803239</v>
      </c>
      <c r="G35" s="3" t="n">
        <v>-61.616066331</v>
      </c>
      <c r="H35" s="4" t="n">
        <f aca="false">(2*B35+1)/(D35+1/2)*G35</f>
        <v>-107.82811607925</v>
      </c>
    </row>
    <row r="36" customFormat="false" ht="12.8" hidden="false" customHeight="false" outlineLevel="0" collapsed="false">
      <c r="B36" s="1"/>
    </row>
    <row r="37" customFormat="false" ht="12.8" hidden="false" customHeight="false" outlineLevel="0" collapsed="false">
      <c r="A37" s="1"/>
    </row>
    <row r="38" customFormat="false" ht="12.8" hidden="false" customHeight="false" outlineLevel="0" collapsed="false">
      <c r="A38" s="0" t="s">
        <v>21</v>
      </c>
    </row>
    <row r="39" customFormat="false" ht="12.8" hidden="false" customHeight="false" outlineLevel="0" collapsed="false">
      <c r="A39" s="0" t="s">
        <v>5</v>
      </c>
      <c r="B39" s="0" t="n">
        <v>46</v>
      </c>
    </row>
    <row r="40" customFormat="false" ht="12.8" hidden="false" customHeight="false" outlineLevel="0" collapsed="false">
      <c r="A40" s="0" t="s">
        <v>6</v>
      </c>
      <c r="B40" s="0" t="s">
        <v>6</v>
      </c>
      <c r="C40" s="0" t="s">
        <v>7</v>
      </c>
      <c r="D40" s="0" t="s">
        <v>7</v>
      </c>
      <c r="E40" s="0" t="s">
        <v>8</v>
      </c>
      <c r="F40" s="0" t="s">
        <v>9</v>
      </c>
      <c r="G40" s="0" t="s">
        <v>10</v>
      </c>
      <c r="H40" s="0" t="s">
        <v>11</v>
      </c>
    </row>
    <row r="41" customFormat="false" ht="12.8" hidden="false" customHeight="false" outlineLevel="0" collapsed="false">
      <c r="A41" s="0" t="s">
        <v>12</v>
      </c>
      <c r="B41" s="0" t="n">
        <v>0</v>
      </c>
      <c r="C41" s="1" t="s">
        <v>13</v>
      </c>
      <c r="D41" s="2" t="n">
        <f aca="false">1/2</f>
        <v>0.5</v>
      </c>
      <c r="E41" s="0" t="n">
        <v>1</v>
      </c>
      <c r="F41" s="3" t="n">
        <v>4.177931587</v>
      </c>
      <c r="G41" s="3" t="n">
        <v>84.785457583</v>
      </c>
      <c r="H41" s="4" t="n">
        <f aca="false">(2*B41+1)/(D41+1/2)*G41</f>
        <v>84.785457583</v>
      </c>
    </row>
    <row r="42" customFormat="false" ht="12.8" hidden="false" customHeight="false" outlineLevel="0" collapsed="false">
      <c r="A42" s="0" t="s">
        <v>12</v>
      </c>
      <c r="B42" s="0" t="n">
        <v>0</v>
      </c>
      <c r="C42" s="1" t="s">
        <v>13</v>
      </c>
      <c r="D42" s="2" t="n">
        <f aca="false">1/2</f>
        <v>0.5</v>
      </c>
      <c r="E42" s="0" t="n">
        <v>2</v>
      </c>
      <c r="F42" s="3" t="n">
        <v>2.5226328</v>
      </c>
      <c r="G42" s="3" t="n">
        <v>17.372709041</v>
      </c>
      <c r="H42" s="4" t="n">
        <f aca="false">(2*B42+1)/(D42+1/2)*G42</f>
        <v>17.372709041</v>
      </c>
    </row>
    <row r="43" customFormat="false" ht="12.8" hidden="false" customHeight="false" outlineLevel="0" collapsed="false">
      <c r="A43" s="0" t="s">
        <v>14</v>
      </c>
      <c r="B43" s="0" t="n">
        <v>1</v>
      </c>
      <c r="C43" s="1" t="s">
        <v>13</v>
      </c>
      <c r="D43" s="2" t="n">
        <f aca="false">1/2</f>
        <v>0.5</v>
      </c>
      <c r="E43" s="0" t="n">
        <v>1</v>
      </c>
      <c r="F43" s="3" t="n">
        <v>6.294119351</v>
      </c>
      <c r="G43" s="3" t="n">
        <v>52.512225743</v>
      </c>
      <c r="H43" s="4" t="n">
        <f aca="false">(2*B43+1)/(D43+1/2)*G43</f>
        <v>157.536677229</v>
      </c>
    </row>
    <row r="44" customFormat="false" ht="12.8" hidden="false" customHeight="false" outlineLevel="0" collapsed="false">
      <c r="A44" s="0" t="s">
        <v>14</v>
      </c>
      <c r="B44" s="0" t="n">
        <v>1</v>
      </c>
      <c r="C44" s="1" t="s">
        <v>15</v>
      </c>
      <c r="D44" s="2" t="n">
        <f aca="false">3/2</f>
        <v>1.5</v>
      </c>
      <c r="E44" s="0" t="n">
        <v>1</v>
      </c>
      <c r="F44" s="3" t="n">
        <v>6.476457746</v>
      </c>
      <c r="G44" s="3" t="n">
        <v>105.022668647</v>
      </c>
      <c r="H44" s="4" t="n">
        <f aca="false">(2*B44+1)/(D44+1/2)*G44</f>
        <v>157.5340029705</v>
      </c>
    </row>
    <row r="45" customFormat="false" ht="12.8" hidden="false" customHeight="false" outlineLevel="0" collapsed="false">
      <c r="A45" s="0" t="s">
        <v>14</v>
      </c>
      <c r="B45" s="0" t="n">
        <v>1</v>
      </c>
      <c r="C45" s="1" t="s">
        <v>13</v>
      </c>
      <c r="D45" s="2" t="n">
        <f aca="false">1/2</f>
        <v>0.5</v>
      </c>
      <c r="E45" s="0" t="n">
        <v>2</v>
      </c>
      <c r="F45" s="3" t="n">
        <v>2.284326647</v>
      </c>
      <c r="G45" s="3" t="n">
        <v>8.707014937</v>
      </c>
      <c r="H45" s="4" t="n">
        <f aca="false">(2*B45+1)/(D45+1/2)*G45</f>
        <v>26.121044811</v>
      </c>
    </row>
    <row r="46" customFormat="false" ht="12.8" hidden="false" customHeight="false" outlineLevel="0" collapsed="false">
      <c r="A46" s="0" t="s">
        <v>14</v>
      </c>
      <c r="B46" s="0" t="n">
        <v>1</v>
      </c>
      <c r="C46" s="1" t="s">
        <v>15</v>
      </c>
      <c r="D46" s="2" t="n">
        <f aca="false">3/2</f>
        <v>1.5</v>
      </c>
      <c r="E46" s="0" t="n">
        <v>2</v>
      </c>
      <c r="F46" s="3" t="n">
        <v>2.091555201</v>
      </c>
      <c r="G46" s="3" t="n">
        <v>17.165458832</v>
      </c>
      <c r="H46" s="4" t="n">
        <f aca="false">(2*B46+1)/(D46+1/2)*G46</f>
        <v>25.748188248</v>
      </c>
    </row>
    <row r="47" customFormat="false" ht="12.8" hidden="false" customHeight="false" outlineLevel="0" collapsed="false">
      <c r="A47" s="0" t="s">
        <v>16</v>
      </c>
      <c r="B47" s="0" t="n">
        <v>2</v>
      </c>
      <c r="C47" s="1" t="s">
        <v>15</v>
      </c>
      <c r="D47" s="2" t="n">
        <f aca="false">3/2</f>
        <v>1.5</v>
      </c>
      <c r="E47" s="0" t="n">
        <v>1</v>
      </c>
      <c r="F47" s="3" t="n">
        <v>1.925291745</v>
      </c>
      <c r="G47" s="3" t="n">
        <v>5.346535679</v>
      </c>
      <c r="H47" s="4" t="n">
        <f aca="false">(2*B47+1)/(D47+1/2)*G47</f>
        <v>13.3663391975</v>
      </c>
    </row>
    <row r="48" customFormat="false" ht="12.8" hidden="false" customHeight="false" outlineLevel="0" collapsed="false">
      <c r="A48" s="0" t="s">
        <v>16</v>
      </c>
      <c r="B48" s="0" t="n">
        <v>2</v>
      </c>
      <c r="C48" s="1" t="s">
        <v>17</v>
      </c>
      <c r="D48" s="2" t="n">
        <f aca="false">5/2</f>
        <v>2.5</v>
      </c>
      <c r="E48" s="0" t="n">
        <v>1</v>
      </c>
      <c r="F48" s="3" t="n">
        <v>1.878534118</v>
      </c>
      <c r="G48" s="3" t="n">
        <v>8.025720742</v>
      </c>
      <c r="H48" s="4" t="n">
        <f aca="false">(2*B48+1)/(D48+1/2)*G48</f>
        <v>13.3762012366667</v>
      </c>
    </row>
    <row r="49" customFormat="false" ht="12.8" hidden="false" customHeight="false" outlineLevel="0" collapsed="false">
      <c r="A49" s="0" t="s">
        <v>16</v>
      </c>
      <c r="B49" s="0" t="n">
        <v>2</v>
      </c>
      <c r="C49" s="1" t="s">
        <v>15</v>
      </c>
      <c r="D49" s="2" t="n">
        <f aca="false">3/2</f>
        <v>1.5</v>
      </c>
      <c r="E49" s="0" t="n">
        <v>2</v>
      </c>
      <c r="F49" s="3" t="n">
        <v>0.907088727</v>
      </c>
      <c r="G49" s="3" t="n">
        <v>1.346295081</v>
      </c>
      <c r="H49" s="4" t="n">
        <f aca="false">(2*B49+1)/(D49+1/2)*G49</f>
        <v>3.3657377025</v>
      </c>
    </row>
    <row r="50" customFormat="false" ht="12.8" hidden="false" customHeight="false" outlineLevel="0" collapsed="false">
      <c r="A50" s="0" t="s">
        <v>16</v>
      </c>
      <c r="B50" s="0" t="n">
        <v>2</v>
      </c>
      <c r="C50" s="1" t="s">
        <v>17</v>
      </c>
      <c r="D50" s="2" t="n">
        <f aca="false">5/2</f>
        <v>2.5</v>
      </c>
      <c r="E50" s="0" t="n">
        <v>2</v>
      </c>
      <c r="F50" s="3" t="n">
        <v>0.910060953</v>
      </c>
      <c r="G50" s="3" t="n">
        <v>2.063710453</v>
      </c>
      <c r="H50" s="4" t="n">
        <f aca="false">(2*B50+1)/(D50+1/2)*G50</f>
        <v>3.43951742166667</v>
      </c>
    </row>
    <row r="51" customFormat="false" ht="12.8" hidden="false" customHeight="false" outlineLevel="0" collapsed="false">
      <c r="A51" s="0" t="s">
        <v>18</v>
      </c>
      <c r="B51" s="0" t="n">
        <v>3</v>
      </c>
      <c r="C51" s="1" t="s">
        <v>17</v>
      </c>
      <c r="D51" s="2" t="n">
        <f aca="false">5/2</f>
        <v>2.5</v>
      </c>
      <c r="E51" s="0" t="n">
        <v>1</v>
      </c>
      <c r="F51" s="3" t="n">
        <v>6.256321669</v>
      </c>
      <c r="G51" s="3" t="n">
        <v>-20.003223472</v>
      </c>
      <c r="H51" s="4" t="n">
        <f aca="false">(2*B51+1)/(D51+1/2)*G51</f>
        <v>-46.6741881013333</v>
      </c>
    </row>
    <row r="52" customFormat="false" ht="12.8" hidden="false" customHeight="false" outlineLevel="0" collapsed="false">
      <c r="A52" s="0" t="s">
        <v>18</v>
      </c>
      <c r="B52" s="0" t="n">
        <v>3</v>
      </c>
      <c r="C52" s="1" t="s">
        <v>19</v>
      </c>
      <c r="D52" s="2" t="n">
        <f aca="false">7/2</f>
        <v>3.5</v>
      </c>
      <c r="E52" s="0" t="n">
        <v>1</v>
      </c>
      <c r="F52" s="3" t="n">
        <v>6.134135837</v>
      </c>
      <c r="G52" s="3" t="n">
        <v>-26.118214748</v>
      </c>
      <c r="H52" s="4" t="n">
        <f aca="false">(2*B52+1)/(D52+1/2)*G52</f>
        <v>-45.706875809</v>
      </c>
    </row>
    <row r="53" customFormat="false" ht="12.8" hidden="false" customHeight="false" outlineLevel="0" collapsed="false">
      <c r="A53" s="1" t="s">
        <v>18</v>
      </c>
      <c r="B53" s="0" t="n">
        <v>3</v>
      </c>
      <c r="C53" s="1" t="s">
        <v>17</v>
      </c>
      <c r="D53" s="0" t="n">
        <f aca="false">5/2</f>
        <v>2.5</v>
      </c>
      <c r="E53" s="0" t="n">
        <v>2</v>
      </c>
      <c r="F53" s="3" t="n">
        <v>1.641382784</v>
      </c>
      <c r="G53" s="3" t="n">
        <v>-2.344457989</v>
      </c>
      <c r="H53" s="4" t="n">
        <f aca="false">(2*B53+1)/(D53+1/2)*G53</f>
        <v>-5.47040197433333</v>
      </c>
    </row>
    <row r="54" customFormat="false" ht="12.8" hidden="false" customHeight="false" outlineLevel="0" collapsed="false">
      <c r="A54" s="1" t="s">
        <v>18</v>
      </c>
      <c r="B54" s="0" t="n">
        <v>3</v>
      </c>
      <c r="C54" s="1" t="s">
        <v>19</v>
      </c>
      <c r="D54" s="0" t="n">
        <f aca="false">7/2</f>
        <v>3.5</v>
      </c>
      <c r="E54" s="0" t="n">
        <v>2</v>
      </c>
      <c r="F54" s="3" t="n">
        <v>1.599343316</v>
      </c>
      <c r="G54" s="3" t="n">
        <v>-2.98086748</v>
      </c>
      <c r="H54" s="4" t="n">
        <f aca="false">(2*B54+1)/(D54+1/2)*G54</f>
        <v>-5.21651809</v>
      </c>
    </row>
    <row r="55" customFormat="false" ht="12.8" hidden="false" customHeight="false" outlineLevel="0" collapsed="false">
      <c r="A55" s="1" t="s">
        <v>22</v>
      </c>
      <c r="B55" s="6" t="n">
        <v>4</v>
      </c>
      <c r="C55" s="1" t="s">
        <v>19</v>
      </c>
      <c r="D55" s="0" t="n">
        <f aca="false">7/2</f>
        <v>3.5</v>
      </c>
      <c r="E55" s="0" t="n">
        <v>1</v>
      </c>
      <c r="F55" s="3" t="n">
        <v>2.142381001</v>
      </c>
      <c r="G55" s="3" t="n">
        <v>-3.316602759</v>
      </c>
      <c r="H55" s="4" t="n">
        <f aca="false">(2*B55+1)/(D55+1/2)*G55</f>
        <v>-7.46235620775</v>
      </c>
    </row>
    <row r="56" customFormat="false" ht="12.8" hidden="false" customHeight="false" outlineLevel="0" collapsed="false">
      <c r="A56" s="0" t="s">
        <v>22</v>
      </c>
      <c r="B56" s="6" t="n">
        <v>4</v>
      </c>
      <c r="C56" s="1" t="s">
        <v>23</v>
      </c>
      <c r="D56" s="0" t="n">
        <f aca="false">9/2</f>
        <v>4.5</v>
      </c>
      <c r="E56" s="0" t="n">
        <v>1</v>
      </c>
      <c r="F56" s="3" t="n">
        <v>2.159981109</v>
      </c>
      <c r="G56" s="3" t="n">
        <v>-4.275647018</v>
      </c>
      <c r="H56" s="4" t="n">
        <f aca="false">(2*B56+1)/(D56+1/2)*G56</f>
        <v>-7.6961646324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2017-01-02T16:33:59Z</dcterms:created>
  <dc:creator/>
  <dc:description/>
  <dc:language>en-US</dc:language>
  <cp:lastModifiedBy/>
  <dcterms:modified xsi:type="dcterms:W3CDTF">2017-01-02T18:55:24Z</dcterms:modified>
  <cp:revision>4</cp:revision>
  <dc:subject/>
  <dc:title/>
</cp:coreProperties>
</file>