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-20-21\Downloads\"/>
    </mc:Choice>
  </mc:AlternateContent>
  <xr:revisionPtr revIDLastSave="0" documentId="8_{C497774A-998F-4FDA-B416-9A385785924E}" xr6:coauthVersionLast="46" xr6:coauthVersionMax="46" xr10:uidLastSave="{00000000-0000-0000-0000-000000000000}"/>
  <bookViews>
    <workbookView xWindow="-120" yWindow="-120" windowWidth="20730" windowHeight="11160" activeTab="1" xr2:uid="{52BD72B0-6BD1-408D-B57F-164AC1311595}"/>
  </bookViews>
  <sheets>
    <sheet name="Jawaban Soal 2" sheetId="2" r:id="rId1"/>
    <sheet name="107x107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K129" i="3" l="1"/>
  <c r="U145" i="3" s="1"/>
  <c r="DJ129" i="3"/>
  <c r="T145" i="3" s="1"/>
  <c r="DI129" i="3"/>
  <c r="S145" i="3" s="1"/>
  <c r="DH129" i="3"/>
  <c r="R145" i="3" s="1"/>
  <c r="DG129" i="3"/>
  <c r="DF129" i="3"/>
  <c r="DE129" i="3"/>
  <c r="DD129" i="3"/>
  <c r="DC129" i="3"/>
  <c r="DB129" i="3"/>
  <c r="DA129" i="3"/>
  <c r="CZ129" i="3"/>
  <c r="CY129" i="3"/>
  <c r="CX129" i="3"/>
  <c r="CW129" i="3"/>
  <c r="CV129" i="3"/>
  <c r="CU129" i="3"/>
  <c r="CT129" i="3"/>
  <c r="CS129" i="3"/>
  <c r="CR129" i="3"/>
  <c r="CQ129" i="3"/>
  <c r="CP129" i="3"/>
  <c r="CO129" i="3"/>
  <c r="CN129" i="3"/>
  <c r="CM129" i="3"/>
  <c r="CL129" i="3"/>
  <c r="CK129" i="3"/>
  <c r="CJ129" i="3"/>
  <c r="Q145" i="3" s="1"/>
  <c r="CI129" i="3"/>
  <c r="CH129" i="3"/>
  <c r="CG129" i="3"/>
  <c r="CF129" i="3"/>
  <c r="CE129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P145" i="3" s="1"/>
  <c r="BK129" i="3"/>
  <c r="BJ129" i="3"/>
  <c r="O145" i="3" s="1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N145" i="3" s="1"/>
  <c r="AK129" i="3"/>
  <c r="M145" i="3" s="1"/>
  <c r="AJ129" i="3"/>
  <c r="L145" i="3" s="1"/>
  <c r="AI129" i="3"/>
  <c r="AH129" i="3"/>
  <c r="AG129" i="3"/>
  <c r="AF129" i="3"/>
  <c r="AE129" i="3"/>
  <c r="AD129" i="3"/>
  <c r="AC129" i="3"/>
  <c r="AB129" i="3"/>
  <c r="AA129" i="3"/>
  <c r="Z129" i="3"/>
  <c r="K145" i="3" s="1"/>
  <c r="Y129" i="3"/>
  <c r="J145" i="3" s="1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DK128" i="3"/>
  <c r="U144" i="3" s="1"/>
  <c r="DJ128" i="3"/>
  <c r="T144" i="3" s="1"/>
  <c r="DI128" i="3"/>
  <c r="S144" i="3" s="1"/>
  <c r="DH128" i="3"/>
  <c r="R144" i="3" s="1"/>
  <c r="DG128" i="3"/>
  <c r="DF128" i="3"/>
  <c r="DE128" i="3"/>
  <c r="DD128" i="3"/>
  <c r="DC128" i="3"/>
  <c r="DB128" i="3"/>
  <c r="DA128" i="3"/>
  <c r="CZ128" i="3"/>
  <c r="CY128" i="3"/>
  <c r="CX128" i="3"/>
  <c r="CW128" i="3"/>
  <c r="CV128" i="3"/>
  <c r="CU128" i="3"/>
  <c r="CT128" i="3"/>
  <c r="CS128" i="3"/>
  <c r="CR128" i="3"/>
  <c r="CQ128" i="3"/>
  <c r="CP128" i="3"/>
  <c r="CO128" i="3"/>
  <c r="CN128" i="3"/>
  <c r="CM128" i="3"/>
  <c r="CL128" i="3"/>
  <c r="CK128" i="3"/>
  <c r="CJ128" i="3"/>
  <c r="Q144" i="3" s="1"/>
  <c r="CI128" i="3"/>
  <c r="CH128" i="3"/>
  <c r="CG128" i="3"/>
  <c r="CF128" i="3"/>
  <c r="CE128" i="3"/>
  <c r="CD128" i="3"/>
  <c r="CC128" i="3"/>
  <c r="CB128" i="3"/>
  <c r="CA128" i="3"/>
  <c r="BZ128" i="3"/>
  <c r="BY128" i="3"/>
  <c r="BX128" i="3"/>
  <c r="BW128" i="3"/>
  <c r="BV128" i="3"/>
  <c r="BU128" i="3"/>
  <c r="BT128" i="3"/>
  <c r="BS128" i="3"/>
  <c r="BR128" i="3"/>
  <c r="BQ128" i="3"/>
  <c r="BP128" i="3"/>
  <c r="BO128" i="3"/>
  <c r="BN128" i="3"/>
  <c r="BM128" i="3"/>
  <c r="BL128" i="3"/>
  <c r="P144" i="3" s="1"/>
  <c r="BK128" i="3"/>
  <c r="BJ128" i="3"/>
  <c r="O144" i="3" s="1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N144" i="3" s="1"/>
  <c r="AK128" i="3"/>
  <c r="M144" i="3" s="1"/>
  <c r="AJ128" i="3"/>
  <c r="L144" i="3" s="1"/>
  <c r="AI128" i="3"/>
  <c r="AH128" i="3"/>
  <c r="AG128" i="3"/>
  <c r="AF128" i="3"/>
  <c r="AE128" i="3"/>
  <c r="AD128" i="3"/>
  <c r="AC128" i="3"/>
  <c r="AB128" i="3"/>
  <c r="AA128" i="3"/>
  <c r="Z128" i="3"/>
  <c r="K144" i="3" s="1"/>
  <c r="Y128" i="3"/>
  <c r="J144" i="3" s="1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I144" i="3" s="1"/>
  <c r="DK127" i="3"/>
  <c r="U143" i="3" s="1"/>
  <c r="DJ127" i="3"/>
  <c r="T143" i="3" s="1"/>
  <c r="DI127" i="3"/>
  <c r="S143" i="3" s="1"/>
  <c r="DH127" i="3"/>
  <c r="R143" i="3" s="1"/>
  <c r="DG127" i="3"/>
  <c r="DF127" i="3"/>
  <c r="DE127" i="3"/>
  <c r="DD127" i="3"/>
  <c r="DC127" i="3"/>
  <c r="DB127" i="3"/>
  <c r="DA127" i="3"/>
  <c r="CZ127" i="3"/>
  <c r="CY127" i="3"/>
  <c r="CX127" i="3"/>
  <c r="CW127" i="3"/>
  <c r="CV127" i="3"/>
  <c r="CU127" i="3"/>
  <c r="CT127" i="3"/>
  <c r="CS127" i="3"/>
  <c r="CR127" i="3"/>
  <c r="CQ127" i="3"/>
  <c r="CP127" i="3"/>
  <c r="CO127" i="3"/>
  <c r="CN127" i="3"/>
  <c r="CM127" i="3"/>
  <c r="CL127" i="3"/>
  <c r="CK127" i="3"/>
  <c r="CJ127" i="3"/>
  <c r="CI127" i="3"/>
  <c r="CH127" i="3"/>
  <c r="CG127" i="3"/>
  <c r="CF127" i="3"/>
  <c r="CE127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P143" i="3" s="1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N143" i="3" s="1"/>
  <c r="AK127" i="3"/>
  <c r="M143" i="3" s="1"/>
  <c r="AJ127" i="3"/>
  <c r="L143" i="3" s="1"/>
  <c r="AI127" i="3"/>
  <c r="AH127" i="3"/>
  <c r="AG127" i="3"/>
  <c r="AF127" i="3"/>
  <c r="AE127" i="3"/>
  <c r="AD127" i="3"/>
  <c r="AC127" i="3"/>
  <c r="AB127" i="3"/>
  <c r="AA127" i="3"/>
  <c r="Z127" i="3"/>
  <c r="Y127" i="3"/>
  <c r="J143" i="3" s="1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I143" i="3" s="1"/>
  <c r="DK126" i="3"/>
  <c r="U142" i="3" s="1"/>
  <c r="DJ126" i="3"/>
  <c r="T142" i="3" s="1"/>
  <c r="DI126" i="3"/>
  <c r="S142" i="3" s="1"/>
  <c r="DH126" i="3"/>
  <c r="R142" i="3" s="1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CT126" i="3"/>
  <c r="CS126" i="3"/>
  <c r="CR126" i="3"/>
  <c r="CQ126" i="3"/>
  <c r="CP126" i="3"/>
  <c r="CO126" i="3"/>
  <c r="CN126" i="3"/>
  <c r="CM126" i="3"/>
  <c r="CL126" i="3"/>
  <c r="CK126" i="3"/>
  <c r="CJ126" i="3"/>
  <c r="Q142" i="3" s="1"/>
  <c r="CI126" i="3"/>
  <c r="CH126" i="3"/>
  <c r="CG126" i="3"/>
  <c r="CF126" i="3"/>
  <c r="CE126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P142" i="3" s="1"/>
  <c r="BK126" i="3"/>
  <c r="BJ126" i="3"/>
  <c r="O142" i="3" s="1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N142" i="3" s="1"/>
  <c r="AK126" i="3"/>
  <c r="M142" i="3" s="1"/>
  <c r="AJ126" i="3"/>
  <c r="L142" i="3" s="1"/>
  <c r="AI126" i="3"/>
  <c r="AH126" i="3"/>
  <c r="AG126" i="3"/>
  <c r="AF126" i="3"/>
  <c r="AE126" i="3"/>
  <c r="AD126" i="3"/>
  <c r="AC126" i="3"/>
  <c r="AB126" i="3"/>
  <c r="AA126" i="3"/>
  <c r="Z126" i="3"/>
  <c r="K142" i="3" s="1"/>
  <c r="Y126" i="3"/>
  <c r="J142" i="3" s="1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I142" i="3" s="1"/>
  <c r="DK125" i="3"/>
  <c r="U141" i="3" s="1"/>
  <c r="DJ125" i="3"/>
  <c r="T141" i="3" s="1"/>
  <c r="DI125" i="3"/>
  <c r="S141" i="3" s="1"/>
  <c r="DH125" i="3"/>
  <c r="R141" i="3" s="1"/>
  <c r="DG125" i="3"/>
  <c r="DF125" i="3"/>
  <c r="DE125" i="3"/>
  <c r="DD125" i="3"/>
  <c r="DC125" i="3"/>
  <c r="DB125" i="3"/>
  <c r="DA125" i="3"/>
  <c r="CZ125" i="3"/>
  <c r="CY125" i="3"/>
  <c r="CX125" i="3"/>
  <c r="CW125" i="3"/>
  <c r="CV125" i="3"/>
  <c r="CU125" i="3"/>
  <c r="CT125" i="3"/>
  <c r="CS125" i="3"/>
  <c r="CR125" i="3"/>
  <c r="CQ125" i="3"/>
  <c r="CP125" i="3"/>
  <c r="CO125" i="3"/>
  <c r="CN125" i="3"/>
  <c r="CM125" i="3"/>
  <c r="CL125" i="3"/>
  <c r="CK125" i="3"/>
  <c r="CJ125" i="3"/>
  <c r="CI125" i="3"/>
  <c r="CH125" i="3"/>
  <c r="CG125" i="3"/>
  <c r="CF125" i="3"/>
  <c r="CE125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P141" i="3" s="1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N141" i="3" s="1"/>
  <c r="AK125" i="3"/>
  <c r="M141" i="3" s="1"/>
  <c r="AJ125" i="3"/>
  <c r="L141" i="3" s="1"/>
  <c r="AI125" i="3"/>
  <c r="AH125" i="3"/>
  <c r="AG125" i="3"/>
  <c r="AF125" i="3"/>
  <c r="AE125" i="3"/>
  <c r="AD125" i="3"/>
  <c r="AC125" i="3"/>
  <c r="AB125" i="3"/>
  <c r="AA125" i="3"/>
  <c r="Z125" i="3"/>
  <c r="Y125" i="3"/>
  <c r="J141" i="3" s="1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I141" i="3" s="1"/>
  <c r="DK124" i="3"/>
  <c r="U140" i="3" s="1"/>
  <c r="DJ124" i="3"/>
  <c r="T140" i="3" s="1"/>
  <c r="DI124" i="3"/>
  <c r="S140" i="3" s="1"/>
  <c r="DH124" i="3"/>
  <c r="R140" i="3" s="1"/>
  <c r="DG124" i="3"/>
  <c r="DF124" i="3"/>
  <c r="DE124" i="3"/>
  <c r="DD124" i="3"/>
  <c r="DC124" i="3"/>
  <c r="DB124" i="3"/>
  <c r="DA124" i="3"/>
  <c r="CZ124" i="3"/>
  <c r="CY124" i="3"/>
  <c r="CX124" i="3"/>
  <c r="CW124" i="3"/>
  <c r="CV124" i="3"/>
  <c r="CU124" i="3"/>
  <c r="CT124" i="3"/>
  <c r="CS124" i="3"/>
  <c r="CR124" i="3"/>
  <c r="CQ124" i="3"/>
  <c r="CP124" i="3"/>
  <c r="CO124" i="3"/>
  <c r="CN124" i="3"/>
  <c r="CM124" i="3"/>
  <c r="CL124" i="3"/>
  <c r="CK124" i="3"/>
  <c r="CJ124" i="3"/>
  <c r="Q140" i="3" s="1"/>
  <c r="CI124" i="3"/>
  <c r="CH124" i="3"/>
  <c r="CG124" i="3"/>
  <c r="CF124" i="3"/>
  <c r="CE124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P140" i="3" s="1"/>
  <c r="BK124" i="3"/>
  <c r="BJ124" i="3"/>
  <c r="O140" i="3" s="1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N140" i="3" s="1"/>
  <c r="AK124" i="3"/>
  <c r="M140" i="3" s="1"/>
  <c r="AJ124" i="3"/>
  <c r="L140" i="3" s="1"/>
  <c r="AI124" i="3"/>
  <c r="AH124" i="3"/>
  <c r="AG124" i="3"/>
  <c r="AF124" i="3"/>
  <c r="AE124" i="3"/>
  <c r="AD124" i="3"/>
  <c r="AC124" i="3"/>
  <c r="AB124" i="3"/>
  <c r="AA124" i="3"/>
  <c r="Z124" i="3"/>
  <c r="K140" i="3" s="1"/>
  <c r="Y124" i="3"/>
  <c r="J140" i="3" s="1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I140" i="3" s="1"/>
  <c r="DK123" i="3"/>
  <c r="U139" i="3" s="1"/>
  <c r="DJ123" i="3"/>
  <c r="T139" i="3" s="1"/>
  <c r="DI123" i="3"/>
  <c r="S139" i="3" s="1"/>
  <c r="DH123" i="3"/>
  <c r="R139" i="3" s="1"/>
  <c r="DG123" i="3"/>
  <c r="DF123" i="3"/>
  <c r="DE123" i="3"/>
  <c r="DD123" i="3"/>
  <c r="DC123" i="3"/>
  <c r="DB123" i="3"/>
  <c r="DA123" i="3"/>
  <c r="CZ123" i="3"/>
  <c r="CY123" i="3"/>
  <c r="CX123" i="3"/>
  <c r="CW123" i="3"/>
  <c r="CV123" i="3"/>
  <c r="CU123" i="3"/>
  <c r="CT123" i="3"/>
  <c r="CS123" i="3"/>
  <c r="CR123" i="3"/>
  <c r="CQ123" i="3"/>
  <c r="CP123" i="3"/>
  <c r="CO123" i="3"/>
  <c r="CN123" i="3"/>
  <c r="CM123" i="3"/>
  <c r="CL123" i="3"/>
  <c r="CK123" i="3"/>
  <c r="CJ123" i="3"/>
  <c r="CI123" i="3"/>
  <c r="CH123" i="3"/>
  <c r="CG123" i="3"/>
  <c r="CF123" i="3"/>
  <c r="CE123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P139" i="3" s="1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N139" i="3" s="1"/>
  <c r="AK123" i="3"/>
  <c r="M139" i="3" s="1"/>
  <c r="AJ123" i="3"/>
  <c r="L139" i="3" s="1"/>
  <c r="AI123" i="3"/>
  <c r="AH123" i="3"/>
  <c r="AG123" i="3"/>
  <c r="AF123" i="3"/>
  <c r="AE123" i="3"/>
  <c r="AD123" i="3"/>
  <c r="AC123" i="3"/>
  <c r="AB123" i="3"/>
  <c r="AA123" i="3"/>
  <c r="Z123" i="3"/>
  <c r="Y123" i="3"/>
  <c r="J139" i="3" s="1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I139" i="3" s="1"/>
  <c r="DK122" i="3"/>
  <c r="U138" i="3" s="1"/>
  <c r="DJ122" i="3"/>
  <c r="T138" i="3" s="1"/>
  <c r="DI122" i="3"/>
  <c r="S138" i="3" s="1"/>
  <c r="DH122" i="3"/>
  <c r="R138" i="3" s="1"/>
  <c r="DG122" i="3"/>
  <c r="DF122" i="3"/>
  <c r="DE122" i="3"/>
  <c r="DD122" i="3"/>
  <c r="DC122" i="3"/>
  <c r="DB122" i="3"/>
  <c r="DA122" i="3"/>
  <c r="CZ122" i="3"/>
  <c r="CY122" i="3"/>
  <c r="CX122" i="3"/>
  <c r="CW122" i="3"/>
  <c r="CV122" i="3"/>
  <c r="CU122" i="3"/>
  <c r="CT122" i="3"/>
  <c r="CS122" i="3"/>
  <c r="CR122" i="3"/>
  <c r="CQ122" i="3"/>
  <c r="CP122" i="3"/>
  <c r="CO122" i="3"/>
  <c r="CN122" i="3"/>
  <c r="CM122" i="3"/>
  <c r="CL122" i="3"/>
  <c r="CK122" i="3"/>
  <c r="CJ122" i="3"/>
  <c r="Q138" i="3" s="1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P138" i="3" s="1"/>
  <c r="BK122" i="3"/>
  <c r="BJ122" i="3"/>
  <c r="O138" i="3" s="1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N138" i="3" s="1"/>
  <c r="AK122" i="3"/>
  <c r="M138" i="3" s="1"/>
  <c r="AJ122" i="3"/>
  <c r="L138" i="3" s="1"/>
  <c r="AI122" i="3"/>
  <c r="AH122" i="3"/>
  <c r="AG122" i="3"/>
  <c r="AF122" i="3"/>
  <c r="AE122" i="3"/>
  <c r="AD122" i="3"/>
  <c r="AC122" i="3"/>
  <c r="AB122" i="3"/>
  <c r="AA122" i="3"/>
  <c r="Z122" i="3"/>
  <c r="K138" i="3" s="1"/>
  <c r="Y122" i="3"/>
  <c r="J138" i="3" s="1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I138" i="3" s="1"/>
  <c r="DK121" i="3"/>
  <c r="U137" i="3" s="1"/>
  <c r="DJ121" i="3"/>
  <c r="T137" i="3" s="1"/>
  <c r="DI121" i="3"/>
  <c r="S137" i="3" s="1"/>
  <c r="DH121" i="3"/>
  <c r="R137" i="3" s="1"/>
  <c r="DG121" i="3"/>
  <c r="DF121" i="3"/>
  <c r="DE121" i="3"/>
  <c r="DD121" i="3"/>
  <c r="DC121" i="3"/>
  <c r="DB121" i="3"/>
  <c r="DA121" i="3"/>
  <c r="CZ121" i="3"/>
  <c r="CY121" i="3"/>
  <c r="CX121" i="3"/>
  <c r="CW121" i="3"/>
  <c r="CV121" i="3"/>
  <c r="CU121" i="3"/>
  <c r="CT121" i="3"/>
  <c r="CS121" i="3"/>
  <c r="CR121" i="3"/>
  <c r="CQ121" i="3"/>
  <c r="CP121" i="3"/>
  <c r="CO121" i="3"/>
  <c r="CN121" i="3"/>
  <c r="CM121" i="3"/>
  <c r="CL121" i="3"/>
  <c r="CK121" i="3"/>
  <c r="CJ121" i="3"/>
  <c r="CI121" i="3"/>
  <c r="CH121" i="3"/>
  <c r="CG121" i="3"/>
  <c r="CF121" i="3"/>
  <c r="CE121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P137" i="3" s="1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N137" i="3" s="1"/>
  <c r="AK121" i="3"/>
  <c r="M137" i="3" s="1"/>
  <c r="AJ121" i="3"/>
  <c r="L137" i="3" s="1"/>
  <c r="AI121" i="3"/>
  <c r="AH121" i="3"/>
  <c r="AG121" i="3"/>
  <c r="AF121" i="3"/>
  <c r="AE121" i="3"/>
  <c r="AD121" i="3"/>
  <c r="AC121" i="3"/>
  <c r="AB121" i="3"/>
  <c r="AA121" i="3"/>
  <c r="Z121" i="3"/>
  <c r="Y121" i="3"/>
  <c r="J137" i="3" s="1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I137" i="3" s="1"/>
  <c r="DK120" i="3"/>
  <c r="U136" i="3" s="1"/>
  <c r="DJ120" i="3"/>
  <c r="T136" i="3" s="1"/>
  <c r="DI120" i="3"/>
  <c r="S136" i="3" s="1"/>
  <c r="DH120" i="3"/>
  <c r="R136" i="3" s="1"/>
  <c r="DG120" i="3"/>
  <c r="DF120" i="3"/>
  <c r="DE120" i="3"/>
  <c r="DD120" i="3"/>
  <c r="DC120" i="3"/>
  <c r="DB120" i="3"/>
  <c r="DA120" i="3"/>
  <c r="CZ120" i="3"/>
  <c r="CY120" i="3"/>
  <c r="CX120" i="3"/>
  <c r="CW120" i="3"/>
  <c r="CV120" i="3"/>
  <c r="CU120" i="3"/>
  <c r="CT120" i="3"/>
  <c r="CS120" i="3"/>
  <c r="CR120" i="3"/>
  <c r="CQ120" i="3"/>
  <c r="CP120" i="3"/>
  <c r="CO120" i="3"/>
  <c r="CN120" i="3"/>
  <c r="CM120" i="3"/>
  <c r="CL120" i="3"/>
  <c r="CK120" i="3"/>
  <c r="CJ120" i="3"/>
  <c r="Q136" i="3" s="1"/>
  <c r="CI120" i="3"/>
  <c r="CH120" i="3"/>
  <c r="CG120" i="3"/>
  <c r="CF120" i="3"/>
  <c r="CE120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P136" i="3" s="1"/>
  <c r="BK120" i="3"/>
  <c r="BJ120" i="3"/>
  <c r="O136" i="3" s="1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N136" i="3" s="1"/>
  <c r="AK120" i="3"/>
  <c r="M136" i="3" s="1"/>
  <c r="AJ120" i="3"/>
  <c r="L136" i="3" s="1"/>
  <c r="AI120" i="3"/>
  <c r="AH120" i="3"/>
  <c r="AG120" i="3"/>
  <c r="AF120" i="3"/>
  <c r="AE120" i="3"/>
  <c r="AD120" i="3"/>
  <c r="AC120" i="3"/>
  <c r="AB120" i="3"/>
  <c r="AA120" i="3"/>
  <c r="Z120" i="3"/>
  <c r="K136" i="3" s="1"/>
  <c r="Y120" i="3"/>
  <c r="J136" i="3" s="1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I136" i="3" s="1"/>
  <c r="DK119" i="3"/>
  <c r="U135" i="3" s="1"/>
  <c r="DJ119" i="3"/>
  <c r="T135" i="3" s="1"/>
  <c r="DI119" i="3"/>
  <c r="S135" i="3" s="1"/>
  <c r="DH119" i="3"/>
  <c r="R135" i="3" s="1"/>
  <c r="DG119" i="3"/>
  <c r="DF119" i="3"/>
  <c r="DE119" i="3"/>
  <c r="DD119" i="3"/>
  <c r="DC119" i="3"/>
  <c r="DB119" i="3"/>
  <c r="DA119" i="3"/>
  <c r="CZ119" i="3"/>
  <c r="CY119" i="3"/>
  <c r="CX119" i="3"/>
  <c r="CW119" i="3"/>
  <c r="CV119" i="3"/>
  <c r="CU119" i="3"/>
  <c r="CT119" i="3"/>
  <c r="CS119" i="3"/>
  <c r="CR119" i="3"/>
  <c r="CQ119" i="3"/>
  <c r="CP119" i="3"/>
  <c r="CO119" i="3"/>
  <c r="CN119" i="3"/>
  <c r="CM119" i="3"/>
  <c r="CL119" i="3"/>
  <c r="CK119" i="3"/>
  <c r="CJ119" i="3"/>
  <c r="CI119" i="3"/>
  <c r="CH119" i="3"/>
  <c r="CG119" i="3"/>
  <c r="CF119" i="3"/>
  <c r="CE119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P135" i="3" s="1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N135" i="3" s="1"/>
  <c r="AK119" i="3"/>
  <c r="M135" i="3" s="1"/>
  <c r="AJ119" i="3"/>
  <c r="L135" i="3" s="1"/>
  <c r="AI119" i="3"/>
  <c r="AH119" i="3"/>
  <c r="AG119" i="3"/>
  <c r="AF119" i="3"/>
  <c r="AE119" i="3"/>
  <c r="AD119" i="3"/>
  <c r="AC119" i="3"/>
  <c r="AB119" i="3"/>
  <c r="AA119" i="3"/>
  <c r="Z119" i="3"/>
  <c r="Y119" i="3"/>
  <c r="J135" i="3" s="1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I135" i="3" s="1"/>
  <c r="DK118" i="3"/>
  <c r="U134" i="3" s="1"/>
  <c r="DJ118" i="3"/>
  <c r="T134" i="3" s="1"/>
  <c r="DI118" i="3"/>
  <c r="S134" i="3" s="1"/>
  <c r="DH118" i="3"/>
  <c r="R134" i="3" s="1"/>
  <c r="DG118" i="3"/>
  <c r="DF118" i="3"/>
  <c r="DE118" i="3"/>
  <c r="DD118" i="3"/>
  <c r="DC118" i="3"/>
  <c r="DB118" i="3"/>
  <c r="DA118" i="3"/>
  <c r="CZ118" i="3"/>
  <c r="CY118" i="3"/>
  <c r="CX118" i="3"/>
  <c r="CW118" i="3"/>
  <c r="CV118" i="3"/>
  <c r="CU118" i="3"/>
  <c r="CT118" i="3"/>
  <c r="CS118" i="3"/>
  <c r="CR118" i="3"/>
  <c r="CQ118" i="3"/>
  <c r="CP118" i="3"/>
  <c r="CO118" i="3"/>
  <c r="CN118" i="3"/>
  <c r="CM118" i="3"/>
  <c r="CL118" i="3"/>
  <c r="CK118" i="3"/>
  <c r="CJ118" i="3"/>
  <c r="Q134" i="3" s="1"/>
  <c r="CI118" i="3"/>
  <c r="CH118" i="3"/>
  <c r="CG118" i="3"/>
  <c r="CF118" i="3"/>
  <c r="CE118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P134" i="3" s="1"/>
  <c r="BK118" i="3"/>
  <c r="BJ118" i="3"/>
  <c r="O134" i="3" s="1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N134" i="3" s="1"/>
  <c r="AK118" i="3"/>
  <c r="M134" i="3" s="1"/>
  <c r="AJ118" i="3"/>
  <c r="L134" i="3" s="1"/>
  <c r="AI118" i="3"/>
  <c r="AH118" i="3"/>
  <c r="AG118" i="3"/>
  <c r="AF118" i="3"/>
  <c r="AE118" i="3"/>
  <c r="AD118" i="3"/>
  <c r="AC118" i="3"/>
  <c r="AB118" i="3"/>
  <c r="AA118" i="3"/>
  <c r="Z118" i="3"/>
  <c r="K134" i="3" s="1"/>
  <c r="Y118" i="3"/>
  <c r="J134" i="3" s="1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I134" i="3" s="1"/>
  <c r="DK117" i="3"/>
  <c r="U133" i="3" s="1"/>
  <c r="DJ117" i="3"/>
  <c r="T133" i="3" s="1"/>
  <c r="DI117" i="3"/>
  <c r="S133" i="3" s="1"/>
  <c r="DH117" i="3"/>
  <c r="R133" i="3" s="1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P133" i="3" s="1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N133" i="3" s="1"/>
  <c r="AK117" i="3"/>
  <c r="M133" i="3" s="1"/>
  <c r="AJ117" i="3"/>
  <c r="L133" i="3" s="1"/>
  <c r="AI117" i="3"/>
  <c r="AH117" i="3"/>
  <c r="AG117" i="3"/>
  <c r="AF117" i="3"/>
  <c r="AE117" i="3"/>
  <c r="AD117" i="3"/>
  <c r="AC117" i="3"/>
  <c r="AB117" i="3"/>
  <c r="AA117" i="3"/>
  <c r="Z117" i="3"/>
  <c r="Y117" i="3"/>
  <c r="J133" i="3" s="1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DK112" i="3"/>
  <c r="DJ112" i="3"/>
  <c r="DJ113" i="3" s="1"/>
  <c r="DI112" i="3"/>
  <c r="DH112" i="3"/>
  <c r="DH113" i="3" s="1"/>
  <c r="DG112" i="3"/>
  <c r="DF112" i="3"/>
  <c r="DF113" i="3" s="1"/>
  <c r="DE112" i="3"/>
  <c r="DD112" i="3"/>
  <c r="DD113" i="3" s="1"/>
  <c r="DC112" i="3"/>
  <c r="DB112" i="3"/>
  <c r="DB113" i="3" s="1"/>
  <c r="DA112" i="3"/>
  <c r="CZ112" i="3"/>
  <c r="CZ113" i="3" s="1"/>
  <c r="CY112" i="3"/>
  <c r="CX112" i="3"/>
  <c r="CX113" i="3" s="1"/>
  <c r="CW112" i="3"/>
  <c r="CV112" i="3"/>
  <c r="CV113" i="3" s="1"/>
  <c r="CU112" i="3"/>
  <c r="CT112" i="3"/>
  <c r="CT113" i="3" s="1"/>
  <c r="CS112" i="3"/>
  <c r="CR112" i="3"/>
  <c r="CR113" i="3" s="1"/>
  <c r="CQ112" i="3"/>
  <c r="CP112" i="3"/>
  <c r="CP113" i="3" s="1"/>
  <c r="CO112" i="3"/>
  <c r="CN112" i="3"/>
  <c r="CN113" i="3" s="1"/>
  <c r="CM112" i="3"/>
  <c r="CL112" i="3"/>
  <c r="CL113" i="3" s="1"/>
  <c r="CK112" i="3"/>
  <c r="CJ112" i="3"/>
  <c r="CJ113" i="3" s="1"/>
  <c r="CI112" i="3"/>
  <c r="CH112" i="3"/>
  <c r="CH113" i="3" s="1"/>
  <c r="CG112" i="3"/>
  <c r="CF112" i="3"/>
  <c r="CF113" i="3" s="1"/>
  <c r="CE112" i="3"/>
  <c r="CD112" i="3"/>
  <c r="CD113" i="3" s="1"/>
  <c r="CC112" i="3"/>
  <c r="CB112" i="3"/>
  <c r="CB113" i="3" s="1"/>
  <c r="CA112" i="3"/>
  <c r="BZ112" i="3"/>
  <c r="BZ113" i="3" s="1"/>
  <c r="BY112" i="3"/>
  <c r="BX112" i="3"/>
  <c r="BX113" i="3" s="1"/>
  <c r="BW112" i="3"/>
  <c r="BV112" i="3"/>
  <c r="BV113" i="3" s="1"/>
  <c r="BU112" i="3"/>
  <c r="BT112" i="3"/>
  <c r="BT113" i="3" s="1"/>
  <c r="BS112" i="3"/>
  <c r="BR112" i="3"/>
  <c r="BR113" i="3" s="1"/>
  <c r="BQ112" i="3"/>
  <c r="BP112" i="3"/>
  <c r="BP113" i="3" s="1"/>
  <c r="BO112" i="3"/>
  <c r="BN112" i="3"/>
  <c r="BN113" i="3" s="1"/>
  <c r="BM112" i="3"/>
  <c r="BL112" i="3"/>
  <c r="BL113" i="3" s="1"/>
  <c r="BK112" i="3"/>
  <c r="BJ112" i="3"/>
  <c r="BJ113" i="3" s="1"/>
  <c r="BI112" i="3"/>
  <c r="BH112" i="3"/>
  <c r="BH113" i="3" s="1"/>
  <c r="BG112" i="3"/>
  <c r="BF112" i="3"/>
  <c r="BF113" i="3" s="1"/>
  <c r="BE112" i="3"/>
  <c r="BD112" i="3"/>
  <c r="BD113" i="3" s="1"/>
  <c r="BC112" i="3"/>
  <c r="BB112" i="3"/>
  <c r="BB113" i="3" s="1"/>
  <c r="BA112" i="3"/>
  <c r="AZ112" i="3"/>
  <c r="AZ113" i="3" s="1"/>
  <c r="AY112" i="3"/>
  <c r="AX112" i="3"/>
  <c r="AX113" i="3" s="1"/>
  <c r="AW112" i="3"/>
  <c r="AV112" i="3"/>
  <c r="AV113" i="3" s="1"/>
  <c r="AU112" i="3"/>
  <c r="AT112" i="3"/>
  <c r="AT113" i="3" s="1"/>
  <c r="AS112" i="3"/>
  <c r="AR112" i="3"/>
  <c r="AR113" i="3" s="1"/>
  <c r="AQ112" i="3"/>
  <c r="AP112" i="3"/>
  <c r="AP113" i="3" s="1"/>
  <c r="AO112" i="3"/>
  <c r="AN112" i="3"/>
  <c r="AN113" i="3" s="1"/>
  <c r="AM112" i="3"/>
  <c r="AL112" i="3"/>
  <c r="AL113" i="3" s="1"/>
  <c r="AK112" i="3"/>
  <c r="AJ112" i="3"/>
  <c r="AJ113" i="3" s="1"/>
  <c r="AI112" i="3"/>
  <c r="AH112" i="3"/>
  <c r="AH113" i="3" s="1"/>
  <c r="AG112" i="3"/>
  <c r="AF112" i="3"/>
  <c r="AF113" i="3" s="1"/>
  <c r="AE112" i="3"/>
  <c r="AD112" i="3"/>
  <c r="AD113" i="3" s="1"/>
  <c r="AC112" i="3"/>
  <c r="AB112" i="3"/>
  <c r="AB113" i="3" s="1"/>
  <c r="AA112" i="3"/>
  <c r="Z112" i="3"/>
  <c r="Z113" i="3" s="1"/>
  <c r="Y112" i="3"/>
  <c r="X112" i="3"/>
  <c r="X113" i="3" s="1"/>
  <c r="W112" i="3"/>
  <c r="V112" i="3"/>
  <c r="V113" i="3" s="1"/>
  <c r="U112" i="3"/>
  <c r="T112" i="3"/>
  <c r="T113" i="3" s="1"/>
  <c r="S112" i="3"/>
  <c r="R112" i="3"/>
  <c r="R113" i="3" s="1"/>
  <c r="Q112" i="3"/>
  <c r="P112" i="3"/>
  <c r="P113" i="3" s="1"/>
  <c r="O112" i="3"/>
  <c r="N112" i="3"/>
  <c r="N113" i="3" s="1"/>
  <c r="M112" i="3"/>
  <c r="L112" i="3"/>
  <c r="L113" i="3" s="1"/>
  <c r="K112" i="3"/>
  <c r="J112" i="3"/>
  <c r="J113" i="3" s="1"/>
  <c r="I112" i="3"/>
  <c r="DL111" i="3"/>
  <c r="DK113" i="3" s="1"/>
  <c r="DL110" i="3"/>
  <c r="DL109" i="3"/>
  <c r="DI113" i="3" s="1"/>
  <c r="DL108" i="3"/>
  <c r="DL107" i="3"/>
  <c r="DG113" i="3" s="1"/>
  <c r="DL106" i="3"/>
  <c r="DL105" i="3"/>
  <c r="DE113" i="3" s="1"/>
  <c r="DL104" i="3"/>
  <c r="DL103" i="3"/>
  <c r="DC113" i="3" s="1"/>
  <c r="DL102" i="3"/>
  <c r="DL101" i="3"/>
  <c r="DA113" i="3" s="1"/>
  <c r="DL100" i="3"/>
  <c r="DL99" i="3"/>
  <c r="CY113" i="3" s="1"/>
  <c r="DL98" i="3"/>
  <c r="DL97" i="3"/>
  <c r="CW113" i="3" s="1"/>
  <c r="DL96" i="3"/>
  <c r="DL95" i="3"/>
  <c r="CU113" i="3" s="1"/>
  <c r="DL94" i="3"/>
  <c r="DL93" i="3"/>
  <c r="CS113" i="3" s="1"/>
  <c r="DL92" i="3"/>
  <c r="DL91" i="3"/>
  <c r="CQ113" i="3" s="1"/>
  <c r="DL90" i="3"/>
  <c r="DL89" i="3"/>
  <c r="CO113" i="3" s="1"/>
  <c r="DL88" i="3"/>
  <c r="DL87" i="3"/>
  <c r="CM113" i="3" s="1"/>
  <c r="DL86" i="3"/>
  <c r="DL85" i="3"/>
  <c r="CK113" i="3" s="1"/>
  <c r="DL84" i="3"/>
  <c r="DL83" i="3"/>
  <c r="CI113" i="3" s="1"/>
  <c r="DL82" i="3"/>
  <c r="DL81" i="3"/>
  <c r="CG113" i="3" s="1"/>
  <c r="DL80" i="3"/>
  <c r="DL79" i="3"/>
  <c r="CE113" i="3" s="1"/>
  <c r="DL78" i="3"/>
  <c r="DL77" i="3"/>
  <c r="CC113" i="3" s="1"/>
  <c r="DL76" i="3"/>
  <c r="DL75" i="3"/>
  <c r="CA113" i="3" s="1"/>
  <c r="DL74" i="3"/>
  <c r="DL73" i="3"/>
  <c r="BY113" i="3" s="1"/>
  <c r="DL72" i="3"/>
  <c r="DL71" i="3"/>
  <c r="BW113" i="3" s="1"/>
  <c r="DL70" i="3"/>
  <c r="DL69" i="3"/>
  <c r="BU113" i="3" s="1"/>
  <c r="DL68" i="3"/>
  <c r="DL67" i="3"/>
  <c r="BS113" i="3" s="1"/>
  <c r="DL66" i="3"/>
  <c r="DL65" i="3"/>
  <c r="BQ113" i="3" s="1"/>
  <c r="DL64" i="3"/>
  <c r="DL63" i="3"/>
  <c r="BO113" i="3" s="1"/>
  <c r="DL62" i="3"/>
  <c r="DL61" i="3"/>
  <c r="BM113" i="3" s="1"/>
  <c r="DL60" i="3"/>
  <c r="DL59" i="3"/>
  <c r="BK113" i="3" s="1"/>
  <c r="DL58" i="3"/>
  <c r="DL57" i="3"/>
  <c r="BI113" i="3" s="1"/>
  <c r="DL56" i="3"/>
  <c r="DL55" i="3"/>
  <c r="BG113" i="3" s="1"/>
  <c r="DL54" i="3"/>
  <c r="DL53" i="3"/>
  <c r="BE113" i="3" s="1"/>
  <c r="DL52" i="3"/>
  <c r="DL51" i="3"/>
  <c r="BC113" i="3" s="1"/>
  <c r="DL50" i="3"/>
  <c r="DL49" i="3"/>
  <c r="BA113" i="3" s="1"/>
  <c r="DL48" i="3"/>
  <c r="DL47" i="3"/>
  <c r="AY113" i="3" s="1"/>
  <c r="DL46" i="3"/>
  <c r="DL45" i="3"/>
  <c r="AW113" i="3" s="1"/>
  <c r="DL44" i="3"/>
  <c r="DL43" i="3"/>
  <c r="AU113" i="3" s="1"/>
  <c r="DL42" i="3"/>
  <c r="DL41" i="3"/>
  <c r="AS113" i="3" s="1"/>
  <c r="DL40" i="3"/>
  <c r="DL39" i="3"/>
  <c r="AQ113" i="3" s="1"/>
  <c r="DL38" i="3"/>
  <c r="DL37" i="3"/>
  <c r="AO113" i="3" s="1"/>
  <c r="DL36" i="3"/>
  <c r="DL35" i="3"/>
  <c r="AM113" i="3" s="1"/>
  <c r="DL34" i="3"/>
  <c r="DL33" i="3"/>
  <c r="AK113" i="3" s="1"/>
  <c r="DL32" i="3"/>
  <c r="DL31" i="3"/>
  <c r="AI113" i="3" s="1"/>
  <c r="DL30" i="3"/>
  <c r="DL29" i="3"/>
  <c r="AG113" i="3" s="1"/>
  <c r="DL28" i="3"/>
  <c r="DL27" i="3"/>
  <c r="AE113" i="3" s="1"/>
  <c r="DL26" i="3"/>
  <c r="DL25" i="3"/>
  <c r="AC113" i="3" s="1"/>
  <c r="DL24" i="3"/>
  <c r="DL23" i="3"/>
  <c r="AA113" i="3" s="1"/>
  <c r="DL22" i="3"/>
  <c r="DL21" i="3"/>
  <c r="Y113" i="3" s="1"/>
  <c r="DL20" i="3"/>
  <c r="DL19" i="3"/>
  <c r="W113" i="3" s="1"/>
  <c r="DL18" i="3"/>
  <c r="DL17" i="3"/>
  <c r="U113" i="3" s="1"/>
  <c r="DL16" i="3"/>
  <c r="DL15" i="3"/>
  <c r="S113" i="3" s="1"/>
  <c r="DL14" i="3"/>
  <c r="DL13" i="3"/>
  <c r="Q113" i="3" s="1"/>
  <c r="DL12" i="3"/>
  <c r="DL11" i="3"/>
  <c r="O113" i="3" s="1"/>
  <c r="DL10" i="3"/>
  <c r="DL9" i="3"/>
  <c r="M113" i="3" s="1"/>
  <c r="DL8" i="3"/>
  <c r="DL7" i="3"/>
  <c r="K113" i="3" s="1"/>
  <c r="DL6" i="3"/>
  <c r="DL5" i="3"/>
  <c r="I113" i="3" s="1"/>
  <c r="O48" i="2"/>
  <c r="O64" i="2" s="1"/>
  <c r="N48" i="2"/>
  <c r="M48" i="2"/>
  <c r="M64" i="2" s="1"/>
  <c r="L48" i="2"/>
  <c r="K48" i="2"/>
  <c r="K64" i="2" s="1"/>
  <c r="J48" i="2"/>
  <c r="I48" i="2"/>
  <c r="H48" i="2"/>
  <c r="G48" i="2"/>
  <c r="O47" i="2"/>
  <c r="N47" i="2"/>
  <c r="M47" i="2"/>
  <c r="L47" i="2"/>
  <c r="K47" i="2"/>
  <c r="J47" i="2"/>
  <c r="I47" i="2"/>
  <c r="H47" i="2"/>
  <c r="G47" i="2"/>
  <c r="O46" i="2"/>
  <c r="N46" i="2"/>
  <c r="M46" i="2"/>
  <c r="L46" i="2"/>
  <c r="K46" i="2"/>
  <c r="J46" i="2"/>
  <c r="I46" i="2"/>
  <c r="H46" i="2"/>
  <c r="G46" i="2"/>
  <c r="O45" i="2"/>
  <c r="N45" i="2"/>
  <c r="M45" i="2"/>
  <c r="L45" i="2"/>
  <c r="K45" i="2"/>
  <c r="J45" i="2"/>
  <c r="I45" i="2"/>
  <c r="H45" i="2"/>
  <c r="G45" i="2"/>
  <c r="O44" i="2"/>
  <c r="N44" i="2"/>
  <c r="M44" i="2"/>
  <c r="L44" i="2"/>
  <c r="K44" i="2"/>
  <c r="J44" i="2"/>
  <c r="I44" i="2"/>
  <c r="H44" i="2"/>
  <c r="G44" i="2"/>
  <c r="O43" i="2"/>
  <c r="N43" i="2"/>
  <c r="M43" i="2"/>
  <c r="L43" i="2"/>
  <c r="K43" i="2"/>
  <c r="J43" i="2"/>
  <c r="I43" i="2"/>
  <c r="H43" i="2"/>
  <c r="G43" i="2"/>
  <c r="O42" i="2"/>
  <c r="N42" i="2"/>
  <c r="M42" i="2"/>
  <c r="L42" i="2"/>
  <c r="K42" i="2"/>
  <c r="J42" i="2"/>
  <c r="I42" i="2"/>
  <c r="H42" i="2"/>
  <c r="G42" i="2"/>
  <c r="O41" i="2"/>
  <c r="N41" i="2"/>
  <c r="M41" i="2"/>
  <c r="L41" i="2"/>
  <c r="K41" i="2"/>
  <c r="J41" i="2"/>
  <c r="I41" i="2"/>
  <c r="H41" i="2"/>
  <c r="G41" i="2"/>
  <c r="O40" i="2"/>
  <c r="N40" i="2"/>
  <c r="M40" i="2"/>
  <c r="L40" i="2"/>
  <c r="K40" i="2"/>
  <c r="J40" i="2"/>
  <c r="I40" i="2"/>
  <c r="H40" i="2"/>
  <c r="G40" i="2"/>
  <c r="G56" i="2" s="1"/>
  <c r="I32" i="2"/>
  <c r="G32" i="2"/>
  <c r="O30" i="2"/>
  <c r="M30" i="2"/>
  <c r="K30" i="2"/>
  <c r="I30" i="2"/>
  <c r="G30" i="2"/>
  <c r="O28" i="2"/>
  <c r="M28" i="2"/>
  <c r="K28" i="2"/>
  <c r="I28" i="2"/>
  <c r="G28" i="2"/>
  <c r="O26" i="2"/>
  <c r="M26" i="2"/>
  <c r="K26" i="2"/>
  <c r="I26" i="2"/>
  <c r="G26" i="2"/>
  <c r="L25" i="2"/>
  <c r="H25" i="2"/>
  <c r="O24" i="2"/>
  <c r="M24" i="2"/>
  <c r="K24" i="2"/>
  <c r="I24" i="2"/>
  <c r="S20" i="2"/>
  <c r="R20" i="2"/>
  <c r="Q20" i="2"/>
  <c r="P20" i="2"/>
  <c r="O20" i="2"/>
  <c r="O32" i="2" s="1"/>
  <c r="N20" i="2"/>
  <c r="M20" i="2"/>
  <c r="M32" i="2" s="1"/>
  <c r="L20" i="2"/>
  <c r="K20" i="2"/>
  <c r="K32" i="2" s="1"/>
  <c r="J20" i="2"/>
  <c r="I20" i="2"/>
  <c r="I31" i="2" s="1"/>
  <c r="I63" i="2" s="1"/>
  <c r="H20" i="2"/>
  <c r="G20" i="2"/>
  <c r="G31" i="2" s="1"/>
  <c r="G63" i="2" s="1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20" i="2" s="1"/>
  <c r="K133" i="3" l="1"/>
  <c r="O133" i="3"/>
  <c r="Q133" i="3"/>
  <c r="K135" i="3"/>
  <c r="O135" i="3"/>
  <c r="Q135" i="3"/>
  <c r="K137" i="3"/>
  <c r="O137" i="3"/>
  <c r="Q137" i="3"/>
  <c r="K139" i="3"/>
  <c r="O139" i="3"/>
  <c r="Q139" i="3"/>
  <c r="K141" i="3"/>
  <c r="O141" i="3"/>
  <c r="Q141" i="3"/>
  <c r="K143" i="3"/>
  <c r="O143" i="3"/>
  <c r="Q143" i="3"/>
  <c r="I133" i="3"/>
  <c r="I145" i="3"/>
  <c r="H32" i="2"/>
  <c r="H64" i="2" s="1"/>
  <c r="H30" i="2"/>
  <c r="H62" i="2" s="1"/>
  <c r="H28" i="2"/>
  <c r="H60" i="2" s="1"/>
  <c r="H26" i="2"/>
  <c r="H58" i="2" s="1"/>
  <c r="H24" i="2"/>
  <c r="H56" i="2" s="1"/>
  <c r="H31" i="2"/>
  <c r="H63" i="2" s="1"/>
  <c r="H29" i="2"/>
  <c r="H27" i="2"/>
  <c r="H59" i="2" s="1"/>
  <c r="J32" i="2"/>
  <c r="J64" i="2" s="1"/>
  <c r="J30" i="2"/>
  <c r="J62" i="2" s="1"/>
  <c r="J28" i="2"/>
  <c r="J60" i="2" s="1"/>
  <c r="J26" i="2"/>
  <c r="J58" i="2" s="1"/>
  <c r="J24" i="2"/>
  <c r="J56" i="2" s="1"/>
  <c r="J31" i="2"/>
  <c r="J29" i="2"/>
  <c r="J27" i="2"/>
  <c r="L30" i="2"/>
  <c r="L62" i="2" s="1"/>
  <c r="L28" i="2"/>
  <c r="L60" i="2" s="1"/>
  <c r="L26" i="2"/>
  <c r="L58" i="2" s="1"/>
  <c r="L24" i="2"/>
  <c r="L56" i="2" s="1"/>
  <c r="L32" i="2"/>
  <c r="L64" i="2" s="1"/>
  <c r="L31" i="2"/>
  <c r="L63" i="2" s="1"/>
  <c r="L29" i="2"/>
  <c r="L27" i="2"/>
  <c r="L59" i="2" s="1"/>
  <c r="N32" i="2"/>
  <c r="N64" i="2" s="1"/>
  <c r="N30" i="2"/>
  <c r="N62" i="2" s="1"/>
  <c r="N28" i="2"/>
  <c r="N60" i="2" s="1"/>
  <c r="N26" i="2"/>
  <c r="N58" i="2" s="1"/>
  <c r="N24" i="2"/>
  <c r="N56" i="2" s="1"/>
  <c r="N31" i="2"/>
  <c r="N29" i="2"/>
  <c r="N27" i="2"/>
  <c r="J25" i="2"/>
  <c r="N25" i="2"/>
  <c r="N57" i="2" s="1"/>
  <c r="I56" i="2"/>
  <c r="K56" i="2"/>
  <c r="M56" i="2"/>
  <c r="O56" i="2"/>
  <c r="H57" i="2"/>
  <c r="J57" i="2"/>
  <c r="L57" i="2"/>
  <c r="G58" i="2"/>
  <c r="I58" i="2"/>
  <c r="K58" i="2"/>
  <c r="M58" i="2"/>
  <c r="O58" i="2"/>
  <c r="J59" i="2"/>
  <c r="N59" i="2"/>
  <c r="G60" i="2"/>
  <c r="I60" i="2"/>
  <c r="K60" i="2"/>
  <c r="M60" i="2"/>
  <c r="O60" i="2"/>
  <c r="H61" i="2"/>
  <c r="J61" i="2"/>
  <c r="L61" i="2"/>
  <c r="N61" i="2"/>
  <c r="G62" i="2"/>
  <c r="I62" i="2"/>
  <c r="K62" i="2"/>
  <c r="M62" i="2"/>
  <c r="O62" i="2"/>
  <c r="J63" i="2"/>
  <c r="N63" i="2"/>
  <c r="G64" i="2"/>
  <c r="I64" i="2"/>
  <c r="G25" i="2"/>
  <c r="G57" i="2" s="1"/>
  <c r="I25" i="2"/>
  <c r="I57" i="2" s="1"/>
  <c r="K25" i="2"/>
  <c r="K57" i="2" s="1"/>
  <c r="M25" i="2"/>
  <c r="M57" i="2" s="1"/>
  <c r="O25" i="2"/>
  <c r="O57" i="2" s="1"/>
  <c r="G27" i="2"/>
  <c r="G59" i="2" s="1"/>
  <c r="I27" i="2"/>
  <c r="I59" i="2" s="1"/>
  <c r="K27" i="2"/>
  <c r="K59" i="2" s="1"/>
  <c r="M27" i="2"/>
  <c r="M59" i="2" s="1"/>
  <c r="O27" i="2"/>
  <c r="O59" i="2" s="1"/>
  <c r="G29" i="2"/>
  <c r="G61" i="2" s="1"/>
  <c r="I29" i="2"/>
  <c r="I61" i="2" s="1"/>
  <c r="K29" i="2"/>
  <c r="K61" i="2" s="1"/>
  <c r="M29" i="2"/>
  <c r="M61" i="2" s="1"/>
  <c r="O29" i="2"/>
  <c r="O61" i="2" s="1"/>
  <c r="K31" i="2"/>
  <c r="K63" i="2" s="1"/>
  <c r="M31" i="2"/>
  <c r="M63" i="2" s="1"/>
  <c r="O31" i="2"/>
  <c r="O63" i="2" s="1"/>
  <c r="G72" i="2" l="1" a="1"/>
  <c r="O80" i="2" l="1"/>
  <c r="M80" i="2"/>
  <c r="K80" i="2"/>
  <c r="I80" i="2"/>
  <c r="G80" i="2"/>
  <c r="N79" i="2"/>
  <c r="L79" i="2"/>
  <c r="J79" i="2"/>
  <c r="H79" i="2"/>
  <c r="O78" i="2"/>
  <c r="M78" i="2"/>
  <c r="K78" i="2"/>
  <c r="I78" i="2"/>
  <c r="G78" i="2"/>
  <c r="N77" i="2"/>
  <c r="L77" i="2"/>
  <c r="J77" i="2"/>
  <c r="H77" i="2"/>
  <c r="O76" i="2"/>
  <c r="M76" i="2"/>
  <c r="K76" i="2"/>
  <c r="I76" i="2"/>
  <c r="G76" i="2"/>
  <c r="N75" i="2"/>
  <c r="L75" i="2"/>
  <c r="J75" i="2"/>
  <c r="H75" i="2"/>
  <c r="O74" i="2"/>
  <c r="M74" i="2"/>
  <c r="K74" i="2"/>
  <c r="I74" i="2"/>
  <c r="G74" i="2"/>
  <c r="N73" i="2"/>
  <c r="L73" i="2"/>
  <c r="J73" i="2"/>
  <c r="H73" i="2"/>
  <c r="O72" i="2"/>
  <c r="M72" i="2"/>
  <c r="K72" i="2"/>
  <c r="I72" i="2"/>
  <c r="G72" i="2"/>
  <c r="N80" i="2"/>
  <c r="J80" i="2"/>
  <c r="O79" i="2"/>
  <c r="K79" i="2"/>
  <c r="G79" i="2"/>
  <c r="L78" i="2"/>
  <c r="H78" i="2"/>
  <c r="M77" i="2"/>
  <c r="I77" i="2"/>
  <c r="N76" i="2"/>
  <c r="J76" i="2"/>
  <c r="O75" i="2"/>
  <c r="K75" i="2"/>
  <c r="G75" i="2"/>
  <c r="L74" i="2"/>
  <c r="H74" i="2"/>
  <c r="M73" i="2"/>
  <c r="I73" i="2"/>
  <c r="N72" i="2"/>
  <c r="J72" i="2"/>
  <c r="L80" i="2"/>
  <c r="H80" i="2"/>
  <c r="M79" i="2"/>
  <c r="I79" i="2"/>
  <c r="N78" i="2"/>
  <c r="J78" i="2"/>
  <c r="O77" i="2"/>
  <c r="K77" i="2"/>
  <c r="G77" i="2"/>
  <c r="L76" i="2"/>
  <c r="H76" i="2"/>
  <c r="M75" i="2"/>
  <c r="I75" i="2"/>
  <c r="N74" i="2"/>
  <c r="J74" i="2"/>
  <c r="O73" i="2"/>
  <c r="K73" i="2"/>
  <c r="G73" i="2"/>
  <c r="L72" i="2"/>
  <c r="H72" i="2"/>
</calcChain>
</file>

<file path=xl/sharedStrings.xml><?xml version="1.0" encoding="utf-8"?>
<sst xmlns="http://schemas.openxmlformats.org/spreadsheetml/2006/main" count="207" uniqueCount="108">
  <si>
    <t xml:space="preserve">a. </t>
  </si>
  <si>
    <t>Agregasi tabel SNSE 13x13</t>
  </si>
  <si>
    <t>Perhitungan ada di sheet 107x107</t>
  </si>
  <si>
    <t>Pengeluaran</t>
  </si>
  <si>
    <t>Total</t>
  </si>
  <si>
    <t>Faktor Produksi</t>
  </si>
  <si>
    <t>Institusi</t>
  </si>
  <si>
    <t>Sektor 
Produksi</t>
  </si>
  <si>
    <t>MPP</t>
  </si>
  <si>
    <t>Komoditas</t>
  </si>
  <si>
    <t>Neraca 
kapital</t>
  </si>
  <si>
    <t>PTL dan Subsidi</t>
  </si>
  <si>
    <t>Neraca Luar 
Negeri</t>
  </si>
  <si>
    <t>Tenaga 
Kerja</t>
  </si>
  <si>
    <t>Bukan 
Tenaga Kerja</t>
  </si>
  <si>
    <t>Rumah 
Tangga</t>
  </si>
  <si>
    <t>Perusahaan</t>
  </si>
  <si>
    <t>Pemerintah</t>
  </si>
  <si>
    <t>Domestik</t>
  </si>
  <si>
    <t>Impor</t>
  </si>
  <si>
    <t>Pajak Tak 
Langsung</t>
  </si>
  <si>
    <t>Subsidi</t>
  </si>
  <si>
    <t>Penerimaan</t>
  </si>
  <si>
    <t>Neraca 
Endogen</t>
  </si>
  <si>
    <t>Tenaga Kerja</t>
  </si>
  <si>
    <t>Bukan Tenaga Kerja</t>
  </si>
  <si>
    <t>Rumah Tangga</t>
  </si>
  <si>
    <t>Sektor Produksi</t>
  </si>
  <si>
    <t>Neraca 
Eksogen</t>
  </si>
  <si>
    <t>Neraca Kapital</t>
  </si>
  <si>
    <t>Pajak Tak Langsung 
dan Subsidi</t>
  </si>
  <si>
    <t>Pajak Tak Langsung</t>
  </si>
  <si>
    <t>Neraca Luar Negeri</t>
  </si>
  <si>
    <t xml:space="preserve">b. </t>
  </si>
  <si>
    <t>Hitung matriks pengganda Ma</t>
  </si>
  <si>
    <t>A</t>
  </si>
  <si>
    <t>I</t>
  </si>
  <si>
    <t>I-A</t>
  </si>
  <si>
    <t xml:space="preserve">(I-A)invers </t>
  </si>
  <si>
    <t>Ma</t>
  </si>
  <si>
    <t xml:space="preserve">c. </t>
  </si>
  <si>
    <t>Interpretasi matriks pengganda Ma</t>
  </si>
  <si>
    <t>Berikut salah satu contohnya</t>
  </si>
  <si>
    <t>Uraian</t>
  </si>
  <si>
    <t>Injeksi 
(persen)</t>
  </si>
  <si>
    <t>Dampak 
(persen)</t>
  </si>
  <si>
    <t>Faktor 
Produksi</t>
  </si>
  <si>
    <t>Apabila terjadi pertumbuhan ekonomi sebesar 1 persen yang digambarkan dengan meningkatnya 
output sektor ekonomi sebesar 1 persen, menyebabkan pertumbuhan output
seluruh sektor akan meningkat menjadi 3.14 persen.</t>
  </si>
  <si>
    <t>Pertumbuhan output tersebut memerlukan keterlibatan faktor produksi baru,
sehingga pertumbuhan balas jasa faktor produksi mengalami peningkatan 0.84 persen utk f.produksi tenaga kerja dan 0.76 persen utk f.produksi bukan tenaga kerja</t>
  </si>
  <si>
    <t>Peningkatan penerimaan faktor produksi tersebut akhirnya berdampak pada peningkatan pendapatan institusi, yaitu sebesar 
1.17 persen untuk rumah tangga dan 0.56 persen untuk perusahaan</t>
  </si>
  <si>
    <t>Peningkatan pendapatan institusi tersebut akan digunakan untuk mengonsumsi barang dan jasa, 
sehingga permintaan untuk komoditas domestik meningkat sebesar 
2.39 persen dan permintaan komoditas impor sebesar 0.46 persen</t>
  </si>
  <si>
    <t>SISTEM NERACA SOSIAL EKONOMI INDONESIA  (107X107; dalam Rp Miliar)</t>
  </si>
  <si>
    <t>Jumlah</t>
  </si>
  <si>
    <t>Tenaga kerja</t>
  </si>
  <si>
    <t>Pertanian</t>
  </si>
  <si>
    <t>Penerima Upah dan Gaji</t>
  </si>
  <si>
    <t>Desa</t>
  </si>
  <si>
    <t>Kota</t>
  </si>
  <si>
    <t>Bukan Penerima Upah dan Gaji</t>
  </si>
  <si>
    <t>Produksi, Operator  Alat Angkutan, Manual dan buruh kasar</t>
  </si>
  <si>
    <t xml:space="preserve">Tata Usaha, Penjualan, Jasa-Jasa </t>
  </si>
  <si>
    <t>Kepemimpinan, Ketatalaksanaan, Militer, Profesional dan Teknisi</t>
  </si>
  <si>
    <t xml:space="preserve">     Bukan tenaga kerja</t>
  </si>
  <si>
    <t>Rumah tangga</t>
  </si>
  <si>
    <t>Buruh</t>
  </si>
  <si>
    <t>Pengusaha Pertanian</t>
  </si>
  <si>
    <t>Pengusaha memiliki tanah 0,000 ha - 0,500 ha</t>
  </si>
  <si>
    <t>Pengusaha memiliki tanah 0,500 ha -1,00 ha</t>
  </si>
  <si>
    <t>Pengusaha memiliki tanah 1,000 ha lebih</t>
  </si>
  <si>
    <t>Bukan Pertanian</t>
  </si>
  <si>
    <t>Pedesaan</t>
  </si>
  <si>
    <t xml:space="preserve">Pengusaha bebas golongan rendah, tenaga TU, pedagang keliling, pekerja bebas sektor angkutan, jasa perorangan, buruh kasar </t>
  </si>
  <si>
    <t>Bukan angkatan kerja dan golongan tidak jelas</t>
  </si>
  <si>
    <t>Pengusaha bebas golongan atas, pengusaha bukan pertanian, manajer, militer, profesional, teknisi, guru, pekerja TU dan penjualan golongan atas</t>
  </si>
  <si>
    <t>Perkotaan</t>
  </si>
  <si>
    <t xml:space="preserve">  Perusahaan</t>
  </si>
  <si>
    <t xml:space="preserve">  Pemerintahan</t>
  </si>
  <si>
    <t>Pertanian Tanaman Pangan</t>
  </si>
  <si>
    <t>Pertanian Tanaman Lainnya</t>
  </si>
  <si>
    <t>Peternakan dan Hasil-hasilnya</t>
  </si>
  <si>
    <t>Kehutanan dan Perburuan</t>
  </si>
  <si>
    <t>Perikanan</t>
  </si>
  <si>
    <t>Pertambangan Batubara, Biji Logam dan Minyak Bumi</t>
  </si>
  <si>
    <t>Pertambangan dan Penggalian Lainnya</t>
  </si>
  <si>
    <t>Industri Makanan, Minuman dan Tembakau</t>
  </si>
  <si>
    <t>Industri Pemintalan, Tekstil, Pakaian dan Kulit</t>
  </si>
  <si>
    <t>Industri Kayu &amp; Barang Dari Kayu</t>
  </si>
  <si>
    <t>Industri Kertas, Percetakan, Alat Angkutan dan Barang Dari Logam dan Industri</t>
  </si>
  <si>
    <t>Industri Kimia, Pupuk, Hasil Dari Tanah Liat, Semen</t>
  </si>
  <si>
    <t>Listrik, Gas Dan Air Minum</t>
  </si>
  <si>
    <t>Konstruksi</t>
  </si>
  <si>
    <t>Perdagangan</t>
  </si>
  <si>
    <t>Restoran</t>
  </si>
  <si>
    <t>Perhotelan</t>
  </si>
  <si>
    <t>Angkutan Darat</t>
  </si>
  <si>
    <t>Angkutan Udara, Air dan Komunikasi</t>
  </si>
  <si>
    <t>Jasa Penunjang Angkutan, dan Pergudangan</t>
  </si>
  <si>
    <t>Bank dan Asuransi</t>
  </si>
  <si>
    <t>Real Estate dan Jasa Perusahaan</t>
  </si>
  <si>
    <t>Pemerintahan dan Pertahanan, Pendidikan, Kesehatan, Film dan Jasa Sosial Lainnya</t>
  </si>
  <si>
    <t>Jasa Perseorangan, Rumah tangga dan Jasa Lainnya</t>
  </si>
  <si>
    <t>Margin perdagangan</t>
  </si>
  <si>
    <t>Margin pengangkutan</t>
  </si>
  <si>
    <t>Komoditi Domestik</t>
  </si>
  <si>
    <t xml:space="preserve"> Komoditi Impor</t>
  </si>
  <si>
    <t xml:space="preserve">Pajak Tidak Langsung </t>
  </si>
  <si>
    <t>Luar Negeri</t>
  </si>
  <si>
    <t>Perhitungan soal no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</si>
</sst>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000"/>
    <numFmt numFmtId="165" formatCode="_(* #,##0.00_);_(* \(#,##0.00\);_(* &quot;-&quot;_);_(@_)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i/>
      <sz val="10"/>
      <name val="Arial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b/>
      <sz val="2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41" fontId="3" fillId="0" borderId="0">
      <alignment vertical="top"/>
      <protection locked="0"/>
    </xf>
  </cellStyleXfs>
  <cellXfs count="105">
    <xf numFmtId="0" fontId="0" fillId="0" borderId="0" xfId="0"/>
    <xf numFmtId="0" fontId="2" fillId="2" borderId="0" xfId="1" applyFont="1" applyFill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5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0" fontId="1" fillId="0" borderId="1" xfId="1" applyBorder="1">
      <alignment vertical="center"/>
    </xf>
    <xf numFmtId="0" fontId="2" fillId="0" borderId="3" xfId="1" applyFont="1" applyBorder="1" applyAlignment="1">
      <alignment horizontal="center" vertical="center"/>
    </xf>
    <xf numFmtId="0" fontId="2" fillId="5" borderId="4" xfId="1" applyFont="1" applyFill="1" applyBorder="1" applyAlignment="1">
      <alignment horizontal="left" vertical="center"/>
    </xf>
    <xf numFmtId="0" fontId="2" fillId="5" borderId="5" xfId="1" applyFont="1" applyFill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 wrapText="1"/>
    </xf>
    <xf numFmtId="0" fontId="6" fillId="5" borderId="4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1" fillId="0" borderId="1" xfId="1" applyNumberFormat="1" applyBorder="1">
      <alignment vertical="center"/>
    </xf>
    <xf numFmtId="164" fontId="1" fillId="0" borderId="0" xfId="1" applyNumberFormat="1">
      <alignment vertical="center"/>
    </xf>
    <xf numFmtId="0" fontId="1" fillId="2" borderId="1" xfId="1" applyFill="1" applyBorder="1">
      <alignment vertical="center"/>
    </xf>
    <xf numFmtId="0" fontId="7" fillId="0" borderId="0" xfId="1" applyFont="1">
      <alignment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4" xfId="1" applyFont="1" applyBorder="1">
      <alignment vertical="center"/>
    </xf>
    <xf numFmtId="0" fontId="11" fillId="0" borderId="12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3" xfId="1" applyFont="1" applyBorder="1">
      <alignment vertical="center"/>
    </xf>
    <xf numFmtId="165" fontId="9" fillId="0" borderId="13" xfId="2" applyNumberFormat="1" applyFont="1" applyBorder="1" applyAlignment="1" applyProtection="1">
      <alignment vertical="center"/>
    </xf>
    <xf numFmtId="1" fontId="9" fillId="0" borderId="13" xfId="1" applyNumberFormat="1" applyFont="1" applyBorder="1">
      <alignment vertical="center"/>
    </xf>
    <xf numFmtId="165" fontId="9" fillId="0" borderId="13" xfId="1" applyNumberFormat="1" applyFont="1" applyBorder="1">
      <alignment vertical="center"/>
    </xf>
    <xf numFmtId="43" fontId="9" fillId="0" borderId="0" xfId="1" applyNumberFormat="1" applyFont="1">
      <alignment vertical="center"/>
    </xf>
    <xf numFmtId="0" fontId="9" fillId="0" borderId="3" xfId="1" applyFont="1" applyBorder="1" applyAlignment="1">
      <alignment horizontal="center" vertical="center" textRotation="90"/>
    </xf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11" fillId="0" borderId="15" xfId="1" applyFont="1" applyBorder="1" applyAlignment="1">
      <alignment horizontal="center" vertical="center"/>
    </xf>
    <xf numFmtId="0" fontId="9" fillId="0" borderId="15" xfId="1" applyFont="1" applyBorder="1">
      <alignment vertical="center"/>
    </xf>
    <xf numFmtId="165" fontId="9" fillId="0" borderId="15" xfId="2" applyNumberFormat="1" applyFont="1" applyBorder="1" applyAlignment="1" applyProtection="1">
      <alignment vertical="center"/>
    </xf>
    <xf numFmtId="1" fontId="9" fillId="0" borderId="15" xfId="1" applyNumberFormat="1" applyFont="1" applyBorder="1">
      <alignment vertical="center"/>
    </xf>
    <xf numFmtId="165" fontId="9" fillId="0" borderId="15" xfId="1" applyNumberFormat="1" applyFont="1" applyBorder="1">
      <alignment vertical="center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6" xfId="1" applyFont="1" applyBorder="1" applyAlignment="1">
      <alignment vertical="center" wrapText="1"/>
    </xf>
    <xf numFmtId="0" fontId="9" fillId="0" borderId="6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166" fontId="9" fillId="0" borderId="15" xfId="1" applyNumberFormat="1" applyFont="1" applyBorder="1">
      <alignment vertical="center"/>
    </xf>
    <xf numFmtId="0" fontId="9" fillId="0" borderId="4" xfId="1" applyFont="1" applyBorder="1" applyAlignment="1">
      <alignment horizontal="left" vertical="center"/>
    </xf>
    <xf numFmtId="41" fontId="9" fillId="0" borderId="15" xfId="2" applyFont="1" applyBorder="1" applyAlignment="1" applyProtection="1">
      <alignment vertical="center"/>
    </xf>
    <xf numFmtId="0" fontId="9" fillId="0" borderId="4" xfId="1" applyFont="1" applyBorder="1">
      <alignment vertical="center"/>
    </xf>
    <xf numFmtId="0" fontId="9" fillId="0" borderId="5" xfId="1" applyFont="1" applyBorder="1">
      <alignment vertical="center"/>
    </xf>
    <xf numFmtId="43" fontId="9" fillId="0" borderId="15" xfId="1" applyNumberFormat="1" applyFont="1" applyBorder="1">
      <alignment vertical="center"/>
    </xf>
    <xf numFmtId="0" fontId="9" fillId="0" borderId="7" xfId="1" applyFont="1" applyBorder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10" xfId="1" applyFont="1" applyBorder="1" applyAlignment="1">
      <alignment horizontal="left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16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18" xfId="1" applyFont="1" applyBorder="1">
      <alignment vertical="center"/>
    </xf>
    <xf numFmtId="0" fontId="9" fillId="0" borderId="18" xfId="1" applyFont="1" applyBorder="1" applyAlignment="1">
      <alignment horizontal="left" vertical="center"/>
    </xf>
    <xf numFmtId="165" fontId="9" fillId="0" borderId="19" xfId="2" applyNumberFormat="1" applyFont="1" applyBorder="1" applyAlignment="1" applyProtection="1">
      <alignment vertical="center"/>
    </xf>
    <xf numFmtId="0" fontId="9" fillId="0" borderId="19" xfId="1" applyFont="1" applyBorder="1">
      <alignment vertical="center"/>
    </xf>
    <xf numFmtId="0" fontId="9" fillId="0" borderId="5" xfId="1" applyFont="1" applyBorder="1" applyAlignment="1">
      <alignment horizontal="center" vertical="center"/>
    </xf>
    <xf numFmtId="165" fontId="9" fillId="0" borderId="1" xfId="2" applyNumberFormat="1" applyFont="1" applyBorder="1" applyAlignment="1" applyProtection="1">
      <alignment vertical="center"/>
    </xf>
    <xf numFmtId="165" fontId="9" fillId="0" borderId="0" xfId="2" applyNumberFormat="1" applyFont="1" applyAlignment="1" applyProtection="1">
      <alignment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12" fillId="0" borderId="0" xfId="1" applyFont="1" applyAlignment="1">
      <alignment horizontal="center" vertical="center"/>
    </xf>
    <xf numFmtId="0" fontId="10" fillId="5" borderId="1" xfId="1" applyFont="1" applyFill="1" applyBorder="1">
      <alignment vertical="center"/>
    </xf>
  </cellXfs>
  <cellStyles count="3">
    <cellStyle name="Comma [0] 2" xfId="2" xr:uid="{3D323617-C84E-4682-A6F6-1527B9122E86}"/>
    <cellStyle name="Normal" xfId="0" builtinId="0"/>
    <cellStyle name="Normal 2" xfId="1" xr:uid="{C30D4B64-9261-40A3-93F9-D00AAAC31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C060-989E-4923-9E4E-88AA6EB3679A}">
  <dimension ref="A1:T115"/>
  <sheetViews>
    <sheetView zoomScale="80" zoomScaleNormal="80" workbookViewId="0">
      <selection activeCell="G26" sqref="G26"/>
    </sheetView>
  </sheetViews>
  <sheetFormatPr defaultColWidth="10" defaultRowHeight="12.75" x14ac:dyDescent="0.25"/>
  <cols>
    <col min="1" max="1" width="10" style="4"/>
    <col min="2" max="2" width="33.140625" style="4" customWidth="1"/>
    <col min="3" max="4" width="10" style="4"/>
    <col min="5" max="5" width="21.140625" style="4" customWidth="1"/>
    <col min="6" max="6" width="24.5703125" style="4" bestFit="1" customWidth="1"/>
    <col min="7" max="19" width="13.140625" style="4" bestFit="1" customWidth="1"/>
    <col min="20" max="16384" width="10" style="4"/>
  </cols>
  <sheetData>
    <row r="1" spans="1:20" x14ac:dyDescent="0.25">
      <c r="A1" s="1" t="s">
        <v>0</v>
      </c>
      <c r="B1" s="2" t="s">
        <v>1</v>
      </c>
      <c r="C1" s="3"/>
      <c r="D1" s="3"/>
      <c r="E1" s="3"/>
    </row>
    <row r="2" spans="1:20" x14ac:dyDescent="0.25">
      <c r="B2" s="5" t="s">
        <v>2</v>
      </c>
    </row>
    <row r="3" spans="1:20" x14ac:dyDescent="0.25">
      <c r="B3" s="5"/>
      <c r="G3" s="6" t="s">
        <v>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8" t="s">
        <v>4</v>
      </c>
    </row>
    <row r="5" spans="1:20" x14ac:dyDescent="0.25">
      <c r="G5" s="9" t="s">
        <v>5</v>
      </c>
      <c r="H5" s="9"/>
      <c r="I5" s="9" t="s">
        <v>6</v>
      </c>
      <c r="J5" s="9"/>
      <c r="K5" s="9"/>
      <c r="L5" s="10" t="s">
        <v>7</v>
      </c>
      <c r="M5" s="9" t="s">
        <v>8</v>
      </c>
      <c r="N5" s="9" t="s">
        <v>9</v>
      </c>
      <c r="O5" s="9"/>
      <c r="P5" s="10" t="s">
        <v>10</v>
      </c>
      <c r="Q5" s="9" t="s">
        <v>11</v>
      </c>
      <c r="R5" s="9"/>
      <c r="S5" s="10" t="s">
        <v>12</v>
      </c>
      <c r="T5" s="8"/>
    </row>
    <row r="6" spans="1:20" ht="38.25" x14ac:dyDescent="0.25">
      <c r="G6" s="11" t="s">
        <v>13</v>
      </c>
      <c r="H6" s="11" t="s">
        <v>14</v>
      </c>
      <c r="I6" s="11" t="s">
        <v>15</v>
      </c>
      <c r="J6" s="12" t="s">
        <v>16</v>
      </c>
      <c r="K6" s="12" t="s">
        <v>17</v>
      </c>
      <c r="L6" s="9"/>
      <c r="M6" s="9"/>
      <c r="N6" s="12" t="s">
        <v>18</v>
      </c>
      <c r="O6" s="12" t="s">
        <v>19</v>
      </c>
      <c r="P6" s="10"/>
      <c r="Q6" s="11" t="s">
        <v>20</v>
      </c>
      <c r="R6" s="12" t="s">
        <v>21</v>
      </c>
      <c r="S6" s="9"/>
      <c r="T6" s="8"/>
    </row>
    <row r="7" spans="1:20" x14ac:dyDescent="0.25">
      <c r="B7" s="6" t="s">
        <v>22</v>
      </c>
      <c r="C7" s="7">
        <v>1</v>
      </c>
      <c r="D7" s="13" t="s">
        <v>23</v>
      </c>
      <c r="E7" s="14" t="s">
        <v>5</v>
      </c>
      <c r="F7" s="15" t="s">
        <v>24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1486178.61386043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1199</v>
      </c>
      <c r="T7" s="16">
        <f>SUM(G7:S7)</f>
        <v>1487377.61386043</v>
      </c>
    </row>
    <row r="8" spans="1:20" x14ac:dyDescent="0.25">
      <c r="B8" s="6"/>
      <c r="C8" s="7">
        <v>2</v>
      </c>
      <c r="D8" s="17"/>
      <c r="E8" s="14"/>
      <c r="F8" s="15" t="s">
        <v>25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1344474.8999317137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1979.3677</v>
      </c>
      <c r="T8" s="16">
        <f t="shared" ref="T8:T19" si="0">SUM(G8:S8)</f>
        <v>1346454.2676317138</v>
      </c>
    </row>
    <row r="9" spans="1:20" x14ac:dyDescent="0.25">
      <c r="B9" s="6"/>
      <c r="C9" s="7">
        <v>3</v>
      </c>
      <c r="D9" s="17"/>
      <c r="E9" s="14" t="s">
        <v>6</v>
      </c>
      <c r="F9" s="15" t="s">
        <v>26</v>
      </c>
      <c r="G9" s="16">
        <v>1484023.613860429</v>
      </c>
      <c r="H9" s="16">
        <v>435954.19236474379</v>
      </c>
      <c r="I9" s="16">
        <v>10355.797122829077</v>
      </c>
      <c r="J9" s="16">
        <v>63355.122061122398</v>
      </c>
      <c r="K9" s="16">
        <v>140390.99999999997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57229.000000000015</v>
      </c>
      <c r="T9" s="16">
        <f t="shared" si="0"/>
        <v>2191308.725409124</v>
      </c>
    </row>
    <row r="10" spans="1:20" x14ac:dyDescent="0.25">
      <c r="B10" s="6"/>
      <c r="C10" s="7">
        <v>4</v>
      </c>
      <c r="D10" s="17"/>
      <c r="E10" s="14"/>
      <c r="F10" s="15" t="s">
        <v>16</v>
      </c>
      <c r="G10" s="16">
        <v>0</v>
      </c>
      <c r="H10" s="16">
        <v>819048.38546696992</v>
      </c>
      <c r="I10" s="16">
        <v>46289.852076126394</v>
      </c>
      <c r="J10" s="16">
        <v>106496.39766878431</v>
      </c>
      <c r="K10" s="16">
        <v>43495.4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19533.435299999997</v>
      </c>
      <c r="T10" s="16">
        <f t="shared" si="0"/>
        <v>1034863.4705118806</v>
      </c>
    </row>
    <row r="11" spans="1:20" x14ac:dyDescent="0.25">
      <c r="B11" s="6"/>
      <c r="C11" s="7">
        <v>5</v>
      </c>
      <c r="D11" s="17"/>
      <c r="E11" s="14"/>
      <c r="F11" s="15" t="s">
        <v>17</v>
      </c>
      <c r="G11" s="16">
        <v>0</v>
      </c>
      <c r="H11" s="16">
        <v>0</v>
      </c>
      <c r="I11" s="16">
        <v>67199.464795560401</v>
      </c>
      <c r="J11" s="16">
        <v>313112.47500000021</v>
      </c>
      <c r="K11" s="16">
        <v>99297.264999999999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174427.43117397957</v>
      </c>
      <c r="R11" s="16">
        <v>0</v>
      </c>
      <c r="S11" s="16">
        <v>1281.2070000000001</v>
      </c>
      <c r="T11" s="16">
        <f t="shared" si="0"/>
        <v>655317.84296954027</v>
      </c>
    </row>
    <row r="12" spans="1:20" x14ac:dyDescent="0.25">
      <c r="B12" s="6"/>
      <c r="C12" s="7">
        <v>6</v>
      </c>
      <c r="D12" s="17"/>
      <c r="E12" s="18" t="s">
        <v>27</v>
      </c>
      <c r="F12" s="19"/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5517240.565926861</v>
      </c>
      <c r="O12" s="16">
        <v>0</v>
      </c>
      <c r="P12" s="16">
        <v>0</v>
      </c>
      <c r="Q12" s="16">
        <v>0</v>
      </c>
      <c r="R12" s="16">
        <v>65926.289083565527</v>
      </c>
      <c r="S12" s="16">
        <v>0</v>
      </c>
      <c r="T12" s="16">
        <f t="shared" si="0"/>
        <v>5583166.8550104266</v>
      </c>
    </row>
    <row r="13" spans="1:20" x14ac:dyDescent="0.25">
      <c r="B13" s="6"/>
      <c r="C13" s="7">
        <v>7</v>
      </c>
      <c r="D13" s="17"/>
      <c r="E13" s="18" t="s">
        <v>8</v>
      </c>
      <c r="F13" s="19"/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529153.11544437567</v>
      </c>
      <c r="O13" s="16">
        <v>91836.198482433523</v>
      </c>
      <c r="P13" s="16">
        <v>0</v>
      </c>
      <c r="Q13" s="16">
        <v>0</v>
      </c>
      <c r="R13" s="16">
        <v>0</v>
      </c>
      <c r="S13" s="16">
        <v>0</v>
      </c>
      <c r="T13" s="16">
        <f t="shared" si="0"/>
        <v>620989.31392680923</v>
      </c>
    </row>
    <row r="14" spans="1:20" x14ac:dyDescent="0.25">
      <c r="B14" s="6"/>
      <c r="C14" s="7">
        <v>8</v>
      </c>
      <c r="D14" s="17"/>
      <c r="E14" s="14" t="s">
        <v>9</v>
      </c>
      <c r="F14" s="15" t="s">
        <v>18</v>
      </c>
      <c r="G14" s="16">
        <v>0</v>
      </c>
      <c r="H14" s="16">
        <v>0</v>
      </c>
      <c r="I14" s="16">
        <v>1659533.3068454938</v>
      </c>
      <c r="J14" s="16">
        <v>0</v>
      </c>
      <c r="K14" s="16">
        <v>129700.52997130528</v>
      </c>
      <c r="L14" s="16">
        <v>2145084.4339337605</v>
      </c>
      <c r="M14" s="16">
        <v>620989.31392680923</v>
      </c>
      <c r="N14" s="16">
        <v>0</v>
      </c>
      <c r="O14" s="16">
        <v>0</v>
      </c>
      <c r="P14" s="16">
        <v>626145.03971782082</v>
      </c>
      <c r="Q14" s="16">
        <v>0</v>
      </c>
      <c r="R14" s="16">
        <v>0</v>
      </c>
      <c r="S14" s="16">
        <v>977105.46655729855</v>
      </c>
      <c r="T14" s="16">
        <f t="shared" si="0"/>
        <v>6158558.0909524886</v>
      </c>
    </row>
    <row r="15" spans="1:20" x14ac:dyDescent="0.25">
      <c r="B15" s="6"/>
      <c r="C15" s="7">
        <v>9</v>
      </c>
      <c r="D15" s="20"/>
      <c r="E15" s="14"/>
      <c r="F15" s="15" t="s">
        <v>19</v>
      </c>
      <c r="G15" s="16">
        <v>0</v>
      </c>
      <c r="H15" s="16">
        <v>0</v>
      </c>
      <c r="I15" s="16">
        <v>210007.64423965558</v>
      </c>
      <c r="J15" s="16">
        <v>0</v>
      </c>
      <c r="K15" s="16">
        <v>11330.060230914898</v>
      </c>
      <c r="L15" s="16">
        <v>607428.90728452185</v>
      </c>
      <c r="M15" s="16">
        <v>0</v>
      </c>
      <c r="N15" s="16">
        <v>0</v>
      </c>
      <c r="O15" s="16">
        <v>0</v>
      </c>
      <c r="P15" s="16">
        <v>103201.12136334908</v>
      </c>
      <c r="Q15" s="16">
        <v>0</v>
      </c>
      <c r="R15" s="16">
        <v>42209.694000000469</v>
      </c>
      <c r="S15" s="16">
        <v>0</v>
      </c>
      <c r="T15" s="16">
        <f t="shared" si="0"/>
        <v>974177.4271184419</v>
      </c>
    </row>
    <row r="16" spans="1:20" x14ac:dyDescent="0.25">
      <c r="B16" s="6"/>
      <c r="C16" s="7">
        <v>10</v>
      </c>
      <c r="D16" s="13" t="s">
        <v>28</v>
      </c>
      <c r="E16" s="18" t="s">
        <v>29</v>
      </c>
      <c r="F16" s="19"/>
      <c r="G16" s="16">
        <v>0</v>
      </c>
      <c r="H16" s="16">
        <v>0</v>
      </c>
      <c r="I16" s="16">
        <v>186221.66645892197</v>
      </c>
      <c r="J16" s="16">
        <v>506253.50759051129</v>
      </c>
      <c r="K16" s="16">
        <v>108812.954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f t="shared" si="0"/>
        <v>801288.12804943335</v>
      </c>
    </row>
    <row r="17" spans="1:20" x14ac:dyDescent="0.25">
      <c r="B17" s="6"/>
      <c r="C17" s="7">
        <v>11</v>
      </c>
      <c r="D17" s="17"/>
      <c r="E17" s="21" t="s">
        <v>30</v>
      </c>
      <c r="F17" s="15" t="s">
        <v>31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112164.40958125172</v>
      </c>
      <c r="O17" s="16">
        <v>62263.021592727848</v>
      </c>
      <c r="P17" s="16">
        <v>0</v>
      </c>
      <c r="Q17" s="16">
        <v>0</v>
      </c>
      <c r="R17" s="16">
        <v>0</v>
      </c>
      <c r="S17" s="16">
        <v>0</v>
      </c>
      <c r="T17" s="16">
        <f t="shared" si="0"/>
        <v>174427.43117397957</v>
      </c>
    </row>
    <row r="18" spans="1:20" x14ac:dyDescent="0.25">
      <c r="B18" s="6"/>
      <c r="C18" s="7">
        <v>12</v>
      </c>
      <c r="D18" s="17"/>
      <c r="E18" s="14"/>
      <c r="F18" s="15" t="s">
        <v>21</v>
      </c>
      <c r="G18" s="16">
        <v>0</v>
      </c>
      <c r="H18" s="16">
        <v>0</v>
      </c>
      <c r="I18" s="16">
        <v>0</v>
      </c>
      <c r="J18" s="16">
        <v>0</v>
      </c>
      <c r="K18" s="16">
        <v>108135.983083566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f t="shared" si="0"/>
        <v>108135.983083566</v>
      </c>
    </row>
    <row r="19" spans="1:20" x14ac:dyDescent="0.25">
      <c r="B19" s="6"/>
      <c r="C19" s="7">
        <v>13</v>
      </c>
      <c r="D19" s="20"/>
      <c r="E19" s="18" t="s">
        <v>32</v>
      </c>
      <c r="F19" s="19"/>
      <c r="G19" s="16">
        <v>3354.0000000010159</v>
      </c>
      <c r="H19" s="16">
        <v>91451.689799999993</v>
      </c>
      <c r="I19" s="16">
        <v>11700.993870536622</v>
      </c>
      <c r="J19" s="16">
        <v>45645.968191462453</v>
      </c>
      <c r="K19" s="16">
        <v>14154.650683754073</v>
      </c>
      <c r="L19" s="16">
        <v>0</v>
      </c>
      <c r="M19" s="16">
        <v>0</v>
      </c>
      <c r="N19" s="16">
        <v>0</v>
      </c>
      <c r="O19" s="16">
        <v>820078.20704328024</v>
      </c>
      <c r="P19" s="16">
        <v>71941.966968263747</v>
      </c>
      <c r="Q19" s="16">
        <v>0</v>
      </c>
      <c r="R19" s="16">
        <v>0</v>
      </c>
      <c r="S19" s="16">
        <v>0</v>
      </c>
      <c r="T19" s="16">
        <f t="shared" si="0"/>
        <v>1058327.4765572981</v>
      </c>
    </row>
    <row r="20" spans="1:20" ht="20.25" x14ac:dyDescent="0.25">
      <c r="E20" s="22" t="s">
        <v>4</v>
      </c>
      <c r="F20" s="23"/>
      <c r="G20" s="16">
        <f>SUM(G7:G19)</f>
        <v>1487377.61386043</v>
      </c>
      <c r="H20" s="16">
        <f t="shared" ref="H20:S20" si="1">SUM(H7:H19)</f>
        <v>1346454.2676317138</v>
      </c>
      <c r="I20" s="16">
        <f t="shared" si="1"/>
        <v>2191308.725409124</v>
      </c>
      <c r="J20" s="16">
        <f t="shared" si="1"/>
        <v>1034863.4705118806</v>
      </c>
      <c r="K20" s="16">
        <f t="shared" si="1"/>
        <v>655317.84296954027</v>
      </c>
      <c r="L20" s="16">
        <f t="shared" si="1"/>
        <v>5583166.8550104257</v>
      </c>
      <c r="M20" s="16">
        <f t="shared" si="1"/>
        <v>620989.31392680923</v>
      </c>
      <c r="N20" s="16">
        <f t="shared" si="1"/>
        <v>6158558.0909524877</v>
      </c>
      <c r="O20" s="16">
        <f t="shared" si="1"/>
        <v>974177.42711844156</v>
      </c>
      <c r="P20" s="16">
        <f t="shared" si="1"/>
        <v>801288.1280494337</v>
      </c>
      <c r="Q20" s="16">
        <f t="shared" si="1"/>
        <v>174427.43117397957</v>
      </c>
      <c r="R20" s="16">
        <f>SUM(R7:R19)</f>
        <v>108135.983083566</v>
      </c>
      <c r="S20" s="16">
        <f t="shared" si="1"/>
        <v>1058327.4765572986</v>
      </c>
      <c r="T20" s="16">
        <f>SUM(T7:T19)</f>
        <v>22194392.626255132</v>
      </c>
    </row>
    <row r="23" spans="1:20" x14ac:dyDescent="0.25">
      <c r="A23" s="1" t="s">
        <v>33</v>
      </c>
      <c r="B23" s="3" t="s">
        <v>34</v>
      </c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7">
        <v>6</v>
      </c>
      <c r="M23" s="7">
        <v>7</v>
      </c>
      <c r="N23" s="7">
        <v>8</v>
      </c>
      <c r="O23" s="7">
        <v>9</v>
      </c>
      <c r="P23" s="24"/>
      <c r="Q23" s="24"/>
      <c r="R23" s="24"/>
      <c r="S23" s="24"/>
    </row>
    <row r="24" spans="1:20" ht="20.25" x14ac:dyDescent="0.25">
      <c r="E24" s="25" t="s">
        <v>35</v>
      </c>
      <c r="F24" s="7">
        <v>1</v>
      </c>
      <c r="G24" s="16">
        <v>0</v>
      </c>
      <c r="H24" s="16">
        <f t="shared" ref="H24:O24" si="2">H7/H$20</f>
        <v>0</v>
      </c>
      <c r="I24" s="16">
        <f t="shared" si="2"/>
        <v>0</v>
      </c>
      <c r="J24" s="16">
        <f t="shared" si="2"/>
        <v>0</v>
      </c>
      <c r="K24" s="16">
        <f t="shared" si="2"/>
        <v>0</v>
      </c>
      <c r="L24" s="26">
        <f t="shared" si="2"/>
        <v>0.26618918123980279</v>
      </c>
      <c r="M24" s="16">
        <f t="shared" si="2"/>
        <v>0</v>
      </c>
      <c r="N24" s="16">
        <f t="shared" si="2"/>
        <v>0</v>
      </c>
      <c r="O24" s="16">
        <f t="shared" si="2"/>
        <v>0</v>
      </c>
      <c r="S24" s="27"/>
    </row>
    <row r="25" spans="1:20" x14ac:dyDescent="0.25">
      <c r="F25" s="7">
        <v>2</v>
      </c>
      <c r="G25" s="16">
        <f t="shared" ref="G25:O32" si="3">G8/G$20</f>
        <v>0</v>
      </c>
      <c r="H25" s="16">
        <f t="shared" si="3"/>
        <v>0</v>
      </c>
      <c r="I25" s="16">
        <f t="shared" si="3"/>
        <v>0</v>
      </c>
      <c r="J25" s="16">
        <f t="shared" si="3"/>
        <v>0</v>
      </c>
      <c r="K25" s="16">
        <f t="shared" si="3"/>
        <v>0</v>
      </c>
      <c r="L25" s="26">
        <f t="shared" si="3"/>
        <v>0.24080865480944025</v>
      </c>
      <c r="M25" s="16">
        <f t="shared" si="3"/>
        <v>0</v>
      </c>
      <c r="N25" s="16">
        <f t="shared" si="3"/>
        <v>0</v>
      </c>
      <c r="O25" s="16">
        <f t="shared" si="3"/>
        <v>0</v>
      </c>
      <c r="S25" s="27"/>
    </row>
    <row r="26" spans="1:20" x14ac:dyDescent="0.25">
      <c r="F26" s="7">
        <v>3</v>
      </c>
      <c r="G26" s="26">
        <f t="shared" si="3"/>
        <v>0.99774502455277936</v>
      </c>
      <c r="H26" s="26">
        <f t="shared" si="3"/>
        <v>0.32377942782382513</v>
      </c>
      <c r="I26" s="26">
        <f t="shared" si="3"/>
        <v>4.7258503572542559E-3</v>
      </c>
      <c r="J26" s="26">
        <f t="shared" si="3"/>
        <v>6.1220754105645148E-2</v>
      </c>
      <c r="K26" s="26">
        <f t="shared" si="3"/>
        <v>0.21423344642017547</v>
      </c>
      <c r="L26" s="16">
        <f t="shared" si="3"/>
        <v>0</v>
      </c>
      <c r="M26" s="16">
        <f t="shared" si="3"/>
        <v>0</v>
      </c>
      <c r="N26" s="16">
        <f t="shared" si="3"/>
        <v>0</v>
      </c>
      <c r="O26" s="16">
        <f t="shared" si="3"/>
        <v>0</v>
      </c>
      <c r="S26" s="27"/>
    </row>
    <row r="27" spans="1:20" x14ac:dyDescent="0.25">
      <c r="B27" s="2"/>
      <c r="F27" s="7">
        <v>4</v>
      </c>
      <c r="G27" s="16">
        <f t="shared" si="3"/>
        <v>0</v>
      </c>
      <c r="H27" s="26">
        <f t="shared" si="3"/>
        <v>0.60830018899015326</v>
      </c>
      <c r="I27" s="26">
        <f t="shared" si="3"/>
        <v>2.1124295056819953E-2</v>
      </c>
      <c r="J27" s="26">
        <f t="shared" si="3"/>
        <v>0.10290864515307258</v>
      </c>
      <c r="K27" s="26">
        <f t="shared" si="3"/>
        <v>6.6372982922153864E-2</v>
      </c>
      <c r="L27" s="16">
        <f t="shared" si="3"/>
        <v>0</v>
      </c>
      <c r="M27" s="16">
        <f t="shared" si="3"/>
        <v>0</v>
      </c>
      <c r="N27" s="16">
        <f t="shared" si="3"/>
        <v>0</v>
      </c>
      <c r="O27" s="16">
        <f t="shared" si="3"/>
        <v>0</v>
      </c>
      <c r="S27" s="27"/>
    </row>
    <row r="28" spans="1:20" x14ac:dyDescent="0.25">
      <c r="F28" s="7">
        <v>5</v>
      </c>
      <c r="G28" s="16">
        <f t="shared" si="3"/>
        <v>0</v>
      </c>
      <c r="H28" s="16">
        <f t="shared" si="3"/>
        <v>0</v>
      </c>
      <c r="I28" s="26">
        <f t="shared" si="3"/>
        <v>3.0666361164155023E-2</v>
      </c>
      <c r="J28" s="26">
        <f t="shared" si="3"/>
        <v>0.3025640424288274</v>
      </c>
      <c r="K28" s="26">
        <f t="shared" si="3"/>
        <v>0.15152534921075761</v>
      </c>
      <c r="L28" s="16">
        <f t="shared" si="3"/>
        <v>0</v>
      </c>
      <c r="M28" s="16">
        <f t="shared" si="3"/>
        <v>0</v>
      </c>
      <c r="N28" s="16">
        <f t="shared" si="3"/>
        <v>0</v>
      </c>
      <c r="O28" s="16">
        <f t="shared" si="3"/>
        <v>0</v>
      </c>
      <c r="S28" s="27"/>
    </row>
    <row r="29" spans="1:20" x14ac:dyDescent="0.25">
      <c r="F29" s="7">
        <v>6</v>
      </c>
      <c r="G29" s="16">
        <f t="shared" si="3"/>
        <v>0</v>
      </c>
      <c r="H29" s="16">
        <f t="shared" si="3"/>
        <v>0</v>
      </c>
      <c r="I29" s="16">
        <f t="shared" si="3"/>
        <v>0</v>
      </c>
      <c r="J29" s="16">
        <f t="shared" si="3"/>
        <v>0</v>
      </c>
      <c r="K29" s="16">
        <f t="shared" si="3"/>
        <v>0</v>
      </c>
      <c r="L29" s="16">
        <f t="shared" si="3"/>
        <v>0</v>
      </c>
      <c r="M29" s="16">
        <f t="shared" si="3"/>
        <v>0</v>
      </c>
      <c r="N29" s="26">
        <f t="shared" si="3"/>
        <v>0.89586563680096098</v>
      </c>
      <c r="O29" s="16">
        <f t="shared" si="3"/>
        <v>0</v>
      </c>
      <c r="R29" s="27"/>
    </row>
    <row r="30" spans="1:20" x14ac:dyDescent="0.25">
      <c r="F30" s="7">
        <v>7</v>
      </c>
      <c r="G30" s="16">
        <f t="shared" si="3"/>
        <v>0</v>
      </c>
      <c r="H30" s="16">
        <f t="shared" si="3"/>
        <v>0</v>
      </c>
      <c r="I30" s="16">
        <f t="shared" si="3"/>
        <v>0</v>
      </c>
      <c r="J30" s="16">
        <f t="shared" si="3"/>
        <v>0</v>
      </c>
      <c r="K30" s="16">
        <f t="shared" si="3"/>
        <v>0</v>
      </c>
      <c r="L30" s="16">
        <f t="shared" si="3"/>
        <v>0</v>
      </c>
      <c r="M30" s="16">
        <f t="shared" si="3"/>
        <v>0</v>
      </c>
      <c r="N30" s="26">
        <f t="shared" si="3"/>
        <v>8.5921591974873521E-2</v>
      </c>
      <c r="O30" s="26">
        <f t="shared" si="3"/>
        <v>9.4270505480792646E-2</v>
      </c>
    </row>
    <row r="31" spans="1:20" x14ac:dyDescent="0.25">
      <c r="F31" s="7">
        <v>8</v>
      </c>
      <c r="G31" s="16">
        <f t="shared" si="3"/>
        <v>0</v>
      </c>
      <c r="H31" s="16">
        <f t="shared" si="3"/>
        <v>0</v>
      </c>
      <c r="I31" s="26">
        <f t="shared" si="3"/>
        <v>0.75732519457551739</v>
      </c>
      <c r="J31" s="16">
        <f t="shared" si="3"/>
        <v>0</v>
      </c>
      <c r="K31" s="26">
        <f t="shared" si="3"/>
        <v>0.19792003432040514</v>
      </c>
      <c r="L31" s="26">
        <f t="shared" si="3"/>
        <v>0.38420568283907303</v>
      </c>
      <c r="M31" s="16">
        <f t="shared" si="3"/>
        <v>1</v>
      </c>
      <c r="N31" s="16">
        <f t="shared" si="3"/>
        <v>0</v>
      </c>
      <c r="O31" s="16">
        <f t="shared" si="3"/>
        <v>0</v>
      </c>
      <c r="P31" s="27"/>
      <c r="S31" s="27"/>
    </row>
    <row r="32" spans="1:20" x14ac:dyDescent="0.25">
      <c r="F32" s="7">
        <v>9</v>
      </c>
      <c r="G32" s="16">
        <f t="shared" si="3"/>
        <v>0</v>
      </c>
      <c r="H32" s="16">
        <f t="shared" si="3"/>
        <v>0</v>
      </c>
      <c r="I32" s="26">
        <f t="shared" si="3"/>
        <v>9.5836630322569685E-2</v>
      </c>
      <c r="J32" s="16">
        <f t="shared" si="3"/>
        <v>0</v>
      </c>
      <c r="K32" s="26">
        <f t="shared" si="3"/>
        <v>1.7289412080668049E-2</v>
      </c>
      <c r="L32" s="26">
        <f t="shared" si="3"/>
        <v>0.10879648111168398</v>
      </c>
      <c r="M32" s="16">
        <f t="shared" si="3"/>
        <v>0</v>
      </c>
      <c r="N32" s="16">
        <f t="shared" si="3"/>
        <v>0</v>
      </c>
      <c r="O32" s="16">
        <f t="shared" si="3"/>
        <v>0</v>
      </c>
      <c r="P32" s="27"/>
      <c r="R32" s="27"/>
    </row>
    <row r="33" spans="5:19" x14ac:dyDescent="0.25">
      <c r="F33" s="24"/>
      <c r="I33" s="27"/>
      <c r="J33" s="27"/>
      <c r="K33" s="27"/>
    </row>
    <row r="34" spans="5:19" x14ac:dyDescent="0.25">
      <c r="F34" s="24"/>
      <c r="N34" s="27"/>
      <c r="O34" s="27"/>
    </row>
    <row r="35" spans="5:19" x14ac:dyDescent="0.25">
      <c r="F35" s="24"/>
      <c r="K35" s="27"/>
    </row>
    <row r="36" spans="5:19" x14ac:dyDescent="0.25">
      <c r="F36" s="24"/>
      <c r="G36" s="27"/>
      <c r="H36" s="27"/>
      <c r="I36" s="27"/>
      <c r="J36" s="27"/>
      <c r="K36" s="27"/>
      <c r="O36" s="27"/>
      <c r="P36" s="27"/>
    </row>
    <row r="39" spans="5:19" ht="20.25" x14ac:dyDescent="0.25">
      <c r="E39" s="25" t="s">
        <v>36</v>
      </c>
      <c r="G39" s="7">
        <v>1</v>
      </c>
      <c r="H39" s="7">
        <v>2</v>
      </c>
      <c r="I39" s="7">
        <v>3</v>
      </c>
      <c r="J39" s="7">
        <v>4</v>
      </c>
      <c r="K39" s="7">
        <v>5</v>
      </c>
      <c r="L39" s="7">
        <v>6</v>
      </c>
      <c r="M39" s="7">
        <v>7</v>
      </c>
      <c r="N39" s="7">
        <v>8</v>
      </c>
      <c r="O39" s="7">
        <v>9</v>
      </c>
      <c r="P39" s="24"/>
      <c r="Q39" s="24"/>
      <c r="R39" s="24"/>
      <c r="S39" s="24"/>
    </row>
    <row r="40" spans="5:19" x14ac:dyDescent="0.25">
      <c r="F40" s="7">
        <v>1</v>
      </c>
      <c r="G40" s="16">
        <f t="shared" ref="G40:O48" si="4">IF($F40=G$39,1,0)</f>
        <v>1</v>
      </c>
      <c r="H40" s="16">
        <f t="shared" si="4"/>
        <v>0</v>
      </c>
      <c r="I40" s="16">
        <f t="shared" si="4"/>
        <v>0</v>
      </c>
      <c r="J40" s="16">
        <f t="shared" si="4"/>
        <v>0</v>
      </c>
      <c r="K40" s="16">
        <f t="shared" si="4"/>
        <v>0</v>
      </c>
      <c r="L40" s="16">
        <f t="shared" si="4"/>
        <v>0</v>
      </c>
      <c r="M40" s="16">
        <f t="shared" si="4"/>
        <v>0</v>
      </c>
      <c r="N40" s="16">
        <f t="shared" si="4"/>
        <v>0</v>
      </c>
      <c r="O40" s="16">
        <f t="shared" si="4"/>
        <v>0</v>
      </c>
    </row>
    <row r="41" spans="5:19" x14ac:dyDescent="0.25">
      <c r="F41" s="7">
        <v>2</v>
      </c>
      <c r="G41" s="16">
        <f t="shared" si="4"/>
        <v>0</v>
      </c>
      <c r="H41" s="16">
        <f t="shared" si="4"/>
        <v>1</v>
      </c>
      <c r="I41" s="16">
        <f t="shared" si="4"/>
        <v>0</v>
      </c>
      <c r="J41" s="16">
        <f t="shared" si="4"/>
        <v>0</v>
      </c>
      <c r="K41" s="16">
        <f t="shared" si="4"/>
        <v>0</v>
      </c>
      <c r="L41" s="16">
        <f t="shared" si="4"/>
        <v>0</v>
      </c>
      <c r="M41" s="16">
        <f t="shared" si="4"/>
        <v>0</v>
      </c>
      <c r="N41" s="16">
        <f t="shared" si="4"/>
        <v>0</v>
      </c>
      <c r="O41" s="16">
        <f t="shared" si="4"/>
        <v>0</v>
      </c>
    </row>
    <row r="42" spans="5:19" x14ac:dyDescent="0.25">
      <c r="F42" s="7">
        <v>3</v>
      </c>
      <c r="G42" s="16">
        <f t="shared" si="4"/>
        <v>0</v>
      </c>
      <c r="H42" s="16">
        <f t="shared" si="4"/>
        <v>0</v>
      </c>
      <c r="I42" s="16">
        <f t="shared" si="4"/>
        <v>1</v>
      </c>
      <c r="J42" s="16">
        <f t="shared" si="4"/>
        <v>0</v>
      </c>
      <c r="K42" s="16">
        <f t="shared" si="4"/>
        <v>0</v>
      </c>
      <c r="L42" s="16">
        <f t="shared" si="4"/>
        <v>0</v>
      </c>
      <c r="M42" s="16">
        <f t="shared" si="4"/>
        <v>0</v>
      </c>
      <c r="N42" s="16">
        <f t="shared" si="4"/>
        <v>0</v>
      </c>
      <c r="O42" s="16">
        <f t="shared" si="4"/>
        <v>0</v>
      </c>
    </row>
    <row r="43" spans="5:19" x14ac:dyDescent="0.25">
      <c r="F43" s="7">
        <v>4</v>
      </c>
      <c r="G43" s="16">
        <f t="shared" si="4"/>
        <v>0</v>
      </c>
      <c r="H43" s="16">
        <f t="shared" si="4"/>
        <v>0</v>
      </c>
      <c r="I43" s="16">
        <f t="shared" si="4"/>
        <v>0</v>
      </c>
      <c r="J43" s="16">
        <f t="shared" si="4"/>
        <v>1</v>
      </c>
      <c r="K43" s="16">
        <f t="shared" si="4"/>
        <v>0</v>
      </c>
      <c r="L43" s="16">
        <f t="shared" si="4"/>
        <v>0</v>
      </c>
      <c r="M43" s="16">
        <f t="shared" si="4"/>
        <v>0</v>
      </c>
      <c r="N43" s="16">
        <f t="shared" si="4"/>
        <v>0</v>
      </c>
      <c r="O43" s="16">
        <f t="shared" si="4"/>
        <v>0</v>
      </c>
    </row>
    <row r="44" spans="5:19" x14ac:dyDescent="0.25">
      <c r="F44" s="7">
        <v>5</v>
      </c>
      <c r="G44" s="16">
        <f t="shared" si="4"/>
        <v>0</v>
      </c>
      <c r="H44" s="16">
        <f t="shared" si="4"/>
        <v>0</v>
      </c>
      <c r="I44" s="16">
        <f t="shared" si="4"/>
        <v>0</v>
      </c>
      <c r="J44" s="16">
        <f t="shared" si="4"/>
        <v>0</v>
      </c>
      <c r="K44" s="16">
        <f t="shared" si="4"/>
        <v>1</v>
      </c>
      <c r="L44" s="16">
        <f t="shared" si="4"/>
        <v>0</v>
      </c>
      <c r="M44" s="16">
        <f t="shared" si="4"/>
        <v>0</v>
      </c>
      <c r="N44" s="16">
        <f t="shared" si="4"/>
        <v>0</v>
      </c>
      <c r="O44" s="16">
        <f t="shared" si="4"/>
        <v>0</v>
      </c>
    </row>
    <row r="45" spans="5:19" x14ac:dyDescent="0.25">
      <c r="F45" s="7">
        <v>6</v>
      </c>
      <c r="G45" s="16">
        <f t="shared" si="4"/>
        <v>0</v>
      </c>
      <c r="H45" s="16">
        <f t="shared" si="4"/>
        <v>0</v>
      </c>
      <c r="I45" s="16">
        <f t="shared" si="4"/>
        <v>0</v>
      </c>
      <c r="J45" s="16">
        <f t="shared" si="4"/>
        <v>0</v>
      </c>
      <c r="K45" s="16">
        <f t="shared" si="4"/>
        <v>0</v>
      </c>
      <c r="L45" s="16">
        <f t="shared" si="4"/>
        <v>1</v>
      </c>
      <c r="M45" s="16">
        <f t="shared" si="4"/>
        <v>0</v>
      </c>
      <c r="N45" s="16">
        <f t="shared" si="4"/>
        <v>0</v>
      </c>
      <c r="O45" s="16">
        <f t="shared" si="4"/>
        <v>0</v>
      </c>
    </row>
    <row r="46" spans="5:19" x14ac:dyDescent="0.25">
      <c r="F46" s="7">
        <v>7</v>
      </c>
      <c r="G46" s="16">
        <f t="shared" si="4"/>
        <v>0</v>
      </c>
      <c r="H46" s="16">
        <f t="shared" si="4"/>
        <v>0</v>
      </c>
      <c r="I46" s="16">
        <f t="shared" si="4"/>
        <v>0</v>
      </c>
      <c r="J46" s="16">
        <f t="shared" si="4"/>
        <v>0</v>
      </c>
      <c r="K46" s="16">
        <f t="shared" si="4"/>
        <v>0</v>
      </c>
      <c r="L46" s="16">
        <f t="shared" si="4"/>
        <v>0</v>
      </c>
      <c r="M46" s="16">
        <f t="shared" si="4"/>
        <v>1</v>
      </c>
      <c r="N46" s="16">
        <f t="shared" si="4"/>
        <v>0</v>
      </c>
      <c r="O46" s="16">
        <f t="shared" si="4"/>
        <v>0</v>
      </c>
    </row>
    <row r="47" spans="5:19" x14ac:dyDescent="0.25">
      <c r="F47" s="7">
        <v>8</v>
      </c>
      <c r="G47" s="16">
        <f t="shared" si="4"/>
        <v>0</v>
      </c>
      <c r="H47" s="16">
        <f t="shared" si="4"/>
        <v>0</v>
      </c>
      <c r="I47" s="16">
        <f t="shared" si="4"/>
        <v>0</v>
      </c>
      <c r="J47" s="16">
        <f t="shared" si="4"/>
        <v>0</v>
      </c>
      <c r="K47" s="16">
        <f t="shared" si="4"/>
        <v>0</v>
      </c>
      <c r="L47" s="16">
        <f t="shared" si="4"/>
        <v>0</v>
      </c>
      <c r="M47" s="16">
        <f t="shared" si="4"/>
        <v>0</v>
      </c>
      <c r="N47" s="16">
        <f t="shared" si="4"/>
        <v>1</v>
      </c>
      <c r="O47" s="16">
        <f t="shared" si="4"/>
        <v>0</v>
      </c>
    </row>
    <row r="48" spans="5:19" x14ac:dyDescent="0.25">
      <c r="F48" s="7">
        <v>9</v>
      </c>
      <c r="G48" s="16">
        <f t="shared" si="4"/>
        <v>0</v>
      </c>
      <c r="H48" s="16">
        <f t="shared" si="4"/>
        <v>0</v>
      </c>
      <c r="I48" s="16">
        <f t="shared" si="4"/>
        <v>0</v>
      </c>
      <c r="J48" s="16">
        <f t="shared" si="4"/>
        <v>0</v>
      </c>
      <c r="K48" s="16">
        <f t="shared" si="4"/>
        <v>0</v>
      </c>
      <c r="L48" s="16">
        <f t="shared" si="4"/>
        <v>0</v>
      </c>
      <c r="M48" s="16">
        <f t="shared" si="4"/>
        <v>0</v>
      </c>
      <c r="N48" s="16">
        <f t="shared" si="4"/>
        <v>0</v>
      </c>
      <c r="O48" s="16">
        <f t="shared" si="4"/>
        <v>1</v>
      </c>
    </row>
    <row r="49" spans="5:19" x14ac:dyDescent="0.25">
      <c r="F49" s="24"/>
    </row>
    <row r="50" spans="5:19" x14ac:dyDescent="0.25">
      <c r="F50" s="24"/>
    </row>
    <row r="51" spans="5:19" x14ac:dyDescent="0.25">
      <c r="F51" s="24"/>
    </row>
    <row r="52" spans="5:19" x14ac:dyDescent="0.25">
      <c r="F52" s="24"/>
    </row>
    <row r="55" spans="5:19" ht="20.25" x14ac:dyDescent="0.25">
      <c r="E55" s="25" t="s">
        <v>37</v>
      </c>
      <c r="G55" s="7">
        <v>1</v>
      </c>
      <c r="H55" s="7">
        <v>2</v>
      </c>
      <c r="I55" s="7">
        <v>3</v>
      </c>
      <c r="J55" s="7">
        <v>4</v>
      </c>
      <c r="K55" s="7">
        <v>5</v>
      </c>
      <c r="L55" s="7">
        <v>6</v>
      </c>
      <c r="M55" s="7">
        <v>7</v>
      </c>
      <c r="N55" s="7">
        <v>8</v>
      </c>
      <c r="O55" s="7">
        <v>9</v>
      </c>
      <c r="P55" s="24"/>
      <c r="Q55" s="24"/>
      <c r="R55" s="24"/>
      <c r="S55" s="24"/>
    </row>
    <row r="56" spans="5:19" x14ac:dyDescent="0.25">
      <c r="F56" s="7">
        <v>1</v>
      </c>
      <c r="G56" s="16">
        <f>G40-G24</f>
        <v>1</v>
      </c>
      <c r="H56" s="16">
        <f t="shared" ref="H56:O56" si="5">H40-H24</f>
        <v>0</v>
      </c>
      <c r="I56" s="16">
        <f t="shared" si="5"/>
        <v>0</v>
      </c>
      <c r="J56" s="16">
        <f t="shared" si="5"/>
        <v>0</v>
      </c>
      <c r="K56" s="16">
        <f t="shared" si="5"/>
        <v>0</v>
      </c>
      <c r="L56" s="26">
        <f t="shared" si="5"/>
        <v>-0.26618918123980279</v>
      </c>
      <c r="M56" s="16">
        <f t="shared" si="5"/>
        <v>0</v>
      </c>
      <c r="N56" s="16">
        <f t="shared" si="5"/>
        <v>0</v>
      </c>
      <c r="O56" s="16">
        <f t="shared" si="5"/>
        <v>0</v>
      </c>
      <c r="S56" s="27"/>
    </row>
    <row r="57" spans="5:19" x14ac:dyDescent="0.25">
      <c r="F57" s="7">
        <v>2</v>
      </c>
      <c r="G57" s="16">
        <f t="shared" ref="G57:O64" si="6">G41-G25</f>
        <v>0</v>
      </c>
      <c r="H57" s="16">
        <f t="shared" si="6"/>
        <v>1</v>
      </c>
      <c r="I57" s="16">
        <f t="shared" si="6"/>
        <v>0</v>
      </c>
      <c r="J57" s="16">
        <f t="shared" si="6"/>
        <v>0</v>
      </c>
      <c r="K57" s="16">
        <f t="shared" si="6"/>
        <v>0</v>
      </c>
      <c r="L57" s="26">
        <f t="shared" si="6"/>
        <v>-0.24080865480944025</v>
      </c>
      <c r="M57" s="16">
        <f t="shared" si="6"/>
        <v>0</v>
      </c>
      <c r="N57" s="16">
        <f t="shared" si="6"/>
        <v>0</v>
      </c>
      <c r="O57" s="16">
        <f t="shared" si="6"/>
        <v>0</v>
      </c>
      <c r="S57" s="27"/>
    </row>
    <row r="58" spans="5:19" x14ac:dyDescent="0.25">
      <c r="F58" s="7">
        <v>3</v>
      </c>
      <c r="G58" s="26">
        <f t="shared" si="6"/>
        <v>-0.99774502455277936</v>
      </c>
      <c r="H58" s="26">
        <f t="shared" si="6"/>
        <v>-0.32377942782382513</v>
      </c>
      <c r="I58" s="26">
        <f t="shared" si="6"/>
        <v>0.99527414964274574</v>
      </c>
      <c r="J58" s="26">
        <f t="shared" si="6"/>
        <v>-6.1220754105645148E-2</v>
      </c>
      <c r="K58" s="26">
        <f t="shared" si="6"/>
        <v>-0.21423344642017547</v>
      </c>
      <c r="L58" s="16">
        <f t="shared" si="6"/>
        <v>0</v>
      </c>
      <c r="M58" s="16">
        <f t="shared" si="6"/>
        <v>0</v>
      </c>
      <c r="N58" s="16">
        <f t="shared" si="6"/>
        <v>0</v>
      </c>
      <c r="O58" s="16">
        <f t="shared" si="6"/>
        <v>0</v>
      </c>
      <c r="S58" s="27"/>
    </row>
    <row r="59" spans="5:19" x14ac:dyDescent="0.25">
      <c r="F59" s="7">
        <v>4</v>
      </c>
      <c r="G59" s="16">
        <f t="shared" si="6"/>
        <v>0</v>
      </c>
      <c r="H59" s="26">
        <f t="shared" si="6"/>
        <v>-0.60830018899015326</v>
      </c>
      <c r="I59" s="26">
        <f t="shared" si="6"/>
        <v>-2.1124295056819953E-2</v>
      </c>
      <c r="J59" s="26">
        <f t="shared" si="6"/>
        <v>0.89709135484692748</v>
      </c>
      <c r="K59" s="26">
        <f t="shared" si="6"/>
        <v>-6.6372982922153864E-2</v>
      </c>
      <c r="L59" s="16">
        <f t="shared" si="6"/>
        <v>0</v>
      </c>
      <c r="M59" s="16">
        <f t="shared" si="6"/>
        <v>0</v>
      </c>
      <c r="N59" s="16">
        <f t="shared" si="6"/>
        <v>0</v>
      </c>
      <c r="O59" s="16">
        <f t="shared" si="6"/>
        <v>0</v>
      </c>
      <c r="S59" s="27"/>
    </row>
    <row r="60" spans="5:19" x14ac:dyDescent="0.25">
      <c r="F60" s="7">
        <v>5</v>
      </c>
      <c r="G60" s="16">
        <f t="shared" si="6"/>
        <v>0</v>
      </c>
      <c r="H60" s="16">
        <f t="shared" si="6"/>
        <v>0</v>
      </c>
      <c r="I60" s="26">
        <f t="shared" si="6"/>
        <v>-3.0666361164155023E-2</v>
      </c>
      <c r="J60" s="26">
        <f t="shared" si="6"/>
        <v>-0.3025640424288274</v>
      </c>
      <c r="K60" s="26">
        <f t="shared" si="6"/>
        <v>0.84847465078924245</v>
      </c>
      <c r="L60" s="16">
        <f t="shared" si="6"/>
        <v>0</v>
      </c>
      <c r="M60" s="16">
        <f t="shared" si="6"/>
        <v>0</v>
      </c>
      <c r="N60" s="16">
        <f t="shared" si="6"/>
        <v>0</v>
      </c>
      <c r="O60" s="16">
        <f t="shared" si="6"/>
        <v>0</v>
      </c>
      <c r="S60" s="27"/>
    </row>
    <row r="61" spans="5:19" x14ac:dyDescent="0.25">
      <c r="F61" s="7">
        <v>6</v>
      </c>
      <c r="G61" s="16">
        <f t="shared" si="6"/>
        <v>0</v>
      </c>
      <c r="H61" s="16">
        <f t="shared" si="6"/>
        <v>0</v>
      </c>
      <c r="I61" s="16">
        <f t="shared" si="6"/>
        <v>0</v>
      </c>
      <c r="J61" s="16">
        <f t="shared" si="6"/>
        <v>0</v>
      </c>
      <c r="K61" s="16">
        <f t="shared" si="6"/>
        <v>0</v>
      </c>
      <c r="L61" s="16">
        <f t="shared" si="6"/>
        <v>1</v>
      </c>
      <c r="M61" s="16">
        <f t="shared" si="6"/>
        <v>0</v>
      </c>
      <c r="N61" s="26">
        <f t="shared" si="6"/>
        <v>-0.89586563680096098</v>
      </c>
      <c r="O61" s="16">
        <f t="shared" si="6"/>
        <v>0</v>
      </c>
      <c r="R61" s="27"/>
    </row>
    <row r="62" spans="5:19" x14ac:dyDescent="0.25">
      <c r="F62" s="7">
        <v>7</v>
      </c>
      <c r="G62" s="16">
        <f t="shared" si="6"/>
        <v>0</v>
      </c>
      <c r="H62" s="16">
        <f t="shared" si="6"/>
        <v>0</v>
      </c>
      <c r="I62" s="16">
        <f t="shared" si="6"/>
        <v>0</v>
      </c>
      <c r="J62" s="16">
        <f t="shared" si="6"/>
        <v>0</v>
      </c>
      <c r="K62" s="16">
        <f t="shared" si="6"/>
        <v>0</v>
      </c>
      <c r="L62" s="16">
        <f t="shared" si="6"/>
        <v>0</v>
      </c>
      <c r="M62" s="16">
        <f t="shared" si="6"/>
        <v>1</v>
      </c>
      <c r="N62" s="26">
        <f t="shared" si="6"/>
        <v>-8.5921591974873521E-2</v>
      </c>
      <c r="O62" s="26">
        <f t="shared" si="6"/>
        <v>-9.4270505480792646E-2</v>
      </c>
    </row>
    <row r="63" spans="5:19" x14ac:dyDescent="0.25">
      <c r="F63" s="7">
        <v>8</v>
      </c>
      <c r="G63" s="16">
        <f t="shared" si="6"/>
        <v>0</v>
      </c>
      <c r="H63" s="16">
        <f t="shared" si="6"/>
        <v>0</v>
      </c>
      <c r="I63" s="26">
        <f t="shared" si="6"/>
        <v>-0.75732519457551739</v>
      </c>
      <c r="J63" s="16">
        <f t="shared" si="6"/>
        <v>0</v>
      </c>
      <c r="K63" s="26">
        <f t="shared" si="6"/>
        <v>-0.19792003432040514</v>
      </c>
      <c r="L63" s="26">
        <f t="shared" si="6"/>
        <v>-0.38420568283907303</v>
      </c>
      <c r="M63" s="16">
        <f t="shared" si="6"/>
        <v>-1</v>
      </c>
      <c r="N63" s="16">
        <f t="shared" si="6"/>
        <v>1</v>
      </c>
      <c r="O63" s="16">
        <f t="shared" si="6"/>
        <v>0</v>
      </c>
      <c r="P63" s="27"/>
      <c r="S63" s="27"/>
    </row>
    <row r="64" spans="5:19" x14ac:dyDescent="0.25">
      <c r="F64" s="7">
        <v>9</v>
      </c>
      <c r="G64" s="16">
        <f t="shared" si="6"/>
        <v>0</v>
      </c>
      <c r="H64" s="16">
        <f t="shared" si="6"/>
        <v>0</v>
      </c>
      <c r="I64" s="26">
        <f t="shared" si="6"/>
        <v>-9.5836630322569685E-2</v>
      </c>
      <c r="J64" s="16">
        <f t="shared" si="6"/>
        <v>0</v>
      </c>
      <c r="K64" s="26">
        <f t="shared" si="6"/>
        <v>-1.7289412080668049E-2</v>
      </c>
      <c r="L64" s="26">
        <f t="shared" si="6"/>
        <v>-0.10879648111168398</v>
      </c>
      <c r="M64" s="16">
        <f t="shared" si="6"/>
        <v>0</v>
      </c>
      <c r="N64" s="16">
        <f t="shared" si="6"/>
        <v>0</v>
      </c>
      <c r="O64" s="16">
        <f t="shared" si="6"/>
        <v>1</v>
      </c>
      <c r="P64" s="27"/>
      <c r="R64" s="27"/>
    </row>
    <row r="65" spans="5:19" x14ac:dyDescent="0.25">
      <c r="F65" s="24"/>
      <c r="I65" s="27"/>
      <c r="J65" s="27"/>
      <c r="K65" s="27"/>
    </row>
    <row r="66" spans="5:19" x14ac:dyDescent="0.25">
      <c r="F66" s="24"/>
      <c r="N66" s="27"/>
      <c r="O66" s="27"/>
    </row>
    <row r="67" spans="5:19" x14ac:dyDescent="0.25">
      <c r="F67" s="24"/>
      <c r="K67" s="27"/>
    </row>
    <row r="68" spans="5:19" x14ac:dyDescent="0.25">
      <c r="F68" s="24"/>
      <c r="G68" s="27"/>
      <c r="H68" s="27"/>
      <c r="I68" s="27"/>
      <c r="J68" s="27"/>
      <c r="K68" s="27"/>
      <c r="O68" s="27"/>
      <c r="P68" s="27"/>
    </row>
    <row r="71" spans="5:19" ht="20.25" x14ac:dyDescent="0.25">
      <c r="E71" s="25" t="s">
        <v>38</v>
      </c>
      <c r="G71" s="7">
        <v>1</v>
      </c>
      <c r="H71" s="7">
        <v>2</v>
      </c>
      <c r="I71" s="7">
        <v>3</v>
      </c>
      <c r="J71" s="7">
        <v>4</v>
      </c>
      <c r="K71" s="7">
        <v>5</v>
      </c>
      <c r="L71" s="7">
        <v>6</v>
      </c>
      <c r="M71" s="7">
        <v>7</v>
      </c>
      <c r="N71" s="7">
        <v>8</v>
      </c>
      <c r="O71" s="7">
        <v>9</v>
      </c>
      <c r="P71" s="24"/>
      <c r="Q71" s="24"/>
      <c r="R71" s="24"/>
      <c r="S71" s="24"/>
    </row>
    <row r="72" spans="5:19" ht="20.25" x14ac:dyDescent="0.25">
      <c r="E72" s="25" t="s">
        <v>39</v>
      </c>
      <c r="F72" s="7">
        <v>1</v>
      </c>
      <c r="G72" s="16">
        <f t="array" ref="G72:O80">MINVERSE(G56:O64)</f>
        <v>1.6442735124024288</v>
      </c>
      <c r="H72" s="16">
        <v>0.31156195697593025</v>
      </c>
      <c r="I72" s="16">
        <v>0.6457296168339326</v>
      </c>
      <c r="J72" s="16">
        <v>0.16848258962188278</v>
      </c>
      <c r="K72" s="16">
        <v>0.36888792073613907</v>
      </c>
      <c r="L72" s="28">
        <v>0.83586023450112601</v>
      </c>
      <c r="M72" s="16">
        <v>0.81920593975715938</v>
      </c>
      <c r="N72" s="16">
        <v>0.81920593975715938</v>
      </c>
      <c r="O72" s="16">
        <v>7.7226958033775175E-2</v>
      </c>
    </row>
    <row r="73" spans="5:19" x14ac:dyDescent="0.25">
      <c r="E73" s="3"/>
      <c r="F73" s="7">
        <v>2</v>
      </c>
      <c r="G73" s="16">
        <v>0.58284351425693215</v>
      </c>
      <c r="H73" s="16">
        <v>1.2818552406965811</v>
      </c>
      <c r="I73" s="16">
        <v>0.58416078247865078</v>
      </c>
      <c r="J73" s="16">
        <v>0.15241816206311651</v>
      </c>
      <c r="K73" s="16">
        <v>0.33371530561151996</v>
      </c>
      <c r="L73" s="28">
        <v>0.75616288288437039</v>
      </c>
      <c r="M73" s="16">
        <v>0.74109653685401988</v>
      </c>
      <c r="N73" s="16">
        <v>0.74109653685401988</v>
      </c>
      <c r="O73" s="16">
        <v>6.9863545139293326E-2</v>
      </c>
    </row>
    <row r="74" spans="5:19" x14ac:dyDescent="0.25">
      <c r="F74" s="7">
        <v>3</v>
      </c>
      <c r="G74" s="16">
        <v>1.9161339295533781</v>
      </c>
      <c r="H74" s="16">
        <v>0.86270952030031489</v>
      </c>
      <c r="I74" s="16">
        <v>1.920464529915596</v>
      </c>
      <c r="J74" s="16">
        <v>0.39602587342314877</v>
      </c>
      <c r="K74" s="16">
        <v>0.78561582758119253</v>
      </c>
      <c r="L74" s="28">
        <v>1.1702068566432262</v>
      </c>
      <c r="M74" s="16">
        <v>1.1468907936251325</v>
      </c>
      <c r="N74" s="16">
        <v>1.1468907936251325</v>
      </c>
      <c r="O74" s="16">
        <v>0.10811797484630867</v>
      </c>
    </row>
    <row r="75" spans="5:19" x14ac:dyDescent="0.25">
      <c r="F75" s="7">
        <v>4</v>
      </c>
      <c r="G75" s="16">
        <v>0.45753029375547505</v>
      </c>
      <c r="H75" s="16">
        <v>0.91598980896004067</v>
      </c>
      <c r="I75" s="16">
        <v>0.45856434509463434</v>
      </c>
      <c r="J75" s="16">
        <v>1.2617390584064356</v>
      </c>
      <c r="K75" s="16">
        <v>0.34313907734387594</v>
      </c>
      <c r="L75" s="28">
        <v>0.55815005696583675</v>
      </c>
      <c r="M75" s="16">
        <v>0.54702906427305864</v>
      </c>
      <c r="N75" s="16">
        <v>0.54702906427305864</v>
      </c>
      <c r="O75" s="16">
        <v>5.1568706401706244E-2</v>
      </c>
    </row>
    <row r="76" spans="5:19" x14ac:dyDescent="0.25">
      <c r="F76" s="7">
        <v>5</v>
      </c>
      <c r="G76" s="16">
        <v>0.2324089118649024</v>
      </c>
      <c r="H76" s="16">
        <v>0.35782063832954392</v>
      </c>
      <c r="I76" s="16">
        <v>0.23293417270517125</v>
      </c>
      <c r="J76" s="16">
        <v>0.46424668326877477</v>
      </c>
      <c r="K76" s="16">
        <v>1.329342631523722</v>
      </c>
      <c r="L76" s="28">
        <v>0.24132968902440161</v>
      </c>
      <c r="M76" s="16">
        <v>0.23652125861272996</v>
      </c>
      <c r="N76" s="16">
        <v>0.23652125861272996</v>
      </c>
      <c r="O76" s="16">
        <v>2.229697860637533E-2</v>
      </c>
    </row>
    <row r="77" spans="5:19" x14ac:dyDescent="0.25">
      <c r="F77" s="7">
        <v>6</v>
      </c>
      <c r="G77" s="16">
        <v>2.4203594954598091</v>
      </c>
      <c r="H77" s="16">
        <v>1.1704531173085218</v>
      </c>
      <c r="I77" s="16">
        <v>2.4258296818314786</v>
      </c>
      <c r="J77" s="16">
        <v>0.6329430401234124</v>
      </c>
      <c r="K77" s="16">
        <v>1.3858110950189884</v>
      </c>
      <c r="L77" s="28">
        <v>3.1400984465560291</v>
      </c>
      <c r="M77" s="16">
        <v>3.0775328130979087</v>
      </c>
      <c r="N77" s="16">
        <v>3.0775328130979087</v>
      </c>
      <c r="O77" s="16">
        <v>0.29012057392446561</v>
      </c>
    </row>
    <row r="78" spans="5:19" x14ac:dyDescent="0.25">
      <c r="F78" s="7">
        <v>7</v>
      </c>
      <c r="G78" s="16">
        <v>0.27464847015865512</v>
      </c>
      <c r="H78" s="16">
        <v>0.13263893732072957</v>
      </c>
      <c r="I78" s="16">
        <v>0.27526919543573891</v>
      </c>
      <c r="J78" s="16">
        <v>7.1531187253544778E-2</v>
      </c>
      <c r="K78" s="16">
        <v>0.15638944264698029</v>
      </c>
      <c r="L78" s="28">
        <v>0.24842617798287206</v>
      </c>
      <c r="M78" s="16">
        <v>1.3374744063564497</v>
      </c>
      <c r="N78" s="16">
        <v>0.3374744063564496</v>
      </c>
      <c r="O78" s="16">
        <v>0.12608438835484556</v>
      </c>
    </row>
    <row r="79" spans="5:19" x14ac:dyDescent="0.25">
      <c r="F79" s="7">
        <v>8</v>
      </c>
      <c r="G79" s="16">
        <v>2.7016992236722577</v>
      </c>
      <c r="H79" s="16">
        <v>1.3065052048296917</v>
      </c>
      <c r="I79" s="16">
        <v>2.7078052580450045</v>
      </c>
      <c r="J79" s="16">
        <v>0.7065155913152148</v>
      </c>
      <c r="K79" s="16">
        <v>1.5468961394339997</v>
      </c>
      <c r="L79" s="28">
        <v>2.3888609615590219</v>
      </c>
      <c r="M79" s="16">
        <v>3.4352615913335449</v>
      </c>
      <c r="N79" s="16">
        <v>3.4352615913335449</v>
      </c>
      <c r="O79" s="16">
        <v>0.32384384667376542</v>
      </c>
    </row>
    <row r="80" spans="5:19" x14ac:dyDescent="0.25">
      <c r="F80" s="7">
        <v>9</v>
      </c>
      <c r="G80" s="16">
        <v>0.45098062863486993</v>
      </c>
      <c r="H80" s="16">
        <v>0.21620686230919811</v>
      </c>
      <c r="I80" s="16">
        <v>0.45199987726023855</v>
      </c>
      <c r="J80" s="16">
        <v>0.114842312953103</v>
      </c>
      <c r="K80" s="16">
        <v>0.24904569681986716</v>
      </c>
      <c r="L80" s="28">
        <v>0.45795279169145681</v>
      </c>
      <c r="M80" s="16">
        <v>0.44882820308579846</v>
      </c>
      <c r="N80" s="16">
        <v>0.44882820308579846</v>
      </c>
      <c r="O80" s="16">
        <v>1.0423112615789341</v>
      </c>
    </row>
    <row r="81" spans="1:14" x14ac:dyDescent="0.25">
      <c r="F81" s="24"/>
    </row>
    <row r="82" spans="1:14" x14ac:dyDescent="0.25">
      <c r="F82" s="24"/>
    </row>
    <row r="83" spans="1:14" x14ac:dyDescent="0.25">
      <c r="A83" s="1" t="s">
        <v>40</v>
      </c>
      <c r="B83" s="3" t="s">
        <v>41</v>
      </c>
    </row>
    <row r="84" spans="1:14" x14ac:dyDescent="0.25">
      <c r="A84" s="3"/>
      <c r="B84" s="3"/>
    </row>
    <row r="85" spans="1:14" ht="25.5" x14ac:dyDescent="0.25">
      <c r="A85" s="3"/>
      <c r="B85" s="29" t="s">
        <v>42</v>
      </c>
      <c r="D85" s="30" t="s">
        <v>43</v>
      </c>
      <c r="E85" s="31"/>
      <c r="F85" s="32"/>
      <c r="G85" s="11" t="s">
        <v>44</v>
      </c>
      <c r="H85" s="11" t="s">
        <v>45</v>
      </c>
    </row>
    <row r="86" spans="1:14" x14ac:dyDescent="0.25">
      <c r="A86" s="3"/>
      <c r="B86" s="3"/>
      <c r="D86" s="33" t="s">
        <v>46</v>
      </c>
      <c r="E86" s="34" t="s">
        <v>24</v>
      </c>
      <c r="F86" s="35">
        <v>1</v>
      </c>
      <c r="G86" s="36"/>
      <c r="H86" s="36">
        <v>0.83586023450112601</v>
      </c>
      <c r="J86" s="37" t="s">
        <v>47</v>
      </c>
      <c r="K86" s="38"/>
      <c r="L86" s="38"/>
      <c r="M86" s="38"/>
      <c r="N86" s="38"/>
    </row>
    <row r="87" spans="1:14" x14ac:dyDescent="0.25">
      <c r="A87" s="3"/>
      <c r="B87" s="3"/>
      <c r="D87" s="39"/>
      <c r="E87" s="34" t="s">
        <v>25</v>
      </c>
      <c r="F87" s="35">
        <v>2</v>
      </c>
      <c r="G87" s="36"/>
      <c r="H87" s="36">
        <v>0.75616288288437039</v>
      </c>
      <c r="J87" s="38"/>
      <c r="K87" s="38"/>
      <c r="L87" s="38"/>
      <c r="M87" s="38"/>
      <c r="N87" s="38"/>
    </row>
    <row r="88" spans="1:14" x14ac:dyDescent="0.25">
      <c r="A88" s="3"/>
      <c r="B88" s="3"/>
      <c r="D88" s="39" t="s">
        <v>6</v>
      </c>
      <c r="E88" s="34" t="s">
        <v>26</v>
      </c>
      <c r="F88" s="35">
        <v>3</v>
      </c>
      <c r="G88" s="36"/>
      <c r="H88" s="36">
        <v>1.1702068566432262</v>
      </c>
      <c r="J88" s="38"/>
      <c r="K88" s="38"/>
      <c r="L88" s="38"/>
      <c r="M88" s="38"/>
      <c r="N88" s="38"/>
    </row>
    <row r="89" spans="1:14" x14ac:dyDescent="0.25">
      <c r="A89" s="3"/>
      <c r="B89" s="3"/>
      <c r="D89" s="39"/>
      <c r="E89" s="34" t="s">
        <v>16</v>
      </c>
      <c r="F89" s="35">
        <v>4</v>
      </c>
      <c r="G89" s="36"/>
      <c r="H89" s="36">
        <v>0.55815005696583675</v>
      </c>
      <c r="J89" s="38"/>
      <c r="K89" s="38"/>
      <c r="L89" s="38"/>
      <c r="M89" s="38"/>
      <c r="N89" s="38"/>
    </row>
    <row r="90" spans="1:14" x14ac:dyDescent="0.25">
      <c r="A90" s="3"/>
      <c r="B90" s="3"/>
      <c r="D90" s="39"/>
      <c r="E90" s="34" t="s">
        <v>17</v>
      </c>
      <c r="F90" s="35">
        <v>5</v>
      </c>
      <c r="G90" s="36"/>
      <c r="H90" s="36">
        <v>0.24132968902440161</v>
      </c>
      <c r="J90" s="38"/>
      <c r="K90" s="38"/>
      <c r="L90" s="38"/>
      <c r="M90" s="38"/>
      <c r="N90" s="38"/>
    </row>
    <row r="91" spans="1:14" x14ac:dyDescent="0.25">
      <c r="A91" s="3"/>
      <c r="B91" s="3"/>
      <c r="D91" s="39" t="s">
        <v>27</v>
      </c>
      <c r="E91" s="39"/>
      <c r="F91" s="35">
        <v>6</v>
      </c>
      <c r="G91" s="36">
        <v>1</v>
      </c>
      <c r="H91" s="36">
        <v>3.1400984465560291</v>
      </c>
      <c r="J91" s="38"/>
      <c r="K91" s="38"/>
      <c r="L91" s="38"/>
      <c r="M91" s="38"/>
      <c r="N91" s="38"/>
    </row>
    <row r="92" spans="1:14" x14ac:dyDescent="0.25">
      <c r="A92" s="3"/>
      <c r="B92" s="3"/>
      <c r="D92" s="39" t="s">
        <v>8</v>
      </c>
      <c r="E92" s="39"/>
      <c r="F92" s="35">
        <v>7</v>
      </c>
      <c r="G92" s="36"/>
      <c r="H92" s="36">
        <v>0.24842617798287206</v>
      </c>
    </row>
    <row r="93" spans="1:14" x14ac:dyDescent="0.25">
      <c r="A93" s="3"/>
      <c r="B93" s="3"/>
      <c r="D93" s="39" t="s">
        <v>9</v>
      </c>
      <c r="E93" s="34" t="s">
        <v>18</v>
      </c>
      <c r="F93" s="35">
        <v>8</v>
      </c>
      <c r="G93" s="36"/>
      <c r="H93" s="36">
        <v>2.3888609615590219</v>
      </c>
      <c r="J93" s="37" t="s">
        <v>48</v>
      </c>
      <c r="K93" s="38"/>
      <c r="L93" s="38"/>
      <c r="M93" s="38"/>
      <c r="N93" s="38"/>
    </row>
    <row r="94" spans="1:14" x14ac:dyDescent="0.25">
      <c r="A94" s="3"/>
      <c r="B94" s="3"/>
      <c r="D94" s="39"/>
      <c r="E94" s="34" t="s">
        <v>19</v>
      </c>
      <c r="F94" s="35">
        <v>9</v>
      </c>
      <c r="G94" s="36"/>
      <c r="H94" s="36">
        <v>0.45795279169145681</v>
      </c>
      <c r="J94" s="38"/>
      <c r="K94" s="38"/>
      <c r="L94" s="38"/>
      <c r="M94" s="38"/>
      <c r="N94" s="38"/>
    </row>
    <row r="95" spans="1:14" x14ac:dyDescent="0.25">
      <c r="A95" s="3"/>
      <c r="B95" s="3"/>
      <c r="J95" s="38"/>
      <c r="K95" s="38"/>
      <c r="L95" s="38"/>
      <c r="M95" s="38"/>
      <c r="N95" s="38"/>
    </row>
    <row r="96" spans="1:14" ht="13.5" customHeight="1" x14ac:dyDescent="0.25">
      <c r="B96" s="2"/>
      <c r="J96" s="38"/>
      <c r="K96" s="38"/>
      <c r="L96" s="38"/>
      <c r="M96" s="38"/>
      <c r="N96" s="38"/>
    </row>
    <row r="97" spans="2:14" x14ac:dyDescent="0.25">
      <c r="B97" s="2"/>
      <c r="J97" s="38"/>
      <c r="K97" s="38"/>
      <c r="L97" s="38"/>
      <c r="M97" s="38"/>
      <c r="N97" s="38"/>
    </row>
    <row r="98" spans="2:14" x14ac:dyDescent="0.25">
      <c r="B98" s="2"/>
      <c r="J98" s="38"/>
      <c r="K98" s="38"/>
      <c r="L98" s="38"/>
      <c r="M98" s="38"/>
      <c r="N98" s="38"/>
    </row>
    <row r="99" spans="2:14" x14ac:dyDescent="0.25">
      <c r="B99" s="2"/>
    </row>
    <row r="100" spans="2:14" x14ac:dyDescent="0.25">
      <c r="J100" s="37" t="s">
        <v>49</v>
      </c>
      <c r="K100" s="38"/>
      <c r="L100" s="38"/>
      <c r="M100" s="38"/>
      <c r="N100" s="38"/>
    </row>
    <row r="101" spans="2:14" x14ac:dyDescent="0.25">
      <c r="J101" s="38"/>
      <c r="K101" s="38"/>
      <c r="L101" s="38"/>
      <c r="M101" s="38"/>
      <c r="N101" s="38"/>
    </row>
    <row r="102" spans="2:14" x14ac:dyDescent="0.25">
      <c r="J102" s="38"/>
      <c r="K102" s="38"/>
      <c r="L102" s="38"/>
      <c r="M102" s="38"/>
      <c r="N102" s="38"/>
    </row>
    <row r="103" spans="2:14" x14ac:dyDescent="0.25">
      <c r="J103" s="38"/>
      <c r="K103" s="38"/>
      <c r="L103" s="38"/>
      <c r="M103" s="38"/>
      <c r="N103" s="38"/>
    </row>
    <row r="104" spans="2:14" x14ac:dyDescent="0.25">
      <c r="J104" s="38"/>
      <c r="K104" s="38"/>
      <c r="L104" s="38"/>
      <c r="M104" s="38"/>
      <c r="N104" s="38"/>
    </row>
    <row r="105" spans="2:14" x14ac:dyDescent="0.25">
      <c r="J105" s="38"/>
      <c r="K105" s="38"/>
      <c r="L105" s="38"/>
      <c r="M105" s="38"/>
      <c r="N105" s="38"/>
    </row>
    <row r="106" spans="2:14" x14ac:dyDescent="0.25">
      <c r="J106" s="38"/>
      <c r="K106" s="38"/>
      <c r="L106" s="38"/>
      <c r="M106" s="38"/>
      <c r="N106" s="38"/>
    </row>
    <row r="108" spans="2:14" x14ac:dyDescent="0.25">
      <c r="J108" s="37" t="s">
        <v>50</v>
      </c>
      <c r="K108" s="38"/>
      <c r="L108" s="38"/>
      <c r="M108" s="38"/>
      <c r="N108" s="38"/>
    </row>
    <row r="109" spans="2:14" x14ac:dyDescent="0.25">
      <c r="J109" s="38"/>
      <c r="K109" s="38"/>
      <c r="L109" s="38"/>
      <c r="M109" s="38"/>
      <c r="N109" s="38"/>
    </row>
    <row r="110" spans="2:14" x14ac:dyDescent="0.25">
      <c r="J110" s="38"/>
      <c r="K110" s="38"/>
      <c r="L110" s="38"/>
      <c r="M110" s="38"/>
      <c r="N110" s="38"/>
    </row>
    <row r="111" spans="2:14" x14ac:dyDescent="0.25">
      <c r="J111" s="38"/>
      <c r="K111" s="38"/>
      <c r="L111" s="38"/>
      <c r="M111" s="38"/>
      <c r="N111" s="38"/>
    </row>
    <row r="112" spans="2:14" x14ac:dyDescent="0.25">
      <c r="J112" s="38"/>
      <c r="K112" s="38"/>
      <c r="L112" s="38"/>
      <c r="M112" s="38"/>
      <c r="N112" s="38"/>
    </row>
    <row r="113" spans="10:14" x14ac:dyDescent="0.25">
      <c r="J113" s="38"/>
      <c r="K113" s="38"/>
      <c r="L113" s="38"/>
      <c r="M113" s="38"/>
      <c r="N113" s="38"/>
    </row>
    <row r="114" spans="10:14" x14ac:dyDescent="0.25">
      <c r="J114" s="38"/>
      <c r="K114" s="38"/>
      <c r="L114" s="38"/>
      <c r="M114" s="38"/>
      <c r="N114" s="38"/>
    </row>
    <row r="115" spans="10:14" x14ac:dyDescent="0.25">
      <c r="J115" s="38"/>
      <c r="K115" s="38"/>
      <c r="L115" s="38"/>
      <c r="M115" s="38"/>
      <c r="N115" s="38"/>
    </row>
  </sheetData>
  <mergeCells count="32">
    <mergeCell ref="D92:E92"/>
    <mergeCell ref="D93:D94"/>
    <mergeCell ref="J93:N98"/>
    <mergeCell ref="J100:N106"/>
    <mergeCell ref="J108:N115"/>
    <mergeCell ref="E19:F19"/>
    <mergeCell ref="E20:F20"/>
    <mergeCell ref="D85:F85"/>
    <mergeCell ref="D86:D87"/>
    <mergeCell ref="J86:N91"/>
    <mergeCell ref="D88:D90"/>
    <mergeCell ref="D91:E91"/>
    <mergeCell ref="B7:B19"/>
    <mergeCell ref="D7:D15"/>
    <mergeCell ref="E7:E8"/>
    <mergeCell ref="E9:E11"/>
    <mergeCell ref="E12:F12"/>
    <mergeCell ref="E13:F13"/>
    <mergeCell ref="E14:E15"/>
    <mergeCell ref="D16:D19"/>
    <mergeCell ref="E16:F16"/>
    <mergeCell ref="E17:E18"/>
    <mergeCell ref="G3:T3"/>
    <mergeCell ref="T4:T6"/>
    <mergeCell ref="G5:H5"/>
    <mergeCell ref="I5:K5"/>
    <mergeCell ref="L5:L6"/>
    <mergeCell ref="M5:M6"/>
    <mergeCell ref="N5:O5"/>
    <mergeCell ref="P5:P6"/>
    <mergeCell ref="Q5:R5"/>
    <mergeCell ref="S5:S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455-7059-4C6B-B2FC-3147BB2B2AD3}">
  <dimension ref="A1:DQ145"/>
  <sheetViews>
    <sheetView showGridLines="0" tabSelected="1" zoomScale="85" zoomScaleNormal="85" workbookViewId="0">
      <pane xSplit="8" ySplit="4" topLeftCell="I5" activePane="bottomRight" state="frozen"/>
      <selection pane="topRight"/>
      <selection pane="bottomLeft"/>
      <selection pane="bottomRight" activeCell="I119" sqref="I119"/>
    </sheetView>
  </sheetViews>
  <sheetFormatPr defaultColWidth="9.140625" defaultRowHeight="12.75" x14ac:dyDescent="0.25"/>
  <cols>
    <col min="1" max="1" width="9.140625" style="41" customWidth="1"/>
    <col min="2" max="2" width="11.85546875" style="41" customWidth="1"/>
    <col min="3" max="3" width="15.7109375" style="41" customWidth="1"/>
    <col min="4" max="4" width="9.140625" style="41" customWidth="1"/>
    <col min="5" max="5" width="13.140625" style="41" customWidth="1"/>
    <col min="6" max="7" width="16.5703125" style="41" customWidth="1"/>
    <col min="8" max="8" width="6.7109375" style="42" customWidth="1"/>
    <col min="9" max="9" width="11" style="41" customWidth="1"/>
    <col min="10" max="10" width="10.7109375" style="41" customWidth="1"/>
    <col min="11" max="11" width="12" style="41" customWidth="1"/>
    <col min="12" max="12" width="10.7109375" style="41" customWidth="1"/>
    <col min="13" max="13" width="12" style="41" customWidth="1"/>
    <col min="14" max="14" width="11.7109375" style="41" customWidth="1"/>
    <col min="15" max="17" width="10.7109375" style="41" customWidth="1"/>
    <col min="18" max="18" width="11.42578125" style="41" customWidth="1"/>
    <col min="19" max="19" width="10.7109375" style="41" customWidth="1"/>
    <col min="20" max="20" width="11.42578125" style="41" customWidth="1"/>
    <col min="21" max="21" width="10.7109375" style="41" customWidth="1"/>
    <col min="22" max="22" width="11.42578125" style="41" customWidth="1"/>
    <col min="23" max="24" width="10.7109375" style="41" customWidth="1"/>
    <col min="25" max="25" width="13.28515625" style="41" customWidth="1"/>
    <col min="26" max="34" width="11.7109375" style="41" customWidth="1"/>
    <col min="35" max="36" width="12.42578125" style="41" customWidth="1"/>
    <col min="37" max="37" width="12.140625" style="41" customWidth="1"/>
    <col min="38" max="38" width="14" style="41" customWidth="1"/>
    <col min="39" max="39" width="13.5703125" style="41" customWidth="1"/>
    <col min="40" max="40" width="14" style="41" customWidth="1"/>
    <col min="41" max="41" width="12.85546875" style="41" customWidth="1"/>
    <col min="42" max="42" width="13.5703125" style="41" customWidth="1"/>
    <col min="43" max="43" width="14" style="41" customWidth="1"/>
    <col min="44" max="44" width="12.85546875" style="41" customWidth="1"/>
    <col min="45" max="45" width="15" style="41" customWidth="1"/>
    <col min="46" max="46" width="14.5703125" style="41" customWidth="1"/>
    <col min="47" max="47" width="14" style="41" customWidth="1"/>
    <col min="48" max="48" width="15.42578125" style="41" customWidth="1"/>
    <col min="49" max="49" width="14.5703125" style="41" customWidth="1"/>
    <col min="50" max="50" width="14" style="41" customWidth="1"/>
    <col min="51" max="52" width="14.7109375" style="41" customWidth="1"/>
    <col min="53" max="53" width="14.5703125" style="41" customWidth="1"/>
    <col min="54" max="54" width="13.5703125" style="41" customWidth="1"/>
    <col min="55" max="55" width="14" style="41" customWidth="1"/>
    <col min="56" max="56" width="14.42578125" style="41" customWidth="1"/>
    <col min="57" max="57" width="13.5703125" style="41" customWidth="1"/>
    <col min="58" max="58" width="14" style="41" customWidth="1"/>
    <col min="59" max="59" width="13.5703125" style="41" customWidth="1"/>
    <col min="60" max="60" width="14.5703125" style="41" customWidth="1"/>
    <col min="61" max="61" width="14.42578125" style="41" customWidth="1"/>
    <col min="62" max="62" width="14" style="41" customWidth="1"/>
    <col min="63" max="63" width="11" style="41" customWidth="1"/>
    <col min="64" max="65" width="15.140625" style="41" customWidth="1"/>
    <col min="66" max="68" width="14.140625" style="41" customWidth="1"/>
    <col min="69" max="69" width="15.140625" style="41" customWidth="1"/>
    <col min="70" max="70" width="14.140625" style="41" customWidth="1"/>
    <col min="71" max="72" width="15.140625" style="41" customWidth="1"/>
    <col min="73" max="73" width="14.140625" style="41" customWidth="1"/>
    <col min="74" max="76" width="15.140625" style="41" customWidth="1"/>
    <col min="77" max="77" width="14.140625" style="41" customWidth="1"/>
    <col min="78" max="78" width="14.5703125" style="41" customWidth="1"/>
    <col min="79" max="79" width="14.140625" style="41" customWidth="1"/>
    <col min="80" max="80" width="13.140625" style="41" customWidth="1"/>
    <col min="81" max="81" width="14.140625" style="41" customWidth="1"/>
    <col min="82" max="82" width="15.140625" style="41" customWidth="1"/>
    <col min="83" max="83" width="14.140625" style="41" customWidth="1"/>
    <col min="84" max="85" width="15.140625" style="41" customWidth="1"/>
    <col min="86" max="88" width="14.140625" style="41" customWidth="1"/>
    <col min="89" max="89" width="13.140625" style="41" customWidth="1"/>
    <col min="90" max="91" width="11.5703125" style="41" customWidth="1"/>
    <col min="92" max="92" width="10.5703125" style="41" customWidth="1"/>
    <col min="93" max="93" width="14.140625" style="41" customWidth="1"/>
    <col min="94" max="97" width="13.140625" style="41" customWidth="1"/>
    <col min="98" max="99" width="15.140625" style="41" customWidth="1"/>
    <col min="100" max="102" width="10.140625" style="41" customWidth="1"/>
    <col min="103" max="104" width="13.140625" style="41" customWidth="1"/>
    <col min="105" max="105" width="11.5703125" style="41" customWidth="1"/>
    <col min="106" max="106" width="16" style="41" customWidth="1"/>
    <col min="107" max="108" width="13.140625" style="41" customWidth="1"/>
    <col min="109" max="109" width="14.140625" style="41" customWidth="1"/>
    <col min="110" max="111" width="13.140625" style="41" customWidth="1"/>
    <col min="112" max="112" width="11.5703125" style="41" customWidth="1"/>
    <col min="113" max="113" width="11.42578125" style="41" customWidth="1"/>
    <col min="114" max="114" width="11.5703125" style="41" customWidth="1"/>
    <col min="115" max="115" width="12.42578125" style="41" customWidth="1"/>
    <col min="116" max="116" width="16" style="41" customWidth="1"/>
    <col min="117" max="117" width="9.85546875" style="41" customWidth="1"/>
    <col min="118" max="118" width="9.140625" style="41" customWidth="1"/>
    <col min="119" max="16384" width="9.140625" style="41"/>
  </cols>
  <sheetData>
    <row r="1" spans="1:117" ht="15.75" x14ac:dyDescent="0.25">
      <c r="A1" s="40" t="s">
        <v>51</v>
      </c>
    </row>
    <row r="3" spans="1:117" x14ac:dyDescent="0.25">
      <c r="I3" s="41">
        <v>1</v>
      </c>
      <c r="J3" s="41">
        <v>1</v>
      </c>
      <c r="K3" s="41">
        <v>1</v>
      </c>
      <c r="L3" s="41">
        <v>1</v>
      </c>
      <c r="M3" s="41">
        <v>1</v>
      </c>
      <c r="N3" s="41">
        <v>1</v>
      </c>
      <c r="O3" s="41">
        <v>1</v>
      </c>
      <c r="P3" s="41">
        <v>1</v>
      </c>
      <c r="Q3" s="41">
        <v>1</v>
      </c>
      <c r="R3" s="41">
        <v>1</v>
      </c>
      <c r="S3" s="41">
        <v>1</v>
      </c>
      <c r="T3" s="41">
        <v>1</v>
      </c>
      <c r="U3" s="41">
        <v>1</v>
      </c>
      <c r="V3" s="41">
        <v>1</v>
      </c>
      <c r="W3" s="41">
        <v>1</v>
      </c>
      <c r="X3" s="41">
        <v>1</v>
      </c>
      <c r="Y3" s="41">
        <v>2</v>
      </c>
      <c r="Z3" s="41">
        <v>3</v>
      </c>
      <c r="AA3" s="41">
        <v>3</v>
      </c>
      <c r="AB3" s="41">
        <v>3</v>
      </c>
      <c r="AC3" s="41">
        <v>3</v>
      </c>
      <c r="AD3" s="41">
        <v>3</v>
      </c>
      <c r="AE3" s="41">
        <v>3</v>
      </c>
      <c r="AF3" s="41">
        <v>3</v>
      </c>
      <c r="AG3" s="41">
        <v>3</v>
      </c>
      <c r="AH3" s="41">
        <v>3</v>
      </c>
      <c r="AI3" s="41">
        <v>3</v>
      </c>
      <c r="AJ3" s="41">
        <v>4</v>
      </c>
      <c r="AK3" s="41">
        <v>5</v>
      </c>
      <c r="AL3" s="41">
        <v>6</v>
      </c>
      <c r="AM3" s="41">
        <v>6</v>
      </c>
      <c r="AN3" s="41">
        <v>6</v>
      </c>
      <c r="AO3" s="41">
        <v>6</v>
      </c>
      <c r="AP3" s="41">
        <v>6</v>
      </c>
      <c r="AQ3" s="41">
        <v>6</v>
      </c>
      <c r="AR3" s="41">
        <v>6</v>
      </c>
      <c r="AS3" s="41">
        <v>6</v>
      </c>
      <c r="AT3" s="41">
        <v>6</v>
      </c>
      <c r="AU3" s="41">
        <v>6</v>
      </c>
      <c r="AV3" s="41">
        <v>6</v>
      </c>
      <c r="AW3" s="41">
        <v>6</v>
      </c>
      <c r="AX3" s="41">
        <v>6</v>
      </c>
      <c r="AY3" s="41">
        <v>6</v>
      </c>
      <c r="AZ3" s="41">
        <v>6</v>
      </c>
      <c r="BA3" s="41">
        <v>6</v>
      </c>
      <c r="BB3" s="41">
        <v>6</v>
      </c>
      <c r="BC3" s="41">
        <v>6</v>
      </c>
      <c r="BD3" s="41">
        <v>6</v>
      </c>
      <c r="BE3" s="41">
        <v>6</v>
      </c>
      <c r="BF3" s="41">
        <v>6</v>
      </c>
      <c r="BG3" s="41">
        <v>6</v>
      </c>
      <c r="BH3" s="41">
        <v>6</v>
      </c>
      <c r="BI3" s="41">
        <v>6</v>
      </c>
      <c r="BJ3" s="41">
        <v>7</v>
      </c>
      <c r="BK3" s="41">
        <v>7</v>
      </c>
      <c r="BL3" s="41">
        <v>8</v>
      </c>
      <c r="BM3" s="41">
        <v>8</v>
      </c>
      <c r="BN3" s="41">
        <v>8</v>
      </c>
      <c r="BO3" s="41">
        <v>8</v>
      </c>
      <c r="BP3" s="41">
        <v>8</v>
      </c>
      <c r="BQ3" s="41">
        <v>8</v>
      </c>
      <c r="BR3" s="41">
        <v>8</v>
      </c>
      <c r="BS3" s="41">
        <v>8</v>
      </c>
      <c r="BT3" s="41">
        <v>8</v>
      </c>
      <c r="BU3" s="41">
        <v>8</v>
      </c>
      <c r="BV3" s="41">
        <v>8</v>
      </c>
      <c r="BW3" s="41">
        <v>8</v>
      </c>
      <c r="BX3" s="41">
        <v>8</v>
      </c>
      <c r="BY3" s="41">
        <v>8</v>
      </c>
      <c r="BZ3" s="41">
        <v>8</v>
      </c>
      <c r="CA3" s="41">
        <v>8</v>
      </c>
      <c r="CB3" s="41">
        <v>8</v>
      </c>
      <c r="CC3" s="41">
        <v>8</v>
      </c>
      <c r="CD3" s="41">
        <v>8</v>
      </c>
      <c r="CE3" s="41">
        <v>8</v>
      </c>
      <c r="CF3" s="41">
        <v>8</v>
      </c>
      <c r="CG3" s="41">
        <v>8</v>
      </c>
      <c r="CH3" s="41">
        <v>8</v>
      </c>
      <c r="CI3" s="41">
        <v>8</v>
      </c>
      <c r="CJ3" s="41">
        <v>9</v>
      </c>
      <c r="CK3" s="41">
        <v>9</v>
      </c>
      <c r="CL3" s="41">
        <v>9</v>
      </c>
      <c r="CM3" s="41">
        <v>9</v>
      </c>
      <c r="CN3" s="41">
        <v>9</v>
      </c>
      <c r="CO3" s="41">
        <v>9</v>
      </c>
      <c r="CP3" s="41">
        <v>9</v>
      </c>
      <c r="CQ3" s="41">
        <v>9</v>
      </c>
      <c r="CR3" s="41">
        <v>9</v>
      </c>
      <c r="CS3" s="41">
        <v>9</v>
      </c>
      <c r="CT3" s="41">
        <v>9</v>
      </c>
      <c r="CU3" s="41">
        <v>9</v>
      </c>
      <c r="CV3" s="41">
        <v>9</v>
      </c>
      <c r="CW3" s="41">
        <v>9</v>
      </c>
      <c r="CX3" s="41">
        <v>9</v>
      </c>
      <c r="CY3" s="41">
        <v>9</v>
      </c>
      <c r="CZ3" s="41">
        <v>9</v>
      </c>
      <c r="DA3" s="41">
        <v>9</v>
      </c>
      <c r="DB3" s="41">
        <v>9</v>
      </c>
      <c r="DC3" s="41">
        <v>9</v>
      </c>
      <c r="DD3" s="41">
        <v>9</v>
      </c>
      <c r="DE3" s="41">
        <v>9</v>
      </c>
      <c r="DF3" s="41">
        <v>9</v>
      </c>
      <c r="DG3" s="41">
        <v>9</v>
      </c>
      <c r="DH3" s="41">
        <v>10</v>
      </c>
      <c r="DI3" s="41">
        <v>11</v>
      </c>
      <c r="DJ3" s="41">
        <v>12</v>
      </c>
      <c r="DK3" s="41">
        <v>13</v>
      </c>
    </row>
    <row r="4" spans="1:117" s="42" customFormat="1" ht="15.95" customHeight="1" thickBot="1" x14ac:dyDescent="0.3">
      <c r="H4" s="43"/>
      <c r="I4" s="44">
        <v>1</v>
      </c>
      <c r="J4" s="44">
        <v>2</v>
      </c>
      <c r="K4" s="44">
        <v>3</v>
      </c>
      <c r="L4" s="44">
        <v>4</v>
      </c>
      <c r="M4" s="44">
        <v>5</v>
      </c>
      <c r="N4" s="44">
        <v>6</v>
      </c>
      <c r="O4" s="44">
        <v>7</v>
      </c>
      <c r="P4" s="44">
        <v>8</v>
      </c>
      <c r="Q4" s="44">
        <v>9</v>
      </c>
      <c r="R4" s="44">
        <v>10</v>
      </c>
      <c r="S4" s="44">
        <v>11</v>
      </c>
      <c r="T4" s="44">
        <v>12</v>
      </c>
      <c r="U4" s="44">
        <v>13</v>
      </c>
      <c r="V4" s="44">
        <v>14</v>
      </c>
      <c r="W4" s="44">
        <v>15</v>
      </c>
      <c r="X4" s="44">
        <v>16</v>
      </c>
      <c r="Y4" s="44">
        <v>17</v>
      </c>
      <c r="Z4" s="44">
        <v>18</v>
      </c>
      <c r="AA4" s="44">
        <v>19</v>
      </c>
      <c r="AB4" s="44">
        <v>20</v>
      </c>
      <c r="AC4" s="44">
        <v>21</v>
      </c>
      <c r="AD4" s="44">
        <v>22</v>
      </c>
      <c r="AE4" s="44">
        <v>23</v>
      </c>
      <c r="AF4" s="44">
        <v>24</v>
      </c>
      <c r="AG4" s="44">
        <v>25</v>
      </c>
      <c r="AH4" s="44">
        <v>26</v>
      </c>
      <c r="AI4" s="44">
        <v>27</v>
      </c>
      <c r="AJ4" s="44">
        <v>28</v>
      </c>
      <c r="AK4" s="44">
        <v>29</v>
      </c>
      <c r="AL4" s="44">
        <v>30</v>
      </c>
      <c r="AM4" s="44">
        <v>31</v>
      </c>
      <c r="AN4" s="44">
        <v>32</v>
      </c>
      <c r="AO4" s="44">
        <v>33</v>
      </c>
      <c r="AP4" s="44">
        <v>34</v>
      </c>
      <c r="AQ4" s="44">
        <v>35</v>
      </c>
      <c r="AR4" s="44">
        <v>36</v>
      </c>
      <c r="AS4" s="44">
        <v>37</v>
      </c>
      <c r="AT4" s="44">
        <v>38</v>
      </c>
      <c r="AU4" s="44">
        <v>39</v>
      </c>
      <c r="AV4" s="44">
        <v>40</v>
      </c>
      <c r="AW4" s="44">
        <v>41</v>
      </c>
      <c r="AX4" s="44">
        <v>42</v>
      </c>
      <c r="AY4" s="44">
        <v>43</v>
      </c>
      <c r="AZ4" s="44">
        <v>44</v>
      </c>
      <c r="BA4" s="44">
        <v>45</v>
      </c>
      <c r="BB4" s="44">
        <v>46</v>
      </c>
      <c r="BC4" s="44">
        <v>47</v>
      </c>
      <c r="BD4" s="44">
        <v>48</v>
      </c>
      <c r="BE4" s="44">
        <v>49</v>
      </c>
      <c r="BF4" s="44">
        <v>50</v>
      </c>
      <c r="BG4" s="44">
        <v>51</v>
      </c>
      <c r="BH4" s="44">
        <v>52</v>
      </c>
      <c r="BI4" s="44">
        <v>53</v>
      </c>
      <c r="BJ4" s="44">
        <v>54</v>
      </c>
      <c r="BK4" s="44">
        <v>55</v>
      </c>
      <c r="BL4" s="44">
        <v>56</v>
      </c>
      <c r="BM4" s="44">
        <v>57</v>
      </c>
      <c r="BN4" s="44">
        <v>58</v>
      </c>
      <c r="BO4" s="44">
        <v>59</v>
      </c>
      <c r="BP4" s="44">
        <v>60</v>
      </c>
      <c r="BQ4" s="44">
        <v>61</v>
      </c>
      <c r="BR4" s="44">
        <v>62</v>
      </c>
      <c r="BS4" s="44">
        <v>63</v>
      </c>
      <c r="BT4" s="44">
        <v>64</v>
      </c>
      <c r="BU4" s="44">
        <v>65</v>
      </c>
      <c r="BV4" s="44">
        <v>66</v>
      </c>
      <c r="BW4" s="44">
        <v>67</v>
      </c>
      <c r="BX4" s="44">
        <v>68</v>
      </c>
      <c r="BY4" s="44">
        <v>69</v>
      </c>
      <c r="BZ4" s="44">
        <v>70</v>
      </c>
      <c r="CA4" s="44">
        <v>71</v>
      </c>
      <c r="CB4" s="44">
        <v>72</v>
      </c>
      <c r="CC4" s="44">
        <v>73</v>
      </c>
      <c r="CD4" s="44">
        <v>74</v>
      </c>
      <c r="CE4" s="44">
        <v>75</v>
      </c>
      <c r="CF4" s="44">
        <v>76</v>
      </c>
      <c r="CG4" s="44">
        <v>77</v>
      </c>
      <c r="CH4" s="44">
        <v>78</v>
      </c>
      <c r="CI4" s="44">
        <v>79</v>
      </c>
      <c r="CJ4" s="44">
        <v>80</v>
      </c>
      <c r="CK4" s="44">
        <v>81</v>
      </c>
      <c r="CL4" s="44">
        <v>82</v>
      </c>
      <c r="CM4" s="44">
        <v>83</v>
      </c>
      <c r="CN4" s="44">
        <v>84</v>
      </c>
      <c r="CO4" s="44">
        <v>85</v>
      </c>
      <c r="CP4" s="44">
        <v>86</v>
      </c>
      <c r="CQ4" s="44">
        <v>87</v>
      </c>
      <c r="CR4" s="44">
        <v>88</v>
      </c>
      <c r="CS4" s="44">
        <v>89</v>
      </c>
      <c r="CT4" s="44">
        <v>90</v>
      </c>
      <c r="CU4" s="44">
        <v>91</v>
      </c>
      <c r="CV4" s="44">
        <v>92</v>
      </c>
      <c r="CW4" s="44">
        <v>93</v>
      </c>
      <c r="CX4" s="44">
        <v>94</v>
      </c>
      <c r="CY4" s="44">
        <v>95</v>
      </c>
      <c r="CZ4" s="44">
        <v>96</v>
      </c>
      <c r="DA4" s="44">
        <v>97</v>
      </c>
      <c r="DB4" s="44">
        <v>98</v>
      </c>
      <c r="DC4" s="44">
        <v>99</v>
      </c>
      <c r="DD4" s="44">
        <v>100</v>
      </c>
      <c r="DE4" s="44">
        <v>101</v>
      </c>
      <c r="DF4" s="44">
        <v>102</v>
      </c>
      <c r="DG4" s="44">
        <v>103</v>
      </c>
      <c r="DH4" s="44">
        <v>104</v>
      </c>
      <c r="DI4" s="44">
        <v>105</v>
      </c>
      <c r="DJ4" s="44">
        <v>106</v>
      </c>
      <c r="DK4" s="44">
        <v>107</v>
      </c>
      <c r="DL4" s="44" t="s">
        <v>52</v>
      </c>
    </row>
    <row r="5" spans="1:117" ht="15.95" customHeight="1" thickTop="1" x14ac:dyDescent="0.25">
      <c r="A5" s="45" t="s">
        <v>5</v>
      </c>
      <c r="B5" s="46" t="s">
        <v>53</v>
      </c>
      <c r="C5" s="47" t="s">
        <v>54</v>
      </c>
      <c r="D5" s="48" t="s">
        <v>55</v>
      </c>
      <c r="E5" s="49"/>
      <c r="F5" s="50" t="s">
        <v>56</v>
      </c>
      <c r="G5" s="51">
        <v>1</v>
      </c>
      <c r="H5" s="52">
        <v>1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>
        <v>25334.659582809061</v>
      </c>
      <c r="AM5" s="55">
        <v>16274.687261544957</v>
      </c>
      <c r="AN5" s="54">
        <v>10715.321813763203</v>
      </c>
      <c r="AO5" s="54">
        <v>2399.7092630020848</v>
      </c>
      <c r="AP5" s="54">
        <v>6549.466855847927</v>
      </c>
      <c r="AQ5" s="54">
        <v>0</v>
      </c>
      <c r="AR5" s="54">
        <v>0</v>
      </c>
      <c r="AS5" s="54">
        <v>0</v>
      </c>
      <c r="AT5" s="54">
        <v>0</v>
      </c>
      <c r="AU5" s="54">
        <v>0</v>
      </c>
      <c r="AV5" s="54">
        <v>0</v>
      </c>
      <c r="AW5" s="54">
        <v>0</v>
      </c>
      <c r="AX5" s="54">
        <v>0</v>
      </c>
      <c r="AY5" s="54">
        <v>0</v>
      </c>
      <c r="AZ5" s="54">
        <v>0</v>
      </c>
      <c r="BA5" s="54">
        <v>0</v>
      </c>
      <c r="BB5" s="54">
        <v>0</v>
      </c>
      <c r="BC5" s="54">
        <v>0</v>
      </c>
      <c r="BD5" s="54">
        <v>0</v>
      </c>
      <c r="BE5" s="54">
        <v>0</v>
      </c>
      <c r="BF5" s="54">
        <v>0</v>
      </c>
      <c r="BG5" s="54">
        <v>0</v>
      </c>
      <c r="BH5" s="54">
        <v>0</v>
      </c>
      <c r="BI5" s="54">
        <v>0</v>
      </c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6"/>
      <c r="DL5" s="54">
        <f>SUM(I5:DK5)</f>
        <v>61273.844776967235</v>
      </c>
      <c r="DM5" s="57"/>
    </row>
    <row r="6" spans="1:117" ht="15.95" customHeight="1" x14ac:dyDescent="0.25">
      <c r="A6" s="58"/>
      <c r="B6" s="59"/>
      <c r="C6" s="60"/>
      <c r="D6" s="61"/>
      <c r="E6" s="62"/>
      <c r="F6" s="50" t="s">
        <v>57</v>
      </c>
      <c r="G6" s="63">
        <v>1</v>
      </c>
      <c r="H6" s="52">
        <v>2</v>
      </c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5">
        <v>4918.5940356639003</v>
      </c>
      <c r="AM6" s="66">
        <v>3031.7607468818796</v>
      </c>
      <c r="AN6" s="65">
        <v>2382.4791483377112</v>
      </c>
      <c r="AO6" s="65">
        <v>941.78472415769181</v>
      </c>
      <c r="AP6" s="65">
        <v>3940.3191415971332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  <c r="AW6" s="65">
        <v>0</v>
      </c>
      <c r="AX6" s="65">
        <v>0</v>
      </c>
      <c r="AY6" s="65">
        <v>0</v>
      </c>
      <c r="AZ6" s="65">
        <v>0</v>
      </c>
      <c r="BA6" s="65">
        <v>0</v>
      </c>
      <c r="BB6" s="65">
        <v>0</v>
      </c>
      <c r="BC6" s="65">
        <v>0</v>
      </c>
      <c r="BD6" s="65">
        <v>0</v>
      </c>
      <c r="BE6" s="65">
        <v>0</v>
      </c>
      <c r="BF6" s="65">
        <v>0</v>
      </c>
      <c r="BG6" s="65">
        <v>0</v>
      </c>
      <c r="BH6" s="65">
        <v>0</v>
      </c>
      <c r="BI6" s="65">
        <v>0</v>
      </c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7"/>
      <c r="DL6" s="65">
        <f t="shared" ref="DL6:DL69" si="0">SUM(I6:DK6)</f>
        <v>15214.937796638314</v>
      </c>
      <c r="DM6" s="57"/>
    </row>
    <row r="7" spans="1:117" ht="15.95" customHeight="1" x14ac:dyDescent="0.25">
      <c r="A7" s="58"/>
      <c r="B7" s="59"/>
      <c r="C7" s="60"/>
      <c r="D7" s="48" t="s">
        <v>58</v>
      </c>
      <c r="E7" s="49"/>
      <c r="F7" s="50" t="s">
        <v>56</v>
      </c>
      <c r="G7" s="63">
        <v>1</v>
      </c>
      <c r="H7" s="52">
        <v>3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5">
        <v>130916.06571591047</v>
      </c>
      <c r="AM7" s="66">
        <v>30995.950906622547</v>
      </c>
      <c r="AN7" s="65">
        <v>14704.72915847488</v>
      </c>
      <c r="AO7" s="65">
        <v>3188.4230822572599</v>
      </c>
      <c r="AP7" s="65">
        <v>9501.2261261000695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  <c r="AW7" s="65">
        <v>0</v>
      </c>
      <c r="AX7" s="65">
        <v>0</v>
      </c>
      <c r="AY7" s="65">
        <v>0</v>
      </c>
      <c r="AZ7" s="65">
        <v>0</v>
      </c>
      <c r="BA7" s="65">
        <v>0</v>
      </c>
      <c r="BB7" s="65">
        <v>0</v>
      </c>
      <c r="BC7" s="65">
        <v>0</v>
      </c>
      <c r="BD7" s="65">
        <v>0</v>
      </c>
      <c r="BE7" s="65">
        <v>0</v>
      </c>
      <c r="BF7" s="65">
        <v>0</v>
      </c>
      <c r="BG7" s="65">
        <v>0</v>
      </c>
      <c r="BH7" s="65">
        <v>0</v>
      </c>
      <c r="BI7" s="65">
        <v>0</v>
      </c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7"/>
      <c r="DL7" s="65">
        <f t="shared" si="0"/>
        <v>189306.39498936528</v>
      </c>
      <c r="DM7" s="57"/>
    </row>
    <row r="8" spans="1:117" ht="15.95" customHeight="1" x14ac:dyDescent="0.25">
      <c r="A8" s="58"/>
      <c r="B8" s="59"/>
      <c r="C8" s="68"/>
      <c r="D8" s="61"/>
      <c r="E8" s="62"/>
      <c r="F8" s="50" t="s">
        <v>57</v>
      </c>
      <c r="G8" s="63">
        <v>1</v>
      </c>
      <c r="H8" s="52">
        <v>4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5">
        <v>11784.741114184753</v>
      </c>
      <c r="AM8" s="66">
        <v>1700.1559869148659</v>
      </c>
      <c r="AN8" s="65">
        <v>1611.637225671878</v>
      </c>
      <c r="AO8" s="65">
        <v>526.99652830736716</v>
      </c>
      <c r="AP8" s="65">
        <v>2929.3971728140846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  <c r="AW8" s="65">
        <v>0</v>
      </c>
      <c r="AX8" s="65">
        <v>0</v>
      </c>
      <c r="AY8" s="65">
        <v>0</v>
      </c>
      <c r="AZ8" s="65">
        <v>0</v>
      </c>
      <c r="BA8" s="65">
        <v>0</v>
      </c>
      <c r="BB8" s="65">
        <v>0</v>
      </c>
      <c r="BC8" s="65">
        <v>0</v>
      </c>
      <c r="BD8" s="65">
        <v>0</v>
      </c>
      <c r="BE8" s="65">
        <v>0</v>
      </c>
      <c r="BF8" s="65">
        <v>0</v>
      </c>
      <c r="BG8" s="65">
        <v>0</v>
      </c>
      <c r="BH8" s="65">
        <v>0</v>
      </c>
      <c r="BI8" s="65">
        <v>0</v>
      </c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7"/>
      <c r="DL8" s="65">
        <f t="shared" si="0"/>
        <v>18552.928027892951</v>
      </c>
      <c r="DM8" s="57"/>
    </row>
    <row r="9" spans="1:117" ht="15.95" customHeight="1" x14ac:dyDescent="0.25">
      <c r="A9" s="58"/>
      <c r="B9" s="59"/>
      <c r="C9" s="47" t="s">
        <v>59</v>
      </c>
      <c r="D9" s="48" t="s">
        <v>55</v>
      </c>
      <c r="E9" s="49"/>
      <c r="F9" s="50" t="s">
        <v>56</v>
      </c>
      <c r="G9" s="63">
        <v>1</v>
      </c>
      <c r="H9" s="52">
        <v>5</v>
      </c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5">
        <v>92.299589747269465</v>
      </c>
      <c r="AM9" s="66">
        <v>847.8679927223003</v>
      </c>
      <c r="AN9" s="65">
        <v>683.18670270268035</v>
      </c>
      <c r="AO9" s="65">
        <v>572.38522921875006</v>
      </c>
      <c r="AP9" s="65">
        <v>195.58722021740644</v>
      </c>
      <c r="AQ9" s="65">
        <v>5729.6997480097434</v>
      </c>
      <c r="AR9" s="65">
        <v>5093.363653032784</v>
      </c>
      <c r="AS9" s="65">
        <v>12741.728403037709</v>
      </c>
      <c r="AT9" s="65">
        <v>4886.2972830018316</v>
      </c>
      <c r="AU9" s="65">
        <v>4413.1869695534206</v>
      </c>
      <c r="AV9" s="65">
        <v>10856.63536968984</v>
      </c>
      <c r="AW9" s="65">
        <v>14570.670600682892</v>
      </c>
      <c r="AX9" s="65">
        <v>1304.3369854552739</v>
      </c>
      <c r="AY9" s="65">
        <v>27662.177614447301</v>
      </c>
      <c r="AZ9" s="65">
        <v>2478.0415392884338</v>
      </c>
      <c r="BA9" s="65">
        <v>84.504728778479546</v>
      </c>
      <c r="BB9" s="65">
        <v>33.575179520508044</v>
      </c>
      <c r="BC9" s="65">
        <v>8732.0045086211976</v>
      </c>
      <c r="BD9" s="65">
        <v>2302.2031403246328</v>
      </c>
      <c r="BE9" s="65">
        <v>711.73030761762357</v>
      </c>
      <c r="BF9" s="65">
        <v>85.755976741439795</v>
      </c>
      <c r="BG9" s="65">
        <v>265.1546300593721</v>
      </c>
      <c r="BH9" s="65">
        <v>1133.2033207655315</v>
      </c>
      <c r="BI9" s="65">
        <v>2770.3792820040485</v>
      </c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7"/>
      <c r="DL9" s="65">
        <f t="shared" si="0"/>
        <v>108245.97597524048</v>
      </c>
      <c r="DM9" s="57"/>
    </row>
    <row r="10" spans="1:117" ht="15.95" customHeight="1" x14ac:dyDescent="0.25">
      <c r="A10" s="58"/>
      <c r="B10" s="59"/>
      <c r="C10" s="69"/>
      <c r="D10" s="61"/>
      <c r="E10" s="62"/>
      <c r="F10" s="50" t="s">
        <v>57</v>
      </c>
      <c r="G10" s="63">
        <v>1</v>
      </c>
      <c r="H10" s="52">
        <v>6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>
        <v>56.430015484352197</v>
      </c>
      <c r="AM10" s="66">
        <v>382.6903505438832</v>
      </c>
      <c r="AN10" s="65">
        <v>599.8682824782918</v>
      </c>
      <c r="AO10" s="65">
        <v>91.297086961490479</v>
      </c>
      <c r="AP10" s="65">
        <v>361.78126586394893</v>
      </c>
      <c r="AQ10" s="65">
        <v>11780.139635955939</v>
      </c>
      <c r="AR10" s="65">
        <v>4120.4713131215121</v>
      </c>
      <c r="AS10" s="65">
        <v>21746.808353213466</v>
      </c>
      <c r="AT10" s="65">
        <v>16260.610596663599</v>
      </c>
      <c r="AU10" s="65">
        <v>4365.6322103055481</v>
      </c>
      <c r="AV10" s="65">
        <v>42329.1639732084</v>
      </c>
      <c r="AW10" s="65">
        <v>33260.651498616251</v>
      </c>
      <c r="AX10" s="65">
        <v>3249.9906595420302</v>
      </c>
      <c r="AY10" s="65">
        <v>35475.444098323052</v>
      </c>
      <c r="AZ10" s="65">
        <v>10086.572280129627</v>
      </c>
      <c r="BA10" s="65">
        <v>701.93208969922716</v>
      </c>
      <c r="BB10" s="65">
        <v>107.03889657576684</v>
      </c>
      <c r="BC10" s="65">
        <v>14338.229142562248</v>
      </c>
      <c r="BD10" s="65">
        <v>7698.6924220571927</v>
      </c>
      <c r="BE10" s="65">
        <v>2380.0648300008775</v>
      </c>
      <c r="BF10" s="65">
        <v>425.32492384763407</v>
      </c>
      <c r="BG10" s="65">
        <v>2563.722108504498</v>
      </c>
      <c r="BH10" s="65">
        <v>4080.4934759588</v>
      </c>
      <c r="BI10" s="65">
        <v>7724.691274349063</v>
      </c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7">
        <v>271.63097239755757</v>
      </c>
      <c r="DL10" s="65">
        <f t="shared" si="0"/>
        <v>224459.37175636424</v>
      </c>
      <c r="DM10" s="57"/>
    </row>
    <row r="11" spans="1:117" ht="15.95" customHeight="1" x14ac:dyDescent="0.25">
      <c r="A11" s="58"/>
      <c r="B11" s="59"/>
      <c r="C11" s="69"/>
      <c r="D11" s="48" t="s">
        <v>58</v>
      </c>
      <c r="E11" s="49"/>
      <c r="F11" s="50" t="s">
        <v>56</v>
      </c>
      <c r="G11" s="63">
        <v>1</v>
      </c>
      <c r="H11" s="52">
        <v>7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>
        <v>457.7124804045626</v>
      </c>
      <c r="AM11" s="66">
        <v>182.71884965150645</v>
      </c>
      <c r="AN11" s="65">
        <v>48.579671646955539</v>
      </c>
      <c r="AO11" s="65">
        <v>197.65198690923273</v>
      </c>
      <c r="AP11" s="65">
        <v>36.211012806374022</v>
      </c>
      <c r="AQ11" s="65">
        <v>0</v>
      </c>
      <c r="AR11" s="65">
        <v>6433.6603888783693</v>
      </c>
      <c r="AS11" s="65">
        <v>9595.620718892078</v>
      </c>
      <c r="AT11" s="65">
        <v>3493.4020543633887</v>
      </c>
      <c r="AU11" s="65">
        <v>4460.1290651141726</v>
      </c>
      <c r="AV11" s="65">
        <v>12690.201123480549</v>
      </c>
      <c r="AW11" s="65">
        <v>13903.37524575016</v>
      </c>
      <c r="AX11" s="65">
        <v>51.804198639463927</v>
      </c>
      <c r="AY11" s="65">
        <v>9084.3865281643757</v>
      </c>
      <c r="AZ11" s="65">
        <v>1020.4583629872382</v>
      </c>
      <c r="BA11" s="65">
        <v>155.06730431281383</v>
      </c>
      <c r="BB11" s="65">
        <v>76.568065282981749</v>
      </c>
      <c r="BC11" s="65">
        <v>9967.7769690740697</v>
      </c>
      <c r="BD11" s="65">
        <v>3950.9286976649332</v>
      </c>
      <c r="BE11" s="65">
        <v>1627.42121959524</v>
      </c>
      <c r="BF11" s="65">
        <v>10.491667089047642</v>
      </c>
      <c r="BG11" s="65">
        <v>47.707201379918189</v>
      </c>
      <c r="BH11" s="65">
        <v>1004.7706029499225</v>
      </c>
      <c r="BI11" s="65">
        <v>1696.7644882475256</v>
      </c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7">
        <v>0</v>
      </c>
      <c r="DL11" s="65">
        <f t="shared" si="0"/>
        <v>80193.407903284897</v>
      </c>
      <c r="DM11" s="57"/>
    </row>
    <row r="12" spans="1:117" ht="15.95" customHeight="1" x14ac:dyDescent="0.25">
      <c r="A12" s="58"/>
      <c r="B12" s="59"/>
      <c r="C12" s="70"/>
      <c r="D12" s="61"/>
      <c r="E12" s="62"/>
      <c r="F12" s="50" t="s">
        <v>57</v>
      </c>
      <c r="G12" s="63">
        <v>1</v>
      </c>
      <c r="H12" s="52">
        <v>8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>
        <v>45.050902554844704</v>
      </c>
      <c r="AM12" s="66">
        <v>51.721319895249714</v>
      </c>
      <c r="AN12" s="65">
        <v>24.882942933955704</v>
      </c>
      <c r="AO12" s="65">
        <v>45.64966582280725</v>
      </c>
      <c r="AP12" s="65">
        <v>16.408418099896473</v>
      </c>
      <c r="AQ12" s="65">
        <v>0</v>
      </c>
      <c r="AR12" s="65">
        <v>4027.0273272346094</v>
      </c>
      <c r="AS12" s="65">
        <v>7871.3406582015414</v>
      </c>
      <c r="AT12" s="65">
        <v>3137.149606729939</v>
      </c>
      <c r="AU12" s="65">
        <v>2572.6995745864319</v>
      </c>
      <c r="AV12" s="65">
        <v>7213.5318398818818</v>
      </c>
      <c r="AW12" s="65">
        <v>4241.9541311139901</v>
      </c>
      <c r="AX12" s="65">
        <v>101.84895025946329</v>
      </c>
      <c r="AY12" s="65">
        <v>11223.124203136769</v>
      </c>
      <c r="AZ12" s="65">
        <v>1489.7805244563947</v>
      </c>
      <c r="BA12" s="65">
        <v>209.86122663228193</v>
      </c>
      <c r="BB12" s="65">
        <v>8.4944897308757863</v>
      </c>
      <c r="BC12" s="65">
        <v>13020.25237383797</v>
      </c>
      <c r="BD12" s="65">
        <v>2281.098380465412</v>
      </c>
      <c r="BE12" s="65">
        <v>2416.96138995406</v>
      </c>
      <c r="BF12" s="65">
        <v>32.159726816686103</v>
      </c>
      <c r="BG12" s="65">
        <v>104.41733111003596</v>
      </c>
      <c r="BH12" s="65">
        <v>2502.6845786916938</v>
      </c>
      <c r="BI12" s="65">
        <v>2804.3194645399649</v>
      </c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7">
        <v>0</v>
      </c>
      <c r="DL12" s="65">
        <f t="shared" si="0"/>
        <v>65442.419026686752</v>
      </c>
      <c r="DM12" s="57"/>
    </row>
    <row r="13" spans="1:117" ht="15.95" customHeight="1" x14ac:dyDescent="0.25">
      <c r="A13" s="58"/>
      <c r="B13" s="59"/>
      <c r="C13" s="47" t="s">
        <v>60</v>
      </c>
      <c r="D13" s="48" t="s">
        <v>55</v>
      </c>
      <c r="E13" s="49"/>
      <c r="F13" s="50" t="s">
        <v>56</v>
      </c>
      <c r="G13" s="63">
        <v>1</v>
      </c>
      <c r="H13" s="52">
        <v>9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>
        <v>58.170453153093668</v>
      </c>
      <c r="AM13" s="66">
        <v>688.52213991238239</v>
      </c>
      <c r="AN13" s="65">
        <v>531.49477113576188</v>
      </c>
      <c r="AO13" s="65">
        <v>299.60584069641931</v>
      </c>
      <c r="AP13" s="65">
        <v>152.93982919439742</v>
      </c>
      <c r="AQ13" s="65">
        <v>2282.0083918510672</v>
      </c>
      <c r="AR13" s="65">
        <v>158.1225020736567</v>
      </c>
      <c r="AS13" s="65">
        <v>1711.9386732751093</v>
      </c>
      <c r="AT13" s="65">
        <v>404.91078994410117</v>
      </c>
      <c r="AU13" s="65">
        <v>165.23479405285363</v>
      </c>
      <c r="AV13" s="65">
        <v>1281.442227070597</v>
      </c>
      <c r="AW13" s="65">
        <v>1744.5725122295908</v>
      </c>
      <c r="AX13" s="65">
        <v>405.6627709975204</v>
      </c>
      <c r="AY13" s="65">
        <v>369.68236260224086</v>
      </c>
      <c r="AZ13" s="65">
        <v>12283.072006139329</v>
      </c>
      <c r="BA13" s="65">
        <v>4825.1167354347072</v>
      </c>
      <c r="BB13" s="65">
        <v>348.16450510070229</v>
      </c>
      <c r="BC13" s="65">
        <v>734.88092299829668</v>
      </c>
      <c r="BD13" s="65">
        <v>1376.9826163633431</v>
      </c>
      <c r="BE13" s="65">
        <v>425.69669199139713</v>
      </c>
      <c r="BF13" s="65">
        <v>4519.5635773878321</v>
      </c>
      <c r="BG13" s="65">
        <v>1065.4492613133832</v>
      </c>
      <c r="BH13" s="65">
        <v>10663.263608566875</v>
      </c>
      <c r="BI13" s="65">
        <v>3358.5745633575416</v>
      </c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7">
        <v>0</v>
      </c>
      <c r="DL13" s="65">
        <f t="shared" si="0"/>
        <v>49855.072546842202</v>
      </c>
      <c r="DM13" s="57"/>
    </row>
    <row r="14" spans="1:117" ht="15.95" customHeight="1" x14ac:dyDescent="0.25">
      <c r="A14" s="58"/>
      <c r="B14" s="59"/>
      <c r="C14" s="60"/>
      <c r="D14" s="61"/>
      <c r="E14" s="62"/>
      <c r="F14" s="50" t="s">
        <v>57</v>
      </c>
      <c r="G14" s="63">
        <v>1</v>
      </c>
      <c r="H14" s="52">
        <v>10</v>
      </c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5">
        <v>33.180761463896651</v>
      </c>
      <c r="AM14" s="66">
        <v>280.69077002756649</v>
      </c>
      <c r="AN14" s="65">
        <v>453.7465654812633</v>
      </c>
      <c r="AO14" s="65">
        <v>330.0897101455937</v>
      </c>
      <c r="AP14" s="65">
        <v>313.3737936710765</v>
      </c>
      <c r="AQ14" s="65">
        <v>8091.0703175533354</v>
      </c>
      <c r="AR14" s="65">
        <v>504.18076587197959</v>
      </c>
      <c r="AS14" s="65">
        <v>8181.6966691607095</v>
      </c>
      <c r="AT14" s="65">
        <v>3419.5832324139701</v>
      </c>
      <c r="AU14" s="65">
        <v>577.98212777339427</v>
      </c>
      <c r="AV14" s="65">
        <v>15933.682547066104</v>
      </c>
      <c r="AW14" s="65">
        <v>13628.056283465894</v>
      </c>
      <c r="AX14" s="65">
        <v>2541.8086027522413</v>
      </c>
      <c r="AY14" s="65">
        <v>5215.6185615663335</v>
      </c>
      <c r="AZ14" s="65">
        <v>60762.893251520742</v>
      </c>
      <c r="BA14" s="65">
        <v>24073.26285906195</v>
      </c>
      <c r="BB14" s="65">
        <v>4074.3493032964425</v>
      </c>
      <c r="BC14" s="65">
        <v>3037.7487079438465</v>
      </c>
      <c r="BD14" s="65">
        <v>13403.379667202562</v>
      </c>
      <c r="BE14" s="65">
        <v>4143.6793159393856</v>
      </c>
      <c r="BF14" s="65">
        <v>23829.604244909377</v>
      </c>
      <c r="BG14" s="65">
        <v>11362.367692975939</v>
      </c>
      <c r="BH14" s="65">
        <v>44635.741962072992</v>
      </c>
      <c r="BI14" s="65">
        <v>17873.073885224439</v>
      </c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7">
        <v>473.35260253172765</v>
      </c>
      <c r="DL14" s="65">
        <f t="shared" si="0"/>
        <v>267174.21420109278</v>
      </c>
      <c r="DM14" s="57"/>
    </row>
    <row r="15" spans="1:117" ht="15.95" customHeight="1" x14ac:dyDescent="0.25">
      <c r="A15" s="58"/>
      <c r="B15" s="59"/>
      <c r="C15" s="60"/>
      <c r="D15" s="48" t="s">
        <v>58</v>
      </c>
      <c r="E15" s="49"/>
      <c r="F15" s="50" t="s">
        <v>56</v>
      </c>
      <c r="G15" s="63">
        <v>1</v>
      </c>
      <c r="H15" s="52">
        <v>11</v>
      </c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5">
        <v>256.74374243753579</v>
      </c>
      <c r="AM15" s="66">
        <v>96.369796190195245</v>
      </c>
      <c r="AN15" s="65">
        <v>47.700874150757407</v>
      </c>
      <c r="AO15" s="65">
        <v>27.686628992844657</v>
      </c>
      <c r="AP15" s="65">
        <v>69.896790339468581</v>
      </c>
      <c r="AQ15" s="65">
        <v>0</v>
      </c>
      <c r="AR15" s="65">
        <v>448.08867948397267</v>
      </c>
      <c r="AS15" s="65">
        <v>373.01664540010569</v>
      </c>
      <c r="AT15" s="65">
        <v>41.531754376060213</v>
      </c>
      <c r="AU15" s="65">
        <v>15.257279647983546</v>
      </c>
      <c r="AV15" s="65">
        <v>238.27411732956028</v>
      </c>
      <c r="AW15" s="65">
        <v>666.02314448998345</v>
      </c>
      <c r="AX15" s="65">
        <v>13.248921157202753</v>
      </c>
      <c r="AY15" s="65">
        <v>192.33262619155411</v>
      </c>
      <c r="AZ15" s="65">
        <v>65698.626241123464</v>
      </c>
      <c r="BA15" s="65">
        <v>8700.4555796041859</v>
      </c>
      <c r="BB15" s="65">
        <v>76.981421674306063</v>
      </c>
      <c r="BC15" s="65">
        <v>226.28255701011813</v>
      </c>
      <c r="BD15" s="65">
        <v>558.40307385468498</v>
      </c>
      <c r="BE15" s="65">
        <v>351.34562468822202</v>
      </c>
      <c r="BF15" s="65">
        <v>176.9649764338578</v>
      </c>
      <c r="BG15" s="65">
        <v>555.60273894674674</v>
      </c>
      <c r="BH15" s="65">
        <v>1142.4688019065788</v>
      </c>
      <c r="BI15" s="65">
        <v>1038.6862002372168</v>
      </c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7">
        <v>0</v>
      </c>
      <c r="DL15" s="65">
        <f t="shared" si="0"/>
        <v>81011.988215666614</v>
      </c>
      <c r="DM15" s="57"/>
    </row>
    <row r="16" spans="1:117" ht="15.95" customHeight="1" x14ac:dyDescent="0.25">
      <c r="A16" s="58"/>
      <c r="B16" s="59"/>
      <c r="C16" s="68"/>
      <c r="D16" s="61"/>
      <c r="E16" s="62"/>
      <c r="F16" s="50" t="s">
        <v>57</v>
      </c>
      <c r="G16" s="63">
        <v>1</v>
      </c>
      <c r="H16" s="52">
        <v>12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5">
        <v>62.41306738050649</v>
      </c>
      <c r="AM16" s="66">
        <v>45.105447674142177</v>
      </c>
      <c r="AN16" s="65">
        <v>42.737058370711949</v>
      </c>
      <c r="AO16" s="65">
        <v>31.51401526305002</v>
      </c>
      <c r="AP16" s="65">
        <v>52.343620171291676</v>
      </c>
      <c r="AQ16" s="65">
        <v>0</v>
      </c>
      <c r="AR16" s="65">
        <v>314.35721922034986</v>
      </c>
      <c r="AS16" s="65">
        <v>999.15850439751682</v>
      </c>
      <c r="AT16" s="65">
        <v>196.76192404201257</v>
      </c>
      <c r="AU16" s="65">
        <v>20.80330776939773</v>
      </c>
      <c r="AV16" s="65">
        <v>559.6379833023409</v>
      </c>
      <c r="AW16" s="65">
        <v>146.09845682251631</v>
      </c>
      <c r="AX16" s="65">
        <v>37.954615489781489</v>
      </c>
      <c r="AY16" s="65">
        <v>917.92674265770404</v>
      </c>
      <c r="AZ16" s="65">
        <v>108519.35885643773</v>
      </c>
      <c r="BA16" s="65">
        <v>16078.382106151506</v>
      </c>
      <c r="BB16" s="65">
        <v>211.72018386987997</v>
      </c>
      <c r="BC16" s="65">
        <v>621.34717269557154</v>
      </c>
      <c r="BD16" s="65">
        <v>798.93142521733682</v>
      </c>
      <c r="BE16" s="65">
        <v>531.30024362578899</v>
      </c>
      <c r="BF16" s="65">
        <v>297.55681022206346</v>
      </c>
      <c r="BG16" s="65">
        <v>5997.4844168473564</v>
      </c>
      <c r="BH16" s="65">
        <v>4738.5462582260798</v>
      </c>
      <c r="BI16" s="65">
        <v>2712.8989719404826</v>
      </c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7">
        <v>0</v>
      </c>
      <c r="DL16" s="65">
        <f t="shared" si="0"/>
        <v>143934.33840779509</v>
      </c>
      <c r="DM16" s="57"/>
    </row>
    <row r="17" spans="1:117" ht="15.95" customHeight="1" x14ac:dyDescent="0.25">
      <c r="A17" s="58"/>
      <c r="B17" s="59"/>
      <c r="C17" s="47" t="s">
        <v>61</v>
      </c>
      <c r="D17" s="48" t="s">
        <v>55</v>
      </c>
      <c r="E17" s="49"/>
      <c r="F17" s="50" t="s">
        <v>56</v>
      </c>
      <c r="G17" s="63">
        <v>1</v>
      </c>
      <c r="H17" s="52">
        <v>13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5">
        <v>63.146736678384592</v>
      </c>
      <c r="AM17" s="66">
        <v>152.15747407214266</v>
      </c>
      <c r="AN17" s="65">
        <v>277.59442919292906</v>
      </c>
      <c r="AO17" s="65">
        <v>20.415923987859109</v>
      </c>
      <c r="AP17" s="65">
        <v>73.85400744776183</v>
      </c>
      <c r="AQ17" s="65">
        <v>986.9633498642113</v>
      </c>
      <c r="AR17" s="65">
        <v>282.65480442606281</v>
      </c>
      <c r="AS17" s="65">
        <v>222.03474504063871</v>
      </c>
      <c r="AT17" s="65">
        <v>55.891947080870452</v>
      </c>
      <c r="AU17" s="65">
        <v>64.82741110536854</v>
      </c>
      <c r="AV17" s="65">
        <v>334.66018497212184</v>
      </c>
      <c r="AW17" s="65">
        <v>694.29668651962811</v>
      </c>
      <c r="AX17" s="65">
        <v>342.83928077318683</v>
      </c>
      <c r="AY17" s="65">
        <v>416.86708051281084</v>
      </c>
      <c r="AZ17" s="65">
        <v>986.98114266363132</v>
      </c>
      <c r="BA17" s="65">
        <v>99.737612849067858</v>
      </c>
      <c r="BB17" s="65">
        <v>64.965955592460162</v>
      </c>
      <c r="BC17" s="65">
        <v>48.816805951383529</v>
      </c>
      <c r="BD17" s="65">
        <v>237.84129305418853</v>
      </c>
      <c r="BE17" s="65">
        <v>73.52907035204592</v>
      </c>
      <c r="BF17" s="65">
        <v>559.74640292685694</v>
      </c>
      <c r="BG17" s="65">
        <v>346.67633198673076</v>
      </c>
      <c r="BH17" s="65">
        <v>32254.989210911925</v>
      </c>
      <c r="BI17" s="65">
        <v>644.93517867998878</v>
      </c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7">
        <v>0</v>
      </c>
      <c r="DL17" s="65">
        <f t="shared" si="0"/>
        <v>39306.423066642252</v>
      </c>
      <c r="DM17" s="57"/>
    </row>
    <row r="18" spans="1:117" ht="15.95" customHeight="1" x14ac:dyDescent="0.25">
      <c r="A18" s="58"/>
      <c r="B18" s="59"/>
      <c r="C18" s="60"/>
      <c r="D18" s="61"/>
      <c r="E18" s="62"/>
      <c r="F18" s="50" t="s">
        <v>57</v>
      </c>
      <c r="G18" s="63">
        <v>1</v>
      </c>
      <c r="H18" s="52">
        <v>14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5">
        <v>37.409101437491998</v>
      </c>
      <c r="AM18" s="66">
        <v>68.056609664174076</v>
      </c>
      <c r="AN18" s="65">
        <v>380.44138739669472</v>
      </c>
      <c r="AO18" s="65">
        <v>111.87919757090101</v>
      </c>
      <c r="AP18" s="65">
        <v>29.488182910448934</v>
      </c>
      <c r="AQ18" s="65">
        <v>4408.7940785301698</v>
      </c>
      <c r="AR18" s="65">
        <v>233.05818299055713</v>
      </c>
      <c r="AS18" s="65">
        <v>2766.6956480823169</v>
      </c>
      <c r="AT18" s="65">
        <v>752.64960732377688</v>
      </c>
      <c r="AU18" s="65">
        <v>202.23559221407194</v>
      </c>
      <c r="AV18" s="65">
        <v>3646.5222424972621</v>
      </c>
      <c r="AW18" s="65">
        <v>6168.4838710580925</v>
      </c>
      <c r="AX18" s="65">
        <v>843.97522748375854</v>
      </c>
      <c r="AY18" s="65">
        <v>7742.0415296875817</v>
      </c>
      <c r="AZ18" s="65">
        <v>7569.5829569502357</v>
      </c>
      <c r="BA18" s="65">
        <v>952.69765581626928</v>
      </c>
      <c r="BB18" s="65">
        <v>327.04569010915094</v>
      </c>
      <c r="BC18" s="65">
        <v>477.25198339607419</v>
      </c>
      <c r="BD18" s="65">
        <v>3079.3504753196503</v>
      </c>
      <c r="BE18" s="65">
        <v>951.98682630268843</v>
      </c>
      <c r="BF18" s="65">
        <v>3826.9822175734794</v>
      </c>
      <c r="BG18" s="65">
        <v>4674.5733347009473</v>
      </c>
      <c r="BH18" s="65">
        <v>64741.02681025552</v>
      </c>
      <c r="BI18" s="65">
        <v>3440.9021689239271</v>
      </c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7">
        <v>454.01642507071494</v>
      </c>
      <c r="DL18" s="65">
        <f t="shared" si="0"/>
        <v>117887.14700326596</v>
      </c>
      <c r="DM18" s="57"/>
    </row>
    <row r="19" spans="1:117" ht="15.95" customHeight="1" x14ac:dyDescent="0.25">
      <c r="A19" s="58"/>
      <c r="B19" s="59"/>
      <c r="C19" s="60"/>
      <c r="D19" s="48" t="s">
        <v>58</v>
      </c>
      <c r="E19" s="49"/>
      <c r="F19" s="50" t="s">
        <v>56</v>
      </c>
      <c r="G19" s="63">
        <v>1</v>
      </c>
      <c r="H19" s="52">
        <v>15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5">
        <v>358.78045712090727</v>
      </c>
      <c r="AM19" s="66">
        <v>180.23511856649642</v>
      </c>
      <c r="AN19" s="65">
        <v>23.793286046529975</v>
      </c>
      <c r="AO19" s="65">
        <v>124.63318169874466</v>
      </c>
      <c r="AP19" s="65">
        <v>44.238768434365277</v>
      </c>
      <c r="AQ19" s="65">
        <v>0</v>
      </c>
      <c r="AR19" s="65">
        <v>1048.0691691201155</v>
      </c>
      <c r="AS19" s="65">
        <v>133.8396046572382</v>
      </c>
      <c r="AT19" s="65">
        <v>19.378905491425183</v>
      </c>
      <c r="AU19" s="65">
        <v>95.327473512120406</v>
      </c>
      <c r="AV19" s="65">
        <v>342.54628124319555</v>
      </c>
      <c r="AW19" s="65">
        <v>538.70548170879124</v>
      </c>
      <c r="AX19" s="65">
        <v>12.914917972838236</v>
      </c>
      <c r="AY19" s="65">
        <v>712.95887071278969</v>
      </c>
      <c r="AZ19" s="65">
        <v>1188.8512669321403</v>
      </c>
      <c r="BA19" s="65">
        <v>72.03683625838184</v>
      </c>
      <c r="BB19" s="65">
        <v>18.539996797611149</v>
      </c>
      <c r="BC19" s="65">
        <v>149.24369523769681</v>
      </c>
      <c r="BD19" s="65">
        <v>64.12123464473207</v>
      </c>
      <c r="BE19" s="65">
        <v>62.641491513573797</v>
      </c>
      <c r="BF19" s="65">
        <v>114.69590256366871</v>
      </c>
      <c r="BG19" s="65">
        <v>113.67049370529696</v>
      </c>
      <c r="BH19" s="65">
        <v>1703.1970319818881</v>
      </c>
      <c r="BI19" s="65">
        <v>322.17252670434436</v>
      </c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7">
        <v>0</v>
      </c>
      <c r="DL19" s="65">
        <f t="shared" si="0"/>
        <v>7444.5919926248935</v>
      </c>
      <c r="DM19" s="57"/>
    </row>
    <row r="20" spans="1:117" ht="15.95" customHeight="1" x14ac:dyDescent="0.25">
      <c r="A20" s="58"/>
      <c r="B20" s="71"/>
      <c r="C20" s="68"/>
      <c r="D20" s="61"/>
      <c r="E20" s="62"/>
      <c r="F20" s="50" t="s">
        <v>57</v>
      </c>
      <c r="G20" s="63">
        <v>1</v>
      </c>
      <c r="H20" s="52">
        <v>16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5">
        <v>92.870870173772602</v>
      </c>
      <c r="AM20" s="66">
        <v>29.932456491968054</v>
      </c>
      <c r="AN20" s="65">
        <v>2.503043938649911</v>
      </c>
      <c r="AO20" s="65">
        <v>36.107914144516826</v>
      </c>
      <c r="AP20" s="65">
        <v>62.701997045977308</v>
      </c>
      <c r="AQ20" s="65">
        <v>0</v>
      </c>
      <c r="AR20" s="65">
        <v>29.866482668163265</v>
      </c>
      <c r="AS20" s="65">
        <v>227.43398764739075</v>
      </c>
      <c r="AT20" s="65">
        <v>82.073861394146761</v>
      </c>
      <c r="AU20" s="65">
        <v>127.06201363693272</v>
      </c>
      <c r="AV20" s="65">
        <v>2616.436046968387</v>
      </c>
      <c r="AW20" s="65">
        <v>1077.4554546034458</v>
      </c>
      <c r="AX20" s="65">
        <v>22.448978290421717</v>
      </c>
      <c r="AY20" s="65">
        <v>2932.7219986763839</v>
      </c>
      <c r="AZ20" s="65">
        <v>1211.8916581498715</v>
      </c>
      <c r="BA20" s="65">
        <v>307.04458687651771</v>
      </c>
      <c r="BB20" s="65">
        <v>190.88785045733209</v>
      </c>
      <c r="BC20" s="65">
        <v>293.13554768068371</v>
      </c>
      <c r="BD20" s="65">
        <v>249.11900950619886</v>
      </c>
      <c r="BE20" s="65">
        <v>265.66752322510399</v>
      </c>
      <c r="BF20" s="65">
        <v>114.44672723410794</v>
      </c>
      <c r="BG20" s="65">
        <v>809.26384774371058</v>
      </c>
      <c r="BH20" s="65">
        <v>6068.8820605575529</v>
      </c>
      <c r="BI20" s="65">
        <v>1224.6042569488586</v>
      </c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7">
        <v>0</v>
      </c>
      <c r="DL20" s="65">
        <f t="shared" si="0"/>
        <v>18074.558174060094</v>
      </c>
      <c r="DM20" s="57"/>
    </row>
    <row r="21" spans="1:117" ht="15.95" customHeight="1" x14ac:dyDescent="0.25">
      <c r="A21" s="58"/>
      <c r="B21" s="72" t="s">
        <v>62</v>
      </c>
      <c r="C21" s="73"/>
      <c r="D21" s="73"/>
      <c r="E21" s="73"/>
      <c r="F21" s="73"/>
      <c r="G21" s="63">
        <v>2</v>
      </c>
      <c r="H21" s="52">
        <v>17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4"/>
      <c r="AK21" s="64"/>
      <c r="AL21" s="65">
        <v>5374.5905789570243</v>
      </c>
      <c r="AM21" s="65">
        <v>11573.900380083367</v>
      </c>
      <c r="AN21" s="65">
        <v>10344.056146601011</v>
      </c>
      <c r="AO21" s="65">
        <v>12650.130145078214</v>
      </c>
      <c r="AP21" s="65">
        <v>34434.555462027711</v>
      </c>
      <c r="AQ21" s="65">
        <v>242911.38595901048</v>
      </c>
      <c r="AR21" s="65">
        <v>5160.3623585023706</v>
      </c>
      <c r="AS21" s="65">
        <v>92171.779733623887</v>
      </c>
      <c r="AT21" s="65">
        <v>47445.780168574522</v>
      </c>
      <c r="AU21" s="65">
        <v>17336.205693676769</v>
      </c>
      <c r="AV21" s="65">
        <v>136821.53282900987</v>
      </c>
      <c r="AW21" s="65">
        <v>198210.17657957447</v>
      </c>
      <c r="AX21" s="65">
        <v>25329.331622605587</v>
      </c>
      <c r="AY21" s="65">
        <v>97432.401005349326</v>
      </c>
      <c r="AZ21" s="65">
        <v>46420.394261925307</v>
      </c>
      <c r="BA21" s="65">
        <v>24006.5950019378</v>
      </c>
      <c r="BB21" s="65">
        <v>10849.536654813217</v>
      </c>
      <c r="BC21" s="65">
        <v>13060.08945907111</v>
      </c>
      <c r="BD21" s="65">
        <v>69720.705833935004</v>
      </c>
      <c r="BE21" s="65">
        <v>7492.5904615763193</v>
      </c>
      <c r="BF21" s="65">
        <v>78992.447489677899</v>
      </c>
      <c r="BG21" s="65">
        <v>93494.550875260073</v>
      </c>
      <c r="BH21" s="65">
        <v>26234.900650391675</v>
      </c>
      <c r="BI21" s="65">
        <v>37006.900580450565</v>
      </c>
      <c r="BJ21" s="67"/>
      <c r="BK21" s="7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5">
        <v>1979.3677</v>
      </c>
      <c r="DL21" s="65">
        <f t="shared" si="0"/>
        <v>1346454.2676317138</v>
      </c>
    </row>
    <row r="22" spans="1:117" ht="15.95" customHeight="1" x14ac:dyDescent="0.25">
      <c r="A22" s="45" t="s">
        <v>6</v>
      </c>
      <c r="B22" s="46" t="s">
        <v>63</v>
      </c>
      <c r="C22" s="46" t="s">
        <v>54</v>
      </c>
      <c r="D22" s="75" t="s">
        <v>64</v>
      </c>
      <c r="E22" s="73"/>
      <c r="F22" s="73"/>
      <c r="G22" s="63">
        <v>3</v>
      </c>
      <c r="H22" s="52">
        <v>18</v>
      </c>
      <c r="I22" s="65">
        <v>15308.441922996153</v>
      </c>
      <c r="J22" s="65">
        <v>11191.385105428881</v>
      </c>
      <c r="K22" s="65">
        <v>5272.7812283748726</v>
      </c>
      <c r="L22" s="65">
        <v>5259.8919500140255</v>
      </c>
      <c r="M22" s="65">
        <v>4613.8185001200927</v>
      </c>
      <c r="N22" s="65">
        <v>12440.644208408103</v>
      </c>
      <c r="O22" s="65">
        <v>688.66369749946057</v>
      </c>
      <c r="P22" s="65">
        <v>449.8146931458212</v>
      </c>
      <c r="Q22" s="65">
        <v>1556.4857553914651</v>
      </c>
      <c r="R22" s="65">
        <v>16218.954050431965</v>
      </c>
      <c r="S22" s="65">
        <v>586.47757109573024</v>
      </c>
      <c r="T22" s="65">
        <v>3147.0269521099049</v>
      </c>
      <c r="U22" s="65">
        <v>411.14856467908447</v>
      </c>
      <c r="V22" s="65">
        <v>3293.5391710150475</v>
      </c>
      <c r="W22" s="65">
        <v>92.637768462501768</v>
      </c>
      <c r="X22" s="65">
        <v>27.422937113847524</v>
      </c>
      <c r="Y22" s="65">
        <v>7540.8768942025899</v>
      </c>
      <c r="Z22" s="65">
        <v>143.04600896384952</v>
      </c>
      <c r="AA22" s="65">
        <v>268.45619051565126</v>
      </c>
      <c r="AB22" s="65">
        <v>120.4819471119897</v>
      </c>
      <c r="AC22" s="65">
        <v>151.74664304883737</v>
      </c>
      <c r="AD22" s="65">
        <v>362.28541210141179</v>
      </c>
      <c r="AE22" s="65">
        <v>18.923440278518687</v>
      </c>
      <c r="AF22" s="65">
        <v>429.06705564605573</v>
      </c>
      <c r="AG22" s="65">
        <v>546.14333997711026</v>
      </c>
      <c r="AH22" s="65">
        <v>45.31108376197939</v>
      </c>
      <c r="AI22" s="65">
        <v>645.9038419992296</v>
      </c>
      <c r="AJ22" s="65">
        <v>2983.0201217891645</v>
      </c>
      <c r="AK22" s="65">
        <v>34799.369482877963</v>
      </c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76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5">
        <v>7872.1437973284155</v>
      </c>
      <c r="DL22" s="65">
        <f t="shared" si="0"/>
        <v>136485.90933588968</v>
      </c>
    </row>
    <row r="23" spans="1:117" ht="15.95" customHeight="1" x14ac:dyDescent="0.25">
      <c r="A23" s="58"/>
      <c r="B23" s="59"/>
      <c r="C23" s="59"/>
      <c r="D23" s="47" t="s">
        <v>65</v>
      </c>
      <c r="E23" s="77" t="s">
        <v>66</v>
      </c>
      <c r="F23" s="78"/>
      <c r="G23" s="63">
        <v>3</v>
      </c>
      <c r="H23" s="52">
        <v>19</v>
      </c>
      <c r="I23" s="65">
        <v>13584.673587467494</v>
      </c>
      <c r="J23" s="65">
        <v>551.10143752011186</v>
      </c>
      <c r="K23" s="65">
        <v>58084.157813053294</v>
      </c>
      <c r="L23" s="65">
        <v>3926.329635507429</v>
      </c>
      <c r="M23" s="65">
        <v>8096.8192714028819</v>
      </c>
      <c r="N23" s="65">
        <v>8106.6980357260018</v>
      </c>
      <c r="O23" s="65">
        <v>10085.62633060348</v>
      </c>
      <c r="P23" s="65">
        <v>2239.7303541937936</v>
      </c>
      <c r="Q23" s="65">
        <v>1339.2284502158852</v>
      </c>
      <c r="R23" s="65">
        <v>28171.404430379302</v>
      </c>
      <c r="S23" s="65">
        <v>4076.9823843320901</v>
      </c>
      <c r="T23" s="65">
        <v>1590.8576996862355</v>
      </c>
      <c r="U23" s="65">
        <v>856.49074883646927</v>
      </c>
      <c r="V23" s="65">
        <v>2132.7015703144084</v>
      </c>
      <c r="W23" s="65">
        <v>634.17276712200953</v>
      </c>
      <c r="X23" s="65">
        <v>238.51707268118986</v>
      </c>
      <c r="Y23" s="65">
        <v>19703.059349564257</v>
      </c>
      <c r="Z23" s="65">
        <v>96.630620771018769</v>
      </c>
      <c r="AA23" s="65">
        <v>161.94929074704706</v>
      </c>
      <c r="AB23" s="65">
        <v>87.033746182044339</v>
      </c>
      <c r="AC23" s="65">
        <v>78.735637248831807</v>
      </c>
      <c r="AD23" s="65">
        <v>215.14512424424663</v>
      </c>
      <c r="AE23" s="65">
        <v>16.126477333578439</v>
      </c>
      <c r="AF23" s="65">
        <v>255.22535370568443</v>
      </c>
      <c r="AG23" s="65">
        <v>328.18717048337209</v>
      </c>
      <c r="AH23" s="65">
        <v>43.806426006907294</v>
      </c>
      <c r="AI23" s="65">
        <v>370.28648180248712</v>
      </c>
      <c r="AJ23" s="65">
        <v>4115.1086194270647</v>
      </c>
      <c r="AK23" s="65">
        <v>28063.42348992094</v>
      </c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7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5">
        <v>8185.6159998479661</v>
      </c>
      <c r="DL23" s="65">
        <f t="shared" si="0"/>
        <v>205435.82537632753</v>
      </c>
    </row>
    <row r="24" spans="1:117" ht="15.95" customHeight="1" x14ac:dyDescent="0.25">
      <c r="A24" s="58"/>
      <c r="B24" s="59"/>
      <c r="C24" s="59"/>
      <c r="D24" s="60"/>
      <c r="E24" s="77" t="s">
        <v>67</v>
      </c>
      <c r="F24" s="78"/>
      <c r="G24" s="63">
        <v>3</v>
      </c>
      <c r="H24" s="52">
        <v>20</v>
      </c>
      <c r="I24" s="65">
        <v>7095.9609724420307</v>
      </c>
      <c r="J24" s="65">
        <v>134.95822313261962</v>
      </c>
      <c r="K24" s="65">
        <v>24488.212723451306</v>
      </c>
      <c r="L24" s="65">
        <v>2826.2486387344461</v>
      </c>
      <c r="M24" s="65">
        <v>1715.0703284862082</v>
      </c>
      <c r="N24" s="65">
        <v>22562.5212251874</v>
      </c>
      <c r="O24" s="65">
        <v>2935.6164525910353</v>
      </c>
      <c r="P24" s="65">
        <v>612.52132309493345</v>
      </c>
      <c r="Q24" s="65">
        <v>529.26834731493068</v>
      </c>
      <c r="R24" s="65">
        <v>5140.2955450060417</v>
      </c>
      <c r="S24" s="65">
        <v>1069.7948416692855</v>
      </c>
      <c r="T24" s="65">
        <v>3300.5540970499064</v>
      </c>
      <c r="U24" s="65">
        <v>1099.4047302709573</v>
      </c>
      <c r="V24" s="65">
        <v>10937.617689693099</v>
      </c>
      <c r="W24" s="65">
        <v>90.401277614900977</v>
      </c>
      <c r="X24" s="65">
        <v>477.06232927993142</v>
      </c>
      <c r="Y24" s="65">
        <v>16894.298874267504</v>
      </c>
      <c r="Z24" s="65">
        <v>33.211954536641784</v>
      </c>
      <c r="AA24" s="65">
        <v>66.208044526703247</v>
      </c>
      <c r="AB24" s="65">
        <v>16.724670340687641</v>
      </c>
      <c r="AC24" s="65">
        <v>28.450482623612555</v>
      </c>
      <c r="AD24" s="65">
        <v>58.095015835395685</v>
      </c>
      <c r="AE24" s="65">
        <v>3.9060940262423998</v>
      </c>
      <c r="AF24" s="65">
        <v>98.098546934863577</v>
      </c>
      <c r="AG24" s="65">
        <v>83.032673081913842</v>
      </c>
      <c r="AH24" s="65">
        <v>18.724215653419659</v>
      </c>
      <c r="AI24" s="65">
        <v>72.328842940795937</v>
      </c>
      <c r="AJ24" s="65">
        <v>3270.5054700718488</v>
      </c>
      <c r="AK24" s="65">
        <v>6325.7899503814861</v>
      </c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6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5">
        <v>4091.0220448986934</v>
      </c>
      <c r="DL24" s="65">
        <f t="shared" si="0"/>
        <v>116075.90562513882</v>
      </c>
    </row>
    <row r="25" spans="1:117" ht="15.95" customHeight="1" x14ac:dyDescent="0.25">
      <c r="A25" s="58"/>
      <c r="B25" s="59"/>
      <c r="C25" s="71"/>
      <c r="D25" s="68"/>
      <c r="E25" s="77" t="s">
        <v>68</v>
      </c>
      <c r="F25" s="78"/>
      <c r="G25" s="63">
        <v>3</v>
      </c>
      <c r="H25" s="52">
        <v>21</v>
      </c>
      <c r="I25" s="65">
        <v>3570.1664330037065</v>
      </c>
      <c r="J25" s="65">
        <v>84.954200756400851</v>
      </c>
      <c r="K25" s="65">
        <v>24974.803743796208</v>
      </c>
      <c r="L25" s="65">
        <v>2124.1834723837278</v>
      </c>
      <c r="M25" s="65">
        <v>822.48502319952388</v>
      </c>
      <c r="N25" s="65">
        <v>836.74722551906063</v>
      </c>
      <c r="O25" s="65">
        <v>6426.0713733201019</v>
      </c>
      <c r="P25" s="65">
        <v>699.36757230588341</v>
      </c>
      <c r="Q25" s="65">
        <v>323.97131009888199</v>
      </c>
      <c r="R25" s="65">
        <v>9767.5490120055929</v>
      </c>
      <c r="S25" s="65">
        <v>1187.9518115393225</v>
      </c>
      <c r="T25" s="65">
        <v>1020.5661818697873</v>
      </c>
      <c r="U25" s="65">
        <v>390.86730775526269</v>
      </c>
      <c r="V25" s="65">
        <v>11000.881479022524</v>
      </c>
      <c r="W25" s="65">
        <v>241.91300446033367</v>
      </c>
      <c r="X25" s="65">
        <v>81.570644685494358</v>
      </c>
      <c r="Y25" s="65">
        <v>38299.350834957171</v>
      </c>
      <c r="Z25" s="65">
        <v>14.714537314796619</v>
      </c>
      <c r="AA25" s="65">
        <v>25.426442098882603</v>
      </c>
      <c r="AB25" s="65">
        <v>9.5269089866304544</v>
      </c>
      <c r="AC25" s="65">
        <v>8.6632323402286371</v>
      </c>
      <c r="AD25" s="65">
        <v>17.750425775724636</v>
      </c>
      <c r="AE25" s="65">
        <v>5.2339950012007925</v>
      </c>
      <c r="AF25" s="65">
        <v>32.973022066923491</v>
      </c>
      <c r="AG25" s="65">
        <v>25.666021239319925</v>
      </c>
      <c r="AH25" s="65">
        <v>6.6280443737945127</v>
      </c>
      <c r="AI25" s="65">
        <v>23.339655136828071</v>
      </c>
      <c r="AJ25" s="65">
        <v>4930.3493976710633</v>
      </c>
      <c r="AK25" s="65">
        <v>2725.456321245043</v>
      </c>
      <c r="AL25" s="64"/>
      <c r="AM25" s="64"/>
      <c r="AN25" s="64"/>
      <c r="AO25" s="65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5">
        <v>4171.613198315109</v>
      </c>
      <c r="DL25" s="65">
        <f t="shared" si="0"/>
        <v>113850.74183224453</v>
      </c>
    </row>
    <row r="26" spans="1:117" ht="15.95" customHeight="1" x14ac:dyDescent="0.25">
      <c r="A26" s="58"/>
      <c r="B26" s="59"/>
      <c r="C26" s="46" t="s">
        <v>69</v>
      </c>
      <c r="D26" s="47" t="s">
        <v>70</v>
      </c>
      <c r="E26" s="77" t="s">
        <v>71</v>
      </c>
      <c r="F26" s="78"/>
      <c r="G26" s="63">
        <v>3</v>
      </c>
      <c r="H26" s="52">
        <v>22</v>
      </c>
      <c r="I26" s="65">
        <v>10123.01125268875</v>
      </c>
      <c r="J26" s="65">
        <v>0</v>
      </c>
      <c r="K26" s="65">
        <v>15798.062281822176</v>
      </c>
      <c r="L26" s="65">
        <v>0</v>
      </c>
      <c r="M26" s="65">
        <v>76599.863445352647</v>
      </c>
      <c r="N26" s="65">
        <v>0</v>
      </c>
      <c r="O26" s="65">
        <v>14395.317389717329</v>
      </c>
      <c r="P26" s="65">
        <v>0</v>
      </c>
      <c r="Q26" s="65">
        <v>19817.169807864546</v>
      </c>
      <c r="R26" s="65">
        <v>0</v>
      </c>
      <c r="S26" s="65">
        <v>51042.244376167917</v>
      </c>
      <c r="T26" s="65">
        <v>0</v>
      </c>
      <c r="U26" s="65">
        <v>4263.9576619102227</v>
      </c>
      <c r="V26" s="65">
        <v>0</v>
      </c>
      <c r="W26" s="65">
        <v>4287.1377860756429</v>
      </c>
      <c r="X26" s="65">
        <v>0</v>
      </c>
      <c r="Y26" s="65">
        <v>54425.392813341838</v>
      </c>
      <c r="Z26" s="65">
        <v>70.267195937051909</v>
      </c>
      <c r="AA26" s="65">
        <v>98.008514728515237</v>
      </c>
      <c r="AB26" s="65">
        <v>37.805727015884322</v>
      </c>
      <c r="AC26" s="65">
        <v>49.650552528990275</v>
      </c>
      <c r="AD26" s="65">
        <v>164.7115542673956</v>
      </c>
      <c r="AE26" s="65">
        <v>18.723776226669653</v>
      </c>
      <c r="AF26" s="65">
        <v>201.52316806915454</v>
      </c>
      <c r="AG26" s="65">
        <v>261.4771106100095</v>
      </c>
      <c r="AH26" s="65">
        <v>36.11341162565094</v>
      </c>
      <c r="AI26" s="65">
        <v>304.26748746833164</v>
      </c>
      <c r="AJ26" s="65">
        <v>8143.7013095880784</v>
      </c>
      <c r="AK26" s="65">
        <v>24542.427861393848</v>
      </c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5">
        <v>13697.66885986578</v>
      </c>
      <c r="DL26" s="65">
        <f t="shared" si="0"/>
        <v>298378.50334426644</v>
      </c>
    </row>
    <row r="27" spans="1:117" ht="15.95" customHeight="1" x14ac:dyDescent="0.25">
      <c r="A27" s="58"/>
      <c r="B27" s="59"/>
      <c r="C27" s="59"/>
      <c r="D27" s="60"/>
      <c r="E27" s="50" t="s">
        <v>72</v>
      </c>
      <c r="F27" s="80"/>
      <c r="G27" s="63">
        <v>3</v>
      </c>
      <c r="H27" s="52">
        <v>23</v>
      </c>
      <c r="I27" s="65">
        <v>5474.6309106827603</v>
      </c>
      <c r="J27" s="65">
        <v>0</v>
      </c>
      <c r="K27" s="65">
        <v>19067.071948228804</v>
      </c>
      <c r="L27" s="65">
        <v>0</v>
      </c>
      <c r="M27" s="65">
        <v>9305.4558380536291</v>
      </c>
      <c r="N27" s="65">
        <v>0</v>
      </c>
      <c r="O27" s="65">
        <v>17962.487459301814</v>
      </c>
      <c r="P27" s="65">
        <v>0</v>
      </c>
      <c r="Q27" s="65">
        <v>2035.9245216534166</v>
      </c>
      <c r="R27" s="65">
        <v>0</v>
      </c>
      <c r="S27" s="65">
        <v>2483.2092474264609</v>
      </c>
      <c r="T27" s="65">
        <v>0</v>
      </c>
      <c r="U27" s="65">
        <v>6020.7079917678957</v>
      </c>
      <c r="V27" s="65">
        <v>0</v>
      </c>
      <c r="W27" s="65">
        <v>258.72983075340176</v>
      </c>
      <c r="X27" s="65">
        <v>0</v>
      </c>
      <c r="Y27" s="65">
        <v>21092.810101823819</v>
      </c>
      <c r="Z27" s="65">
        <v>73.152327447615136</v>
      </c>
      <c r="AA27" s="65">
        <v>116.5456828334346</v>
      </c>
      <c r="AB27" s="65">
        <v>57.949770937999084</v>
      </c>
      <c r="AC27" s="65">
        <v>48.587504647045854</v>
      </c>
      <c r="AD27" s="65">
        <v>132.74657388169192</v>
      </c>
      <c r="AE27" s="65">
        <v>18.345808142358152</v>
      </c>
      <c r="AF27" s="65">
        <v>169.87136919307133</v>
      </c>
      <c r="AG27" s="65">
        <v>192.96780238805553</v>
      </c>
      <c r="AH27" s="65">
        <v>27.200753901568763</v>
      </c>
      <c r="AI27" s="65">
        <v>212.72419483110562</v>
      </c>
      <c r="AJ27" s="65">
        <v>1993.6465035881977</v>
      </c>
      <c r="AK27" s="65">
        <v>8380.2462092323021</v>
      </c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5">
        <v>4058.1402559908352</v>
      </c>
      <c r="DL27" s="65">
        <f t="shared" si="0"/>
        <v>99183.152606707285</v>
      </c>
    </row>
    <row r="28" spans="1:117" ht="15.95" customHeight="1" x14ac:dyDescent="0.25">
      <c r="A28" s="58"/>
      <c r="B28" s="59"/>
      <c r="C28" s="59"/>
      <c r="D28" s="68"/>
      <c r="E28" s="81" t="s">
        <v>73</v>
      </c>
      <c r="F28" s="82"/>
      <c r="G28" s="63">
        <v>3</v>
      </c>
      <c r="H28" s="52">
        <v>24</v>
      </c>
      <c r="I28" s="65">
        <v>6116.9596976863322</v>
      </c>
      <c r="J28" s="65">
        <v>0</v>
      </c>
      <c r="K28" s="65">
        <v>41621.305250638747</v>
      </c>
      <c r="L28" s="65">
        <v>0</v>
      </c>
      <c r="M28" s="65">
        <v>7092.463568625486</v>
      </c>
      <c r="N28" s="65">
        <v>0</v>
      </c>
      <c r="O28" s="65">
        <v>27699.625200251699</v>
      </c>
      <c r="P28" s="65">
        <v>0</v>
      </c>
      <c r="Q28" s="65">
        <v>24253.024354303092</v>
      </c>
      <c r="R28" s="65">
        <v>0</v>
      </c>
      <c r="S28" s="65">
        <v>20565.327983435891</v>
      </c>
      <c r="T28" s="65">
        <v>0</v>
      </c>
      <c r="U28" s="65">
        <v>26263.846061422308</v>
      </c>
      <c r="V28" s="65">
        <v>0</v>
      </c>
      <c r="W28" s="65">
        <v>1839.5995581360999</v>
      </c>
      <c r="X28" s="65">
        <v>0</v>
      </c>
      <c r="Y28" s="65">
        <v>77662.602410986918</v>
      </c>
      <c r="Z28" s="65">
        <v>30.604475473723742</v>
      </c>
      <c r="AA28" s="65">
        <v>33.627787627274841</v>
      </c>
      <c r="AB28" s="65">
        <v>26.716634822843044</v>
      </c>
      <c r="AC28" s="65">
        <v>20.049841617994456</v>
      </c>
      <c r="AD28" s="65">
        <v>47.149513268856964</v>
      </c>
      <c r="AE28" s="65">
        <v>13.242202857104543</v>
      </c>
      <c r="AF28" s="65">
        <v>106.56381149607903</v>
      </c>
      <c r="AG28" s="65">
        <v>71.502902603977105</v>
      </c>
      <c r="AH28" s="65">
        <v>15.113575976381165</v>
      </c>
      <c r="AI28" s="65">
        <v>51.68599242574475</v>
      </c>
      <c r="AJ28" s="65">
        <v>8309.8952300537039</v>
      </c>
      <c r="AK28" s="65">
        <v>6539.1029384753383</v>
      </c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5">
        <v>1743.7714980374064</v>
      </c>
      <c r="DL28" s="65">
        <f t="shared" si="0"/>
        <v>250123.78049022297</v>
      </c>
    </row>
    <row r="29" spans="1:117" ht="15.95" customHeight="1" x14ac:dyDescent="0.25">
      <c r="A29" s="58"/>
      <c r="B29" s="59"/>
      <c r="C29" s="59"/>
      <c r="D29" s="47" t="s">
        <v>74</v>
      </c>
      <c r="E29" s="77" t="s">
        <v>71</v>
      </c>
      <c r="F29" s="78"/>
      <c r="G29" s="63">
        <v>3</v>
      </c>
      <c r="H29" s="52">
        <v>25</v>
      </c>
      <c r="I29" s="65">
        <v>0</v>
      </c>
      <c r="J29" s="65">
        <v>847.91127062732812</v>
      </c>
      <c r="K29" s="65">
        <v>0</v>
      </c>
      <c r="L29" s="65">
        <v>1362.6524804161922</v>
      </c>
      <c r="M29" s="65">
        <v>0</v>
      </c>
      <c r="N29" s="65">
        <v>134043.924527125</v>
      </c>
      <c r="O29" s="65">
        <v>0</v>
      </c>
      <c r="P29" s="65">
        <v>38750.83678301872</v>
      </c>
      <c r="Q29" s="65">
        <v>0</v>
      </c>
      <c r="R29" s="65">
        <v>70120.223792397999</v>
      </c>
      <c r="S29" s="65">
        <v>0</v>
      </c>
      <c r="T29" s="65">
        <v>24038.815089281958</v>
      </c>
      <c r="U29" s="65">
        <v>0</v>
      </c>
      <c r="V29" s="65">
        <v>5382.7419539263337</v>
      </c>
      <c r="W29" s="65">
        <v>0</v>
      </c>
      <c r="X29" s="65">
        <v>4224.5676723775387</v>
      </c>
      <c r="Y29" s="65">
        <v>69831.399522771535</v>
      </c>
      <c r="Z29" s="65">
        <v>110.93832338575565</v>
      </c>
      <c r="AA29" s="65">
        <v>167.66481491057311</v>
      </c>
      <c r="AB29" s="65">
        <v>107.16850211175391</v>
      </c>
      <c r="AC29" s="65">
        <v>117.9647562276586</v>
      </c>
      <c r="AD29" s="65">
        <v>156.51622283049338</v>
      </c>
      <c r="AE29" s="65">
        <v>41.666060425415012</v>
      </c>
      <c r="AF29" s="65">
        <v>275.31742369216425</v>
      </c>
      <c r="AG29" s="65">
        <v>130.85221415905869</v>
      </c>
      <c r="AH29" s="65">
        <v>65.48551500249809</v>
      </c>
      <c r="AI29" s="65">
        <v>411.10466732094085</v>
      </c>
      <c r="AJ29" s="65">
        <v>8958.4283294129018</v>
      </c>
      <c r="AK29" s="65">
        <v>17540.523814937806</v>
      </c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5">
        <v>11295.444883254886</v>
      </c>
      <c r="DL29" s="65">
        <f t="shared" si="0"/>
        <v>387982.14861961448</v>
      </c>
    </row>
    <row r="30" spans="1:117" ht="15.95" customHeight="1" x14ac:dyDescent="0.25">
      <c r="A30" s="58"/>
      <c r="B30" s="59"/>
      <c r="C30" s="59"/>
      <c r="D30" s="60"/>
      <c r="E30" s="50" t="s">
        <v>72</v>
      </c>
      <c r="F30" s="80"/>
      <c r="G30" s="63">
        <v>3</v>
      </c>
      <c r="H30" s="52">
        <v>26</v>
      </c>
      <c r="I30" s="65">
        <v>0</v>
      </c>
      <c r="J30" s="65">
        <v>376.19118167876951</v>
      </c>
      <c r="K30" s="65">
        <v>0</v>
      </c>
      <c r="L30" s="65">
        <v>1152.7630394513765</v>
      </c>
      <c r="M30" s="65">
        <v>0</v>
      </c>
      <c r="N30" s="65">
        <v>32553.531280374475</v>
      </c>
      <c r="O30" s="65">
        <v>0</v>
      </c>
      <c r="P30" s="65">
        <v>2418.0306130409881</v>
      </c>
      <c r="Q30" s="65">
        <v>0</v>
      </c>
      <c r="R30" s="65">
        <v>34586.382790121104</v>
      </c>
      <c r="S30" s="65">
        <v>0</v>
      </c>
      <c r="T30" s="65">
        <v>16450.41704247662</v>
      </c>
      <c r="U30" s="65">
        <v>0</v>
      </c>
      <c r="V30" s="65">
        <v>6856.847150619541</v>
      </c>
      <c r="W30" s="65">
        <v>0</v>
      </c>
      <c r="X30" s="65">
        <v>908.43932844904646</v>
      </c>
      <c r="Y30" s="65">
        <v>29168.069634891617</v>
      </c>
      <c r="Z30" s="65">
        <v>52.74002656656728</v>
      </c>
      <c r="AA30" s="65">
        <v>70.428945270765311</v>
      </c>
      <c r="AB30" s="65">
        <v>41.593399867258476</v>
      </c>
      <c r="AC30" s="65">
        <v>35.6111559322256</v>
      </c>
      <c r="AD30" s="65">
        <v>90.580916976149993</v>
      </c>
      <c r="AE30" s="65">
        <v>16.726706827471538</v>
      </c>
      <c r="AF30" s="65">
        <v>113.29460726285075</v>
      </c>
      <c r="AG30" s="65">
        <v>138.95492940508396</v>
      </c>
      <c r="AH30" s="65">
        <v>9.446379078064453</v>
      </c>
      <c r="AI30" s="65">
        <v>185.00577817083317</v>
      </c>
      <c r="AJ30" s="65">
        <v>5214.6979116212169</v>
      </c>
      <c r="AK30" s="65">
        <v>5489.7205569846274</v>
      </c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5">
        <v>593.4995731676288</v>
      </c>
      <c r="DL30" s="65">
        <f t="shared" si="0"/>
        <v>136522.97294823427</v>
      </c>
    </row>
    <row r="31" spans="1:117" ht="15.95" customHeight="1" x14ac:dyDescent="0.25">
      <c r="A31" s="58"/>
      <c r="B31" s="71"/>
      <c r="C31" s="71"/>
      <c r="D31" s="68"/>
      <c r="E31" s="81" t="s">
        <v>73</v>
      </c>
      <c r="F31" s="82"/>
      <c r="G31" s="63">
        <v>3</v>
      </c>
      <c r="H31" s="52">
        <v>27</v>
      </c>
      <c r="I31" s="65">
        <v>0</v>
      </c>
      <c r="J31" s="65">
        <v>2028.4363774942035</v>
      </c>
      <c r="K31" s="65">
        <v>0</v>
      </c>
      <c r="L31" s="65">
        <v>1900.8588113857704</v>
      </c>
      <c r="M31" s="65">
        <v>0</v>
      </c>
      <c r="N31" s="65">
        <v>13135.194281626442</v>
      </c>
      <c r="O31" s="65">
        <v>0</v>
      </c>
      <c r="P31" s="65">
        <v>20272.117687886614</v>
      </c>
      <c r="Q31" s="65">
        <v>0</v>
      </c>
      <c r="R31" s="65">
        <v>102149.85437933367</v>
      </c>
      <c r="S31" s="65">
        <v>0</v>
      </c>
      <c r="T31" s="65">
        <v>94386.101345320829</v>
      </c>
      <c r="U31" s="65">
        <v>0</v>
      </c>
      <c r="V31" s="65">
        <v>76728.479162488889</v>
      </c>
      <c r="W31" s="65">
        <v>0</v>
      </c>
      <c r="X31" s="65">
        <v>12116.978189473035</v>
      </c>
      <c r="Y31" s="65">
        <v>101336.33192793652</v>
      </c>
      <c r="Z31" s="65">
        <v>17.257518923879868</v>
      </c>
      <c r="AA31" s="65">
        <v>16.443755509687989</v>
      </c>
      <c r="AB31" s="65">
        <v>17.667621716334434</v>
      </c>
      <c r="AC31" s="65">
        <v>13.921248761813782</v>
      </c>
      <c r="AD31" s="65">
        <v>34.528339707719667</v>
      </c>
      <c r="AE31" s="65">
        <v>10.731680834436245</v>
      </c>
      <c r="AF31" s="65">
        <v>41.807031275241329</v>
      </c>
      <c r="AG31" s="65">
        <v>43.488105438417236</v>
      </c>
      <c r="AH31" s="65">
        <v>13.666332768242354</v>
      </c>
      <c r="AI31" s="65">
        <v>65.133000853684052</v>
      </c>
      <c r="AJ31" s="65">
        <v>15435.769167899158</v>
      </c>
      <c r="AK31" s="65">
        <v>5984.9393745506186</v>
      </c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5">
        <v>1520.0798892932769</v>
      </c>
      <c r="DL31" s="65">
        <f t="shared" si="0"/>
        <v>447269.78523047845</v>
      </c>
    </row>
    <row r="32" spans="1:117" ht="15.95" customHeight="1" x14ac:dyDescent="0.25">
      <c r="A32" s="58"/>
      <c r="B32" s="75" t="s">
        <v>75</v>
      </c>
      <c r="C32" s="73"/>
      <c r="D32" s="73"/>
      <c r="E32" s="73"/>
      <c r="F32" s="73"/>
      <c r="G32" s="63">
        <v>4</v>
      </c>
      <c r="H32" s="52">
        <v>28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5">
        <v>819048.38546696992</v>
      </c>
      <c r="Z32" s="65">
        <v>3322.7603752077521</v>
      </c>
      <c r="AA32" s="65">
        <v>4867.5877638571956</v>
      </c>
      <c r="AB32" s="65">
        <v>2491.2413332846863</v>
      </c>
      <c r="AC32" s="65">
        <v>3905.0083555623314</v>
      </c>
      <c r="AD32" s="65">
        <v>5018.4840322670725</v>
      </c>
      <c r="AE32" s="65">
        <v>2090.7720219392691</v>
      </c>
      <c r="AF32" s="65">
        <v>7395.8680638343994</v>
      </c>
      <c r="AG32" s="65">
        <v>6413.5284569592995</v>
      </c>
      <c r="AH32" s="65">
        <v>2924.0476340198475</v>
      </c>
      <c r="AI32" s="65">
        <v>7860.5540391945369</v>
      </c>
      <c r="AJ32" s="65">
        <v>106496.39766878431</v>
      </c>
      <c r="AK32" s="65">
        <v>43495.4</v>
      </c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5">
        <v>19533.435299999997</v>
      </c>
      <c r="DL32" s="65">
        <f t="shared" si="0"/>
        <v>1034863.4705118806</v>
      </c>
    </row>
    <row r="33" spans="1:116" ht="15.95" customHeight="1" x14ac:dyDescent="0.25">
      <c r="A33" s="83"/>
      <c r="B33" s="84" t="s">
        <v>76</v>
      </c>
      <c r="C33" s="73"/>
      <c r="D33" s="73"/>
      <c r="E33" s="73"/>
      <c r="F33" s="73"/>
      <c r="G33" s="63">
        <v>5</v>
      </c>
      <c r="H33" s="52">
        <v>29</v>
      </c>
      <c r="I33" s="67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5">
        <v>0</v>
      </c>
      <c r="Z33" s="65">
        <v>3596.5567277837204</v>
      </c>
      <c r="AA33" s="65">
        <v>5031.7133620528366</v>
      </c>
      <c r="AB33" s="65">
        <v>2608.6826406538767</v>
      </c>
      <c r="AC33" s="65">
        <v>3112.0535680845755</v>
      </c>
      <c r="AD33" s="65">
        <v>7100.9860852528072</v>
      </c>
      <c r="AE33" s="65">
        <v>2287.4475918056296</v>
      </c>
      <c r="AF33" s="65">
        <v>9606.7561688601982</v>
      </c>
      <c r="AG33" s="65">
        <v>12051.166507917091</v>
      </c>
      <c r="AH33" s="65">
        <v>5226.4683704634472</v>
      </c>
      <c r="AI33" s="65">
        <v>16577.633772686222</v>
      </c>
      <c r="AJ33" s="65">
        <v>313112.47500000021</v>
      </c>
      <c r="AK33" s="65">
        <v>99297.264999999999</v>
      </c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5">
        <v>174427.43117397957</v>
      </c>
      <c r="DJ33" s="64"/>
      <c r="DK33" s="65">
        <v>1281.2070000000001</v>
      </c>
      <c r="DL33" s="65">
        <f t="shared" si="0"/>
        <v>655317.84296954027</v>
      </c>
    </row>
    <row r="34" spans="1:116" ht="15.95" customHeight="1" x14ac:dyDescent="0.25">
      <c r="A34" s="85" t="s">
        <v>27</v>
      </c>
      <c r="B34" s="86"/>
      <c r="C34" s="77" t="s">
        <v>77</v>
      </c>
      <c r="D34" s="87"/>
      <c r="E34" s="87"/>
      <c r="F34" s="78"/>
      <c r="G34" s="63">
        <v>6</v>
      </c>
      <c r="H34" s="52">
        <v>30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5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5">
        <v>224034.23237920046</v>
      </c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5">
        <v>147.751</v>
      </c>
      <c r="DK34" s="64"/>
      <c r="DL34" s="65">
        <f t="shared" si="0"/>
        <v>224181.98337920045</v>
      </c>
    </row>
    <row r="35" spans="1:116" ht="15.95" customHeight="1" x14ac:dyDescent="0.25">
      <c r="A35" s="88"/>
      <c r="B35" s="89"/>
      <c r="C35" s="77" t="s">
        <v>78</v>
      </c>
      <c r="D35" s="87"/>
      <c r="E35" s="87"/>
      <c r="F35" s="78"/>
      <c r="G35" s="63">
        <v>6</v>
      </c>
      <c r="H35" s="52">
        <v>31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7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5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5"/>
      <c r="BM35" s="65">
        <v>95146.957407421403</v>
      </c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5">
        <v>0</v>
      </c>
      <c r="DK35" s="64"/>
      <c r="DL35" s="65">
        <f t="shared" si="0"/>
        <v>95146.957407421403</v>
      </c>
    </row>
    <row r="36" spans="1:116" ht="15.95" customHeight="1" x14ac:dyDescent="0.25">
      <c r="A36" s="88"/>
      <c r="B36" s="89"/>
      <c r="C36" s="77" t="s">
        <v>79</v>
      </c>
      <c r="D36" s="87"/>
      <c r="E36" s="87"/>
      <c r="F36" s="78"/>
      <c r="G36" s="63">
        <v>6</v>
      </c>
      <c r="H36" s="52">
        <v>32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5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5"/>
      <c r="BM36" s="65"/>
      <c r="BN36" s="65">
        <v>67504.575837197161</v>
      </c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5">
        <v>0</v>
      </c>
      <c r="DK36" s="64"/>
      <c r="DL36" s="65">
        <f t="shared" si="0"/>
        <v>67504.575837197161</v>
      </c>
    </row>
    <row r="37" spans="1:116" ht="15.95" customHeight="1" x14ac:dyDescent="0.25">
      <c r="A37" s="88"/>
      <c r="B37" s="89"/>
      <c r="C37" s="77" t="s">
        <v>80</v>
      </c>
      <c r="D37" s="87"/>
      <c r="E37" s="87"/>
      <c r="F37" s="78"/>
      <c r="G37" s="63">
        <v>6</v>
      </c>
      <c r="H37" s="52">
        <v>33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5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5"/>
      <c r="BM37" s="65"/>
      <c r="BN37" s="65"/>
      <c r="BO37" s="65">
        <v>26150.694264090784</v>
      </c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5">
        <v>0</v>
      </c>
      <c r="DK37" s="64"/>
      <c r="DL37" s="65">
        <f t="shared" si="0"/>
        <v>26150.694264090784</v>
      </c>
    </row>
    <row r="38" spans="1:116" ht="15.95" customHeight="1" x14ac:dyDescent="0.25">
      <c r="A38" s="88"/>
      <c r="B38" s="89"/>
      <c r="C38" s="77" t="s">
        <v>81</v>
      </c>
      <c r="D38" s="87"/>
      <c r="E38" s="87"/>
      <c r="F38" s="78"/>
      <c r="G38" s="63">
        <v>6</v>
      </c>
      <c r="H38" s="52">
        <v>34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5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5"/>
      <c r="BM38" s="65"/>
      <c r="BN38" s="65"/>
      <c r="BO38" s="65"/>
      <c r="BP38" s="65">
        <v>72040.404987952119</v>
      </c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5">
        <v>0</v>
      </c>
      <c r="DK38" s="64"/>
      <c r="DL38" s="65">
        <f t="shared" si="0"/>
        <v>72040.404987952119</v>
      </c>
    </row>
    <row r="39" spans="1:116" ht="15.95" customHeight="1" x14ac:dyDescent="0.25">
      <c r="A39" s="88"/>
      <c r="B39" s="89"/>
      <c r="C39" s="77" t="s">
        <v>82</v>
      </c>
      <c r="D39" s="87"/>
      <c r="E39" s="87"/>
      <c r="F39" s="78"/>
      <c r="G39" s="63">
        <v>6</v>
      </c>
      <c r="H39" s="52">
        <v>35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5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5"/>
      <c r="BM39" s="65"/>
      <c r="BN39" s="65"/>
      <c r="BO39" s="65"/>
      <c r="BP39" s="65"/>
      <c r="BQ39" s="65">
        <v>339038.68814347265</v>
      </c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5">
        <v>0</v>
      </c>
      <c r="DK39" s="64"/>
      <c r="DL39" s="65">
        <f t="shared" si="0"/>
        <v>339038.68814347265</v>
      </c>
    </row>
    <row r="40" spans="1:116" ht="15.95" customHeight="1" x14ac:dyDescent="0.25">
      <c r="A40" s="88"/>
      <c r="B40" s="89"/>
      <c r="C40" s="77" t="s">
        <v>83</v>
      </c>
      <c r="D40" s="87"/>
      <c r="E40" s="87"/>
      <c r="F40" s="78"/>
      <c r="G40" s="63">
        <v>6</v>
      </c>
      <c r="H40" s="52">
        <v>36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5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5"/>
      <c r="BM40" s="65"/>
      <c r="BN40" s="65"/>
      <c r="BO40" s="65"/>
      <c r="BP40" s="65"/>
      <c r="BQ40" s="65"/>
      <c r="BR40" s="65">
        <v>35086.371979133342</v>
      </c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5">
        <v>0</v>
      </c>
      <c r="DK40" s="64"/>
      <c r="DL40" s="65">
        <f t="shared" si="0"/>
        <v>35086.371979133342</v>
      </c>
    </row>
    <row r="41" spans="1:116" ht="15.95" customHeight="1" x14ac:dyDescent="0.25">
      <c r="A41" s="88"/>
      <c r="B41" s="89"/>
      <c r="C41" s="77" t="s">
        <v>84</v>
      </c>
      <c r="D41" s="87"/>
      <c r="E41" s="87"/>
      <c r="F41" s="78"/>
      <c r="G41" s="63">
        <v>6</v>
      </c>
      <c r="H41" s="52">
        <v>37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5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5"/>
      <c r="BM41" s="65"/>
      <c r="BN41" s="65"/>
      <c r="BO41" s="65"/>
      <c r="BP41" s="65"/>
      <c r="BQ41" s="65"/>
      <c r="BR41" s="65"/>
      <c r="BS41" s="65">
        <v>514475.76247169857</v>
      </c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5">
        <v>0</v>
      </c>
      <c r="DK41" s="64"/>
      <c r="DL41" s="65">
        <f t="shared" si="0"/>
        <v>514475.76247169857</v>
      </c>
    </row>
    <row r="42" spans="1:116" ht="15.95" customHeight="1" x14ac:dyDescent="0.25">
      <c r="A42" s="88"/>
      <c r="B42" s="89"/>
      <c r="C42" s="77" t="s">
        <v>85</v>
      </c>
      <c r="D42" s="87"/>
      <c r="E42" s="87"/>
      <c r="F42" s="78"/>
      <c r="G42" s="63">
        <v>6</v>
      </c>
      <c r="H42" s="52">
        <v>38</v>
      </c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5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5"/>
      <c r="BM42" s="65"/>
      <c r="BN42" s="65"/>
      <c r="BO42" s="65"/>
      <c r="BP42" s="65"/>
      <c r="BQ42" s="65"/>
      <c r="BR42" s="65"/>
      <c r="BS42" s="65"/>
      <c r="BT42" s="65">
        <v>225467.99651530964</v>
      </c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5">
        <v>0</v>
      </c>
      <c r="DK42" s="64"/>
      <c r="DL42" s="65">
        <f t="shared" si="0"/>
        <v>225467.99651530964</v>
      </c>
    </row>
    <row r="43" spans="1:116" ht="15.95" customHeight="1" x14ac:dyDescent="0.25">
      <c r="A43" s="88"/>
      <c r="B43" s="89"/>
      <c r="C43" s="77" t="s">
        <v>86</v>
      </c>
      <c r="D43" s="87"/>
      <c r="E43" s="87"/>
      <c r="F43" s="78"/>
      <c r="G43" s="63">
        <v>6</v>
      </c>
      <c r="H43" s="52">
        <v>39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5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5"/>
      <c r="BM43" s="65"/>
      <c r="BN43" s="65"/>
      <c r="BO43" s="65"/>
      <c r="BP43" s="65"/>
      <c r="BQ43" s="65"/>
      <c r="BR43" s="65"/>
      <c r="BS43" s="65"/>
      <c r="BT43" s="65"/>
      <c r="BU43" s="65">
        <v>83328.223458934168</v>
      </c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5">
        <v>0</v>
      </c>
      <c r="DK43" s="64"/>
      <c r="DL43" s="65">
        <f t="shared" si="0"/>
        <v>83328.223458934168</v>
      </c>
    </row>
    <row r="44" spans="1:116" ht="15.95" customHeight="1" x14ac:dyDescent="0.25">
      <c r="A44" s="88"/>
      <c r="B44" s="89"/>
      <c r="C44" s="77" t="s">
        <v>87</v>
      </c>
      <c r="D44" s="87"/>
      <c r="E44" s="87"/>
      <c r="F44" s="78"/>
      <c r="G44" s="63">
        <v>6</v>
      </c>
      <c r="H44" s="52">
        <v>40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5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>
        <v>690308.71478865203</v>
      </c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5">
        <v>0</v>
      </c>
      <c r="DK44" s="64"/>
      <c r="DL44" s="65">
        <f t="shared" si="0"/>
        <v>690308.71478865203</v>
      </c>
    </row>
    <row r="45" spans="1:116" ht="15.95" customHeight="1" x14ac:dyDescent="0.25">
      <c r="A45" s="88"/>
      <c r="B45" s="89"/>
      <c r="C45" s="77" t="s">
        <v>88</v>
      </c>
      <c r="D45" s="87"/>
      <c r="E45" s="87"/>
      <c r="F45" s="78"/>
      <c r="G45" s="63">
        <v>6</v>
      </c>
      <c r="H45" s="52">
        <v>41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5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>
        <v>560009.66132666497</v>
      </c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5">
        <v>55943.204083565528</v>
      </c>
      <c r="DK45" s="64"/>
      <c r="DL45" s="65">
        <f t="shared" si="0"/>
        <v>615952.86541023047</v>
      </c>
    </row>
    <row r="46" spans="1:116" ht="15.95" customHeight="1" x14ac:dyDescent="0.25">
      <c r="A46" s="88"/>
      <c r="B46" s="89"/>
      <c r="C46" s="77" t="s">
        <v>89</v>
      </c>
      <c r="D46" s="87"/>
      <c r="E46" s="87"/>
      <c r="F46" s="78"/>
      <c r="G46" s="63">
        <v>6</v>
      </c>
      <c r="H46" s="52">
        <v>42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5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>
        <v>87390.318379397824</v>
      </c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5">
        <v>8850.6</v>
      </c>
      <c r="DK46" s="64"/>
      <c r="DL46" s="65">
        <f t="shared" si="0"/>
        <v>96240.91837939783</v>
      </c>
    </row>
    <row r="47" spans="1:116" ht="15.95" customHeight="1" x14ac:dyDescent="0.25">
      <c r="A47" s="88"/>
      <c r="B47" s="89"/>
      <c r="C47" s="77" t="s">
        <v>90</v>
      </c>
      <c r="D47" s="87"/>
      <c r="E47" s="87"/>
      <c r="F47" s="78"/>
      <c r="G47" s="63">
        <v>6</v>
      </c>
      <c r="H47" s="52">
        <v>43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5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>
        <v>570957.30172814417</v>
      </c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5">
        <v>0</v>
      </c>
      <c r="DK47" s="64"/>
      <c r="DL47" s="65">
        <f t="shared" si="0"/>
        <v>570957.30172814417</v>
      </c>
    </row>
    <row r="48" spans="1:116" ht="15.95" customHeight="1" x14ac:dyDescent="0.25">
      <c r="A48" s="88"/>
      <c r="B48" s="89"/>
      <c r="C48" s="77" t="s">
        <v>91</v>
      </c>
      <c r="D48" s="87"/>
      <c r="E48" s="87"/>
      <c r="F48" s="78"/>
      <c r="G48" s="63">
        <v>6</v>
      </c>
      <c r="H48" s="52">
        <v>44</v>
      </c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5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>
        <v>495583.29220057261</v>
      </c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5">
        <v>0</v>
      </c>
      <c r="DK48" s="64"/>
      <c r="DL48" s="65">
        <f t="shared" si="0"/>
        <v>495583.29220057261</v>
      </c>
    </row>
    <row r="49" spans="1:116" ht="15.95" customHeight="1" x14ac:dyDescent="0.25">
      <c r="A49" s="88"/>
      <c r="B49" s="89"/>
      <c r="C49" s="77" t="s">
        <v>92</v>
      </c>
      <c r="D49" s="87"/>
      <c r="E49" s="87"/>
      <c r="F49" s="78"/>
      <c r="G49" s="63">
        <v>6</v>
      </c>
      <c r="H49" s="52">
        <v>45</v>
      </c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5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>
        <v>190235.15890206688</v>
      </c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5">
        <v>0</v>
      </c>
      <c r="DK49" s="64"/>
      <c r="DL49" s="65">
        <f t="shared" si="0"/>
        <v>190235.15890206688</v>
      </c>
    </row>
    <row r="50" spans="1:116" ht="15.95" customHeight="1" x14ac:dyDescent="0.25">
      <c r="A50" s="88"/>
      <c r="B50" s="89"/>
      <c r="C50" s="77" t="s">
        <v>93</v>
      </c>
      <c r="D50" s="87"/>
      <c r="E50" s="87"/>
      <c r="F50" s="78"/>
      <c r="G50" s="63">
        <v>6</v>
      </c>
      <c r="H50" s="52">
        <v>46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5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>
        <v>28301.697640967148</v>
      </c>
      <c r="CC50" s="65"/>
      <c r="CD50" s="65"/>
      <c r="CE50" s="65"/>
      <c r="CF50" s="65"/>
      <c r="CG50" s="65"/>
      <c r="CH50" s="65"/>
      <c r="CI50" s="65"/>
      <c r="CJ50" s="65"/>
      <c r="CK50" s="65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5">
        <v>0</v>
      </c>
      <c r="DK50" s="64"/>
      <c r="DL50" s="65">
        <f t="shared" si="0"/>
        <v>28301.697640967148</v>
      </c>
    </row>
    <row r="51" spans="1:116" ht="15.95" customHeight="1" x14ac:dyDescent="0.25">
      <c r="A51" s="88"/>
      <c r="B51" s="89"/>
      <c r="C51" s="77" t="s">
        <v>94</v>
      </c>
      <c r="D51" s="87"/>
      <c r="E51" s="87"/>
      <c r="F51" s="78"/>
      <c r="G51" s="63">
        <v>6</v>
      </c>
      <c r="H51" s="52">
        <v>47</v>
      </c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5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>
        <v>157945.73444930787</v>
      </c>
      <c r="CD51" s="65"/>
      <c r="CE51" s="65"/>
      <c r="CF51" s="65"/>
      <c r="CG51" s="65"/>
      <c r="CH51" s="65"/>
      <c r="CI51" s="65"/>
      <c r="CJ51" s="65"/>
      <c r="CK51" s="65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5">
        <v>320.5</v>
      </c>
      <c r="DK51" s="64"/>
      <c r="DL51" s="65">
        <f t="shared" si="0"/>
        <v>158266.23444930787</v>
      </c>
    </row>
    <row r="52" spans="1:116" ht="15.95" customHeight="1" x14ac:dyDescent="0.25">
      <c r="A52" s="88"/>
      <c r="B52" s="89"/>
      <c r="C52" s="77" t="s">
        <v>95</v>
      </c>
      <c r="D52" s="87"/>
      <c r="E52" s="87"/>
      <c r="F52" s="78"/>
      <c r="G52" s="63">
        <v>6</v>
      </c>
      <c r="H52" s="52">
        <v>48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5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>
        <v>199144.13511877845</v>
      </c>
      <c r="CE52" s="65"/>
      <c r="CF52" s="65"/>
      <c r="CG52" s="65"/>
      <c r="CH52" s="65"/>
      <c r="CI52" s="65"/>
      <c r="CJ52" s="65"/>
      <c r="CK52" s="65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5">
        <v>524.9</v>
      </c>
      <c r="DK52" s="64"/>
      <c r="DL52" s="65">
        <f t="shared" si="0"/>
        <v>199669.03511877844</v>
      </c>
    </row>
    <row r="53" spans="1:116" ht="15.95" customHeight="1" x14ac:dyDescent="0.25">
      <c r="A53" s="88"/>
      <c r="B53" s="89"/>
      <c r="C53" s="77" t="s">
        <v>96</v>
      </c>
      <c r="D53" s="87"/>
      <c r="E53" s="87"/>
      <c r="F53" s="78"/>
      <c r="G53" s="63">
        <v>6</v>
      </c>
      <c r="H53" s="52">
        <v>49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5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>
        <v>37931.194868019767</v>
      </c>
      <c r="CF53" s="65"/>
      <c r="CG53" s="65"/>
      <c r="CH53" s="65"/>
      <c r="CI53" s="65"/>
      <c r="CJ53" s="65"/>
      <c r="CK53" s="65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DJ53" s="65">
        <v>0</v>
      </c>
      <c r="DK53" s="64"/>
      <c r="DL53" s="65">
        <f t="shared" si="0"/>
        <v>37931.194868019767</v>
      </c>
    </row>
    <row r="54" spans="1:116" ht="15.95" customHeight="1" x14ac:dyDescent="0.25">
      <c r="A54" s="88"/>
      <c r="B54" s="89"/>
      <c r="C54" s="77" t="s">
        <v>97</v>
      </c>
      <c r="D54" s="87"/>
      <c r="E54" s="87"/>
      <c r="F54" s="78"/>
      <c r="G54" s="63">
        <v>6</v>
      </c>
      <c r="H54" s="52">
        <v>50</v>
      </c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5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>
        <v>173436.94392852613</v>
      </c>
      <c r="CG54" s="65"/>
      <c r="CH54" s="65"/>
      <c r="CI54" s="65"/>
      <c r="CJ54" s="65"/>
      <c r="CK54" s="65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5">
        <v>0</v>
      </c>
      <c r="DK54" s="64"/>
      <c r="DL54" s="65">
        <f t="shared" si="0"/>
        <v>173436.94392852613</v>
      </c>
    </row>
    <row r="55" spans="1:116" ht="15.95" customHeight="1" x14ac:dyDescent="0.25">
      <c r="A55" s="88"/>
      <c r="B55" s="89"/>
      <c r="C55" s="77" t="s">
        <v>98</v>
      </c>
      <c r="D55" s="87"/>
      <c r="E55" s="87"/>
      <c r="F55" s="78"/>
      <c r="G55" s="63">
        <v>6</v>
      </c>
      <c r="H55" s="52">
        <v>51</v>
      </c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5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>
        <v>173746.00181436411</v>
      </c>
      <c r="CH55" s="65"/>
      <c r="CI55" s="65"/>
      <c r="CJ55" s="65"/>
      <c r="CK55" s="65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5">
        <v>0</v>
      </c>
      <c r="DK55" s="64"/>
      <c r="DL55" s="65">
        <f t="shared" si="0"/>
        <v>173746.00181436411</v>
      </c>
    </row>
    <row r="56" spans="1:116" ht="15.95" customHeight="1" x14ac:dyDescent="0.25">
      <c r="A56" s="88"/>
      <c r="B56" s="89"/>
      <c r="C56" s="77" t="s">
        <v>99</v>
      </c>
      <c r="D56" s="87"/>
      <c r="E56" s="87"/>
      <c r="F56" s="78"/>
      <c r="G56" s="63">
        <v>6</v>
      </c>
      <c r="H56" s="52">
        <v>52</v>
      </c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5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>
        <v>302831.95282083505</v>
      </c>
      <c r="CI56" s="65"/>
      <c r="CJ56" s="65"/>
      <c r="CK56" s="65"/>
      <c r="CL56" s="64"/>
      <c r="CM56" s="64"/>
      <c r="CN56" s="64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5">
        <v>139.334</v>
      </c>
      <c r="DK56" s="64"/>
      <c r="DL56" s="65">
        <f t="shared" si="0"/>
        <v>302971.28682083503</v>
      </c>
    </row>
    <row r="57" spans="1:116" ht="15.95" customHeight="1" x14ac:dyDescent="0.25">
      <c r="A57" s="90"/>
      <c r="B57" s="91"/>
      <c r="C57" s="77" t="s">
        <v>100</v>
      </c>
      <c r="D57" s="87"/>
      <c r="E57" s="87"/>
      <c r="F57" s="78"/>
      <c r="G57" s="63">
        <v>6</v>
      </c>
      <c r="H57" s="52">
        <v>53</v>
      </c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5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>
        <v>167144.55051615342</v>
      </c>
      <c r="CJ57" s="65"/>
      <c r="CK57" s="65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5">
        <v>0</v>
      </c>
      <c r="DK57" s="64"/>
      <c r="DL57" s="65">
        <f t="shared" si="0"/>
        <v>167144.55051615342</v>
      </c>
    </row>
    <row r="58" spans="1:116" ht="15.95" customHeight="1" x14ac:dyDescent="0.25">
      <c r="A58" s="50" t="s">
        <v>101</v>
      </c>
      <c r="B58" s="80"/>
      <c r="C58" s="73"/>
      <c r="D58" s="80"/>
      <c r="E58" s="80"/>
      <c r="F58" s="80"/>
      <c r="G58" s="63">
        <v>7</v>
      </c>
      <c r="H58" s="52">
        <v>54</v>
      </c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5">
        <v>43597.089362583261</v>
      </c>
      <c r="BM58" s="65">
        <v>7870.673507370373</v>
      </c>
      <c r="BN58" s="65">
        <v>15858.626241191987</v>
      </c>
      <c r="BO58" s="65">
        <v>4113.969443967645</v>
      </c>
      <c r="BP58" s="65">
        <v>22394.167878615099</v>
      </c>
      <c r="BQ58" s="65">
        <v>2415.7747147999999</v>
      </c>
      <c r="BR58" s="65">
        <v>3880.2762687293848</v>
      </c>
      <c r="BS58" s="65">
        <v>109891.66805463022</v>
      </c>
      <c r="BT58" s="65">
        <v>24494.202848983288</v>
      </c>
      <c r="BU58" s="65">
        <v>13795.282457706644</v>
      </c>
      <c r="BV58" s="65">
        <v>105445.62836463677</v>
      </c>
      <c r="BW58" s="65">
        <v>70854.530332122886</v>
      </c>
      <c r="BX58" s="65">
        <v>0</v>
      </c>
      <c r="BY58" s="65">
        <v>0</v>
      </c>
      <c r="BZ58" s="65">
        <v>0</v>
      </c>
      <c r="CA58" s="65">
        <v>0</v>
      </c>
      <c r="CB58" s="65">
        <v>0</v>
      </c>
      <c r="CC58" s="65">
        <v>0</v>
      </c>
      <c r="CD58" s="65">
        <v>0</v>
      </c>
      <c r="CE58" s="65">
        <v>0</v>
      </c>
      <c r="CF58" s="65">
        <v>0</v>
      </c>
      <c r="CG58" s="65">
        <v>0</v>
      </c>
      <c r="CH58" s="65">
        <v>0</v>
      </c>
      <c r="CI58" s="65">
        <v>35.123044784276892</v>
      </c>
      <c r="CJ58" s="65">
        <v>2294.7987152961196</v>
      </c>
      <c r="CK58" s="65">
        <v>181.48305847740127</v>
      </c>
      <c r="CL58" s="65">
        <v>268.70787657246643</v>
      </c>
      <c r="CM58" s="65">
        <v>58.07858703442669</v>
      </c>
      <c r="CN58" s="65">
        <v>36.685900589797647</v>
      </c>
      <c r="CO58" s="65">
        <v>25.815591361061671</v>
      </c>
      <c r="CP58" s="65">
        <v>277.53501648933718</v>
      </c>
      <c r="CQ58" s="65">
        <v>8713.7522074785229</v>
      </c>
      <c r="CR58" s="65">
        <v>2525.2884956715143</v>
      </c>
      <c r="CS58" s="65">
        <v>323.58087628791759</v>
      </c>
      <c r="CT58" s="65">
        <v>48646.373729871229</v>
      </c>
      <c r="CU58" s="65">
        <v>19854.827525518464</v>
      </c>
      <c r="CV58" s="65">
        <v>0</v>
      </c>
      <c r="CW58" s="65">
        <v>0</v>
      </c>
      <c r="CX58" s="65">
        <v>0</v>
      </c>
      <c r="CY58" s="65">
        <v>0</v>
      </c>
      <c r="CZ58" s="65">
        <v>0</v>
      </c>
      <c r="DA58" s="65">
        <v>0</v>
      </c>
      <c r="DB58" s="65">
        <v>0</v>
      </c>
      <c r="DC58" s="65">
        <v>0</v>
      </c>
      <c r="DD58" s="65">
        <v>0</v>
      </c>
      <c r="DE58" s="65">
        <v>0</v>
      </c>
      <c r="DF58" s="65">
        <v>0</v>
      </c>
      <c r="DG58" s="65">
        <v>0.27279467044505146</v>
      </c>
      <c r="DH58" s="64"/>
      <c r="DI58" s="64"/>
      <c r="DJ58" s="64"/>
      <c r="DK58" s="64"/>
      <c r="DL58" s="65">
        <f t="shared" si="0"/>
        <v>507854.21289544058</v>
      </c>
    </row>
    <row r="59" spans="1:116" ht="15.95" customHeight="1" x14ac:dyDescent="0.25">
      <c r="A59" s="50" t="s">
        <v>102</v>
      </c>
      <c r="B59" s="80"/>
      <c r="C59" s="80"/>
      <c r="D59" s="80"/>
      <c r="E59" s="80"/>
      <c r="F59" s="80"/>
      <c r="G59" s="63">
        <v>7</v>
      </c>
      <c r="H59" s="52">
        <v>55</v>
      </c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5">
        <v>7212.7536583788624</v>
      </c>
      <c r="BM59" s="65">
        <v>2109.135416222307</v>
      </c>
      <c r="BN59" s="65">
        <v>1483.0744783485604</v>
      </c>
      <c r="BO59" s="65">
        <v>901.75189284592295</v>
      </c>
      <c r="BP59" s="65">
        <v>3231.8299095820471</v>
      </c>
      <c r="BQ59" s="65">
        <v>747.56459970514265</v>
      </c>
      <c r="BR59" s="65">
        <v>4598.881197621221</v>
      </c>
      <c r="BS59" s="65">
        <v>13940.476034360823</v>
      </c>
      <c r="BT59" s="65">
        <v>4359.7181394685931</v>
      </c>
      <c r="BU59" s="65">
        <v>5812.9010047272777</v>
      </c>
      <c r="BV59" s="65">
        <v>28833.523223938111</v>
      </c>
      <c r="BW59" s="65">
        <v>31169.127708243803</v>
      </c>
      <c r="BX59" s="65">
        <v>0</v>
      </c>
      <c r="BY59" s="65">
        <v>0</v>
      </c>
      <c r="BZ59" s="65">
        <v>0</v>
      </c>
      <c r="CA59" s="65">
        <v>0</v>
      </c>
      <c r="CB59" s="65">
        <v>0</v>
      </c>
      <c r="CC59" s="65">
        <v>0</v>
      </c>
      <c r="CD59" s="65">
        <v>0</v>
      </c>
      <c r="CE59" s="65">
        <v>0</v>
      </c>
      <c r="CF59" s="65">
        <v>0</v>
      </c>
      <c r="CG59" s="65">
        <v>0</v>
      </c>
      <c r="CH59" s="65">
        <v>0</v>
      </c>
      <c r="CI59" s="65">
        <v>105.36566081119831</v>
      </c>
      <c r="CJ59" s="65">
        <v>194.20256752339191</v>
      </c>
      <c r="CK59" s="65">
        <v>22.350830761052666</v>
      </c>
      <c r="CL59" s="65">
        <v>109.43363727926743</v>
      </c>
      <c r="CM59" s="65">
        <v>11.862796728857909</v>
      </c>
      <c r="CN59" s="65">
        <v>8.8785487458608117</v>
      </c>
      <c r="CO59" s="65">
        <v>50.381959252907315</v>
      </c>
      <c r="CP59" s="65">
        <v>244.11879601270334</v>
      </c>
      <c r="CQ59" s="65">
        <v>185.0009236736968</v>
      </c>
      <c r="CR59" s="65">
        <v>149.64574015873018</v>
      </c>
      <c r="CS59" s="65">
        <v>66.1780578415934</v>
      </c>
      <c r="CT59" s="65">
        <v>4101.2957706667185</v>
      </c>
      <c r="CU59" s="65">
        <v>3485.3087983192058</v>
      </c>
      <c r="CV59" s="65">
        <v>0</v>
      </c>
      <c r="CW59" s="65">
        <v>0</v>
      </c>
      <c r="CX59" s="65">
        <v>0</v>
      </c>
      <c r="CY59" s="65">
        <v>0</v>
      </c>
      <c r="CZ59" s="65">
        <v>0</v>
      </c>
      <c r="DA59" s="65">
        <v>0</v>
      </c>
      <c r="DB59" s="65">
        <v>0</v>
      </c>
      <c r="DC59" s="65">
        <v>0</v>
      </c>
      <c r="DD59" s="65">
        <v>0</v>
      </c>
      <c r="DE59" s="65">
        <v>0</v>
      </c>
      <c r="DF59" s="65">
        <v>0</v>
      </c>
      <c r="DG59" s="65">
        <v>0.33968015083899084</v>
      </c>
      <c r="DH59" s="64"/>
      <c r="DI59" s="64"/>
      <c r="DJ59" s="64"/>
      <c r="DK59" s="64"/>
      <c r="DL59" s="65">
        <f t="shared" si="0"/>
        <v>113135.10103136867</v>
      </c>
    </row>
    <row r="60" spans="1:116" ht="15.95" customHeight="1" x14ac:dyDescent="0.25">
      <c r="A60" s="85" t="s">
        <v>103</v>
      </c>
      <c r="B60" s="86"/>
      <c r="C60" s="77" t="s">
        <v>77</v>
      </c>
      <c r="D60" s="87"/>
      <c r="E60" s="87"/>
      <c r="F60" s="78"/>
      <c r="G60" s="63">
        <v>8</v>
      </c>
      <c r="H60" s="52">
        <v>56</v>
      </c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5">
        <v>15840.549701724749</v>
      </c>
      <c r="AA60" s="65">
        <v>21528.773948726433</v>
      </c>
      <c r="AB60" s="65">
        <v>9230.8334753361651</v>
      </c>
      <c r="AC60" s="65">
        <v>5684.012963340926</v>
      </c>
      <c r="AD60" s="65">
        <v>21393.848251869684</v>
      </c>
      <c r="AE60" s="65">
        <v>5502.4308392495368</v>
      </c>
      <c r="AF60" s="65">
        <v>9782.3396727223007</v>
      </c>
      <c r="AG60" s="65">
        <v>20963.009157340122</v>
      </c>
      <c r="AH60" s="65">
        <v>6177.5991859873202</v>
      </c>
      <c r="AI60" s="65">
        <v>13271.147908605422</v>
      </c>
      <c r="AJ60" s="64"/>
      <c r="AK60" s="65">
        <v>0</v>
      </c>
      <c r="AL60" s="65">
        <v>12715.518251236654</v>
      </c>
      <c r="AM60" s="65">
        <v>156.81802504614043</v>
      </c>
      <c r="AN60" s="65">
        <v>774.28725637541504</v>
      </c>
      <c r="AO60" s="65">
        <v>0</v>
      </c>
      <c r="AP60" s="65">
        <v>112.70004690426198</v>
      </c>
      <c r="AQ60" s="65">
        <v>0</v>
      </c>
      <c r="AR60" s="65">
        <v>0</v>
      </c>
      <c r="AS60" s="65">
        <v>109238.45353093407</v>
      </c>
      <c r="AT60" s="65">
        <v>4.1178512876724244E-4</v>
      </c>
      <c r="AU60" s="65">
        <v>4.395351776991746E-5</v>
      </c>
      <c r="AV60" s="65">
        <v>242.65550798017324</v>
      </c>
      <c r="AW60" s="65">
        <v>225.08759921541042</v>
      </c>
      <c r="AX60" s="65">
        <v>0</v>
      </c>
      <c r="AY60" s="65">
        <v>0</v>
      </c>
      <c r="AZ60" s="65">
        <v>66.111731717150604</v>
      </c>
      <c r="BA60" s="65">
        <v>13895.853511983274</v>
      </c>
      <c r="BB60" s="65">
        <v>1065.3938679129446</v>
      </c>
      <c r="BC60" s="65">
        <v>0</v>
      </c>
      <c r="BD60" s="65">
        <v>37.29</v>
      </c>
      <c r="BE60" s="65">
        <v>0</v>
      </c>
      <c r="BF60" s="65">
        <v>0</v>
      </c>
      <c r="BG60" s="65">
        <v>0</v>
      </c>
      <c r="BH60" s="65">
        <v>10055.998974231741</v>
      </c>
      <c r="BI60" s="65">
        <v>-4.2520111496139001E-5</v>
      </c>
      <c r="BJ60" s="65">
        <v>0</v>
      </c>
      <c r="BK60" s="65">
        <v>0</v>
      </c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4"/>
      <c r="CM60" s="64"/>
      <c r="CN60" s="64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/>
      <c r="DG60" s="64"/>
      <c r="DH60" s="65">
        <v>-1420.1262630366402</v>
      </c>
      <c r="DI60" s="64"/>
      <c r="DJ60" s="64"/>
      <c r="DK60" s="65">
        <v>678.45809169378651</v>
      </c>
      <c r="DL60" s="65">
        <f t="shared" si="0"/>
        <v>277219.04565031559</v>
      </c>
    </row>
    <row r="61" spans="1:116" ht="15.95" customHeight="1" x14ac:dyDescent="0.25">
      <c r="A61" s="88"/>
      <c r="B61" s="89"/>
      <c r="C61" s="77" t="s">
        <v>78</v>
      </c>
      <c r="D61" s="87"/>
      <c r="E61" s="87"/>
      <c r="F61" s="78"/>
      <c r="G61" s="63">
        <v>8</v>
      </c>
      <c r="H61" s="52">
        <v>57</v>
      </c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5">
        <v>679.52521599756221</v>
      </c>
      <c r="AA61" s="65">
        <v>953.13355985735984</v>
      </c>
      <c r="AB61" s="65">
        <v>354.31362837822229</v>
      </c>
      <c r="AC61" s="65">
        <v>309.77314368737757</v>
      </c>
      <c r="AD61" s="65">
        <v>1602.7155973836309</v>
      </c>
      <c r="AE61" s="65">
        <v>328.32465496108148</v>
      </c>
      <c r="AF61" s="65">
        <v>668.07349406819981</v>
      </c>
      <c r="AG61" s="65">
        <v>1386.2991347758855</v>
      </c>
      <c r="AH61" s="65">
        <v>378.81743565853509</v>
      </c>
      <c r="AI61" s="65">
        <v>1086.3541179885599</v>
      </c>
      <c r="AJ61" s="64"/>
      <c r="AK61" s="65">
        <v>14.462239744602138</v>
      </c>
      <c r="AL61" s="65">
        <v>6653.9656175952023</v>
      </c>
      <c r="AM61" s="65">
        <v>7254.0040432291116</v>
      </c>
      <c r="AN61" s="65">
        <v>318.77522906928482</v>
      </c>
      <c r="AO61" s="65">
        <v>507.30788070513017</v>
      </c>
      <c r="AP61" s="65">
        <v>139.73006829928974</v>
      </c>
      <c r="AQ61" s="65">
        <v>0</v>
      </c>
      <c r="AR61" s="65">
        <v>0</v>
      </c>
      <c r="AS61" s="65">
        <v>43133.024766588467</v>
      </c>
      <c r="AT61" s="65">
        <v>2051.8653052337131</v>
      </c>
      <c r="AU61" s="65">
        <v>35.166654500647027</v>
      </c>
      <c r="AV61" s="65">
        <v>133.37200630182414</v>
      </c>
      <c r="AW61" s="65">
        <v>23131.8793837745</v>
      </c>
      <c r="AX61" s="65">
        <v>0</v>
      </c>
      <c r="AY61" s="65">
        <v>0</v>
      </c>
      <c r="AZ61" s="65">
        <v>7.462633092354193</v>
      </c>
      <c r="BA61" s="65">
        <v>1163.2945829265707</v>
      </c>
      <c r="BB61" s="65">
        <v>13.559659668044663</v>
      </c>
      <c r="BC61" s="65">
        <v>0.51926657511212626</v>
      </c>
      <c r="BD61" s="65">
        <v>3.11</v>
      </c>
      <c r="BE61" s="65">
        <v>0</v>
      </c>
      <c r="BF61" s="65">
        <v>2.5697899989053405E-2</v>
      </c>
      <c r="BG61" s="65">
        <v>0</v>
      </c>
      <c r="BH61" s="65">
        <v>230.54419138715605</v>
      </c>
      <c r="BI61" s="65">
        <v>449.23277146322204</v>
      </c>
      <c r="BJ61" s="65">
        <v>0</v>
      </c>
      <c r="BK61" s="65">
        <v>0</v>
      </c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5">
        <v>786.00343812053836</v>
      </c>
      <c r="DI61" s="64"/>
      <c r="DJ61" s="64"/>
      <c r="DK61" s="65">
        <v>12506.497985060059</v>
      </c>
      <c r="DL61" s="65">
        <f t="shared" si="0"/>
        <v>106281.13340399123</v>
      </c>
    </row>
    <row r="62" spans="1:116" ht="15.95" customHeight="1" x14ac:dyDescent="0.25">
      <c r="A62" s="88"/>
      <c r="B62" s="89"/>
      <c r="C62" s="77" t="s">
        <v>79</v>
      </c>
      <c r="D62" s="87"/>
      <c r="E62" s="87"/>
      <c r="F62" s="78"/>
      <c r="G62" s="63">
        <v>8</v>
      </c>
      <c r="H62" s="52">
        <v>58</v>
      </c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5">
        <v>3512.8683877514591</v>
      </c>
      <c r="AA62" s="65">
        <v>4894.6024256030096</v>
      </c>
      <c r="AB62" s="65">
        <v>1982.5222178352246</v>
      </c>
      <c r="AC62" s="65">
        <v>1399.2593303962635</v>
      </c>
      <c r="AD62" s="65">
        <v>7022.2642627225023</v>
      </c>
      <c r="AE62" s="65">
        <v>1740.1884262331246</v>
      </c>
      <c r="AF62" s="65">
        <v>3927.3751262854043</v>
      </c>
      <c r="AG62" s="65">
        <v>7634.5671694076782</v>
      </c>
      <c r="AH62" s="65">
        <v>2306.8618787894534</v>
      </c>
      <c r="AI62" s="65">
        <v>5747.7572938586991</v>
      </c>
      <c r="AJ62" s="64"/>
      <c r="AK62" s="65">
        <v>0</v>
      </c>
      <c r="AL62" s="65">
        <v>3221.4762904130739</v>
      </c>
      <c r="AM62" s="65">
        <v>429.13580976627674</v>
      </c>
      <c r="AN62" s="65">
        <v>36.833867436055733</v>
      </c>
      <c r="AO62" s="65">
        <v>0</v>
      </c>
      <c r="AP62" s="65">
        <v>15.87476983228802</v>
      </c>
      <c r="AQ62" s="65">
        <v>0</v>
      </c>
      <c r="AR62" s="65">
        <v>0</v>
      </c>
      <c r="AS62" s="65">
        <v>23985.893679181921</v>
      </c>
      <c r="AT62" s="65">
        <v>21.837826811609119</v>
      </c>
      <c r="AU62" s="65">
        <v>8.0700818517067394E-4</v>
      </c>
      <c r="AV62" s="65">
        <v>24.290188444746477</v>
      </c>
      <c r="AW62" s="65">
        <v>59.691231714505257</v>
      </c>
      <c r="AX62" s="65">
        <v>0</v>
      </c>
      <c r="AY62" s="65">
        <v>0</v>
      </c>
      <c r="AZ62" s="65">
        <v>0</v>
      </c>
      <c r="BA62" s="65">
        <v>16917.844932957134</v>
      </c>
      <c r="BB62" s="65">
        <v>1509.6420380707204</v>
      </c>
      <c r="BC62" s="65">
        <v>6.9032230255341176</v>
      </c>
      <c r="BD62" s="65">
        <v>13.167770299054753</v>
      </c>
      <c r="BE62" s="65">
        <v>0</v>
      </c>
      <c r="BF62" s="65">
        <v>0</v>
      </c>
      <c r="BG62" s="65">
        <v>0.37202314424212563</v>
      </c>
      <c r="BH62" s="65">
        <v>1516.5667985884784</v>
      </c>
      <c r="BI62" s="65">
        <v>0</v>
      </c>
      <c r="BJ62" s="65">
        <v>0</v>
      </c>
      <c r="BK62" s="65">
        <v>0</v>
      </c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4"/>
      <c r="CM62" s="64"/>
      <c r="CN62" s="64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/>
      <c r="DG62" s="64"/>
      <c r="DH62" s="65">
        <v>-2604.0611894825756</v>
      </c>
      <c r="DI62" s="64"/>
      <c r="DJ62" s="64"/>
      <c r="DK62" s="65">
        <v>326.00827353415667</v>
      </c>
      <c r="DL62" s="65">
        <f t="shared" si="0"/>
        <v>85649.744859628219</v>
      </c>
    </row>
    <row r="63" spans="1:116" ht="15.95" customHeight="1" x14ac:dyDescent="0.25">
      <c r="A63" s="88"/>
      <c r="B63" s="89"/>
      <c r="C63" s="77" t="s">
        <v>80</v>
      </c>
      <c r="D63" s="87"/>
      <c r="E63" s="87"/>
      <c r="F63" s="78"/>
      <c r="G63" s="63">
        <v>8</v>
      </c>
      <c r="H63" s="52">
        <v>59</v>
      </c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5">
        <v>214.39085255359774</v>
      </c>
      <c r="AA63" s="65">
        <v>317.33752930098774</v>
      </c>
      <c r="AB63" s="65">
        <v>231.02611155608855</v>
      </c>
      <c r="AC63" s="65">
        <v>228.92947421443554</v>
      </c>
      <c r="AD63" s="65">
        <v>363.96421298357234</v>
      </c>
      <c r="AE63" s="65">
        <v>105.10108596907726</v>
      </c>
      <c r="AF63" s="65">
        <v>392.38079117860053</v>
      </c>
      <c r="AG63" s="65">
        <v>294.38937041214905</v>
      </c>
      <c r="AH63" s="65">
        <v>182.02773382167609</v>
      </c>
      <c r="AI63" s="65">
        <v>531.76881532109019</v>
      </c>
      <c r="AJ63" s="64"/>
      <c r="AK63" s="65">
        <v>0</v>
      </c>
      <c r="AL63" s="65">
        <v>10.969537236041665</v>
      </c>
      <c r="AM63" s="65">
        <v>49.603999305446209</v>
      </c>
      <c r="AN63" s="65">
        <v>8.139726906772653</v>
      </c>
      <c r="AO63" s="65">
        <v>429.27872256991424</v>
      </c>
      <c r="AP63" s="65">
        <v>42.524488852224643</v>
      </c>
      <c r="AQ63" s="65">
        <v>13.454189373730031</v>
      </c>
      <c r="AR63" s="65">
        <v>46.836881561666416</v>
      </c>
      <c r="AS63" s="65">
        <v>396.25979318942348</v>
      </c>
      <c r="AT63" s="65">
        <v>68.18327031902318</v>
      </c>
      <c r="AU63" s="65">
        <v>11912.885944224174</v>
      </c>
      <c r="AV63" s="65">
        <v>1418.8133665025869</v>
      </c>
      <c r="AW63" s="65">
        <v>313.41457933600174</v>
      </c>
      <c r="AX63" s="65">
        <v>1.7475520385890429E-2</v>
      </c>
      <c r="AY63" s="65">
        <v>11331.659470419392</v>
      </c>
      <c r="AZ63" s="65">
        <v>8.6909730338288931</v>
      </c>
      <c r="BA63" s="65">
        <v>79.265478459408797</v>
      </c>
      <c r="BB63" s="65">
        <v>12.568881664981641</v>
      </c>
      <c r="BC63" s="65">
        <v>4.5919468101708096</v>
      </c>
      <c r="BD63" s="65">
        <v>0</v>
      </c>
      <c r="BE63" s="65">
        <v>3.5620938448935069E-4</v>
      </c>
      <c r="BF63" s="65">
        <v>0</v>
      </c>
      <c r="BG63" s="65">
        <v>10.568216009698901</v>
      </c>
      <c r="BH63" s="65">
        <v>11.826307871507138</v>
      </c>
      <c r="BI63" s="65">
        <v>163.10734833542332</v>
      </c>
      <c r="BJ63" s="65">
        <v>0</v>
      </c>
      <c r="BK63" s="65">
        <v>0</v>
      </c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5">
        <v>348.24527407442997</v>
      </c>
      <c r="DI63" s="64"/>
      <c r="DJ63" s="64"/>
      <c r="DK63" s="65">
        <v>2573.429909761725</v>
      </c>
      <c r="DL63" s="65">
        <f t="shared" si="0"/>
        <v>32115.652114858614</v>
      </c>
    </row>
    <row r="64" spans="1:116" ht="15.95" customHeight="1" x14ac:dyDescent="0.25">
      <c r="A64" s="88"/>
      <c r="B64" s="89"/>
      <c r="C64" s="77" t="s">
        <v>81</v>
      </c>
      <c r="D64" s="87"/>
      <c r="E64" s="87"/>
      <c r="F64" s="78"/>
      <c r="G64" s="63">
        <v>8</v>
      </c>
      <c r="H64" s="52">
        <v>60</v>
      </c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5">
        <v>4449.759490134189</v>
      </c>
      <c r="AA64" s="65">
        <v>7698.8601576205619</v>
      </c>
      <c r="AB64" s="65">
        <v>3024.440772844418</v>
      </c>
      <c r="AC64" s="65">
        <v>2009.088921218796</v>
      </c>
      <c r="AD64" s="65">
        <v>11268.084070106126</v>
      </c>
      <c r="AE64" s="65">
        <v>2719.8647397745262</v>
      </c>
      <c r="AF64" s="65">
        <v>6575.8319764040025</v>
      </c>
      <c r="AG64" s="65">
        <v>9788.8561059641052</v>
      </c>
      <c r="AH64" s="65">
        <v>3730.0177993041839</v>
      </c>
      <c r="AI64" s="65">
        <v>9729.0954778293653</v>
      </c>
      <c r="AJ64" s="64"/>
      <c r="AK64" s="65">
        <v>0</v>
      </c>
      <c r="AL64" s="65">
        <v>0</v>
      </c>
      <c r="AM64" s="65">
        <v>2.9063499027346373</v>
      </c>
      <c r="AN64" s="65">
        <v>0</v>
      </c>
      <c r="AO64" s="65">
        <v>0</v>
      </c>
      <c r="AP64" s="65">
        <v>3585.9839361413738</v>
      </c>
      <c r="AQ64" s="65">
        <v>0</v>
      </c>
      <c r="AR64" s="65">
        <v>0</v>
      </c>
      <c r="AS64" s="65">
        <v>22249.250236864642</v>
      </c>
      <c r="AT64" s="65">
        <v>4.278118077561828E-2</v>
      </c>
      <c r="AU64" s="65">
        <v>0</v>
      </c>
      <c r="AV64" s="65">
        <v>219.0954100022042</v>
      </c>
      <c r="AW64" s="65">
        <v>12.654705892349869</v>
      </c>
      <c r="AX64" s="65">
        <v>0</v>
      </c>
      <c r="AY64" s="65">
        <v>0</v>
      </c>
      <c r="AZ64" s="65">
        <v>0</v>
      </c>
      <c r="BA64" s="65">
        <v>6484.4151869623192</v>
      </c>
      <c r="BB64" s="65">
        <v>440.24688879847787</v>
      </c>
      <c r="BC64" s="65">
        <v>0</v>
      </c>
      <c r="BD64" s="65">
        <v>22.282470225268032</v>
      </c>
      <c r="BE64" s="65">
        <v>0</v>
      </c>
      <c r="BF64" s="65">
        <v>0</v>
      </c>
      <c r="BG64" s="65">
        <v>79.816668521501782</v>
      </c>
      <c r="BH64" s="65">
        <v>1117.8609140255112</v>
      </c>
      <c r="BI64" s="65">
        <v>0</v>
      </c>
      <c r="BJ64" s="65">
        <v>0</v>
      </c>
      <c r="BK64" s="65">
        <v>0</v>
      </c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5">
        <v>-1405.9143078213399</v>
      </c>
      <c r="DI64" s="64"/>
      <c r="DJ64" s="64"/>
      <c r="DK64" s="65">
        <v>4584.6171674843054</v>
      </c>
      <c r="DL64" s="65">
        <f t="shared" si="0"/>
        <v>98387.157919380392</v>
      </c>
    </row>
    <row r="65" spans="1:116" ht="15.95" customHeight="1" x14ac:dyDescent="0.25">
      <c r="A65" s="88"/>
      <c r="B65" s="89"/>
      <c r="C65" s="77" t="s">
        <v>82</v>
      </c>
      <c r="D65" s="87"/>
      <c r="E65" s="87"/>
      <c r="F65" s="78"/>
      <c r="G65" s="63">
        <v>8</v>
      </c>
      <c r="H65" s="52">
        <v>61</v>
      </c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5">
        <v>0</v>
      </c>
      <c r="AA65" s="65">
        <v>0</v>
      </c>
      <c r="AB65" s="65">
        <v>0</v>
      </c>
      <c r="AC65" s="65">
        <v>0</v>
      </c>
      <c r="AD65" s="65">
        <v>0</v>
      </c>
      <c r="AE65" s="65">
        <v>0</v>
      </c>
      <c r="AF65" s="65">
        <v>0</v>
      </c>
      <c r="AG65" s="65">
        <v>0</v>
      </c>
      <c r="AH65" s="65">
        <v>0</v>
      </c>
      <c r="AI65" s="65">
        <v>0</v>
      </c>
      <c r="AJ65" s="64"/>
      <c r="AK65" s="65">
        <v>0</v>
      </c>
      <c r="AL65" s="65">
        <v>0</v>
      </c>
      <c r="AM65" s="65">
        <v>0</v>
      </c>
      <c r="AN65" s="65">
        <v>0</v>
      </c>
      <c r="AO65" s="65">
        <v>0</v>
      </c>
      <c r="AP65" s="65">
        <v>0</v>
      </c>
      <c r="AQ65" s="65">
        <v>27276.096811339688</v>
      </c>
      <c r="AR65" s="65">
        <v>0</v>
      </c>
      <c r="AS65" s="65">
        <v>226.15149184176326</v>
      </c>
      <c r="AT65" s="65">
        <v>308.71720260365623</v>
      </c>
      <c r="AU65" s="65">
        <v>34.842380019376662</v>
      </c>
      <c r="AV65" s="65">
        <v>27487.329108278405</v>
      </c>
      <c r="AW65" s="65">
        <v>86952.64033388668</v>
      </c>
      <c r="AX65" s="65">
        <v>12703.599476580574</v>
      </c>
      <c r="AY65" s="65">
        <v>4.0427705336615301</v>
      </c>
      <c r="AZ65" s="65">
        <v>0</v>
      </c>
      <c r="BA65" s="65">
        <v>0</v>
      </c>
      <c r="BB65" s="65">
        <v>3.9875337923051655</v>
      </c>
      <c r="BC65" s="65">
        <v>26.388750456404932</v>
      </c>
      <c r="BD65" s="65">
        <v>0</v>
      </c>
      <c r="BE65" s="65">
        <v>0</v>
      </c>
      <c r="BF65" s="65">
        <v>0</v>
      </c>
      <c r="BG65" s="65">
        <v>0</v>
      </c>
      <c r="BH65" s="65">
        <v>0</v>
      </c>
      <c r="BI65" s="65">
        <v>0</v>
      </c>
      <c r="BJ65" s="65">
        <v>0</v>
      </c>
      <c r="BK65" s="65">
        <v>0</v>
      </c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5">
        <v>5715.3612527036566</v>
      </c>
      <c r="DI65" s="64"/>
      <c r="DJ65" s="64"/>
      <c r="DK65" s="65">
        <v>193511.24044352135</v>
      </c>
      <c r="DL65" s="65">
        <f t="shared" si="0"/>
        <v>354250.39755555749</v>
      </c>
    </row>
    <row r="66" spans="1:116" ht="15.95" customHeight="1" x14ac:dyDescent="0.25">
      <c r="A66" s="88"/>
      <c r="B66" s="89"/>
      <c r="C66" s="77" t="s">
        <v>83</v>
      </c>
      <c r="D66" s="87"/>
      <c r="E66" s="87"/>
      <c r="F66" s="78"/>
      <c r="G66" s="63">
        <v>8</v>
      </c>
      <c r="H66" s="52">
        <v>62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5">
        <v>0.49255521661442597</v>
      </c>
      <c r="AA66" s="65">
        <v>1.1231511418232674</v>
      </c>
      <c r="AB66" s="65">
        <v>0.51863109253331696</v>
      </c>
      <c r="AC66" s="65">
        <v>0.44218353064012816</v>
      </c>
      <c r="AD66" s="65">
        <v>2.6525041417116948</v>
      </c>
      <c r="AE66" s="65">
        <v>0.65888186601951537</v>
      </c>
      <c r="AF66" s="65">
        <v>2.611556921593341</v>
      </c>
      <c r="AG66" s="65">
        <v>3.1789524912590053</v>
      </c>
      <c r="AH66" s="65">
        <v>0.65469399023949293</v>
      </c>
      <c r="AI66" s="65">
        <v>3.9761789960258258</v>
      </c>
      <c r="AJ66" s="64"/>
      <c r="AK66" s="65">
        <v>0</v>
      </c>
      <c r="AL66" s="65">
        <v>0</v>
      </c>
      <c r="AM66" s="65">
        <v>1.5407631165981411E-2</v>
      </c>
      <c r="AN66" s="65">
        <v>0.3025712672234398</v>
      </c>
      <c r="AO66" s="65">
        <v>0</v>
      </c>
      <c r="AP66" s="65">
        <v>0</v>
      </c>
      <c r="AQ66" s="65">
        <v>0</v>
      </c>
      <c r="AR66" s="65">
        <v>204.84963855388821</v>
      </c>
      <c r="AS66" s="65">
        <v>278.24751923782424</v>
      </c>
      <c r="AT66" s="65">
        <v>3.8234607577879151E-2</v>
      </c>
      <c r="AU66" s="65">
        <v>0</v>
      </c>
      <c r="AV66" s="65">
        <v>156.54072893456151</v>
      </c>
      <c r="AW66" s="65">
        <v>4099.8638726194877</v>
      </c>
      <c r="AX66" s="65">
        <v>0</v>
      </c>
      <c r="AY66" s="65">
        <v>38015.238401029339</v>
      </c>
      <c r="AZ66" s="65">
        <v>12.350267215504534</v>
      </c>
      <c r="BA66" s="65">
        <v>0.11600000000000001</v>
      </c>
      <c r="BB66" s="65">
        <v>0</v>
      </c>
      <c r="BC66" s="65">
        <v>0</v>
      </c>
      <c r="BD66" s="65">
        <v>0</v>
      </c>
      <c r="BE66" s="65">
        <v>0</v>
      </c>
      <c r="BF66" s="65">
        <v>0</v>
      </c>
      <c r="BG66" s="65">
        <v>0</v>
      </c>
      <c r="BH66" s="65">
        <v>788.30292483797746</v>
      </c>
      <c r="BI66" s="65">
        <v>0</v>
      </c>
      <c r="BJ66" s="65">
        <v>0</v>
      </c>
      <c r="BK66" s="65">
        <v>0</v>
      </c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5">
        <v>-29.672853466678102</v>
      </c>
      <c r="DI66" s="64"/>
      <c r="DJ66" s="64"/>
      <c r="DK66" s="65">
        <v>1100.9266179898621</v>
      </c>
      <c r="DL66" s="65">
        <f t="shared" si="0"/>
        <v>44643.428619846192</v>
      </c>
    </row>
    <row r="67" spans="1:116" ht="15.95" customHeight="1" x14ac:dyDescent="0.25">
      <c r="A67" s="88"/>
      <c r="B67" s="89"/>
      <c r="C67" s="77" t="s">
        <v>84</v>
      </c>
      <c r="D67" s="87"/>
      <c r="E67" s="87"/>
      <c r="F67" s="78"/>
      <c r="G67" s="63">
        <v>8</v>
      </c>
      <c r="H67" s="52">
        <v>63</v>
      </c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5">
        <v>38557.483427770785</v>
      </c>
      <c r="AA67" s="65">
        <v>53443.603655401581</v>
      </c>
      <c r="AB67" s="65">
        <v>19337.240917646355</v>
      </c>
      <c r="AC67" s="65">
        <v>14465.870355924582</v>
      </c>
      <c r="AD67" s="65">
        <v>56215.794625605486</v>
      </c>
      <c r="AE67" s="65">
        <v>14802.694127003335</v>
      </c>
      <c r="AF67" s="65">
        <v>34950.453177858391</v>
      </c>
      <c r="AG67" s="65">
        <v>69316.112485015386</v>
      </c>
      <c r="AH67" s="65">
        <v>21958.030637968157</v>
      </c>
      <c r="AI67" s="65">
        <v>59529.1379655282</v>
      </c>
      <c r="AJ67" s="64"/>
      <c r="AK67" s="65">
        <v>0</v>
      </c>
      <c r="AL67" s="65">
        <v>0</v>
      </c>
      <c r="AM67" s="65">
        <v>498.5708843329208</v>
      </c>
      <c r="AN67" s="65">
        <v>20023.790109268568</v>
      </c>
      <c r="AO67" s="65">
        <v>0</v>
      </c>
      <c r="AP67" s="65">
        <v>4257.4783819668983</v>
      </c>
      <c r="AQ67" s="65">
        <v>0</v>
      </c>
      <c r="AR67" s="65">
        <v>0</v>
      </c>
      <c r="AS67" s="65">
        <v>95622.384105401841</v>
      </c>
      <c r="AT67" s="65">
        <v>4372.4841523011137</v>
      </c>
      <c r="AU67" s="65">
        <v>278.83062136636858</v>
      </c>
      <c r="AV67" s="65">
        <v>413.8795404022718</v>
      </c>
      <c r="AW67" s="65">
        <v>1714.9229473158421</v>
      </c>
      <c r="AX67" s="65">
        <v>0</v>
      </c>
      <c r="AY67" s="65">
        <v>0</v>
      </c>
      <c r="AZ67" s="65">
        <v>254.6706503390545</v>
      </c>
      <c r="BA67" s="65">
        <v>60766.557065289722</v>
      </c>
      <c r="BB67" s="65">
        <v>5947.4896358034421</v>
      </c>
      <c r="BC67" s="65">
        <v>77.543731776392903</v>
      </c>
      <c r="BD67" s="65">
        <v>1862.5872985929377</v>
      </c>
      <c r="BE67" s="65">
        <v>60.768823776824952</v>
      </c>
      <c r="BF67" s="65">
        <v>123.80308596240448</v>
      </c>
      <c r="BG67" s="65">
        <v>395.14839821104675</v>
      </c>
      <c r="BH67" s="65">
        <v>15220.666260838969</v>
      </c>
      <c r="BI67" s="65">
        <v>24.015901270743271</v>
      </c>
      <c r="BJ67" s="65">
        <v>0</v>
      </c>
      <c r="BK67" s="65">
        <v>0</v>
      </c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5">
        <v>-7776.8020672201301</v>
      </c>
      <c r="DI67" s="64"/>
      <c r="DJ67" s="64"/>
      <c r="DK67" s="65">
        <v>85450.182759630567</v>
      </c>
      <c r="DL67" s="65">
        <f t="shared" si="0"/>
        <v>672165.39366235002</v>
      </c>
    </row>
    <row r="68" spans="1:116" ht="15.95" customHeight="1" x14ac:dyDescent="0.25">
      <c r="A68" s="88"/>
      <c r="B68" s="89"/>
      <c r="C68" s="77" t="s">
        <v>85</v>
      </c>
      <c r="D68" s="87"/>
      <c r="E68" s="87"/>
      <c r="F68" s="78"/>
      <c r="G68" s="63">
        <v>8</v>
      </c>
      <c r="H68" s="52">
        <v>64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5">
        <v>4198.6984712436633</v>
      </c>
      <c r="AA68" s="65">
        <v>5987.8935955499064</v>
      </c>
      <c r="AB68" s="65">
        <v>4406.1612806331714</v>
      </c>
      <c r="AC68" s="65">
        <v>2816.8485042411985</v>
      </c>
      <c r="AD68" s="65">
        <v>12565.149520874053</v>
      </c>
      <c r="AE68" s="65">
        <v>3605.9390300275022</v>
      </c>
      <c r="AF68" s="65">
        <v>6463.976741757896</v>
      </c>
      <c r="AG68" s="65">
        <v>11639.32481979745</v>
      </c>
      <c r="AH68" s="65">
        <v>3477.1740489949761</v>
      </c>
      <c r="AI68" s="65">
        <v>9953.9032801031299</v>
      </c>
      <c r="AJ68" s="64"/>
      <c r="AK68" s="65">
        <v>625.78205651264886</v>
      </c>
      <c r="AL68" s="65">
        <v>267.98284458620839</v>
      </c>
      <c r="AM68" s="65">
        <v>143.19777135196523</v>
      </c>
      <c r="AN68" s="65">
        <v>1.0987207791979301</v>
      </c>
      <c r="AO68" s="65">
        <v>43.785389506965004</v>
      </c>
      <c r="AP68" s="65">
        <v>4.5322244092708353</v>
      </c>
      <c r="AQ68" s="65">
        <v>106.03881937891563</v>
      </c>
      <c r="AR68" s="65">
        <v>11.49744607211964</v>
      </c>
      <c r="AS68" s="65">
        <v>125.47359767906111</v>
      </c>
      <c r="AT68" s="65">
        <v>68279.571084961688</v>
      </c>
      <c r="AU68" s="65">
        <v>375.82844846176431</v>
      </c>
      <c r="AV68" s="65">
        <v>1530.8038833678697</v>
      </c>
      <c r="AW68" s="65">
        <v>1339.9578001184086</v>
      </c>
      <c r="AX68" s="65">
        <v>13.640977789097304</v>
      </c>
      <c r="AY68" s="65">
        <v>160.53070679546488</v>
      </c>
      <c r="AZ68" s="65">
        <v>2552.8916473212912</v>
      </c>
      <c r="BA68" s="65">
        <v>2447.3632449553725</v>
      </c>
      <c r="BB68" s="65">
        <v>152.95603676673986</v>
      </c>
      <c r="BC68" s="65">
        <v>252.76255529712026</v>
      </c>
      <c r="BD68" s="65">
        <v>227.33080998986779</v>
      </c>
      <c r="BE68" s="65">
        <v>96.667093143892643</v>
      </c>
      <c r="BF68" s="65">
        <v>33.035764825795766</v>
      </c>
      <c r="BG68" s="65">
        <v>384.02128230285223</v>
      </c>
      <c r="BH68" s="65">
        <v>997.98340925824164</v>
      </c>
      <c r="BI68" s="65">
        <v>1386.25620324432</v>
      </c>
      <c r="BJ68" s="65">
        <v>0</v>
      </c>
      <c r="BK68" s="65">
        <v>0</v>
      </c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5">
        <v>7635.9609538061522</v>
      </c>
      <c r="DI68" s="64"/>
      <c r="DJ68" s="64"/>
      <c r="DK68" s="65">
        <v>102390.47528001928</v>
      </c>
      <c r="DL68" s="65">
        <f t="shared" si="0"/>
        <v>256702.49534592443</v>
      </c>
    </row>
    <row r="69" spans="1:116" ht="15.95" customHeight="1" x14ac:dyDescent="0.25">
      <c r="A69" s="88"/>
      <c r="B69" s="89"/>
      <c r="C69" s="77" t="s">
        <v>86</v>
      </c>
      <c r="D69" s="87"/>
      <c r="E69" s="87"/>
      <c r="F69" s="78"/>
      <c r="G69" s="63">
        <v>8</v>
      </c>
      <c r="H69" s="52">
        <v>65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5">
        <v>733.34955288076856</v>
      </c>
      <c r="AA69" s="65">
        <v>1189.6757769104877</v>
      </c>
      <c r="AB69" s="65">
        <v>440.48194870253462</v>
      </c>
      <c r="AC69" s="65">
        <v>330.54285796939121</v>
      </c>
      <c r="AD69" s="65">
        <v>2111.9703120579265</v>
      </c>
      <c r="AE69" s="65">
        <v>226.48290432624947</v>
      </c>
      <c r="AF69" s="65">
        <v>1287.9724542998722</v>
      </c>
      <c r="AG69" s="65">
        <v>1764.4637967744245</v>
      </c>
      <c r="AH69" s="65">
        <v>236.30305667235288</v>
      </c>
      <c r="AI69" s="65">
        <v>2097.7266716599534</v>
      </c>
      <c r="AJ69" s="64"/>
      <c r="AK69" s="65">
        <v>37.433035869985943</v>
      </c>
      <c r="AL69" s="65">
        <v>53.972318052810614</v>
      </c>
      <c r="AM69" s="65">
        <v>56.26499399338504</v>
      </c>
      <c r="AN69" s="65">
        <v>2.914836996993948</v>
      </c>
      <c r="AO69" s="65">
        <v>0</v>
      </c>
      <c r="AP69" s="65">
        <v>45.255578811830048</v>
      </c>
      <c r="AQ69" s="65">
        <v>0</v>
      </c>
      <c r="AR69" s="65">
        <v>29.765538713440076</v>
      </c>
      <c r="AS69" s="65">
        <v>150.85582292597124</v>
      </c>
      <c r="AT69" s="65">
        <v>116.40085160768798</v>
      </c>
      <c r="AU69" s="65">
        <v>15763.313410060136</v>
      </c>
      <c r="AV69" s="65">
        <v>2720.3716318905299</v>
      </c>
      <c r="AW69" s="65">
        <v>182.08333278098294</v>
      </c>
      <c r="AX69" s="65">
        <v>0</v>
      </c>
      <c r="AY69" s="65">
        <v>24442.795272010615</v>
      </c>
      <c r="AZ69" s="65">
        <v>1191.3628068184707</v>
      </c>
      <c r="BA69" s="65">
        <v>17.018786772035483</v>
      </c>
      <c r="BB69" s="65">
        <v>2.0341464792308521</v>
      </c>
      <c r="BC69" s="65">
        <v>10.439076449731555</v>
      </c>
      <c r="BD69" s="65">
        <v>4.6210816133550709</v>
      </c>
      <c r="BE69" s="65">
        <v>20.349796281124007</v>
      </c>
      <c r="BF69" s="65">
        <v>2.1133618713970161</v>
      </c>
      <c r="BG69" s="65">
        <v>7.0148625396485214</v>
      </c>
      <c r="BH69" s="65">
        <v>140.02090297899809</v>
      </c>
      <c r="BI69" s="65">
        <v>110.05663257983092</v>
      </c>
      <c r="BJ69" s="65">
        <v>0</v>
      </c>
      <c r="BK69" s="65">
        <v>0</v>
      </c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5">
        <v>241.63293754821316</v>
      </c>
      <c r="DI69" s="64"/>
      <c r="DJ69" s="64"/>
      <c r="DK69" s="65">
        <v>48215.237264849755</v>
      </c>
      <c r="DL69" s="65">
        <f t="shared" si="0"/>
        <v>103982.29761275012</v>
      </c>
    </row>
    <row r="70" spans="1:116" ht="15.95" customHeight="1" x14ac:dyDescent="0.25">
      <c r="A70" s="88"/>
      <c r="B70" s="89"/>
      <c r="C70" s="77" t="s">
        <v>87</v>
      </c>
      <c r="D70" s="87"/>
      <c r="E70" s="87"/>
      <c r="F70" s="78"/>
      <c r="G70" s="63">
        <v>8</v>
      </c>
      <c r="H70" s="52">
        <v>66</v>
      </c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5">
        <v>7811.8892318405624</v>
      </c>
      <c r="AA70" s="65">
        <v>13205.85112756347</v>
      </c>
      <c r="AB70" s="65">
        <v>9705.1178547803247</v>
      </c>
      <c r="AC70" s="65">
        <v>7346.2399282422284</v>
      </c>
      <c r="AD70" s="65">
        <v>23015.846612193876</v>
      </c>
      <c r="AE70" s="65">
        <v>7737.0898776441327</v>
      </c>
      <c r="AF70" s="65">
        <v>20402.288052744349</v>
      </c>
      <c r="AG70" s="65">
        <v>41030.598807480863</v>
      </c>
      <c r="AH70" s="65">
        <v>14460.559027067562</v>
      </c>
      <c r="AI70" s="65">
        <v>45318.242072009765</v>
      </c>
      <c r="AJ70" s="64"/>
      <c r="AK70" s="65">
        <v>8457.660154286652</v>
      </c>
      <c r="AL70" s="65">
        <v>517.31697625490267</v>
      </c>
      <c r="AM70" s="65">
        <v>922.15103827705218</v>
      </c>
      <c r="AN70" s="65">
        <v>15.661476939912379</v>
      </c>
      <c r="AO70" s="65">
        <v>1198.7011532670624</v>
      </c>
      <c r="AP70" s="65">
        <v>633.54308614727597</v>
      </c>
      <c r="AQ70" s="65">
        <v>7561.9264792493623</v>
      </c>
      <c r="AR70" s="65">
        <v>526.64057215346384</v>
      </c>
      <c r="AS70" s="65">
        <v>4760.5476306593619</v>
      </c>
      <c r="AT70" s="65">
        <v>4420.206753485797</v>
      </c>
      <c r="AU70" s="65">
        <v>2062.9063972937943</v>
      </c>
      <c r="AV70" s="65">
        <v>144795.16119929796</v>
      </c>
      <c r="AW70" s="65">
        <v>6206.3273308739872</v>
      </c>
      <c r="AX70" s="65">
        <v>2006.2182422813091</v>
      </c>
      <c r="AY70" s="65">
        <v>88766.847619494612</v>
      </c>
      <c r="AZ70" s="65">
        <v>11329.314396682115</v>
      </c>
      <c r="BA70" s="65">
        <v>187.37160978945201</v>
      </c>
      <c r="BB70" s="65">
        <v>186.4049925142842</v>
      </c>
      <c r="BC70" s="65">
        <v>3821.3130471743407</v>
      </c>
      <c r="BD70" s="65">
        <v>6583.8797003461623</v>
      </c>
      <c r="BE70" s="65">
        <v>602.00750624744035</v>
      </c>
      <c r="BF70" s="65">
        <v>3921.4307076638183</v>
      </c>
      <c r="BG70" s="65">
        <v>3444.1324007518533</v>
      </c>
      <c r="BH70" s="65">
        <v>20364.122383218528</v>
      </c>
      <c r="BI70" s="65">
        <v>24604.07073942096</v>
      </c>
      <c r="BJ70" s="65">
        <v>0</v>
      </c>
      <c r="BK70" s="65">
        <v>0</v>
      </c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5">
        <v>76462.735881056011</v>
      </c>
      <c r="DI70" s="64"/>
      <c r="DJ70" s="64"/>
      <c r="DK70" s="65">
        <v>219949.52105366884</v>
      </c>
      <c r="DL70" s="65">
        <f t="shared" ref="DL70:DL111" si="1">SUM(I70:DK70)</f>
        <v>834341.84312006354</v>
      </c>
    </row>
    <row r="71" spans="1:116" ht="15.95" customHeight="1" x14ac:dyDescent="0.25">
      <c r="A71" s="88"/>
      <c r="B71" s="89"/>
      <c r="C71" s="77" t="s">
        <v>88</v>
      </c>
      <c r="D71" s="87"/>
      <c r="E71" s="87"/>
      <c r="F71" s="78"/>
      <c r="G71" s="63">
        <v>8</v>
      </c>
      <c r="H71" s="52">
        <v>67</v>
      </c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5">
        <v>3702.3124470366065</v>
      </c>
      <c r="AA71" s="65">
        <v>5427.7901384641109</v>
      </c>
      <c r="AB71" s="65">
        <v>2562.5006254770087</v>
      </c>
      <c r="AC71" s="65">
        <v>1739.3467880654923</v>
      </c>
      <c r="AD71" s="65">
        <v>16173.647087873898</v>
      </c>
      <c r="AE71" s="65">
        <v>5547.5582597450111</v>
      </c>
      <c r="AF71" s="65">
        <v>11506.234848268856</v>
      </c>
      <c r="AG71" s="65">
        <v>15895.364281458789</v>
      </c>
      <c r="AH71" s="65">
        <v>6837.3897714777831</v>
      </c>
      <c r="AI71" s="65">
        <v>14679.820367634899</v>
      </c>
      <c r="AJ71" s="64"/>
      <c r="AK71" s="65">
        <v>1831.6956260914451</v>
      </c>
      <c r="AL71" s="65">
        <v>10827.769045504201</v>
      </c>
      <c r="AM71" s="65">
        <v>9019.9100285035165</v>
      </c>
      <c r="AN71" s="65">
        <v>471.88471392179747</v>
      </c>
      <c r="AO71" s="65">
        <v>206.68361555450036</v>
      </c>
      <c r="AP71" s="65">
        <v>2374.8927277127518</v>
      </c>
      <c r="AQ71" s="65">
        <v>3947.4782262469007</v>
      </c>
      <c r="AR71" s="65">
        <v>2203.0315188030531</v>
      </c>
      <c r="AS71" s="65">
        <v>8659.7734964386218</v>
      </c>
      <c r="AT71" s="65">
        <v>14897.806492961787</v>
      </c>
      <c r="AU71" s="65">
        <v>4542.7420303220506</v>
      </c>
      <c r="AV71" s="65">
        <v>43606.295616606978</v>
      </c>
      <c r="AW71" s="65">
        <v>46661.462845737879</v>
      </c>
      <c r="AX71" s="65">
        <v>22294.509762680867</v>
      </c>
      <c r="AY71" s="65">
        <v>94850.293709961552</v>
      </c>
      <c r="AZ71" s="65">
        <v>18010.431651197421</v>
      </c>
      <c r="BA71" s="65">
        <v>1610.5662575603535</v>
      </c>
      <c r="BB71" s="65">
        <v>193.51241676780123</v>
      </c>
      <c r="BC71" s="65">
        <v>33628.345430846763</v>
      </c>
      <c r="BD71" s="65">
        <v>18821.671032699116</v>
      </c>
      <c r="BE71" s="65">
        <v>514.82689614091646</v>
      </c>
      <c r="BF71" s="65">
        <v>1251.9548175540106</v>
      </c>
      <c r="BG71" s="65">
        <v>1960.0306661123093</v>
      </c>
      <c r="BH71" s="65">
        <v>13629.789102464954</v>
      </c>
      <c r="BI71" s="65">
        <v>18057.513310796134</v>
      </c>
      <c r="BJ71" s="65">
        <v>0</v>
      </c>
      <c r="BK71" s="65">
        <v>0</v>
      </c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5">
        <v>9472.841635920262</v>
      </c>
      <c r="DI71" s="64"/>
      <c r="DJ71" s="64"/>
      <c r="DK71" s="65">
        <v>201929.27493316142</v>
      </c>
      <c r="DL71" s="65">
        <f t="shared" si="1"/>
        <v>669548.95222377172</v>
      </c>
    </row>
    <row r="72" spans="1:116" ht="15.95" customHeight="1" x14ac:dyDescent="0.25">
      <c r="A72" s="88"/>
      <c r="B72" s="89"/>
      <c r="C72" s="77" t="s">
        <v>89</v>
      </c>
      <c r="D72" s="87"/>
      <c r="E72" s="87"/>
      <c r="F72" s="78"/>
      <c r="G72" s="63">
        <v>8</v>
      </c>
      <c r="H72" s="52">
        <v>68</v>
      </c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5">
        <v>631.37334384694623</v>
      </c>
      <c r="AA72" s="65">
        <v>1883.0479495114548</v>
      </c>
      <c r="AB72" s="65">
        <v>1432.7469612745754</v>
      </c>
      <c r="AC72" s="65">
        <v>1195.3999287092395</v>
      </c>
      <c r="AD72" s="65">
        <v>3822.7861387073876</v>
      </c>
      <c r="AE72" s="65">
        <v>1433.1781494218867</v>
      </c>
      <c r="AF72" s="65">
        <v>3183.2786924501224</v>
      </c>
      <c r="AG72" s="65">
        <v>5469.3419712382611</v>
      </c>
      <c r="AH72" s="65">
        <v>1371.0804451452511</v>
      </c>
      <c r="AI72" s="65">
        <v>7130.4041987159035</v>
      </c>
      <c r="AJ72" s="64"/>
      <c r="AK72" s="65">
        <v>1723.8345884670675</v>
      </c>
      <c r="AL72" s="65">
        <v>1.00880143231563</v>
      </c>
      <c r="AM72" s="65">
        <v>37.01317165330736</v>
      </c>
      <c r="AN72" s="65">
        <v>111.21143476711136</v>
      </c>
      <c r="AO72" s="65">
        <v>23.880589972080976</v>
      </c>
      <c r="AP72" s="65">
        <v>96.079035812053945</v>
      </c>
      <c r="AQ72" s="65">
        <v>249.95791560687599</v>
      </c>
      <c r="AR72" s="65">
        <v>27.193651260317964</v>
      </c>
      <c r="AS72" s="65">
        <v>1567.8655115737888</v>
      </c>
      <c r="AT72" s="65">
        <v>6002.6176189167936</v>
      </c>
      <c r="AU72" s="65">
        <v>1007.7801945546662</v>
      </c>
      <c r="AV72" s="65">
        <v>10253.453616838977</v>
      </c>
      <c r="AW72" s="65">
        <v>5352.3435688919772</v>
      </c>
      <c r="AX72" s="65">
        <v>13503.992017099454</v>
      </c>
      <c r="AY72" s="65">
        <v>248.12485888404981</v>
      </c>
      <c r="AZ72" s="65">
        <v>9803.9933934220226</v>
      </c>
      <c r="BA72" s="65">
        <v>812.90157192327297</v>
      </c>
      <c r="BB72" s="65">
        <v>195.7256570954932</v>
      </c>
      <c r="BC72" s="65">
        <v>911.98781641545872</v>
      </c>
      <c r="BD72" s="65">
        <v>1958.6246921236507</v>
      </c>
      <c r="BE72" s="65">
        <v>1139.4970956094521</v>
      </c>
      <c r="BF72" s="65">
        <v>1083.4883706535556</v>
      </c>
      <c r="BG72" s="65">
        <v>1198.013581312578</v>
      </c>
      <c r="BH72" s="65">
        <v>1723.2892059423536</v>
      </c>
      <c r="BI72" s="65">
        <v>2306.962430283153</v>
      </c>
      <c r="BJ72" s="65">
        <v>0</v>
      </c>
      <c r="BK72" s="65">
        <v>0</v>
      </c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5">
        <v>0</v>
      </c>
      <c r="DI72" s="64"/>
      <c r="DJ72" s="64"/>
      <c r="DK72" s="65">
        <v>2.4038757946846366E-2</v>
      </c>
      <c r="DL72" s="65">
        <f t="shared" si="1"/>
        <v>88893.502208290782</v>
      </c>
    </row>
    <row r="73" spans="1:116" ht="15.95" customHeight="1" x14ac:dyDescent="0.25">
      <c r="A73" s="88"/>
      <c r="B73" s="89"/>
      <c r="C73" s="77" t="s">
        <v>90</v>
      </c>
      <c r="D73" s="87"/>
      <c r="E73" s="87"/>
      <c r="F73" s="78"/>
      <c r="G73" s="63">
        <v>8</v>
      </c>
      <c r="H73" s="52">
        <v>69</v>
      </c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5">
        <v>0</v>
      </c>
      <c r="AA73" s="65">
        <v>0</v>
      </c>
      <c r="AB73" s="65">
        <v>0</v>
      </c>
      <c r="AC73" s="65">
        <v>0</v>
      </c>
      <c r="AD73" s="65">
        <v>0</v>
      </c>
      <c r="AE73" s="65">
        <v>0</v>
      </c>
      <c r="AF73" s="65">
        <v>0</v>
      </c>
      <c r="AG73" s="65">
        <v>0</v>
      </c>
      <c r="AH73" s="65">
        <v>0</v>
      </c>
      <c r="AI73" s="65">
        <v>0</v>
      </c>
      <c r="AJ73" s="64"/>
      <c r="AK73" s="65">
        <v>8319.6478338911056</v>
      </c>
      <c r="AL73" s="65">
        <v>954.28845015752995</v>
      </c>
      <c r="AM73" s="65">
        <v>2730.4025769486143</v>
      </c>
      <c r="AN73" s="65">
        <v>20.881165806775048</v>
      </c>
      <c r="AO73" s="65">
        <v>443.74424265569462</v>
      </c>
      <c r="AP73" s="65">
        <v>192.54520271571639</v>
      </c>
      <c r="AQ73" s="65">
        <v>2411.7210822004431</v>
      </c>
      <c r="AR73" s="65">
        <v>1601.631031883463</v>
      </c>
      <c r="AS73" s="65">
        <v>177.65967086888472</v>
      </c>
      <c r="AT73" s="65">
        <v>524.87778629576951</v>
      </c>
      <c r="AU73" s="65">
        <v>37.601053938547032</v>
      </c>
      <c r="AV73" s="65">
        <v>1036.8618781072862</v>
      </c>
      <c r="AW73" s="65">
        <v>669.65352940268303</v>
      </c>
      <c r="AX73" s="65">
        <v>847.9487234961241</v>
      </c>
      <c r="AY73" s="65">
        <v>589.41672519520182</v>
      </c>
      <c r="AZ73" s="65">
        <v>9165.0916070848107</v>
      </c>
      <c r="BA73" s="65">
        <v>64.622298076491859</v>
      </c>
      <c r="BB73" s="65">
        <v>42.652686799848119</v>
      </c>
      <c r="BC73" s="65">
        <v>922.69570187681802</v>
      </c>
      <c r="BD73" s="65">
        <v>2045.0045125777665</v>
      </c>
      <c r="BE73" s="65">
        <v>3410.2224632286116</v>
      </c>
      <c r="BF73" s="65">
        <v>975.85496876194236</v>
      </c>
      <c r="BG73" s="65">
        <v>9127.1554381791084</v>
      </c>
      <c r="BH73" s="65">
        <v>2875.1726331897721</v>
      </c>
      <c r="BI73" s="65">
        <v>273.1190078805592</v>
      </c>
      <c r="BJ73" s="65">
        <v>0</v>
      </c>
      <c r="BK73" s="65">
        <v>0</v>
      </c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5">
        <v>528981.33892300003</v>
      </c>
      <c r="DI73" s="64"/>
      <c r="DJ73" s="64"/>
      <c r="DK73" s="65">
        <v>0</v>
      </c>
      <c r="DL73" s="65">
        <f t="shared" si="1"/>
        <v>578441.81119421963</v>
      </c>
    </row>
    <row r="74" spans="1:116" ht="15.95" customHeight="1" x14ac:dyDescent="0.25">
      <c r="A74" s="88"/>
      <c r="B74" s="89"/>
      <c r="C74" s="77" t="s">
        <v>91</v>
      </c>
      <c r="D74" s="87"/>
      <c r="E74" s="87"/>
      <c r="F74" s="78"/>
      <c r="G74" s="63">
        <v>8</v>
      </c>
      <c r="H74" s="52">
        <v>70</v>
      </c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5">
        <v>0</v>
      </c>
      <c r="AA74" s="65">
        <v>0</v>
      </c>
      <c r="AB74" s="65">
        <v>0</v>
      </c>
      <c r="AC74" s="65">
        <v>0</v>
      </c>
      <c r="AD74" s="65">
        <v>0</v>
      </c>
      <c r="AE74" s="65">
        <v>0</v>
      </c>
      <c r="AF74" s="65">
        <v>0</v>
      </c>
      <c r="AG74" s="65">
        <v>0</v>
      </c>
      <c r="AH74" s="65">
        <v>0</v>
      </c>
      <c r="AI74" s="65">
        <v>0</v>
      </c>
      <c r="AJ74" s="64"/>
      <c r="AK74" s="65">
        <v>0</v>
      </c>
      <c r="AL74" s="65">
        <v>0</v>
      </c>
      <c r="AM74" s="65">
        <v>0</v>
      </c>
      <c r="AN74" s="65">
        <v>0</v>
      </c>
      <c r="AO74" s="65">
        <v>0</v>
      </c>
      <c r="AP74" s="65">
        <v>0</v>
      </c>
      <c r="AQ74" s="65">
        <v>0</v>
      </c>
      <c r="AR74" s="65">
        <v>0</v>
      </c>
      <c r="AS74" s="65">
        <v>0</v>
      </c>
      <c r="AT74" s="65">
        <v>0</v>
      </c>
      <c r="AU74" s="65">
        <v>0</v>
      </c>
      <c r="AV74" s="65">
        <v>0</v>
      </c>
      <c r="AW74" s="65">
        <v>0</v>
      </c>
      <c r="AX74" s="65">
        <v>0</v>
      </c>
      <c r="AY74" s="65">
        <v>0</v>
      </c>
      <c r="AZ74" s="65">
        <v>0</v>
      </c>
      <c r="BA74" s="65">
        <v>0</v>
      </c>
      <c r="BB74" s="65">
        <v>0</v>
      </c>
      <c r="BC74" s="65">
        <v>0</v>
      </c>
      <c r="BD74" s="65">
        <v>0</v>
      </c>
      <c r="BE74" s="65">
        <v>0</v>
      </c>
      <c r="BF74" s="65">
        <v>0</v>
      </c>
      <c r="BG74" s="65">
        <v>0</v>
      </c>
      <c r="BH74" s="65">
        <v>0</v>
      </c>
      <c r="BI74" s="65">
        <v>0</v>
      </c>
      <c r="BJ74" s="65">
        <v>507854.21289544058</v>
      </c>
      <c r="BK74" s="65">
        <v>0</v>
      </c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5">
        <v>0</v>
      </c>
      <c r="DI74" s="64"/>
      <c r="DJ74" s="64"/>
      <c r="DK74" s="65">
        <v>0</v>
      </c>
      <c r="DL74" s="65">
        <f t="shared" si="1"/>
        <v>507854.21289544058</v>
      </c>
    </row>
    <row r="75" spans="1:116" ht="15.95" customHeight="1" x14ac:dyDescent="0.25">
      <c r="A75" s="88"/>
      <c r="B75" s="89"/>
      <c r="C75" s="77" t="s">
        <v>92</v>
      </c>
      <c r="D75" s="87"/>
      <c r="E75" s="87"/>
      <c r="F75" s="78"/>
      <c r="G75" s="63">
        <v>8</v>
      </c>
      <c r="H75" s="52">
        <v>71</v>
      </c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5">
        <v>3173.4073062853809</v>
      </c>
      <c r="AA75" s="65">
        <v>6533.0311589731182</v>
      </c>
      <c r="AB75" s="65">
        <v>8256.2291489213421</v>
      </c>
      <c r="AC75" s="65">
        <v>10321.626260040603</v>
      </c>
      <c r="AD75" s="65">
        <v>17997.705310349062</v>
      </c>
      <c r="AE75" s="65">
        <v>9420.2812632844361</v>
      </c>
      <c r="AF75" s="65">
        <v>18709.747923150077</v>
      </c>
      <c r="AG75" s="65">
        <v>36572.940753627321</v>
      </c>
      <c r="AH75" s="65">
        <v>10880.243162116252</v>
      </c>
      <c r="AI75" s="65">
        <v>31910.522111888982</v>
      </c>
      <c r="AJ75" s="64"/>
      <c r="AK75" s="65">
        <v>7595.0163259011788</v>
      </c>
      <c r="AL75" s="65">
        <v>122.16910956184262</v>
      </c>
      <c r="AM75" s="65">
        <v>87.710909103262225</v>
      </c>
      <c r="AN75" s="65">
        <v>2.4820075726996418</v>
      </c>
      <c r="AO75" s="65">
        <v>20.7549230305885</v>
      </c>
      <c r="AP75" s="65">
        <v>127.56289110998249</v>
      </c>
      <c r="AQ75" s="65">
        <v>8.07211095126587</v>
      </c>
      <c r="AR75" s="65">
        <v>297.61220477524159</v>
      </c>
      <c r="AS75" s="65">
        <v>985.96438702655291</v>
      </c>
      <c r="AT75" s="65">
        <v>1147.8565058371607</v>
      </c>
      <c r="AU75" s="65">
        <v>505.12363688712691</v>
      </c>
      <c r="AV75" s="65">
        <v>2526.8605683979026</v>
      </c>
      <c r="AW75" s="65">
        <v>1780.7145362504243</v>
      </c>
      <c r="AX75" s="65">
        <v>49.837599010915426</v>
      </c>
      <c r="AY75" s="65">
        <v>4162.2806219370987</v>
      </c>
      <c r="AZ75" s="65">
        <v>5628.5115603380382</v>
      </c>
      <c r="BA75" s="65">
        <v>45.917214767571764</v>
      </c>
      <c r="BB75" s="65">
        <v>349.26173422828055</v>
      </c>
      <c r="BC75" s="65">
        <v>458.1299402532004</v>
      </c>
      <c r="BD75" s="65">
        <v>2358.1536552963967</v>
      </c>
      <c r="BE75" s="65">
        <v>31.856571978758495</v>
      </c>
      <c r="BF75" s="65">
        <v>589.10140057889009</v>
      </c>
      <c r="BG75" s="65">
        <v>1181.3735871946758</v>
      </c>
      <c r="BH75" s="65">
        <v>774.70442776024254</v>
      </c>
      <c r="BI75" s="65">
        <v>961.82944856092365</v>
      </c>
      <c r="BJ75" s="65">
        <v>0</v>
      </c>
      <c r="BK75" s="65">
        <v>0</v>
      </c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5">
        <v>0</v>
      </c>
      <c r="DI75" s="64"/>
      <c r="DJ75" s="64"/>
      <c r="DK75" s="65">
        <v>8145.3</v>
      </c>
      <c r="DL75" s="65">
        <f t="shared" si="1"/>
        <v>193719.89227694678</v>
      </c>
    </row>
    <row r="76" spans="1:116" ht="15.95" customHeight="1" x14ac:dyDescent="0.25">
      <c r="A76" s="88"/>
      <c r="B76" s="89"/>
      <c r="C76" s="77" t="s">
        <v>93</v>
      </c>
      <c r="D76" s="87"/>
      <c r="E76" s="87"/>
      <c r="F76" s="78"/>
      <c r="G76" s="63">
        <v>8</v>
      </c>
      <c r="H76" s="52">
        <v>72</v>
      </c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5">
        <v>257.80402411300298</v>
      </c>
      <c r="AA76" s="65">
        <v>557.79125022960443</v>
      </c>
      <c r="AB76" s="65">
        <v>195.60281177269516</v>
      </c>
      <c r="AC76" s="65">
        <v>122.12824405387771</v>
      </c>
      <c r="AD76" s="65">
        <v>871.2853462286381</v>
      </c>
      <c r="AE76" s="65">
        <v>289.49525726217695</v>
      </c>
      <c r="AF76" s="65">
        <v>1182.8766510226583</v>
      </c>
      <c r="AG76" s="65">
        <v>865.19556063668267</v>
      </c>
      <c r="AH76" s="65">
        <v>305.22271683676144</v>
      </c>
      <c r="AI76" s="65">
        <v>2260.5353640073176</v>
      </c>
      <c r="AJ76" s="64"/>
      <c r="AK76" s="65">
        <v>1788.6680591551678</v>
      </c>
      <c r="AL76" s="65">
        <v>10.429452017230417</v>
      </c>
      <c r="AM76" s="65">
        <v>11.942009834236764</v>
      </c>
      <c r="AN76" s="65">
        <v>0.64671307236702891</v>
      </c>
      <c r="AO76" s="65">
        <v>1.1989380622038575</v>
      </c>
      <c r="AP76" s="65">
        <v>1.2502763939656025</v>
      </c>
      <c r="AQ76" s="65">
        <v>68.504865694517534</v>
      </c>
      <c r="AR76" s="65">
        <v>11.686072920931254</v>
      </c>
      <c r="AS76" s="65">
        <v>187.46066556635296</v>
      </c>
      <c r="AT76" s="65">
        <v>273.7410655498374</v>
      </c>
      <c r="AU76" s="65">
        <v>5.0813709413098778</v>
      </c>
      <c r="AV76" s="65">
        <v>463.40711153260025</v>
      </c>
      <c r="AW76" s="65">
        <v>314.1346304623525</v>
      </c>
      <c r="AX76" s="65">
        <v>26.169113982128248</v>
      </c>
      <c r="AY76" s="65">
        <v>697.42972955718187</v>
      </c>
      <c r="AZ76" s="65">
        <v>750.84138451352578</v>
      </c>
      <c r="BA76" s="65">
        <v>5.5349166142428947</v>
      </c>
      <c r="BB76" s="65">
        <v>28.371937492460216</v>
      </c>
      <c r="BC76" s="65">
        <v>156.73778107038274</v>
      </c>
      <c r="BD76" s="65">
        <v>345.24769119763755</v>
      </c>
      <c r="BE76" s="65">
        <v>24.320209264345177</v>
      </c>
      <c r="BF76" s="65">
        <v>321.29476083068522</v>
      </c>
      <c r="BG76" s="65">
        <v>306.71047944852023</v>
      </c>
      <c r="BH76" s="65">
        <v>119.54944277548371</v>
      </c>
      <c r="BI76" s="65">
        <v>314.84050180263307</v>
      </c>
      <c r="BJ76" s="65">
        <v>0</v>
      </c>
      <c r="BK76" s="65">
        <v>0</v>
      </c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  <c r="CE76" s="64"/>
      <c r="CF76" s="64"/>
      <c r="CG76" s="64"/>
      <c r="CH76" s="64"/>
      <c r="CI76" s="64"/>
      <c r="CJ76" s="64"/>
      <c r="CK76" s="64"/>
      <c r="CL76" s="64"/>
      <c r="CM76" s="64"/>
      <c r="CN76" s="64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  <c r="DA76" s="64"/>
      <c r="DB76" s="64"/>
      <c r="DC76" s="64"/>
      <c r="DD76" s="64"/>
      <c r="DE76" s="64"/>
      <c r="DF76" s="64"/>
      <c r="DG76" s="64"/>
      <c r="DH76" s="65">
        <v>0</v>
      </c>
      <c r="DI76" s="64"/>
      <c r="DJ76" s="64"/>
      <c r="DK76" s="65">
        <v>16217.4</v>
      </c>
      <c r="DL76" s="65">
        <f t="shared" si="1"/>
        <v>29360.536405915718</v>
      </c>
    </row>
    <row r="77" spans="1:116" ht="15.95" customHeight="1" x14ac:dyDescent="0.25">
      <c r="A77" s="88"/>
      <c r="B77" s="89"/>
      <c r="C77" s="77" t="s">
        <v>94</v>
      </c>
      <c r="D77" s="87"/>
      <c r="E77" s="87"/>
      <c r="F77" s="78"/>
      <c r="G77" s="63">
        <v>8</v>
      </c>
      <c r="H77" s="52">
        <v>73</v>
      </c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5">
        <v>4669.6609928788939</v>
      </c>
      <c r="AA77" s="65">
        <v>6379.9556363688334</v>
      </c>
      <c r="AB77" s="65">
        <v>3547.1672762039989</v>
      </c>
      <c r="AC77" s="65">
        <v>2552.9099135500373</v>
      </c>
      <c r="AD77" s="65">
        <v>7842.0912130922725</v>
      </c>
      <c r="AE77" s="65">
        <v>2988.6575043825328</v>
      </c>
      <c r="AF77" s="65">
        <v>4259.6324116315573</v>
      </c>
      <c r="AG77" s="65">
        <v>9207.7543559125916</v>
      </c>
      <c r="AH77" s="65">
        <v>2647.9771897461319</v>
      </c>
      <c r="AI77" s="65">
        <v>7075.4462102179514</v>
      </c>
      <c r="AJ77" s="64"/>
      <c r="AK77" s="65">
        <v>2801.1579390768361</v>
      </c>
      <c r="AL77" s="65">
        <v>1014.8994622095723</v>
      </c>
      <c r="AM77" s="65">
        <v>605.76243895244158</v>
      </c>
      <c r="AN77" s="65">
        <v>57.691456030166989</v>
      </c>
      <c r="AO77" s="65">
        <v>153.08361777044138</v>
      </c>
      <c r="AP77" s="65">
        <v>23.236719191533474</v>
      </c>
      <c r="AQ77" s="65">
        <v>1099.7907299272654</v>
      </c>
      <c r="AR77" s="65">
        <v>338.73056149698806</v>
      </c>
      <c r="AS77" s="65">
        <v>2108.3510440200253</v>
      </c>
      <c r="AT77" s="65">
        <v>2073.4301814200981</v>
      </c>
      <c r="AU77" s="65">
        <v>1587.5113844226451</v>
      </c>
      <c r="AV77" s="65">
        <v>7036.089328643603</v>
      </c>
      <c r="AW77" s="65">
        <v>2381.221504915588</v>
      </c>
      <c r="AX77" s="65">
        <v>155.23073854232689</v>
      </c>
      <c r="AY77" s="65">
        <v>1909.5374261614284</v>
      </c>
      <c r="AZ77" s="65">
        <v>15427.226548654389</v>
      </c>
      <c r="BA77" s="65">
        <v>62.516365317720179</v>
      </c>
      <c r="BB77" s="65">
        <v>38.85156734869917</v>
      </c>
      <c r="BC77" s="65">
        <v>1357.8179557261574</v>
      </c>
      <c r="BD77" s="65">
        <v>252.60894137879342</v>
      </c>
      <c r="BE77" s="65">
        <v>189.31683579575162</v>
      </c>
      <c r="BF77" s="65">
        <v>928.80000349197701</v>
      </c>
      <c r="BG77" s="65">
        <v>936.47297324987562</v>
      </c>
      <c r="BH77" s="65">
        <v>930.99868586223295</v>
      </c>
      <c r="BI77" s="65">
        <v>418.28305229366578</v>
      </c>
      <c r="BJ77" s="65">
        <v>0</v>
      </c>
      <c r="BK77" s="65">
        <v>63520.847913758298</v>
      </c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5">
        <v>0</v>
      </c>
      <c r="DI77" s="64"/>
      <c r="DJ77" s="64"/>
      <c r="DK77" s="65">
        <v>670.57537295440704</v>
      </c>
      <c r="DL77" s="65">
        <f t="shared" si="1"/>
        <v>159251.29345259775</v>
      </c>
    </row>
    <row r="78" spans="1:116" ht="15.95" customHeight="1" x14ac:dyDescent="0.25">
      <c r="A78" s="88"/>
      <c r="B78" s="89"/>
      <c r="C78" s="77" t="s">
        <v>95</v>
      </c>
      <c r="D78" s="87"/>
      <c r="E78" s="87"/>
      <c r="F78" s="78"/>
      <c r="G78" s="63">
        <v>8</v>
      </c>
      <c r="H78" s="52">
        <v>74</v>
      </c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5">
        <v>682.35215428375489</v>
      </c>
      <c r="AA78" s="65">
        <v>5382.0809040814147</v>
      </c>
      <c r="AB78" s="65">
        <v>3811.367996467417</v>
      </c>
      <c r="AC78" s="65">
        <v>4953.0415564158466</v>
      </c>
      <c r="AD78" s="65">
        <v>10577.717174347144</v>
      </c>
      <c r="AE78" s="65">
        <v>2014.1344143182753</v>
      </c>
      <c r="AF78" s="65">
        <v>10226.085937787846</v>
      </c>
      <c r="AG78" s="65">
        <v>13145.998305844187</v>
      </c>
      <c r="AH78" s="65">
        <v>3797.0317707610775</v>
      </c>
      <c r="AI78" s="65">
        <v>16480.131435800293</v>
      </c>
      <c r="AJ78" s="64"/>
      <c r="AK78" s="65">
        <v>5338.9109799207554</v>
      </c>
      <c r="AL78" s="65">
        <v>128.25742398890011</v>
      </c>
      <c r="AM78" s="65">
        <v>124.8136382923802</v>
      </c>
      <c r="AN78" s="65">
        <v>28.232484350013728</v>
      </c>
      <c r="AO78" s="65">
        <v>245.96170417008733</v>
      </c>
      <c r="AP78" s="65">
        <v>129.69002053876218</v>
      </c>
      <c r="AQ78" s="65">
        <v>1445.8969862592962</v>
      </c>
      <c r="AR78" s="65">
        <v>88.976714291165578</v>
      </c>
      <c r="AS78" s="65">
        <v>1653.674607474376</v>
      </c>
      <c r="AT78" s="65">
        <v>1436.6154417112889</v>
      </c>
      <c r="AU78" s="65">
        <v>725.66179866777713</v>
      </c>
      <c r="AV78" s="65">
        <v>4728.385983044237</v>
      </c>
      <c r="AW78" s="65">
        <v>3085.3995415256168</v>
      </c>
      <c r="AX78" s="65">
        <v>151.7591856377048</v>
      </c>
      <c r="AY78" s="65">
        <v>3293.3294207066047</v>
      </c>
      <c r="AZ78" s="65">
        <v>13541.037878911526</v>
      </c>
      <c r="BA78" s="65">
        <v>198.81039617251437</v>
      </c>
      <c r="BB78" s="65">
        <v>270.51840514087547</v>
      </c>
      <c r="BC78" s="65">
        <v>2955.4601677351948</v>
      </c>
      <c r="BD78" s="65">
        <v>9070.0458718023383</v>
      </c>
      <c r="BE78" s="65">
        <v>2259.2170603660602</v>
      </c>
      <c r="BF78" s="65">
        <v>2799.3013976548045</v>
      </c>
      <c r="BG78" s="65">
        <v>3825.1304983959058</v>
      </c>
      <c r="BH78" s="65">
        <v>1821.2732250370775</v>
      </c>
      <c r="BI78" s="65">
        <v>1155.9467943777875</v>
      </c>
      <c r="BJ78" s="65">
        <v>0</v>
      </c>
      <c r="BK78" s="65">
        <v>36417.556161611297</v>
      </c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5">
        <v>0</v>
      </c>
      <c r="DI78" s="64"/>
      <c r="DJ78" s="64"/>
      <c r="DK78" s="65">
        <v>32825.143648015001</v>
      </c>
      <c r="DL78" s="65">
        <f t="shared" si="1"/>
        <v>200814.94908590661</v>
      </c>
    </row>
    <row r="79" spans="1:116" ht="15.95" customHeight="1" x14ac:dyDescent="0.25">
      <c r="A79" s="88"/>
      <c r="B79" s="89"/>
      <c r="C79" s="77" t="s">
        <v>96</v>
      </c>
      <c r="D79" s="87"/>
      <c r="E79" s="87"/>
      <c r="F79" s="78"/>
      <c r="G79" s="63">
        <v>8</v>
      </c>
      <c r="H79" s="52">
        <v>75</v>
      </c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5">
        <v>226.84138433327445</v>
      </c>
      <c r="AA79" s="65">
        <v>402.2747483970868</v>
      </c>
      <c r="AB79" s="65">
        <v>274.30125980486946</v>
      </c>
      <c r="AC79" s="65">
        <v>188.28697421305958</v>
      </c>
      <c r="AD79" s="65">
        <v>926.53873679549463</v>
      </c>
      <c r="AE79" s="65">
        <v>192.08878995468919</v>
      </c>
      <c r="AF79" s="65">
        <v>587.87429793222975</v>
      </c>
      <c r="AG79" s="65">
        <v>1038.9628564461834</v>
      </c>
      <c r="AH79" s="65">
        <v>183.28489434432768</v>
      </c>
      <c r="AI79" s="65">
        <v>1020.3925697700494</v>
      </c>
      <c r="AJ79" s="64"/>
      <c r="AK79" s="65">
        <v>716.81830160445315</v>
      </c>
      <c r="AL79" s="65">
        <v>37.965369248366962</v>
      </c>
      <c r="AM79" s="65">
        <v>35.433528627558729</v>
      </c>
      <c r="AN79" s="65">
        <v>3.8915273597151683</v>
      </c>
      <c r="AO79" s="65">
        <v>33.880557018681152</v>
      </c>
      <c r="AP79" s="65">
        <v>14.525840619240466</v>
      </c>
      <c r="AQ79" s="65">
        <v>58.602334884844687</v>
      </c>
      <c r="AR79" s="65">
        <v>22.847776228127533</v>
      </c>
      <c r="AS79" s="65">
        <v>410.43702457242296</v>
      </c>
      <c r="AT79" s="65">
        <v>386.15500628472398</v>
      </c>
      <c r="AU79" s="65">
        <v>317.61183443277247</v>
      </c>
      <c r="AV79" s="65">
        <v>1071.8467406888919</v>
      </c>
      <c r="AW79" s="65">
        <v>446.11835453573855</v>
      </c>
      <c r="AX79" s="65">
        <v>5.1349692860677152</v>
      </c>
      <c r="AY79" s="65">
        <v>0</v>
      </c>
      <c r="AZ79" s="65">
        <v>566.04410858376195</v>
      </c>
      <c r="BA79" s="65">
        <v>12.985014175111603</v>
      </c>
      <c r="BB79" s="65">
        <v>30.947178171985083</v>
      </c>
      <c r="BC79" s="65">
        <v>1372.5820323112321</v>
      </c>
      <c r="BD79" s="65">
        <v>7343.5214328319435</v>
      </c>
      <c r="BE79" s="65">
        <v>1560.0219647692334</v>
      </c>
      <c r="BF79" s="65">
        <v>86.009880071022621</v>
      </c>
      <c r="BG79" s="65">
        <v>160.92543357200981</v>
      </c>
      <c r="BH79" s="65">
        <v>62.796628019725901</v>
      </c>
      <c r="BI79" s="65">
        <v>20.443258259493536</v>
      </c>
      <c r="BJ79" s="65">
        <v>0</v>
      </c>
      <c r="BK79" s="65">
        <v>13196.696955999099</v>
      </c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5">
        <v>0</v>
      </c>
      <c r="DI79" s="64"/>
      <c r="DJ79" s="64"/>
      <c r="DK79" s="65">
        <v>5344.1805260410783</v>
      </c>
      <c r="DL79" s="65">
        <f t="shared" si="1"/>
        <v>38359.270090188562</v>
      </c>
    </row>
    <row r="80" spans="1:116" ht="15.95" customHeight="1" x14ac:dyDescent="0.25">
      <c r="A80" s="88"/>
      <c r="B80" s="89"/>
      <c r="C80" s="77" t="s">
        <v>97</v>
      </c>
      <c r="D80" s="87"/>
      <c r="E80" s="87"/>
      <c r="F80" s="78"/>
      <c r="G80" s="63">
        <v>8</v>
      </c>
      <c r="H80" s="52">
        <v>76</v>
      </c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5">
        <v>495.56719970719013</v>
      </c>
      <c r="AA80" s="65">
        <v>4471.1957381872026</v>
      </c>
      <c r="AB80" s="65">
        <v>2279.2520535439503</v>
      </c>
      <c r="AC80" s="65">
        <v>3409.3908990108575</v>
      </c>
      <c r="AD80" s="65">
        <v>7391.5310113915366</v>
      </c>
      <c r="AE80" s="65">
        <v>1172.4546223340376</v>
      </c>
      <c r="AF80" s="65">
        <v>8179.1762517660472</v>
      </c>
      <c r="AG80" s="65">
        <v>9414.3498642235336</v>
      </c>
      <c r="AH80" s="65">
        <v>1734.9136295392932</v>
      </c>
      <c r="AI80" s="65">
        <v>15130.836859516241</v>
      </c>
      <c r="AJ80" s="64"/>
      <c r="AK80" s="65">
        <v>2984.2756558991432</v>
      </c>
      <c r="AL80" s="65">
        <v>1148.2321598322287</v>
      </c>
      <c r="AM80" s="65">
        <v>3340.7328235962941</v>
      </c>
      <c r="AN80" s="65">
        <v>118.29408546862862</v>
      </c>
      <c r="AO80" s="65">
        <v>219.71436678795715</v>
      </c>
      <c r="AP80" s="65">
        <v>336.80164872580821</v>
      </c>
      <c r="AQ80" s="65">
        <v>1274.7108296116919</v>
      </c>
      <c r="AR80" s="65">
        <v>221.12968904000172</v>
      </c>
      <c r="AS80" s="65">
        <v>6924.1880154477194</v>
      </c>
      <c r="AT80" s="65">
        <v>4165.895762388227</v>
      </c>
      <c r="AU80" s="65">
        <v>1577.4872231021116</v>
      </c>
      <c r="AV80" s="65">
        <v>7826.3218896601747</v>
      </c>
      <c r="AW80" s="65">
        <v>5548.9757357322433</v>
      </c>
      <c r="AX80" s="65">
        <v>935.68188422604885</v>
      </c>
      <c r="AY80" s="65">
        <v>6330.1318342055665</v>
      </c>
      <c r="AZ80" s="65">
        <v>21660.595548540678</v>
      </c>
      <c r="BA80" s="65">
        <v>1091.0994877526614</v>
      </c>
      <c r="BB80" s="65">
        <v>141.50800845033189</v>
      </c>
      <c r="BC80" s="65">
        <v>3613.8792019619591</v>
      </c>
      <c r="BD80" s="65">
        <v>4933.4490502041635</v>
      </c>
      <c r="BE80" s="65">
        <v>206.6728903126195</v>
      </c>
      <c r="BF80" s="65">
        <v>33344.159943093044</v>
      </c>
      <c r="BG80" s="65">
        <v>6130.3287283991767</v>
      </c>
      <c r="BH80" s="65">
        <v>2203.2730312890926</v>
      </c>
      <c r="BI80" s="65">
        <v>1009.558146995523</v>
      </c>
      <c r="BJ80" s="65">
        <v>0</v>
      </c>
      <c r="BK80" s="65">
        <v>0</v>
      </c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  <c r="DH80" s="65">
        <v>0</v>
      </c>
      <c r="DI80" s="64"/>
      <c r="DJ80" s="64"/>
      <c r="DK80" s="65">
        <v>3521</v>
      </c>
      <c r="DL80" s="65">
        <f t="shared" si="1"/>
        <v>174486.76576994298</v>
      </c>
    </row>
    <row r="81" spans="1:116" ht="15.95" customHeight="1" x14ac:dyDescent="0.25">
      <c r="A81" s="88"/>
      <c r="B81" s="89"/>
      <c r="C81" s="77" t="s">
        <v>98</v>
      </c>
      <c r="D81" s="87"/>
      <c r="E81" s="87"/>
      <c r="F81" s="78"/>
      <c r="G81" s="63">
        <v>8</v>
      </c>
      <c r="H81" s="52">
        <v>77</v>
      </c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5">
        <v>3252.8199417443357</v>
      </c>
      <c r="AA81" s="65">
        <v>3524.4128147767274</v>
      </c>
      <c r="AB81" s="65">
        <v>2140.4051251842789</v>
      </c>
      <c r="AC81" s="65">
        <v>2797.7948588244876</v>
      </c>
      <c r="AD81" s="65">
        <v>10923.017800237632</v>
      </c>
      <c r="AE81" s="65">
        <v>1669.4243773406727</v>
      </c>
      <c r="AF81" s="65">
        <v>6322.6620983268958</v>
      </c>
      <c r="AG81" s="65">
        <v>15909.743171832466</v>
      </c>
      <c r="AH81" s="65">
        <v>3040.2832535084663</v>
      </c>
      <c r="AI81" s="65">
        <v>12618.68380519287</v>
      </c>
      <c r="AJ81" s="64"/>
      <c r="AK81" s="65">
        <v>1164.4183755459655</v>
      </c>
      <c r="AL81" s="65">
        <v>806.96141385969372</v>
      </c>
      <c r="AM81" s="65">
        <v>297.18147843905899</v>
      </c>
      <c r="AN81" s="65">
        <v>75.569122681488679</v>
      </c>
      <c r="AO81" s="65">
        <v>210.15465773010015</v>
      </c>
      <c r="AP81" s="65">
        <v>32.526627513561451</v>
      </c>
      <c r="AQ81" s="65">
        <v>985.6486732661092</v>
      </c>
      <c r="AR81" s="65">
        <v>503.50401505681111</v>
      </c>
      <c r="AS81" s="65">
        <v>2367.3020995822285</v>
      </c>
      <c r="AT81" s="65">
        <v>1805.2328330930188</v>
      </c>
      <c r="AU81" s="65">
        <v>999.071701188303</v>
      </c>
      <c r="AV81" s="65">
        <v>10740.28169847187</v>
      </c>
      <c r="AW81" s="65">
        <v>2465.4686307935617</v>
      </c>
      <c r="AX81" s="65">
        <v>1504.4605792137543</v>
      </c>
      <c r="AY81" s="65">
        <v>15811.432866065981</v>
      </c>
      <c r="AZ81" s="65">
        <v>34944.757471600489</v>
      </c>
      <c r="BA81" s="65">
        <v>1118.1475345914271</v>
      </c>
      <c r="BB81" s="65">
        <v>373.46361489355576</v>
      </c>
      <c r="BC81" s="65">
        <v>2436.3559601934994</v>
      </c>
      <c r="BD81" s="65">
        <v>3129.8077067711242</v>
      </c>
      <c r="BE81" s="65">
        <v>1636.6987382543227</v>
      </c>
      <c r="BF81" s="65">
        <v>4471.3904146300356</v>
      </c>
      <c r="BG81" s="65">
        <v>2988.5940044851814</v>
      </c>
      <c r="BH81" s="65">
        <v>5122.3492590729802</v>
      </c>
      <c r="BI81" s="65">
        <v>5583.6056565553081</v>
      </c>
      <c r="BJ81" s="65">
        <v>0</v>
      </c>
      <c r="BK81" s="65">
        <v>0</v>
      </c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5">
        <v>1152.2194500000001</v>
      </c>
      <c r="DI81" s="64"/>
      <c r="DJ81" s="64"/>
      <c r="DK81" s="65">
        <v>12775.429983845916</v>
      </c>
      <c r="DL81" s="65">
        <f t="shared" si="1"/>
        <v>177701.28181436416</v>
      </c>
    </row>
    <row r="82" spans="1:116" ht="15.95" customHeight="1" x14ac:dyDescent="0.25">
      <c r="A82" s="88"/>
      <c r="B82" s="89"/>
      <c r="C82" s="77" t="s">
        <v>99</v>
      </c>
      <c r="D82" s="87"/>
      <c r="E82" s="87"/>
      <c r="F82" s="78"/>
      <c r="G82" s="63">
        <v>8</v>
      </c>
      <c r="H82" s="52">
        <v>78</v>
      </c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5">
        <v>17337.481784404921</v>
      </c>
      <c r="AA82" s="65">
        <v>18952.682617144725</v>
      </c>
      <c r="AB82" s="65">
        <v>6897.8556396321301</v>
      </c>
      <c r="AC82" s="65">
        <v>8565.7836681819645</v>
      </c>
      <c r="AD82" s="65">
        <v>29391.672841503645</v>
      </c>
      <c r="AE82" s="65">
        <v>8904.3932566189524</v>
      </c>
      <c r="AF82" s="65">
        <v>12197.292739310584</v>
      </c>
      <c r="AG82" s="65">
        <v>37522.667525589633</v>
      </c>
      <c r="AH82" s="65">
        <v>6457.7308799530956</v>
      </c>
      <c r="AI82" s="65">
        <v>27032.131028550244</v>
      </c>
      <c r="AJ82" s="64"/>
      <c r="AK82" s="65">
        <v>78049.913729447842</v>
      </c>
      <c r="AL82" s="65">
        <v>4.7789761702897406</v>
      </c>
      <c r="AM82" s="65">
        <v>17.97335829634256</v>
      </c>
      <c r="AN82" s="65">
        <v>6.9782916208799222</v>
      </c>
      <c r="AO82" s="65">
        <v>0</v>
      </c>
      <c r="AP82" s="65">
        <v>22.264353048676718</v>
      </c>
      <c r="AQ82" s="65">
        <v>83.731930392320976</v>
      </c>
      <c r="AR82" s="65">
        <v>19.451730417446438</v>
      </c>
      <c r="AS82" s="65">
        <v>2890.6948117011316</v>
      </c>
      <c r="AT82" s="65">
        <v>785.85847563619211</v>
      </c>
      <c r="AU82" s="65">
        <v>391.81537088891361</v>
      </c>
      <c r="AV82" s="65">
        <v>3038.4629007832182</v>
      </c>
      <c r="AW82" s="65">
        <v>2520.3791125250868</v>
      </c>
      <c r="AX82" s="65">
        <v>76.85577788376628</v>
      </c>
      <c r="AY82" s="65">
        <v>1921.3802850861746</v>
      </c>
      <c r="AZ82" s="65">
        <v>926.6324246252068</v>
      </c>
      <c r="BA82" s="65">
        <v>181.97573366307881</v>
      </c>
      <c r="BB82" s="65">
        <v>229.84000800891877</v>
      </c>
      <c r="BC82" s="65">
        <v>286.20388565461735</v>
      </c>
      <c r="BD82" s="65">
        <v>1546.6345161052366</v>
      </c>
      <c r="BE82" s="65">
        <v>362.11743892415541</v>
      </c>
      <c r="BF82" s="65">
        <v>1903.011349403394</v>
      </c>
      <c r="BG82" s="65">
        <v>3845.7627173679048</v>
      </c>
      <c r="BH82" s="65">
        <v>7405.7784842539704</v>
      </c>
      <c r="BI82" s="65">
        <v>512.03808449299402</v>
      </c>
      <c r="BJ82" s="65">
        <v>0</v>
      </c>
      <c r="BK82" s="65">
        <v>0</v>
      </c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5">
        <v>985.53172709968953</v>
      </c>
      <c r="DI82" s="64"/>
      <c r="DJ82" s="64"/>
      <c r="DK82" s="65">
        <v>22994.963673193553</v>
      </c>
      <c r="DL82" s="65">
        <f t="shared" si="1"/>
        <v>304270.72112758091</v>
      </c>
    </row>
    <row r="83" spans="1:116" ht="15.95" customHeight="1" x14ac:dyDescent="0.25">
      <c r="A83" s="90"/>
      <c r="B83" s="91"/>
      <c r="C83" s="77" t="s">
        <v>100</v>
      </c>
      <c r="D83" s="87"/>
      <c r="E83" s="87"/>
      <c r="F83" s="78"/>
      <c r="G83" s="63">
        <v>8</v>
      </c>
      <c r="H83" s="52">
        <v>79</v>
      </c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5">
        <v>4053.9853660536187</v>
      </c>
      <c r="AA83" s="65">
        <v>5826.466372210456</v>
      </c>
      <c r="AB83" s="65">
        <v>3818.9545203221469</v>
      </c>
      <c r="AC83" s="65">
        <v>2975.7039733732104</v>
      </c>
      <c r="AD83" s="65">
        <v>12348.206606246604</v>
      </c>
      <c r="AE83" s="65">
        <v>2498.7494870972528</v>
      </c>
      <c r="AF83" s="65">
        <v>7723.0089539538249</v>
      </c>
      <c r="AG83" s="65">
        <v>18025.858568396434</v>
      </c>
      <c r="AH83" s="65">
        <v>3948.0932706242761</v>
      </c>
      <c r="AI83" s="65">
        <v>20280.508507522485</v>
      </c>
      <c r="AJ83" s="64"/>
      <c r="AK83" s="65">
        <v>8250.8350698904287</v>
      </c>
      <c r="AL83" s="65">
        <v>787.25559501522241</v>
      </c>
      <c r="AM83" s="65">
        <v>1252.5713759600251</v>
      </c>
      <c r="AN83" s="65">
        <v>90.052564002116242</v>
      </c>
      <c r="AO83" s="65">
        <v>341.37145345511402</v>
      </c>
      <c r="AP83" s="65">
        <v>10.594360768928535</v>
      </c>
      <c r="AQ83" s="65">
        <v>2565.0235888020638</v>
      </c>
      <c r="AR83" s="65">
        <v>759.92291889552405</v>
      </c>
      <c r="AS83" s="65">
        <v>2148.4063113495695</v>
      </c>
      <c r="AT83" s="65">
        <v>893.51393868015032</v>
      </c>
      <c r="AU83" s="65">
        <v>864.95456866537222</v>
      </c>
      <c r="AV83" s="65">
        <v>5045.5113369830906</v>
      </c>
      <c r="AW83" s="65">
        <v>2316.1177701847059</v>
      </c>
      <c r="AX83" s="65">
        <v>93.474066480954676</v>
      </c>
      <c r="AY83" s="65">
        <v>1458.860732898705</v>
      </c>
      <c r="AZ83" s="65">
        <v>9872.375598695462</v>
      </c>
      <c r="BA83" s="65">
        <v>183.16089564828539</v>
      </c>
      <c r="BB83" s="65">
        <v>23.369331022774727</v>
      </c>
      <c r="BC83" s="65">
        <v>30578.843947123933</v>
      </c>
      <c r="BD83" s="65">
        <v>1649.8998087988068</v>
      </c>
      <c r="BE83" s="65">
        <v>1054.788010099551</v>
      </c>
      <c r="BF83" s="65">
        <v>1363.5360477247432</v>
      </c>
      <c r="BG83" s="65">
        <v>4851.9876915817249</v>
      </c>
      <c r="BH83" s="65">
        <v>2261.1825856107043</v>
      </c>
      <c r="BI83" s="65">
        <v>903.84288888353797</v>
      </c>
      <c r="BJ83" s="65">
        <v>0</v>
      </c>
      <c r="BK83" s="65">
        <v>0</v>
      </c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5">
        <v>7599.7449255192296</v>
      </c>
      <c r="DI83" s="64"/>
      <c r="DJ83" s="64"/>
      <c r="DK83" s="65">
        <v>1395.5795341155522</v>
      </c>
      <c r="DL83" s="65">
        <f t="shared" si="1"/>
        <v>170116.31254265655</v>
      </c>
    </row>
    <row r="84" spans="1:116" ht="15.95" customHeight="1" x14ac:dyDescent="0.25">
      <c r="A84" s="85" t="s">
        <v>104</v>
      </c>
      <c r="B84" s="86"/>
      <c r="C84" s="77" t="s">
        <v>77</v>
      </c>
      <c r="D84" s="87"/>
      <c r="E84" s="87"/>
      <c r="F84" s="78"/>
      <c r="G84" s="63">
        <v>9</v>
      </c>
      <c r="H84" s="52">
        <v>80</v>
      </c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5">
        <v>122.5359685928925</v>
      </c>
      <c r="AA84" s="65">
        <v>226.36240920962626</v>
      </c>
      <c r="AB84" s="65">
        <v>354.53893589570959</v>
      </c>
      <c r="AC84" s="65">
        <v>669.13922774768264</v>
      </c>
      <c r="AD84" s="65">
        <v>368.55696385497589</v>
      </c>
      <c r="AE84" s="65">
        <v>663.78451474388601</v>
      </c>
      <c r="AF84" s="65">
        <v>1100.0094152075847</v>
      </c>
      <c r="AG84" s="65">
        <v>440.77177189513964</v>
      </c>
      <c r="AH84" s="65">
        <v>730.40491959479562</v>
      </c>
      <c r="AI84" s="65">
        <v>1745.0576416519837</v>
      </c>
      <c r="AJ84" s="64"/>
      <c r="AK84" s="65">
        <v>0</v>
      </c>
      <c r="AL84" s="65">
        <v>179.0130234126579</v>
      </c>
      <c r="AM84" s="65">
        <v>6.1041111766826362E-6</v>
      </c>
      <c r="AN84" s="65">
        <v>0.45842273540014866</v>
      </c>
      <c r="AO84" s="65">
        <v>0</v>
      </c>
      <c r="AP84" s="65">
        <v>0</v>
      </c>
      <c r="AQ84" s="65">
        <v>0</v>
      </c>
      <c r="AR84" s="65">
        <v>0</v>
      </c>
      <c r="AS84" s="65">
        <v>13357.29108000417</v>
      </c>
      <c r="AT84" s="65">
        <v>0</v>
      </c>
      <c r="AU84" s="65">
        <v>0</v>
      </c>
      <c r="AV84" s="65">
        <v>0</v>
      </c>
      <c r="AW84" s="65">
        <v>2.14264421748888</v>
      </c>
      <c r="AX84" s="65">
        <v>0</v>
      </c>
      <c r="AY84" s="65">
        <v>0</v>
      </c>
      <c r="AZ84" s="65">
        <v>0</v>
      </c>
      <c r="BA84" s="65">
        <v>104.82391642157361</v>
      </c>
      <c r="BB84" s="65">
        <v>45.897635321157054</v>
      </c>
      <c r="BC84" s="65">
        <v>0</v>
      </c>
      <c r="BD84" s="65">
        <v>0</v>
      </c>
      <c r="BE84" s="65">
        <v>0</v>
      </c>
      <c r="BF84" s="65">
        <v>0</v>
      </c>
      <c r="BG84" s="65">
        <v>0</v>
      </c>
      <c r="BH84" s="65">
        <v>22.056049335837365</v>
      </c>
      <c r="BI84" s="65">
        <v>4.2520111496139001E-5</v>
      </c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5">
        <v>494.79519273440042</v>
      </c>
      <c r="DI84" s="64"/>
      <c r="DJ84" s="65">
        <v>0</v>
      </c>
      <c r="DK84" s="64"/>
      <c r="DL84" s="65">
        <f t="shared" si="1"/>
        <v>20627.639781201186</v>
      </c>
    </row>
    <row r="85" spans="1:116" ht="15.95" customHeight="1" x14ac:dyDescent="0.25">
      <c r="A85" s="88"/>
      <c r="B85" s="89"/>
      <c r="C85" s="77" t="s">
        <v>78</v>
      </c>
      <c r="D85" s="87"/>
      <c r="E85" s="87"/>
      <c r="F85" s="78"/>
      <c r="G85" s="63">
        <v>9</v>
      </c>
      <c r="H85" s="52">
        <v>81</v>
      </c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5">
        <v>7.3567012821937965</v>
      </c>
      <c r="AA85" s="65">
        <v>9.1825280548174266</v>
      </c>
      <c r="AB85" s="65">
        <v>13.411913921169312</v>
      </c>
      <c r="AC85" s="65">
        <v>13.862859812095429</v>
      </c>
      <c r="AD85" s="65">
        <v>9.1170313912987346</v>
      </c>
      <c r="AE85" s="65">
        <v>15.703388379110569</v>
      </c>
      <c r="AF85" s="65">
        <v>26.468293505939268</v>
      </c>
      <c r="AG85" s="65">
        <v>11.99286108636313</v>
      </c>
      <c r="AH85" s="65">
        <v>18.454894334372568</v>
      </c>
      <c r="AI85" s="65">
        <v>49.385395731046778</v>
      </c>
      <c r="AJ85" s="64"/>
      <c r="AK85" s="65">
        <v>0</v>
      </c>
      <c r="AL85" s="65">
        <v>0</v>
      </c>
      <c r="AM85" s="65">
        <v>58.130576082412155</v>
      </c>
      <c r="AN85" s="65">
        <v>0</v>
      </c>
      <c r="AO85" s="65">
        <v>0</v>
      </c>
      <c r="AP85" s="65">
        <v>0</v>
      </c>
      <c r="AQ85" s="65">
        <v>0</v>
      </c>
      <c r="AR85" s="65">
        <v>0</v>
      </c>
      <c r="AS85" s="65">
        <v>373.21547042363136</v>
      </c>
      <c r="AT85" s="65">
        <v>6463.5108007841518</v>
      </c>
      <c r="AU85" s="65">
        <v>457.3606521334882</v>
      </c>
      <c r="AV85" s="65">
        <v>388.60923117822244</v>
      </c>
      <c r="AW85" s="65">
        <v>121.45072998061777</v>
      </c>
      <c r="AX85" s="65">
        <v>0</v>
      </c>
      <c r="AY85" s="65">
        <v>0</v>
      </c>
      <c r="AZ85" s="65">
        <v>0</v>
      </c>
      <c r="BA85" s="65">
        <v>39.24331644319696</v>
      </c>
      <c r="BB85" s="65">
        <v>5.8685524246495334E-2</v>
      </c>
      <c r="BC85" s="65">
        <v>0</v>
      </c>
      <c r="BD85" s="65">
        <v>0</v>
      </c>
      <c r="BE85" s="65">
        <v>0</v>
      </c>
      <c r="BF85" s="65">
        <v>0</v>
      </c>
      <c r="BG85" s="65">
        <v>0</v>
      </c>
      <c r="BH85" s="65">
        <v>0.95394029532079005</v>
      </c>
      <c r="BI85" s="65">
        <v>1.2081865752701997</v>
      </c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5">
        <v>73.598582879461205</v>
      </c>
      <c r="DI85" s="64"/>
      <c r="DJ85" s="65">
        <v>0</v>
      </c>
      <c r="DK85" s="64"/>
      <c r="DL85" s="65">
        <f t="shared" si="1"/>
        <v>8152.2760397984239</v>
      </c>
    </row>
    <row r="86" spans="1:116" ht="15.95" customHeight="1" x14ac:dyDescent="0.25">
      <c r="A86" s="88"/>
      <c r="B86" s="89"/>
      <c r="C86" s="77" t="s">
        <v>79</v>
      </c>
      <c r="D86" s="87"/>
      <c r="E86" s="87"/>
      <c r="F86" s="78"/>
      <c r="G86" s="63">
        <v>9</v>
      </c>
      <c r="H86" s="52">
        <v>82</v>
      </c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5">
        <v>57.158395193954561</v>
      </c>
      <c r="AA86" s="65">
        <v>81.688185382516153</v>
      </c>
      <c r="AB86" s="65">
        <v>102.33869871184852</v>
      </c>
      <c r="AC86" s="65">
        <v>61.389422554037132</v>
      </c>
      <c r="AD86" s="65">
        <v>110.87679754689893</v>
      </c>
      <c r="AE86" s="65">
        <v>153.93229041708224</v>
      </c>
      <c r="AF86" s="65">
        <v>211.58559542154825</v>
      </c>
      <c r="AG86" s="65">
        <v>158.34305192448755</v>
      </c>
      <c r="AH86" s="65">
        <v>222.48137561816401</v>
      </c>
      <c r="AI86" s="65">
        <v>443.44045389931017</v>
      </c>
      <c r="AJ86" s="64"/>
      <c r="AK86" s="65">
        <v>0</v>
      </c>
      <c r="AL86" s="65">
        <v>0</v>
      </c>
      <c r="AM86" s="65">
        <v>0</v>
      </c>
      <c r="AN86" s="65">
        <v>218.52369686692103</v>
      </c>
      <c r="AO86" s="65">
        <v>0</v>
      </c>
      <c r="AP86" s="65">
        <v>0</v>
      </c>
      <c r="AQ86" s="65">
        <v>0</v>
      </c>
      <c r="AR86" s="65">
        <v>0</v>
      </c>
      <c r="AS86" s="65">
        <v>118.44343329246342</v>
      </c>
      <c r="AT86" s="65">
        <v>3.5700756405453213</v>
      </c>
      <c r="AU86" s="65">
        <v>0</v>
      </c>
      <c r="AV86" s="65">
        <v>0</v>
      </c>
      <c r="AW86" s="65">
        <v>5.6474700982289502E-2</v>
      </c>
      <c r="AX86" s="65">
        <v>0</v>
      </c>
      <c r="AY86" s="65">
        <v>0</v>
      </c>
      <c r="AZ86" s="65">
        <v>0</v>
      </c>
      <c r="BA86" s="65">
        <v>0.70350619743764398</v>
      </c>
      <c r="BB86" s="65">
        <v>3.990383202722296E-2</v>
      </c>
      <c r="BC86" s="65">
        <v>0</v>
      </c>
      <c r="BD86" s="65">
        <v>0</v>
      </c>
      <c r="BE86" s="65">
        <v>0</v>
      </c>
      <c r="BF86" s="65">
        <v>0</v>
      </c>
      <c r="BG86" s="65">
        <v>0</v>
      </c>
      <c r="BH86" s="65">
        <v>-1.1336138877086341E-3</v>
      </c>
      <c r="BI86" s="65">
        <v>0</v>
      </c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5">
        <v>21.253720380967017</v>
      </c>
      <c r="DI86" s="64"/>
      <c r="DJ86" s="65">
        <v>0</v>
      </c>
      <c r="DK86" s="64"/>
      <c r="DL86" s="65">
        <f t="shared" si="1"/>
        <v>1965.8239439673039</v>
      </c>
    </row>
    <row r="87" spans="1:116" ht="15.95" customHeight="1" x14ac:dyDescent="0.25">
      <c r="A87" s="88"/>
      <c r="B87" s="89"/>
      <c r="C87" s="77" t="s">
        <v>80</v>
      </c>
      <c r="D87" s="87"/>
      <c r="E87" s="87"/>
      <c r="F87" s="78"/>
      <c r="G87" s="63">
        <v>9</v>
      </c>
      <c r="H87" s="52">
        <v>83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5">
        <v>0.72344336770646189</v>
      </c>
      <c r="AA87" s="65">
        <v>1.1132678907891895</v>
      </c>
      <c r="AB87" s="65">
        <v>1.7578618764454461</v>
      </c>
      <c r="AC87" s="65">
        <v>2.1650429112169847</v>
      </c>
      <c r="AD87" s="65">
        <v>1.6087830335522941</v>
      </c>
      <c r="AE87" s="65">
        <v>0.95791767306010156</v>
      </c>
      <c r="AF87" s="65">
        <v>2.6713913518106631</v>
      </c>
      <c r="AG87" s="65">
        <v>1.755077468647759</v>
      </c>
      <c r="AH87" s="65">
        <v>1.7161513323281212</v>
      </c>
      <c r="AI87" s="65">
        <v>6.4254767051090464</v>
      </c>
      <c r="AJ87" s="64"/>
      <c r="AK87" s="65">
        <v>0</v>
      </c>
      <c r="AL87" s="65">
        <v>0</v>
      </c>
      <c r="AM87" s="65">
        <v>0</v>
      </c>
      <c r="AN87" s="65">
        <v>2.2935937449801714E-6</v>
      </c>
      <c r="AO87" s="65">
        <v>0</v>
      </c>
      <c r="AP87" s="65">
        <v>0</v>
      </c>
      <c r="AQ87" s="65">
        <v>0</v>
      </c>
      <c r="AR87" s="65">
        <v>0</v>
      </c>
      <c r="AS87" s="65">
        <v>0</v>
      </c>
      <c r="AT87" s="65">
        <v>2.8989505331512191E-2</v>
      </c>
      <c r="AU87" s="65">
        <v>336.23408182868923</v>
      </c>
      <c r="AV87" s="65">
        <v>0.46463633183715863</v>
      </c>
      <c r="AW87" s="65">
        <v>96.336165553847906</v>
      </c>
      <c r="AX87" s="65">
        <v>0</v>
      </c>
      <c r="AY87" s="65">
        <v>0</v>
      </c>
      <c r="AZ87" s="65">
        <v>0</v>
      </c>
      <c r="BA87" s="65">
        <v>0</v>
      </c>
      <c r="BB87" s="65">
        <v>0</v>
      </c>
      <c r="BC87" s="65">
        <v>0</v>
      </c>
      <c r="BD87" s="65">
        <v>0</v>
      </c>
      <c r="BE87" s="65">
        <v>0</v>
      </c>
      <c r="BF87" s="65">
        <v>0</v>
      </c>
      <c r="BG87" s="65">
        <v>0</v>
      </c>
      <c r="BH87" s="65">
        <v>6.2638415392211758E-4</v>
      </c>
      <c r="BI87" s="65">
        <v>0</v>
      </c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5">
        <v>15.217135925569979</v>
      </c>
      <c r="DI87" s="64"/>
      <c r="DJ87" s="65">
        <v>0</v>
      </c>
      <c r="DK87" s="64"/>
      <c r="DL87" s="65">
        <f t="shared" si="1"/>
        <v>469.17605143368957</v>
      </c>
    </row>
    <row r="88" spans="1:116" ht="15.95" customHeight="1" x14ac:dyDescent="0.25">
      <c r="A88" s="88"/>
      <c r="B88" s="89"/>
      <c r="C88" s="77" t="s">
        <v>81</v>
      </c>
      <c r="D88" s="87"/>
      <c r="E88" s="87"/>
      <c r="F88" s="78"/>
      <c r="G88" s="63">
        <v>9</v>
      </c>
      <c r="H88" s="52">
        <v>84</v>
      </c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5">
        <v>5.9329581181729045</v>
      </c>
      <c r="AA88" s="65">
        <v>7.0175416789500105</v>
      </c>
      <c r="AB88" s="65">
        <v>8.9490661256148201</v>
      </c>
      <c r="AC88" s="65">
        <v>9.9055562547346856</v>
      </c>
      <c r="AD88" s="65">
        <v>7.9408148845299884</v>
      </c>
      <c r="AE88" s="65">
        <v>11.5308259884852</v>
      </c>
      <c r="AF88" s="65">
        <v>14.797810105237344</v>
      </c>
      <c r="AG88" s="65">
        <v>9.2204702816838324</v>
      </c>
      <c r="AH88" s="65">
        <v>13.693006470846941</v>
      </c>
      <c r="AI88" s="65">
        <v>28.363983375767681</v>
      </c>
      <c r="AJ88" s="64"/>
      <c r="AK88" s="65">
        <v>0</v>
      </c>
      <c r="AL88" s="65">
        <v>0</v>
      </c>
      <c r="AM88" s="65">
        <v>0</v>
      </c>
      <c r="AN88" s="65">
        <v>0</v>
      </c>
      <c r="AO88" s="65">
        <v>0</v>
      </c>
      <c r="AP88" s="65">
        <v>1.4961848510429262E-3</v>
      </c>
      <c r="AQ88" s="65">
        <v>0</v>
      </c>
      <c r="AR88" s="65">
        <v>0</v>
      </c>
      <c r="AS88" s="65">
        <v>6.967078095506877</v>
      </c>
      <c r="AT88" s="65">
        <v>0</v>
      </c>
      <c r="AU88" s="65">
        <v>0</v>
      </c>
      <c r="AV88" s="65">
        <v>9.5051621900912426</v>
      </c>
      <c r="AW88" s="65">
        <v>2.2519560160948457E-2</v>
      </c>
      <c r="AX88" s="65">
        <v>0</v>
      </c>
      <c r="AY88" s="65">
        <v>0</v>
      </c>
      <c r="AZ88" s="65">
        <v>0</v>
      </c>
      <c r="BA88" s="65">
        <v>2.2394912830283866</v>
      </c>
      <c r="BB88" s="65">
        <v>1.310972403123742</v>
      </c>
      <c r="BC88" s="65">
        <v>0</v>
      </c>
      <c r="BD88" s="65">
        <v>0</v>
      </c>
      <c r="BE88" s="65">
        <v>0</v>
      </c>
      <c r="BF88" s="65">
        <v>0</v>
      </c>
      <c r="BG88" s="65">
        <v>0</v>
      </c>
      <c r="BH88" s="65">
        <v>-6.9682562490925191E-5</v>
      </c>
      <c r="BI88" s="65">
        <v>0</v>
      </c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5">
        <v>1.2404878213398625</v>
      </c>
      <c r="DI88" s="64"/>
      <c r="DJ88" s="65">
        <v>0</v>
      </c>
      <c r="DK88" s="64"/>
      <c r="DL88" s="65">
        <f t="shared" si="1"/>
        <v>138.63917113956305</v>
      </c>
    </row>
    <row r="89" spans="1:116" ht="15.95" customHeight="1" x14ac:dyDescent="0.25">
      <c r="A89" s="88"/>
      <c r="B89" s="89"/>
      <c r="C89" s="77" t="s">
        <v>82</v>
      </c>
      <c r="D89" s="87"/>
      <c r="E89" s="87"/>
      <c r="F89" s="78"/>
      <c r="G89" s="63">
        <v>9</v>
      </c>
      <c r="H89" s="52">
        <v>85</v>
      </c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5">
        <v>0</v>
      </c>
      <c r="AA89" s="65">
        <v>0</v>
      </c>
      <c r="AB89" s="65">
        <v>0</v>
      </c>
      <c r="AC89" s="65">
        <v>0</v>
      </c>
      <c r="AD89" s="65">
        <v>0</v>
      </c>
      <c r="AE89" s="65">
        <v>0</v>
      </c>
      <c r="AF89" s="65">
        <v>0</v>
      </c>
      <c r="AG89" s="65">
        <v>0</v>
      </c>
      <c r="AH89" s="65">
        <v>0</v>
      </c>
      <c r="AI89" s="65">
        <v>0</v>
      </c>
      <c r="AJ89" s="64"/>
      <c r="AK89" s="65">
        <v>0</v>
      </c>
      <c r="AL89" s="65">
        <v>0</v>
      </c>
      <c r="AM89" s="65">
        <v>0</v>
      </c>
      <c r="AN89" s="65">
        <v>0</v>
      </c>
      <c r="AO89" s="65">
        <v>0</v>
      </c>
      <c r="AP89" s="65">
        <v>0</v>
      </c>
      <c r="AQ89" s="65">
        <v>9530.3802188935915</v>
      </c>
      <c r="AR89" s="65">
        <v>0</v>
      </c>
      <c r="AS89" s="65">
        <v>0</v>
      </c>
      <c r="AT89" s="65">
        <v>0</v>
      </c>
      <c r="AU89" s="65">
        <v>0</v>
      </c>
      <c r="AV89" s="65">
        <v>2394.4326648733168</v>
      </c>
      <c r="AW89" s="65">
        <v>60162.86458237037</v>
      </c>
      <c r="AX89" s="65">
        <v>99.108080517176532</v>
      </c>
      <c r="AY89" s="65">
        <v>0</v>
      </c>
      <c r="AZ89" s="65">
        <v>0</v>
      </c>
      <c r="BA89" s="65">
        <v>0</v>
      </c>
      <c r="BB89" s="65">
        <v>8.1078681209827348</v>
      </c>
      <c r="BC89" s="65">
        <v>3.2197739368002587</v>
      </c>
      <c r="BD89" s="65">
        <v>0</v>
      </c>
      <c r="BE89" s="65">
        <v>0</v>
      </c>
      <c r="BF89" s="65">
        <v>0</v>
      </c>
      <c r="BG89" s="65">
        <v>0</v>
      </c>
      <c r="BH89" s="65">
        <v>0</v>
      </c>
      <c r="BI89" s="65">
        <v>0</v>
      </c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5">
        <v>546.61680786882346</v>
      </c>
      <c r="DI89" s="64"/>
      <c r="DJ89" s="65">
        <v>0</v>
      </c>
      <c r="DK89" s="64"/>
      <c r="DL89" s="65">
        <f t="shared" si="1"/>
        <v>72744.729996581053</v>
      </c>
    </row>
    <row r="90" spans="1:116" ht="15.95" customHeight="1" x14ac:dyDescent="0.25">
      <c r="A90" s="88"/>
      <c r="B90" s="89"/>
      <c r="C90" s="77" t="s">
        <v>83</v>
      </c>
      <c r="D90" s="87"/>
      <c r="E90" s="87"/>
      <c r="F90" s="78"/>
      <c r="G90" s="63">
        <v>9</v>
      </c>
      <c r="H90" s="52">
        <v>86</v>
      </c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5">
        <v>0</v>
      </c>
      <c r="AA90" s="65">
        <v>0</v>
      </c>
      <c r="AB90" s="65">
        <v>0</v>
      </c>
      <c r="AC90" s="65">
        <v>0</v>
      </c>
      <c r="AD90" s="65">
        <v>0</v>
      </c>
      <c r="AE90" s="65">
        <v>0</v>
      </c>
      <c r="AF90" s="65">
        <v>0</v>
      </c>
      <c r="AG90" s="65">
        <v>0</v>
      </c>
      <c r="AH90" s="65">
        <v>0</v>
      </c>
      <c r="AI90" s="65">
        <v>0</v>
      </c>
      <c r="AJ90" s="64"/>
      <c r="AK90" s="65">
        <v>0</v>
      </c>
      <c r="AL90" s="65">
        <v>0</v>
      </c>
      <c r="AM90" s="65">
        <v>0</v>
      </c>
      <c r="AN90" s="65">
        <v>0</v>
      </c>
      <c r="AO90" s="65">
        <v>0</v>
      </c>
      <c r="AP90" s="65">
        <v>0</v>
      </c>
      <c r="AQ90" s="65">
        <v>0</v>
      </c>
      <c r="AR90" s="65">
        <v>0</v>
      </c>
      <c r="AS90" s="65">
        <v>4.6445392682960955</v>
      </c>
      <c r="AT90" s="65">
        <v>0</v>
      </c>
      <c r="AU90" s="65">
        <v>0</v>
      </c>
      <c r="AV90" s="65">
        <v>14.730080712037102</v>
      </c>
      <c r="AW90" s="65">
        <v>2991.5326856772549</v>
      </c>
      <c r="AX90" s="65">
        <v>0</v>
      </c>
      <c r="AY90" s="65">
        <v>810.97624990786608</v>
      </c>
      <c r="AZ90" s="65">
        <v>0</v>
      </c>
      <c r="BA90" s="65">
        <v>0</v>
      </c>
      <c r="BB90" s="65">
        <v>0</v>
      </c>
      <c r="BC90" s="65">
        <v>0</v>
      </c>
      <c r="BD90" s="65">
        <v>0</v>
      </c>
      <c r="BE90" s="65">
        <v>0</v>
      </c>
      <c r="BF90" s="65">
        <v>0</v>
      </c>
      <c r="BG90" s="65">
        <v>0</v>
      </c>
      <c r="BH90" s="65">
        <v>2.9483979345532136E-3</v>
      </c>
      <c r="BI90" s="65">
        <v>0</v>
      </c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5">
        <v>74.37854346667811</v>
      </c>
      <c r="DI90" s="64"/>
      <c r="DJ90" s="65">
        <v>0</v>
      </c>
      <c r="DK90" s="64"/>
      <c r="DL90" s="65">
        <f t="shared" si="1"/>
        <v>3896.2650474300667</v>
      </c>
    </row>
    <row r="91" spans="1:116" ht="15.95" customHeight="1" x14ac:dyDescent="0.25">
      <c r="A91" s="88"/>
      <c r="B91" s="89"/>
      <c r="C91" s="77" t="s">
        <v>84</v>
      </c>
      <c r="D91" s="87"/>
      <c r="E91" s="87"/>
      <c r="F91" s="78"/>
      <c r="G91" s="63">
        <v>9</v>
      </c>
      <c r="H91" s="52">
        <v>87</v>
      </c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5">
        <v>2109.8549297371023</v>
      </c>
      <c r="AA91" s="65">
        <v>2761.9475553065154</v>
      </c>
      <c r="AB91" s="65">
        <v>3123.9214829772955</v>
      </c>
      <c r="AC91" s="65">
        <v>3288.2129653822199</v>
      </c>
      <c r="AD91" s="65">
        <v>4489.2849074111764</v>
      </c>
      <c r="AE91" s="65">
        <v>3924.9447266374327</v>
      </c>
      <c r="AF91" s="65">
        <v>6282.0290217197226</v>
      </c>
      <c r="AG91" s="65">
        <v>5134.1233652050632</v>
      </c>
      <c r="AH91" s="65">
        <v>4516.3692778338836</v>
      </c>
      <c r="AI91" s="65">
        <v>10481.23863051521</v>
      </c>
      <c r="AJ91" s="64"/>
      <c r="AK91" s="65">
        <v>0</v>
      </c>
      <c r="AL91" s="65">
        <v>0</v>
      </c>
      <c r="AM91" s="65">
        <v>1.3457469968125224E-4</v>
      </c>
      <c r="AN91" s="65">
        <v>2176.6757964066305</v>
      </c>
      <c r="AO91" s="65">
        <v>0</v>
      </c>
      <c r="AP91" s="65">
        <v>36.0111689557638</v>
      </c>
      <c r="AQ91" s="65">
        <v>0</v>
      </c>
      <c r="AR91" s="65">
        <v>0</v>
      </c>
      <c r="AS91" s="65">
        <v>4662.1860357042251</v>
      </c>
      <c r="AT91" s="65">
        <v>7.127839910058305</v>
      </c>
      <c r="AU91" s="65">
        <v>0.13976398887694813</v>
      </c>
      <c r="AV91" s="65">
        <v>3.4492209365344606</v>
      </c>
      <c r="AW91" s="65">
        <v>428.11728456027549</v>
      </c>
      <c r="AX91" s="65">
        <v>0</v>
      </c>
      <c r="AY91" s="65">
        <v>0</v>
      </c>
      <c r="AZ91" s="65">
        <v>0</v>
      </c>
      <c r="BA91" s="65">
        <v>1171.7263738401309</v>
      </c>
      <c r="BB91" s="65">
        <v>267.14208711483701</v>
      </c>
      <c r="BC91" s="65">
        <v>1.9790913627803094E-3</v>
      </c>
      <c r="BD91" s="65">
        <v>0</v>
      </c>
      <c r="BE91" s="65">
        <v>0</v>
      </c>
      <c r="BF91" s="65">
        <v>0</v>
      </c>
      <c r="BG91" s="65">
        <v>0</v>
      </c>
      <c r="BH91" s="65">
        <v>169.00514310708641</v>
      </c>
      <c r="BI91" s="65">
        <v>0</v>
      </c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5">
        <v>637.10570257707411</v>
      </c>
      <c r="DI91" s="64"/>
      <c r="DJ91" s="65">
        <v>0</v>
      </c>
      <c r="DK91" s="64"/>
      <c r="DL91" s="65">
        <f t="shared" si="1"/>
        <v>55670.615393493172</v>
      </c>
    </row>
    <row r="92" spans="1:116" ht="15.95" customHeight="1" x14ac:dyDescent="0.25">
      <c r="A92" s="88"/>
      <c r="B92" s="89"/>
      <c r="C92" s="77" t="s">
        <v>85</v>
      </c>
      <c r="D92" s="87"/>
      <c r="E92" s="87"/>
      <c r="F92" s="78"/>
      <c r="G92" s="63">
        <v>9</v>
      </c>
      <c r="H92" s="52">
        <v>88</v>
      </c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5">
        <v>426.09464201231947</v>
      </c>
      <c r="AA92" s="65">
        <v>602.46662807954283</v>
      </c>
      <c r="AB92" s="65">
        <v>1036.5261397509996</v>
      </c>
      <c r="AC92" s="65">
        <v>1092.7337928824841</v>
      </c>
      <c r="AD92" s="65">
        <v>987.49228149979717</v>
      </c>
      <c r="AE92" s="65">
        <v>832.11124281363243</v>
      </c>
      <c r="AF92" s="65">
        <v>1731.9882253907774</v>
      </c>
      <c r="AG92" s="65">
        <v>1193.7150245619005</v>
      </c>
      <c r="AH92" s="65">
        <v>1126.511242464607</v>
      </c>
      <c r="AI92" s="65">
        <v>3262.6716487976446</v>
      </c>
      <c r="AJ92" s="64"/>
      <c r="AK92" s="65">
        <v>25.661757926722757</v>
      </c>
      <c r="AL92" s="65">
        <v>0.36451071227848297</v>
      </c>
      <c r="AM92" s="65">
        <v>0.50271148712723512</v>
      </c>
      <c r="AN92" s="65">
        <v>0</v>
      </c>
      <c r="AO92" s="65">
        <v>0</v>
      </c>
      <c r="AP92" s="65">
        <v>1.6022748948822192</v>
      </c>
      <c r="AQ92" s="65">
        <v>8.3738262532875529E-2</v>
      </c>
      <c r="AR92" s="65">
        <v>4.9885881214704565E-3</v>
      </c>
      <c r="AS92" s="65">
        <v>24.449255412078841</v>
      </c>
      <c r="AT92" s="65">
        <v>5886.6615534632056</v>
      </c>
      <c r="AU92" s="65">
        <v>7.5997181118582377E-2</v>
      </c>
      <c r="AV92" s="65">
        <v>143.28824733251565</v>
      </c>
      <c r="AW92" s="65">
        <v>1244.9122966753002</v>
      </c>
      <c r="AX92" s="65">
        <v>0</v>
      </c>
      <c r="AY92" s="65">
        <v>332.23788660072688</v>
      </c>
      <c r="AZ92" s="65">
        <v>187.73872631868721</v>
      </c>
      <c r="BA92" s="65">
        <v>2.9065045055905356</v>
      </c>
      <c r="BB92" s="65">
        <v>2.3334382633694624</v>
      </c>
      <c r="BC92" s="65">
        <v>4.2604365387076104</v>
      </c>
      <c r="BD92" s="65">
        <v>7.7794914184798252</v>
      </c>
      <c r="BE92" s="65">
        <v>11.481883397046898</v>
      </c>
      <c r="BF92" s="65">
        <v>0</v>
      </c>
      <c r="BG92" s="65">
        <v>2.4216744211330661</v>
      </c>
      <c r="BH92" s="65">
        <v>7.7111668992766642</v>
      </c>
      <c r="BI92" s="65">
        <v>15.744307177379728</v>
      </c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5">
        <v>393.16387739072229</v>
      </c>
      <c r="DI92" s="64"/>
      <c r="DJ92" s="65">
        <v>0</v>
      </c>
      <c r="DK92" s="64"/>
      <c r="DL92" s="65">
        <f t="shared" si="1"/>
        <v>20587.697593120713</v>
      </c>
    </row>
    <row r="93" spans="1:116" ht="15.95" customHeight="1" x14ac:dyDescent="0.25">
      <c r="A93" s="88"/>
      <c r="B93" s="89"/>
      <c r="C93" s="77" t="s">
        <v>86</v>
      </c>
      <c r="D93" s="87"/>
      <c r="E93" s="87"/>
      <c r="F93" s="78"/>
      <c r="G93" s="63">
        <v>9</v>
      </c>
      <c r="H93" s="52">
        <v>89</v>
      </c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5">
        <v>9.1528275241696644</v>
      </c>
      <c r="AA93" s="65">
        <v>28.135555514812342</v>
      </c>
      <c r="AB93" s="65">
        <v>49.063602462785589</v>
      </c>
      <c r="AC93" s="65">
        <v>47.084989706954268</v>
      </c>
      <c r="AD93" s="65">
        <v>23.760061412957075</v>
      </c>
      <c r="AE93" s="65">
        <v>38.625899401071322</v>
      </c>
      <c r="AF93" s="65">
        <v>69.296913531681909</v>
      </c>
      <c r="AG93" s="65">
        <v>32.322081237064765</v>
      </c>
      <c r="AH93" s="65">
        <v>41.171521664294829</v>
      </c>
      <c r="AI93" s="65">
        <v>179.9402817556051</v>
      </c>
      <c r="AJ93" s="64"/>
      <c r="AK93" s="65">
        <v>0.69457829653172665</v>
      </c>
      <c r="AL93" s="65">
        <v>17.342673714313904</v>
      </c>
      <c r="AM93" s="65">
        <v>0</v>
      </c>
      <c r="AN93" s="65">
        <v>0</v>
      </c>
      <c r="AO93" s="65">
        <v>0</v>
      </c>
      <c r="AP93" s="65">
        <v>0</v>
      </c>
      <c r="AQ93" s="65">
        <v>0</v>
      </c>
      <c r="AR93" s="65">
        <v>0</v>
      </c>
      <c r="AS93" s="65">
        <v>0.20180036232358542</v>
      </c>
      <c r="AT93" s="65">
        <v>0.10302561547661025</v>
      </c>
      <c r="AU93" s="65">
        <v>639.93675949414444</v>
      </c>
      <c r="AV93" s="65">
        <v>6.9815641355169937</v>
      </c>
      <c r="AW93" s="65">
        <v>0</v>
      </c>
      <c r="AX93" s="65">
        <v>0</v>
      </c>
      <c r="AY93" s="65">
        <v>1640.4453087129966</v>
      </c>
      <c r="AZ93" s="65">
        <v>7.7446404850687829</v>
      </c>
      <c r="BA93" s="65">
        <v>0.87821335575390547</v>
      </c>
      <c r="BB93" s="65">
        <v>5.7561132794982768E-2</v>
      </c>
      <c r="BC93" s="65">
        <v>0</v>
      </c>
      <c r="BD93" s="65">
        <v>0</v>
      </c>
      <c r="BE93" s="65">
        <v>0.42663119817343614</v>
      </c>
      <c r="BF93" s="65">
        <v>0</v>
      </c>
      <c r="BG93" s="65">
        <v>0</v>
      </c>
      <c r="BH93" s="65">
        <v>1.0580133486842387</v>
      </c>
      <c r="BI93" s="65">
        <v>0</v>
      </c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5">
        <v>130.75866089474269</v>
      </c>
      <c r="DI93" s="64"/>
      <c r="DJ93" s="65">
        <v>0</v>
      </c>
      <c r="DK93" s="64"/>
      <c r="DL93" s="65">
        <f t="shared" si="1"/>
        <v>2965.1831649579185</v>
      </c>
    </row>
    <row r="94" spans="1:116" ht="15.95" customHeight="1" x14ac:dyDescent="0.25">
      <c r="A94" s="88"/>
      <c r="B94" s="89"/>
      <c r="C94" s="77" t="s">
        <v>87</v>
      </c>
      <c r="D94" s="87"/>
      <c r="E94" s="87"/>
      <c r="F94" s="78"/>
      <c r="G94" s="63">
        <v>9</v>
      </c>
      <c r="H94" s="52">
        <v>90</v>
      </c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5">
        <v>1335.6155222149939</v>
      </c>
      <c r="AA94" s="65">
        <v>2091.7268919482685</v>
      </c>
      <c r="AB94" s="65">
        <v>3327.5351932500553</v>
      </c>
      <c r="AC94" s="65">
        <v>4137.4167583414437</v>
      </c>
      <c r="AD94" s="65">
        <v>2255.0688219551721</v>
      </c>
      <c r="AE94" s="65">
        <v>1618.26147614243</v>
      </c>
      <c r="AF94" s="65">
        <v>6167.8337423843523</v>
      </c>
      <c r="AG94" s="65">
        <v>2845.4984612201797</v>
      </c>
      <c r="AH94" s="65">
        <v>2728.2020345856936</v>
      </c>
      <c r="AI94" s="65">
        <v>10999.813489601818</v>
      </c>
      <c r="AJ94" s="64"/>
      <c r="AK94" s="65">
        <v>585.5029698331598</v>
      </c>
      <c r="AL94" s="65">
        <v>1.4911994516532285</v>
      </c>
      <c r="AM94" s="65">
        <v>0.30367181470617655</v>
      </c>
      <c r="AN94" s="65">
        <v>0.17215789773393772</v>
      </c>
      <c r="AO94" s="65">
        <v>0.31841076824371706</v>
      </c>
      <c r="AP94" s="65">
        <v>95.261918784136299</v>
      </c>
      <c r="AQ94" s="65">
        <v>12.274271107535808</v>
      </c>
      <c r="AR94" s="65">
        <v>1.8591415873634396</v>
      </c>
      <c r="AS94" s="65">
        <v>2668.4764577592464</v>
      </c>
      <c r="AT94" s="65">
        <v>85.646475594242105</v>
      </c>
      <c r="AU94" s="65">
        <v>149.20979164982214</v>
      </c>
      <c r="AV94" s="65">
        <v>139855.35191074337</v>
      </c>
      <c r="AW94" s="65">
        <v>1435.8811088918205</v>
      </c>
      <c r="AX94" s="65">
        <v>387.45189750520859</v>
      </c>
      <c r="AY94" s="65">
        <v>46711.607957903951</v>
      </c>
      <c r="AZ94" s="65">
        <v>1746.9875813540052</v>
      </c>
      <c r="BA94" s="65">
        <v>140.72316019210189</v>
      </c>
      <c r="BB94" s="65">
        <v>28.076115543784255</v>
      </c>
      <c r="BC94" s="65">
        <v>39.885307519611899</v>
      </c>
      <c r="BD94" s="65">
        <v>7151.8300928412491</v>
      </c>
      <c r="BE94" s="65">
        <v>123.66495649005344</v>
      </c>
      <c r="BF94" s="65">
        <v>149.49244418543717</v>
      </c>
      <c r="BG94" s="65">
        <v>5711.6873182068221</v>
      </c>
      <c r="BH94" s="65">
        <v>1135.3640934010596</v>
      </c>
      <c r="BI94" s="65">
        <v>21843.191851440693</v>
      </c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5">
        <v>95179.435953640597</v>
      </c>
      <c r="DI94" s="64"/>
      <c r="DJ94" s="65">
        <v>0</v>
      </c>
      <c r="DK94" s="64"/>
      <c r="DL94" s="65">
        <f t="shared" si="1"/>
        <v>362748.120607752</v>
      </c>
    </row>
    <row r="95" spans="1:116" ht="15.95" customHeight="1" x14ac:dyDescent="0.25">
      <c r="A95" s="88"/>
      <c r="B95" s="89"/>
      <c r="C95" s="77" t="s">
        <v>88</v>
      </c>
      <c r="D95" s="87"/>
      <c r="E95" s="87"/>
      <c r="F95" s="78"/>
      <c r="G95" s="63">
        <v>9</v>
      </c>
      <c r="H95" s="52">
        <v>91</v>
      </c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5">
        <v>1866.5363312705256</v>
      </c>
      <c r="AA95" s="65">
        <v>2952.8868915060734</v>
      </c>
      <c r="AB95" s="65">
        <v>5233.5796924113074</v>
      </c>
      <c r="AC95" s="65">
        <v>7092.4627143402522</v>
      </c>
      <c r="AD95" s="65">
        <v>3301.7568592273997</v>
      </c>
      <c r="AE95" s="65">
        <v>3747.2418664239649</v>
      </c>
      <c r="AF95" s="65">
        <v>8309.8669146971788</v>
      </c>
      <c r="AG95" s="65">
        <v>3606.9527190238432</v>
      </c>
      <c r="AH95" s="65">
        <v>5581.6502433001797</v>
      </c>
      <c r="AI95" s="65">
        <v>13961.194352514271</v>
      </c>
      <c r="AJ95" s="64"/>
      <c r="AK95" s="65">
        <v>4329.6083676376966</v>
      </c>
      <c r="AL95" s="65">
        <v>4355.771916962799</v>
      </c>
      <c r="AM95" s="65">
        <v>1336.8260073442534</v>
      </c>
      <c r="AN95" s="65">
        <v>59.011294155009672</v>
      </c>
      <c r="AO95" s="65">
        <v>447.58771130054885</v>
      </c>
      <c r="AP95" s="65">
        <v>943.85770546075696</v>
      </c>
      <c r="AQ95" s="65">
        <v>1045.3045701264682</v>
      </c>
      <c r="AR95" s="65">
        <v>149.77966193694948</v>
      </c>
      <c r="AS95" s="65">
        <v>1464.7911450135223</v>
      </c>
      <c r="AT95" s="65">
        <v>15910.342111888986</v>
      </c>
      <c r="AU95" s="65">
        <v>2382.9158104524995</v>
      </c>
      <c r="AV95" s="65">
        <v>23765.381124775842</v>
      </c>
      <c r="AW95" s="65">
        <v>58536.475558595368</v>
      </c>
      <c r="AX95" s="65">
        <v>6094.7594711631127</v>
      </c>
      <c r="AY95" s="65">
        <v>16505.702888470307</v>
      </c>
      <c r="AZ95" s="65">
        <v>912.68159038944543</v>
      </c>
      <c r="BA95" s="65">
        <v>190.2827712604464</v>
      </c>
      <c r="BB95" s="65">
        <v>132.07079080560123</v>
      </c>
      <c r="BC95" s="65">
        <v>7404.3904606948126</v>
      </c>
      <c r="BD95" s="65">
        <v>12605.612419121444</v>
      </c>
      <c r="BE95" s="65">
        <v>283.42051792893142</v>
      </c>
      <c r="BF95" s="65">
        <v>275.64712564718371</v>
      </c>
      <c r="BG95" s="65">
        <v>649.2912359270905</v>
      </c>
      <c r="BH95" s="65">
        <v>2716.4224860681052</v>
      </c>
      <c r="BI95" s="65">
        <v>1281.5636522225068</v>
      </c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5">
        <v>3034.4679189684539</v>
      </c>
      <c r="DI95" s="64"/>
      <c r="DJ95" s="65">
        <v>42209.694000000469</v>
      </c>
      <c r="DK95" s="64"/>
      <c r="DL95" s="65">
        <f t="shared" si="1"/>
        <v>264677.78889903362</v>
      </c>
    </row>
    <row r="96" spans="1:116" ht="15.95" customHeight="1" x14ac:dyDescent="0.25">
      <c r="A96" s="88"/>
      <c r="B96" s="89"/>
      <c r="C96" s="77" t="s">
        <v>89</v>
      </c>
      <c r="D96" s="87"/>
      <c r="E96" s="87"/>
      <c r="F96" s="78"/>
      <c r="G96" s="63">
        <v>9</v>
      </c>
      <c r="H96" s="52">
        <v>92</v>
      </c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5">
        <v>0</v>
      </c>
      <c r="AA96" s="65">
        <v>0</v>
      </c>
      <c r="AB96" s="65">
        <v>0</v>
      </c>
      <c r="AC96" s="65">
        <v>0</v>
      </c>
      <c r="AD96" s="65">
        <v>0</v>
      </c>
      <c r="AE96" s="65">
        <v>0</v>
      </c>
      <c r="AF96" s="65">
        <v>0</v>
      </c>
      <c r="AG96" s="65">
        <v>0</v>
      </c>
      <c r="AH96" s="65">
        <v>0</v>
      </c>
      <c r="AI96" s="65">
        <v>0</v>
      </c>
      <c r="AJ96" s="64"/>
      <c r="AK96" s="65">
        <v>0</v>
      </c>
      <c r="AL96" s="65">
        <v>0</v>
      </c>
      <c r="AM96" s="65">
        <v>0</v>
      </c>
      <c r="AN96" s="65">
        <v>0</v>
      </c>
      <c r="AO96" s="65">
        <v>0</v>
      </c>
      <c r="AP96" s="65">
        <v>0</v>
      </c>
      <c r="AQ96" s="65">
        <v>0</v>
      </c>
      <c r="AR96" s="65">
        <v>0</v>
      </c>
      <c r="AS96" s="65">
        <v>0</v>
      </c>
      <c r="AT96" s="65">
        <v>0</v>
      </c>
      <c r="AU96" s="65">
        <v>0</v>
      </c>
      <c r="AV96" s="65">
        <v>0</v>
      </c>
      <c r="AW96" s="65">
        <v>0</v>
      </c>
      <c r="AX96" s="65">
        <v>0</v>
      </c>
      <c r="AY96" s="65">
        <v>0</v>
      </c>
      <c r="AZ96" s="65">
        <v>0</v>
      </c>
      <c r="BA96" s="65">
        <v>0</v>
      </c>
      <c r="BB96" s="65">
        <v>0</v>
      </c>
      <c r="BC96" s="65">
        <v>0</v>
      </c>
      <c r="BD96" s="65">
        <v>0</v>
      </c>
      <c r="BE96" s="65">
        <v>0</v>
      </c>
      <c r="BF96" s="65">
        <v>0</v>
      </c>
      <c r="BG96" s="65">
        <v>0</v>
      </c>
      <c r="BH96" s="65">
        <v>0</v>
      </c>
      <c r="BI96" s="65">
        <v>0</v>
      </c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5">
        <v>0</v>
      </c>
      <c r="DI96" s="64"/>
      <c r="DJ96" s="65">
        <v>0</v>
      </c>
      <c r="DK96" s="64"/>
      <c r="DL96" s="65">
        <f t="shared" si="1"/>
        <v>0</v>
      </c>
    </row>
    <row r="97" spans="1:121" ht="15.95" customHeight="1" x14ac:dyDescent="0.25">
      <c r="A97" s="88"/>
      <c r="B97" s="89"/>
      <c r="C97" s="77" t="s">
        <v>90</v>
      </c>
      <c r="D97" s="87"/>
      <c r="E97" s="87"/>
      <c r="F97" s="78"/>
      <c r="G97" s="63">
        <v>9</v>
      </c>
      <c r="H97" s="52">
        <v>93</v>
      </c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5">
        <v>0</v>
      </c>
      <c r="AA97" s="65">
        <v>0</v>
      </c>
      <c r="AB97" s="65">
        <v>0</v>
      </c>
      <c r="AC97" s="65">
        <v>0</v>
      </c>
      <c r="AD97" s="65">
        <v>0</v>
      </c>
      <c r="AE97" s="65">
        <v>0</v>
      </c>
      <c r="AF97" s="65">
        <v>0</v>
      </c>
      <c r="AG97" s="65">
        <v>0</v>
      </c>
      <c r="AH97" s="65">
        <v>0</v>
      </c>
      <c r="AI97" s="65">
        <v>0</v>
      </c>
      <c r="AJ97" s="64"/>
      <c r="AK97" s="65">
        <v>0</v>
      </c>
      <c r="AL97" s="65">
        <v>0</v>
      </c>
      <c r="AM97" s="65">
        <v>0</v>
      </c>
      <c r="AN97" s="65">
        <v>0</v>
      </c>
      <c r="AO97" s="65">
        <v>0</v>
      </c>
      <c r="AP97" s="65">
        <v>0</v>
      </c>
      <c r="AQ97" s="65">
        <v>0</v>
      </c>
      <c r="AR97" s="65">
        <v>0</v>
      </c>
      <c r="AS97" s="65">
        <v>0</v>
      </c>
      <c r="AT97" s="65">
        <v>0</v>
      </c>
      <c r="AU97" s="65">
        <v>0</v>
      </c>
      <c r="AV97" s="65">
        <v>0</v>
      </c>
      <c r="AW97" s="65">
        <v>0</v>
      </c>
      <c r="AX97" s="65">
        <v>0</v>
      </c>
      <c r="AY97" s="65">
        <v>0</v>
      </c>
      <c r="AZ97" s="65">
        <v>0</v>
      </c>
      <c r="BA97" s="65">
        <v>0</v>
      </c>
      <c r="BB97" s="65">
        <v>0</v>
      </c>
      <c r="BC97" s="65">
        <v>0</v>
      </c>
      <c r="BD97" s="65">
        <v>0</v>
      </c>
      <c r="BE97" s="65">
        <v>0</v>
      </c>
      <c r="BF97" s="65">
        <v>0</v>
      </c>
      <c r="BG97" s="65">
        <v>0</v>
      </c>
      <c r="BH97" s="65">
        <v>0</v>
      </c>
      <c r="BI97" s="65">
        <v>0</v>
      </c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5">
        <v>0</v>
      </c>
      <c r="DI97" s="64"/>
      <c r="DJ97" s="65">
        <v>0</v>
      </c>
      <c r="DK97" s="64"/>
      <c r="DL97" s="65">
        <f t="shared" si="1"/>
        <v>0</v>
      </c>
    </row>
    <row r="98" spans="1:121" ht="15.95" customHeight="1" x14ac:dyDescent="0.25">
      <c r="A98" s="88"/>
      <c r="B98" s="89"/>
      <c r="C98" s="77" t="s">
        <v>91</v>
      </c>
      <c r="D98" s="87"/>
      <c r="E98" s="87"/>
      <c r="F98" s="78"/>
      <c r="G98" s="63">
        <v>9</v>
      </c>
      <c r="H98" s="52">
        <v>94</v>
      </c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5">
        <v>0</v>
      </c>
      <c r="AA98" s="65">
        <v>0</v>
      </c>
      <c r="AB98" s="65">
        <v>0</v>
      </c>
      <c r="AC98" s="65">
        <v>0</v>
      </c>
      <c r="AD98" s="65">
        <v>0</v>
      </c>
      <c r="AE98" s="65">
        <v>0</v>
      </c>
      <c r="AF98" s="65">
        <v>0</v>
      </c>
      <c r="AG98" s="65">
        <v>0</v>
      </c>
      <c r="AH98" s="65">
        <v>0</v>
      </c>
      <c r="AI98" s="65">
        <v>0</v>
      </c>
      <c r="AJ98" s="64"/>
      <c r="AK98" s="65">
        <v>0</v>
      </c>
      <c r="AL98" s="65">
        <v>0</v>
      </c>
      <c r="AM98" s="65">
        <v>0</v>
      </c>
      <c r="AN98" s="65">
        <v>0</v>
      </c>
      <c r="AO98" s="65">
        <v>0</v>
      </c>
      <c r="AP98" s="65">
        <v>0</v>
      </c>
      <c r="AQ98" s="65">
        <v>0</v>
      </c>
      <c r="AR98" s="65">
        <v>0</v>
      </c>
      <c r="AS98" s="65">
        <v>0</v>
      </c>
      <c r="AT98" s="65">
        <v>0</v>
      </c>
      <c r="AU98" s="65">
        <v>0</v>
      </c>
      <c r="AV98" s="65">
        <v>0</v>
      </c>
      <c r="AW98" s="65">
        <v>0</v>
      </c>
      <c r="AX98" s="65">
        <v>0</v>
      </c>
      <c r="AY98" s="65">
        <v>0</v>
      </c>
      <c r="AZ98" s="65">
        <v>0</v>
      </c>
      <c r="BA98" s="65">
        <v>0</v>
      </c>
      <c r="BB98" s="65">
        <v>0</v>
      </c>
      <c r="BC98" s="65">
        <v>0</v>
      </c>
      <c r="BD98" s="65">
        <v>0</v>
      </c>
      <c r="BE98" s="65">
        <v>0</v>
      </c>
      <c r="BF98" s="65">
        <v>0</v>
      </c>
      <c r="BG98" s="65">
        <v>0</v>
      </c>
      <c r="BH98" s="65">
        <v>0</v>
      </c>
      <c r="BI98" s="65">
        <v>0</v>
      </c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5">
        <v>0</v>
      </c>
      <c r="DI98" s="64"/>
      <c r="DJ98" s="65">
        <v>0</v>
      </c>
      <c r="DK98" s="64"/>
      <c r="DL98" s="65">
        <f t="shared" si="1"/>
        <v>0</v>
      </c>
    </row>
    <row r="99" spans="1:121" ht="15.95" customHeight="1" x14ac:dyDescent="0.25">
      <c r="A99" s="88"/>
      <c r="B99" s="89"/>
      <c r="C99" s="77" t="s">
        <v>92</v>
      </c>
      <c r="D99" s="87"/>
      <c r="E99" s="87"/>
      <c r="F99" s="78"/>
      <c r="G99" s="63">
        <v>9</v>
      </c>
      <c r="H99" s="52">
        <v>95</v>
      </c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5">
        <v>15.681968533406783</v>
      </c>
      <c r="AA99" s="65">
        <v>61.828746069371824</v>
      </c>
      <c r="AB99" s="65">
        <v>100.36922709391722</v>
      </c>
      <c r="AC99" s="65">
        <v>197.89538931368065</v>
      </c>
      <c r="AD99" s="65">
        <v>114.21032057124775</v>
      </c>
      <c r="AE99" s="65">
        <v>293.5782062646694</v>
      </c>
      <c r="AF99" s="65">
        <v>508.08090151579898</v>
      </c>
      <c r="AG99" s="65">
        <v>275.38606646731125</v>
      </c>
      <c r="AH99" s="65">
        <v>378.28483010728405</v>
      </c>
      <c r="AI99" s="65">
        <v>812.61357950174761</v>
      </c>
      <c r="AJ99" s="64"/>
      <c r="AK99" s="65">
        <v>373.60619613636101</v>
      </c>
      <c r="AL99" s="65">
        <v>0</v>
      </c>
      <c r="AM99" s="65">
        <v>0.39673975794074068</v>
      </c>
      <c r="AN99" s="65">
        <v>0</v>
      </c>
      <c r="AO99" s="65">
        <v>10.482395502295002</v>
      </c>
      <c r="AP99" s="65">
        <v>0</v>
      </c>
      <c r="AQ99" s="65">
        <v>1.6993917820000697</v>
      </c>
      <c r="AR99" s="65">
        <v>3.3094405305397229E-2</v>
      </c>
      <c r="AS99" s="65">
        <v>36.037595217318042</v>
      </c>
      <c r="AT99" s="65">
        <v>39.908330008819931</v>
      </c>
      <c r="AU99" s="65">
        <v>9.283011542193476</v>
      </c>
      <c r="AV99" s="65">
        <v>56.827759488153738</v>
      </c>
      <c r="AW99" s="65">
        <v>43.043364689014155</v>
      </c>
      <c r="AX99" s="65">
        <v>3.480287796405646</v>
      </c>
      <c r="AY99" s="65">
        <v>115.43375128427614</v>
      </c>
      <c r="AZ99" s="65">
        <v>1002.183363079492</v>
      </c>
      <c r="BA99" s="65">
        <v>36.666844371073189</v>
      </c>
      <c r="BB99" s="65">
        <v>2.3617498049814603</v>
      </c>
      <c r="BC99" s="65">
        <v>5.3407114027109932</v>
      </c>
      <c r="BD99" s="65">
        <v>54.645654937987679</v>
      </c>
      <c r="BE99" s="65">
        <v>73.550473739889327</v>
      </c>
      <c r="BF99" s="65">
        <v>56.590556547990417</v>
      </c>
      <c r="BG99" s="65">
        <v>39.901802453447829</v>
      </c>
      <c r="BH99" s="65">
        <v>123.23637283707876</v>
      </c>
      <c r="BI99" s="65">
        <v>2.8106640492307489</v>
      </c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5">
        <v>0</v>
      </c>
      <c r="DI99" s="64"/>
      <c r="DJ99" s="65">
        <v>0</v>
      </c>
      <c r="DK99" s="64"/>
      <c r="DL99" s="65">
        <f t="shared" si="1"/>
        <v>4845.4493462724031</v>
      </c>
    </row>
    <row r="100" spans="1:121" ht="15.95" customHeight="1" x14ac:dyDescent="0.25">
      <c r="A100" s="88"/>
      <c r="B100" s="89"/>
      <c r="C100" s="77" t="s">
        <v>93</v>
      </c>
      <c r="D100" s="87"/>
      <c r="E100" s="87"/>
      <c r="F100" s="78"/>
      <c r="G100" s="63">
        <v>9</v>
      </c>
      <c r="H100" s="52">
        <v>96</v>
      </c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5">
        <v>15.842192245766791</v>
      </c>
      <c r="AA100" s="65">
        <v>43.37707875785302</v>
      </c>
      <c r="AB100" s="65">
        <v>136.84813259409722</v>
      </c>
      <c r="AC100" s="65">
        <v>183.06523720689128</v>
      </c>
      <c r="AD100" s="65">
        <v>336.8943358037493</v>
      </c>
      <c r="AE100" s="65">
        <v>362.81747565496676</v>
      </c>
      <c r="AF100" s="65">
        <v>456.95134087754752</v>
      </c>
      <c r="AG100" s="65">
        <v>682.2369706764573</v>
      </c>
      <c r="AH100" s="65">
        <v>1693.9702357750282</v>
      </c>
      <c r="AI100" s="65">
        <v>3591.3020108551223</v>
      </c>
      <c r="AJ100" s="64"/>
      <c r="AK100" s="65">
        <v>80.731354022832122</v>
      </c>
      <c r="AL100" s="65">
        <v>0</v>
      </c>
      <c r="AM100" s="65">
        <v>0.43514458747344908</v>
      </c>
      <c r="AN100" s="65">
        <v>0</v>
      </c>
      <c r="AO100" s="65">
        <v>6.4971025093507668</v>
      </c>
      <c r="AP100" s="65">
        <v>0</v>
      </c>
      <c r="AQ100" s="65">
        <v>6.863894709651591</v>
      </c>
      <c r="AR100" s="65">
        <v>3.6297978854052414E-2</v>
      </c>
      <c r="AS100" s="65">
        <v>39.52607267234707</v>
      </c>
      <c r="AT100" s="65">
        <v>43.771498698741951</v>
      </c>
      <c r="AU100" s="65">
        <v>10.181616909294975</v>
      </c>
      <c r="AV100" s="65">
        <v>62.328746904177358</v>
      </c>
      <c r="AW100" s="65">
        <v>47.210008062433623</v>
      </c>
      <c r="AX100" s="65">
        <v>3.8171833478862536</v>
      </c>
      <c r="AY100" s="65">
        <v>126.60786089054355</v>
      </c>
      <c r="AZ100" s="65">
        <v>1099.1957760006435</v>
      </c>
      <c r="BA100" s="65">
        <v>40.216233811855609</v>
      </c>
      <c r="BB100" s="65">
        <v>2.5903696920580841</v>
      </c>
      <c r="BC100" s="65">
        <v>5.8576979332999617</v>
      </c>
      <c r="BD100" s="65">
        <v>79.935412318214716</v>
      </c>
      <c r="BE100" s="65">
        <v>60.670237639257216</v>
      </c>
      <c r="BF100" s="65">
        <v>62.068582467720205</v>
      </c>
      <c r="BG100" s="65">
        <v>43.764339269083344</v>
      </c>
      <c r="BH100" s="65">
        <v>114.20669191638636</v>
      </c>
      <c r="BI100" s="65">
        <v>3.0827393114749575</v>
      </c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5">
        <v>0</v>
      </c>
      <c r="DI100" s="64"/>
      <c r="DJ100" s="65">
        <v>0</v>
      </c>
      <c r="DK100" s="64"/>
      <c r="DL100" s="65">
        <f t="shared" si="1"/>
        <v>9442.8998721010594</v>
      </c>
    </row>
    <row r="101" spans="1:121" ht="15.95" customHeight="1" x14ac:dyDescent="0.25">
      <c r="A101" s="88"/>
      <c r="B101" s="89"/>
      <c r="C101" s="77" t="s">
        <v>94</v>
      </c>
      <c r="D101" s="87"/>
      <c r="E101" s="87"/>
      <c r="F101" s="78"/>
      <c r="G101" s="63">
        <v>9</v>
      </c>
      <c r="H101" s="52">
        <v>97</v>
      </c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5">
        <v>4.0633914749306843</v>
      </c>
      <c r="AA101" s="65">
        <v>11.388815497775084</v>
      </c>
      <c r="AB101" s="65">
        <v>11.410775931957087</v>
      </c>
      <c r="AC101" s="65">
        <v>12.661880458805705</v>
      </c>
      <c r="AD101" s="65">
        <v>27.689826825260621</v>
      </c>
      <c r="AE101" s="65">
        <v>44.797026398537987</v>
      </c>
      <c r="AF101" s="65">
        <v>56.854024432749277</v>
      </c>
      <c r="AG101" s="65">
        <v>37.103431982711399</v>
      </c>
      <c r="AH101" s="65">
        <v>111.71667330770012</v>
      </c>
      <c r="AI101" s="65">
        <v>205.79254086575804</v>
      </c>
      <c r="AJ101" s="64"/>
      <c r="AK101" s="65">
        <v>10.948613156026695</v>
      </c>
      <c r="AL101" s="65">
        <v>0</v>
      </c>
      <c r="AM101" s="65">
        <v>0</v>
      </c>
      <c r="AN101" s="65">
        <v>0</v>
      </c>
      <c r="AO101" s="65">
        <v>0</v>
      </c>
      <c r="AP101" s="65">
        <v>0</v>
      </c>
      <c r="AQ101" s="65">
        <v>2.7648718651854431</v>
      </c>
      <c r="AR101" s="65">
        <v>0</v>
      </c>
      <c r="AS101" s="65">
        <v>17.968377279413399</v>
      </c>
      <c r="AT101" s="65">
        <v>23.404840744615068</v>
      </c>
      <c r="AU101" s="65">
        <v>34.388405204250013</v>
      </c>
      <c r="AV101" s="65">
        <v>118.11869429678191</v>
      </c>
      <c r="AW101" s="65">
        <v>44.438558775680143</v>
      </c>
      <c r="AX101" s="65">
        <v>1.8572087862034679</v>
      </c>
      <c r="AY101" s="65">
        <v>25.642374314935179</v>
      </c>
      <c r="AZ101" s="65">
        <v>121.48071672897599</v>
      </c>
      <c r="BA101" s="65">
        <v>5.631026329212764</v>
      </c>
      <c r="BB101" s="65">
        <v>0.81789859853956293</v>
      </c>
      <c r="BC101" s="65">
        <v>0.58113937776396052</v>
      </c>
      <c r="BD101" s="65">
        <v>5.7604187293917644</v>
      </c>
      <c r="BE101" s="65">
        <v>2.8854062078491553E-2</v>
      </c>
      <c r="BF101" s="65">
        <v>14.046539422879693</v>
      </c>
      <c r="BG101" s="65">
        <v>10.174622927388874</v>
      </c>
      <c r="BH101" s="65">
        <v>40.007367735974022</v>
      </c>
      <c r="BI101" s="65">
        <v>3.1008490334724774</v>
      </c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5">
        <v>0</v>
      </c>
      <c r="DI101" s="64"/>
      <c r="DJ101" s="65">
        <v>0</v>
      </c>
      <c r="DK101" s="64"/>
      <c r="DL101" s="65">
        <f t="shared" si="1"/>
        <v>1004.639764544955</v>
      </c>
    </row>
    <row r="102" spans="1:121" ht="15.95" customHeight="1" x14ac:dyDescent="0.25">
      <c r="A102" s="88"/>
      <c r="B102" s="89"/>
      <c r="C102" s="77" t="s">
        <v>95</v>
      </c>
      <c r="D102" s="87"/>
      <c r="E102" s="87"/>
      <c r="F102" s="78"/>
      <c r="G102" s="63">
        <v>9</v>
      </c>
      <c r="H102" s="52">
        <v>98</v>
      </c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5">
        <v>111.96942306650494</v>
      </c>
      <c r="AA102" s="65">
        <v>277.92169469155215</v>
      </c>
      <c r="AB102" s="65">
        <v>1436.2266026529824</v>
      </c>
      <c r="AC102" s="65">
        <v>1602.911312253364</v>
      </c>
      <c r="AD102" s="65">
        <v>697.62047268923425</v>
      </c>
      <c r="AE102" s="65">
        <v>1284.5901429827518</v>
      </c>
      <c r="AF102" s="65">
        <v>2527.2734478588368</v>
      </c>
      <c r="AG102" s="65">
        <v>967.32098341274718</v>
      </c>
      <c r="AH102" s="65">
        <v>1657.2792975972739</v>
      </c>
      <c r="AI102" s="65">
        <v>4895.6609813961286</v>
      </c>
      <c r="AJ102" s="64"/>
      <c r="AK102" s="65">
        <v>1003.591598231325</v>
      </c>
      <c r="AL102" s="65">
        <v>0</v>
      </c>
      <c r="AM102" s="65">
        <v>4.3811254151361938</v>
      </c>
      <c r="AN102" s="65">
        <v>0</v>
      </c>
      <c r="AO102" s="65">
        <v>0</v>
      </c>
      <c r="AP102" s="65">
        <v>0</v>
      </c>
      <c r="AQ102" s="65">
        <v>940.94983210651458</v>
      </c>
      <c r="AR102" s="65">
        <v>0</v>
      </c>
      <c r="AS102" s="65">
        <v>1258.9274188977186</v>
      </c>
      <c r="AT102" s="65">
        <v>1399.8676686348524</v>
      </c>
      <c r="AU102" s="65">
        <v>1282.6131612206361</v>
      </c>
      <c r="AV102" s="65">
        <v>3732.7738166765589</v>
      </c>
      <c r="AW102" s="65">
        <v>1943.1868215551781</v>
      </c>
      <c r="AX102" s="65">
        <v>20.939502100842628</v>
      </c>
      <c r="AY102" s="65">
        <v>496.77667593794547</v>
      </c>
      <c r="AZ102" s="65">
        <v>1956.8384279783052</v>
      </c>
      <c r="BA102" s="65">
        <v>1.5217533990337979</v>
      </c>
      <c r="BB102" s="65">
        <v>5.5891689583210393</v>
      </c>
      <c r="BC102" s="65">
        <v>276.19643972758439</v>
      </c>
      <c r="BD102" s="65">
        <v>1518.5331072663366</v>
      </c>
      <c r="BE102" s="65">
        <v>529.07050217649805</v>
      </c>
      <c r="BF102" s="65">
        <v>592.71946916145873</v>
      </c>
      <c r="BG102" s="65">
        <v>403.70624597897938</v>
      </c>
      <c r="BH102" s="65">
        <v>1120.5849483223828</v>
      </c>
      <c r="BI102" s="65">
        <v>587.30195710111707</v>
      </c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5">
        <v>0</v>
      </c>
      <c r="DI102" s="64"/>
      <c r="DJ102" s="65">
        <v>0</v>
      </c>
      <c r="DK102" s="64"/>
      <c r="DL102" s="65">
        <f t="shared" si="1"/>
        <v>34534.843999448094</v>
      </c>
    </row>
    <row r="103" spans="1:121" ht="15.95" customHeight="1" x14ac:dyDescent="0.25">
      <c r="A103" s="88"/>
      <c r="B103" s="89"/>
      <c r="C103" s="77" t="s">
        <v>96</v>
      </c>
      <c r="D103" s="87"/>
      <c r="E103" s="87"/>
      <c r="F103" s="78"/>
      <c r="G103" s="63">
        <v>9</v>
      </c>
      <c r="H103" s="52">
        <v>99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5">
        <v>139.17787325691688</v>
      </c>
      <c r="AA103" s="65">
        <v>193.10977746364634</v>
      </c>
      <c r="AB103" s="65">
        <v>224.35600889219597</v>
      </c>
      <c r="AC103" s="65">
        <v>747.42958644334772</v>
      </c>
      <c r="AD103" s="65">
        <v>362.22368594716528</v>
      </c>
      <c r="AE103" s="65">
        <v>577.86583070349252</v>
      </c>
      <c r="AF103" s="65">
        <v>974.59539855159016</v>
      </c>
      <c r="AG103" s="65">
        <v>384.17437462258295</v>
      </c>
      <c r="AH103" s="65">
        <v>615.98843899647704</v>
      </c>
      <c r="AI103" s="65">
        <v>1636.607011669523</v>
      </c>
      <c r="AJ103" s="64"/>
      <c r="AK103" s="65">
        <v>53.145040886106898</v>
      </c>
      <c r="AL103" s="65">
        <v>0</v>
      </c>
      <c r="AM103" s="65">
        <v>0</v>
      </c>
      <c r="AN103" s="65">
        <v>0</v>
      </c>
      <c r="AO103" s="65">
        <v>0</v>
      </c>
      <c r="AP103" s="65">
        <v>0</v>
      </c>
      <c r="AQ103" s="65">
        <v>1.5547932093600174</v>
      </c>
      <c r="AR103" s="65">
        <v>0</v>
      </c>
      <c r="AS103" s="65">
        <v>253.29884426449985</v>
      </c>
      <c r="AT103" s="65">
        <v>303.19912578564822</v>
      </c>
      <c r="AU103" s="65">
        <v>425.80119355572134</v>
      </c>
      <c r="AV103" s="65">
        <v>767.13670568634984</v>
      </c>
      <c r="AW103" s="65">
        <v>364.47010178288463</v>
      </c>
      <c r="AX103" s="65">
        <v>0.79124688679795507</v>
      </c>
      <c r="AY103" s="65">
        <v>0</v>
      </c>
      <c r="AZ103" s="65">
        <v>222.044014375275</v>
      </c>
      <c r="BA103" s="65">
        <v>10.048924354959397</v>
      </c>
      <c r="BB103" s="65">
        <v>1.6136725793459155</v>
      </c>
      <c r="BC103" s="65">
        <v>34.943667612453922</v>
      </c>
      <c r="BD103" s="65">
        <v>4569.5278510906455</v>
      </c>
      <c r="BE103" s="65">
        <v>649.73880235101683</v>
      </c>
      <c r="BF103" s="65">
        <v>12.715805373642782</v>
      </c>
      <c r="BG103" s="65">
        <v>19.306952919792472</v>
      </c>
      <c r="BH103" s="65">
        <v>44.972256241274067</v>
      </c>
      <c r="BI103" s="65">
        <v>21.575186268567762</v>
      </c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5">
        <v>0</v>
      </c>
      <c r="DI103" s="64"/>
      <c r="DJ103" s="65">
        <v>0</v>
      </c>
      <c r="DK103" s="64"/>
      <c r="DL103" s="65">
        <f t="shared" si="1"/>
        <v>13611.412171771282</v>
      </c>
    </row>
    <row r="104" spans="1:121" ht="15.95" customHeight="1" x14ac:dyDescent="0.25">
      <c r="A104" s="88"/>
      <c r="B104" s="89"/>
      <c r="C104" s="77" t="s">
        <v>97</v>
      </c>
      <c r="D104" s="87"/>
      <c r="E104" s="87"/>
      <c r="F104" s="78"/>
      <c r="G104" s="63">
        <v>9</v>
      </c>
      <c r="H104" s="52">
        <v>100</v>
      </c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5">
        <v>10.123418353658197</v>
      </c>
      <c r="AA104" s="65">
        <v>22.033935111485569</v>
      </c>
      <c r="AB104" s="65">
        <v>38.220662850624045</v>
      </c>
      <c r="AC104" s="65">
        <v>84.7856454189467</v>
      </c>
      <c r="AD104" s="65">
        <v>90.006404963052674</v>
      </c>
      <c r="AE104" s="65">
        <v>187.05232101576897</v>
      </c>
      <c r="AF104" s="65">
        <v>375.29446919106778</v>
      </c>
      <c r="AG104" s="65">
        <v>134.94563058819446</v>
      </c>
      <c r="AH104" s="65">
        <v>245.77281388937115</v>
      </c>
      <c r="AI104" s="65">
        <v>759.64247706957747</v>
      </c>
      <c r="AJ104" s="64"/>
      <c r="AK104" s="65">
        <v>499.50825106400112</v>
      </c>
      <c r="AL104" s="65">
        <v>0</v>
      </c>
      <c r="AM104" s="65">
        <v>0</v>
      </c>
      <c r="AN104" s="65">
        <v>0</v>
      </c>
      <c r="AO104" s="65">
        <v>0</v>
      </c>
      <c r="AP104" s="65">
        <v>0</v>
      </c>
      <c r="AQ104" s="65">
        <v>298.32622099249204</v>
      </c>
      <c r="AR104" s="65">
        <v>0</v>
      </c>
      <c r="AS104" s="65">
        <v>66.938691966130392</v>
      </c>
      <c r="AT104" s="65">
        <v>399.97611334091334</v>
      </c>
      <c r="AU104" s="65">
        <v>90.026226894794036</v>
      </c>
      <c r="AV104" s="65">
        <v>936.20594782470073</v>
      </c>
      <c r="AW104" s="65">
        <v>121.78526175343431</v>
      </c>
      <c r="AX104" s="65">
        <v>8.7227810195921922</v>
      </c>
      <c r="AY104" s="65">
        <v>326.66558997843134</v>
      </c>
      <c r="AZ104" s="65">
        <v>616.56808478785308</v>
      </c>
      <c r="BA104" s="65">
        <v>24.083166551047004</v>
      </c>
      <c r="BB104" s="65">
        <v>14.740439550894807</v>
      </c>
      <c r="BC104" s="65">
        <v>4.0847538044895044</v>
      </c>
      <c r="BD104" s="65">
        <v>500.55896755615811</v>
      </c>
      <c r="BE104" s="65">
        <v>517.56053074307579</v>
      </c>
      <c r="BF104" s="65">
        <v>2156.3388553973882</v>
      </c>
      <c r="BG104" s="65">
        <v>109.952414220036</v>
      </c>
      <c r="BH104" s="65">
        <v>262.59566632189274</v>
      </c>
      <c r="BI104" s="65">
        <v>57.483108972741753</v>
      </c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5">
        <v>0</v>
      </c>
      <c r="DI104" s="64"/>
      <c r="DJ104" s="65">
        <v>0</v>
      </c>
      <c r="DK104" s="64"/>
      <c r="DL104" s="65">
        <f t="shared" si="1"/>
        <v>8959.9988511918127</v>
      </c>
    </row>
    <row r="105" spans="1:121" ht="15.95" customHeight="1" x14ac:dyDescent="0.25">
      <c r="A105" s="88"/>
      <c r="B105" s="89"/>
      <c r="C105" s="77" t="s">
        <v>98</v>
      </c>
      <c r="D105" s="87"/>
      <c r="E105" s="87"/>
      <c r="F105" s="78"/>
      <c r="G105" s="63">
        <v>9</v>
      </c>
      <c r="H105" s="52">
        <v>101</v>
      </c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5">
        <v>18.10774587770025</v>
      </c>
      <c r="AA105" s="65">
        <v>44.94562250611326</v>
      </c>
      <c r="AB105" s="65">
        <v>232.26721752586022</v>
      </c>
      <c r="AC105" s="65">
        <v>259.22354435581315</v>
      </c>
      <c r="AD105" s="65">
        <v>112.81949922198611</v>
      </c>
      <c r="AE105" s="65">
        <v>207.74450049916157</v>
      </c>
      <c r="AF105" s="65">
        <v>408.71180813449257</v>
      </c>
      <c r="AG105" s="65">
        <v>156.43558812838924</v>
      </c>
      <c r="AH105" s="65">
        <v>268.01595960211966</v>
      </c>
      <c r="AI105" s="65">
        <v>791.72851414836259</v>
      </c>
      <c r="AJ105" s="64"/>
      <c r="AK105" s="65">
        <v>1800.9895939183496</v>
      </c>
      <c r="AL105" s="65">
        <v>378.54599999999999</v>
      </c>
      <c r="AM105" s="65">
        <v>55.999999999999943</v>
      </c>
      <c r="AN105" s="65">
        <v>0</v>
      </c>
      <c r="AO105" s="65">
        <v>0</v>
      </c>
      <c r="AP105" s="65">
        <v>0</v>
      </c>
      <c r="AQ105" s="65">
        <v>1779.5280219829283</v>
      </c>
      <c r="AR105" s="65">
        <v>145</v>
      </c>
      <c r="AS105" s="65">
        <v>750.34970569935297</v>
      </c>
      <c r="AT105" s="65">
        <v>571.20683689259408</v>
      </c>
      <c r="AU105" s="65">
        <v>0</v>
      </c>
      <c r="AV105" s="65">
        <v>6187.9538505519631</v>
      </c>
      <c r="AW105" s="65">
        <v>1284.8298363318434</v>
      </c>
      <c r="AX105" s="65">
        <v>978</v>
      </c>
      <c r="AY105" s="65">
        <v>10360</v>
      </c>
      <c r="AZ105" s="65">
        <v>11942.913</v>
      </c>
      <c r="BA105" s="65">
        <v>835</v>
      </c>
      <c r="BB105" s="65">
        <v>123</v>
      </c>
      <c r="BC105" s="65">
        <v>1994.9168764177723</v>
      </c>
      <c r="BD105" s="65">
        <v>5037.9241972751261</v>
      </c>
      <c r="BE105" s="65">
        <v>1012.2623794052005</v>
      </c>
      <c r="BF105" s="65">
        <v>3536.8309166132035</v>
      </c>
      <c r="BG105" s="65">
        <v>3580.42163492292</v>
      </c>
      <c r="BH105" s="65">
        <v>2247.3963181297054</v>
      </c>
      <c r="BI105" s="65">
        <v>2386.5370127661527</v>
      </c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5">
        <v>0</v>
      </c>
      <c r="DI105" s="64"/>
      <c r="DJ105" s="65">
        <v>0</v>
      </c>
      <c r="DK105" s="64"/>
      <c r="DL105" s="65">
        <f t="shared" si="1"/>
        <v>59489.606180907111</v>
      </c>
    </row>
    <row r="106" spans="1:121" ht="15.95" customHeight="1" x14ac:dyDescent="0.25">
      <c r="A106" s="88"/>
      <c r="B106" s="89"/>
      <c r="C106" s="77" t="s">
        <v>99</v>
      </c>
      <c r="D106" s="87"/>
      <c r="E106" s="87"/>
      <c r="F106" s="78"/>
      <c r="G106" s="63">
        <v>9</v>
      </c>
      <c r="H106" s="52">
        <v>102</v>
      </c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5">
        <v>188.17147207241237</v>
      </c>
      <c r="AA106" s="65">
        <v>144.41796978375984</v>
      </c>
      <c r="AB106" s="65">
        <v>210.17440536124624</v>
      </c>
      <c r="AC106" s="65">
        <v>307.77298840476811</v>
      </c>
      <c r="AD106" s="65">
        <v>443.27523906559071</v>
      </c>
      <c r="AE106" s="65">
        <v>699.19155493219762</v>
      </c>
      <c r="AF106" s="65">
        <v>1340.1645291558182</v>
      </c>
      <c r="AG106" s="65">
        <v>544.30103248691671</v>
      </c>
      <c r="AH106" s="65">
        <v>1494.1265331116253</v>
      </c>
      <c r="AI106" s="65">
        <v>3548.0106411849511</v>
      </c>
      <c r="AJ106" s="64"/>
      <c r="AK106" s="65">
        <v>2348.2158205955775</v>
      </c>
      <c r="AL106" s="65">
        <v>0</v>
      </c>
      <c r="AM106" s="65">
        <v>0</v>
      </c>
      <c r="AN106" s="65">
        <v>0.2</v>
      </c>
      <c r="AO106" s="65">
        <v>0</v>
      </c>
      <c r="AP106" s="65">
        <v>0</v>
      </c>
      <c r="AQ106" s="65">
        <v>2.7038504922995345E-2</v>
      </c>
      <c r="AR106" s="65">
        <v>0</v>
      </c>
      <c r="AS106" s="65">
        <v>333.15168611829961</v>
      </c>
      <c r="AT106" s="65">
        <v>78.108276483597706</v>
      </c>
      <c r="AU106" s="65">
        <v>45.055982424730665</v>
      </c>
      <c r="AV106" s="65">
        <v>366.16161451564824</v>
      </c>
      <c r="AW106" s="65">
        <v>402.44405019726651</v>
      </c>
      <c r="AX106" s="65">
        <v>12.75575414046085</v>
      </c>
      <c r="AY106" s="65">
        <v>47.52639655969292</v>
      </c>
      <c r="AZ106" s="65">
        <v>100.51528527926607</v>
      </c>
      <c r="BA106" s="65">
        <v>9.4558987590348398</v>
      </c>
      <c r="BB106" s="65">
        <v>25.057631020586296</v>
      </c>
      <c r="BC106" s="65">
        <v>55.585183597116206</v>
      </c>
      <c r="BD106" s="65">
        <v>165.45136356510432</v>
      </c>
      <c r="BE106" s="65">
        <v>32.832965284686885</v>
      </c>
      <c r="BF106" s="65">
        <v>356.63046480234664</v>
      </c>
      <c r="BG106" s="65">
        <v>763.89950090552077</v>
      </c>
      <c r="BH106" s="65">
        <v>4618.1898604382695</v>
      </c>
      <c r="BI106" s="65">
        <v>43.374669320233053</v>
      </c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5">
        <v>2333.7801228286944</v>
      </c>
      <c r="DI106" s="64"/>
      <c r="DJ106" s="65">
        <v>0</v>
      </c>
      <c r="DK106" s="64"/>
      <c r="DL106" s="65">
        <f t="shared" si="1"/>
        <v>21058.025930900341</v>
      </c>
    </row>
    <row r="107" spans="1:121" ht="15.95" customHeight="1" x14ac:dyDescent="0.25">
      <c r="A107" s="90"/>
      <c r="B107" s="91"/>
      <c r="C107" s="77" t="s">
        <v>100</v>
      </c>
      <c r="D107" s="87"/>
      <c r="E107" s="87"/>
      <c r="F107" s="78"/>
      <c r="G107" s="63">
        <v>9</v>
      </c>
      <c r="H107" s="52">
        <v>103</v>
      </c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5">
        <v>44.750430310525012</v>
      </c>
      <c r="AA107" s="65">
        <v>88.776048993336218</v>
      </c>
      <c r="AB107" s="65">
        <v>152.30957409238309</v>
      </c>
      <c r="AC107" s="65">
        <v>358.15342032066877</v>
      </c>
      <c r="AD107" s="65">
        <v>392.33223518519736</v>
      </c>
      <c r="AE107" s="65">
        <v>202.02925660335438</v>
      </c>
      <c r="AF107" s="65">
        <v>714.71186419265928</v>
      </c>
      <c r="AG107" s="65">
        <v>405.46370988665689</v>
      </c>
      <c r="AH107" s="65">
        <v>318.20442307499934</v>
      </c>
      <c r="AI107" s="65">
        <v>1442.9433637670095</v>
      </c>
      <c r="AJ107" s="64"/>
      <c r="AK107" s="65">
        <v>217.856089210205</v>
      </c>
      <c r="AL107" s="65">
        <v>21.377755012667972</v>
      </c>
      <c r="AM107" s="65">
        <v>33.342021750696006</v>
      </c>
      <c r="AN107" s="65">
        <v>5.1625968248343126</v>
      </c>
      <c r="AO107" s="65">
        <v>10.346707539000491</v>
      </c>
      <c r="AP107" s="65">
        <v>0.28847356666791529</v>
      </c>
      <c r="AQ107" s="65">
        <v>72.214225969217722</v>
      </c>
      <c r="AR107" s="65">
        <v>21.067985888602561</v>
      </c>
      <c r="AS107" s="65">
        <v>47.485619492331523</v>
      </c>
      <c r="AT107" s="65">
        <v>22.592237245297525</v>
      </c>
      <c r="AU107" s="65">
        <v>22.200616605891728</v>
      </c>
      <c r="AV107" s="65">
        <v>118.65580261633453</v>
      </c>
      <c r="AW107" s="65">
        <v>50.632531177600846</v>
      </c>
      <c r="AX107" s="65">
        <v>2.5386450038669719</v>
      </c>
      <c r="AY107" s="65">
        <v>86.663114611773523</v>
      </c>
      <c r="AZ107" s="65">
        <v>229.50236270433851</v>
      </c>
      <c r="BA107" s="65">
        <v>4.9753912201737984</v>
      </c>
      <c r="BB107" s="65">
        <v>0.65723298706219435</v>
      </c>
      <c r="BC107" s="65">
        <v>850.40875683915613</v>
      </c>
      <c r="BD107" s="65">
        <v>40.780830194844867</v>
      </c>
      <c r="BE107" s="65">
        <v>32.521386819108159</v>
      </c>
      <c r="BF107" s="65">
        <v>39.810552811450094</v>
      </c>
      <c r="BG107" s="65">
        <v>177.27415689808504</v>
      </c>
      <c r="BH107" s="65">
        <v>69.305923198189589</v>
      </c>
      <c r="BI107" s="65">
        <v>23.951312810384085</v>
      </c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5">
        <v>265.30865597155969</v>
      </c>
      <c r="DI107" s="64"/>
      <c r="DJ107" s="65">
        <v>0</v>
      </c>
      <c r="DK107" s="64"/>
      <c r="DL107" s="65">
        <f t="shared" si="1"/>
        <v>6586.5953113961314</v>
      </c>
    </row>
    <row r="108" spans="1:121" ht="15.95" customHeight="1" x14ac:dyDescent="0.25">
      <c r="A108" s="81" t="s">
        <v>29</v>
      </c>
      <c r="B108" s="87"/>
      <c r="C108" s="73"/>
      <c r="D108" s="73"/>
      <c r="E108" s="73"/>
      <c r="F108" s="73"/>
      <c r="G108" s="63">
        <v>10</v>
      </c>
      <c r="H108" s="52">
        <v>104</v>
      </c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5">
        <v>7419.6336587769038</v>
      </c>
      <c r="AA108" s="65">
        <v>14994.361176045204</v>
      </c>
      <c r="AB108" s="65">
        <v>10080.724826952995</v>
      </c>
      <c r="AC108" s="65">
        <v>12098.776955132198</v>
      </c>
      <c r="AD108" s="65">
        <v>15477.427941481641</v>
      </c>
      <c r="AE108" s="65">
        <v>6308.9452711819758</v>
      </c>
      <c r="AF108" s="65">
        <v>30434.678487076482</v>
      </c>
      <c r="AG108" s="65">
        <v>21746.137521369325</v>
      </c>
      <c r="AH108" s="65">
        <v>11326.812311809248</v>
      </c>
      <c r="AI108" s="65">
        <v>56334.168309096014</v>
      </c>
      <c r="AJ108" s="65">
        <v>506253.50759051129</v>
      </c>
      <c r="AK108" s="65">
        <v>108812.954</v>
      </c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/>
      <c r="CH108" s="64"/>
      <c r="CI108" s="64"/>
      <c r="CJ108" s="64"/>
      <c r="CK108" s="64"/>
      <c r="CL108" s="64"/>
      <c r="CM108" s="64"/>
      <c r="CN108" s="64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  <c r="DJ108" s="64"/>
      <c r="DK108" s="64"/>
      <c r="DL108" s="65">
        <f t="shared" si="1"/>
        <v>801288.12804943335</v>
      </c>
    </row>
    <row r="109" spans="1:121" ht="15.95" customHeight="1" x14ac:dyDescent="0.25">
      <c r="A109" s="77" t="s">
        <v>105</v>
      </c>
      <c r="B109" s="87"/>
      <c r="C109" s="73"/>
      <c r="D109" s="73"/>
      <c r="E109" s="73"/>
      <c r="F109" s="73"/>
      <c r="G109" s="63">
        <v>11</v>
      </c>
      <c r="H109" s="52">
        <v>105</v>
      </c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5">
        <v>2374.970250152825</v>
      </c>
      <c r="BM109" s="65">
        <v>1154.3670729771236</v>
      </c>
      <c r="BN109" s="65">
        <v>803.46830289048341</v>
      </c>
      <c r="BO109" s="65">
        <v>949.23651395426441</v>
      </c>
      <c r="BP109" s="65">
        <v>720.75514323117841</v>
      </c>
      <c r="BQ109" s="65">
        <v>12048.370097579733</v>
      </c>
      <c r="BR109" s="65">
        <v>1077.8991743622332</v>
      </c>
      <c r="BS109" s="65">
        <v>33857.487101660139</v>
      </c>
      <c r="BT109" s="65">
        <v>2380.5778421630516</v>
      </c>
      <c r="BU109" s="65">
        <v>1045.8906913820215</v>
      </c>
      <c r="BV109" s="65">
        <v>9753.9767428364939</v>
      </c>
      <c r="BW109" s="65">
        <v>7515.6328567402543</v>
      </c>
      <c r="BX109" s="65">
        <v>1503.1838288929807</v>
      </c>
      <c r="BY109" s="65">
        <v>7484.5094660754312</v>
      </c>
      <c r="BZ109" s="65">
        <v>12270.920694867937</v>
      </c>
      <c r="CA109" s="65">
        <v>3484.7333748799001</v>
      </c>
      <c r="CB109" s="65">
        <v>1058.8387649485699</v>
      </c>
      <c r="CC109" s="65">
        <v>1305.5590032898051</v>
      </c>
      <c r="CD109" s="65">
        <v>1670.8139671281419</v>
      </c>
      <c r="CE109" s="65">
        <v>428.07522216873991</v>
      </c>
      <c r="CF109" s="65">
        <v>1049.8218414167986</v>
      </c>
      <c r="CG109" s="65">
        <v>3955.28</v>
      </c>
      <c r="CH109" s="65">
        <v>1438.768306745874</v>
      </c>
      <c r="CI109" s="65">
        <v>2831.2733209077628</v>
      </c>
      <c r="CJ109" s="65">
        <v>2088.913792956263</v>
      </c>
      <c r="CK109" s="65">
        <v>1340.5860223607374</v>
      </c>
      <c r="CL109" s="65">
        <v>213.58292061793057</v>
      </c>
      <c r="CM109" s="65">
        <v>24.034715099489762</v>
      </c>
      <c r="CN109" s="65">
        <v>8.0096977619839507</v>
      </c>
      <c r="CO109" s="65">
        <v>318.97564188380068</v>
      </c>
      <c r="CP109" s="65">
        <v>477.57611282561533</v>
      </c>
      <c r="CQ109" s="65">
        <v>4922.6196314524441</v>
      </c>
      <c r="CR109" s="65">
        <v>3079.3656472355428</v>
      </c>
      <c r="CS109" s="65">
        <v>153.73089695153456</v>
      </c>
      <c r="CT109" s="65">
        <v>34543.875345708584</v>
      </c>
      <c r="CU109" s="65">
        <v>15091.74970048429</v>
      </c>
      <c r="CV109" s="65">
        <v>0</v>
      </c>
      <c r="CW109" s="65">
        <v>0</v>
      </c>
      <c r="CX109" s="65">
        <v>0</v>
      </c>
      <c r="CY109" s="65">
        <v>0</v>
      </c>
      <c r="CZ109" s="65">
        <v>0</v>
      </c>
      <c r="DA109" s="65">
        <v>0</v>
      </c>
      <c r="DB109" s="65">
        <v>0</v>
      </c>
      <c r="DC109" s="65">
        <v>0</v>
      </c>
      <c r="DD109" s="65">
        <v>0</v>
      </c>
      <c r="DE109" s="65">
        <v>0</v>
      </c>
      <c r="DF109" s="65">
        <v>0</v>
      </c>
      <c r="DG109" s="65">
        <v>1.4673896375353387E-3</v>
      </c>
      <c r="DH109" s="64"/>
      <c r="DI109" s="64"/>
      <c r="DJ109" s="64"/>
      <c r="DK109" s="64"/>
      <c r="DL109" s="65">
        <f t="shared" si="1"/>
        <v>174427.43117397957</v>
      </c>
    </row>
    <row r="110" spans="1:121" ht="15.95" customHeight="1" x14ac:dyDescent="0.25">
      <c r="A110" s="81" t="s">
        <v>21</v>
      </c>
      <c r="B110" s="92"/>
      <c r="C110" s="73"/>
      <c r="D110" s="73"/>
      <c r="E110" s="73"/>
      <c r="F110" s="73"/>
      <c r="G110" s="63">
        <v>12</v>
      </c>
      <c r="H110" s="52">
        <v>106</v>
      </c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5">
        <v>108135.983083566</v>
      </c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5">
        <f t="shared" si="1"/>
        <v>108135.983083566</v>
      </c>
    </row>
    <row r="111" spans="1:121" ht="15.95" customHeight="1" x14ac:dyDescent="0.25">
      <c r="A111" s="48" t="s">
        <v>106</v>
      </c>
      <c r="B111" s="93"/>
      <c r="C111" s="94"/>
      <c r="D111" s="94"/>
      <c r="E111" s="94"/>
      <c r="F111" s="94"/>
      <c r="G111" s="63">
        <v>13</v>
      </c>
      <c r="H111" s="52">
        <v>107</v>
      </c>
      <c r="I111" s="95"/>
      <c r="J111" s="95"/>
      <c r="K111" s="95"/>
      <c r="L111" s="95"/>
      <c r="M111" s="95"/>
      <c r="N111" s="95">
        <v>780.11097239778599</v>
      </c>
      <c r="O111" s="95"/>
      <c r="P111" s="95"/>
      <c r="Q111" s="95"/>
      <c r="R111" s="95">
        <v>1019.55020141712</v>
      </c>
      <c r="S111" s="95">
        <v>0</v>
      </c>
      <c r="T111" s="95">
        <v>0</v>
      </c>
      <c r="U111" s="95"/>
      <c r="V111" s="95">
        <v>1554.3388261861101</v>
      </c>
      <c r="W111" s="95">
        <v>0</v>
      </c>
      <c r="X111" s="95">
        <v>0</v>
      </c>
      <c r="Y111" s="95">
        <v>91451.689799999993</v>
      </c>
      <c r="Z111" s="95">
        <v>532.93311849248209</v>
      </c>
      <c r="AA111" s="95">
        <v>1305.4922061366299</v>
      </c>
      <c r="AB111" s="95">
        <v>649.74244336585366</v>
      </c>
      <c r="AC111" s="95">
        <v>600.82883717421748</v>
      </c>
      <c r="AD111" s="95">
        <v>1541.0716071735901</v>
      </c>
      <c r="AE111" s="95">
        <v>566.41106733790616</v>
      </c>
      <c r="AF111" s="95">
        <v>1152.3774240421531</v>
      </c>
      <c r="AG111" s="95">
        <v>2038.0041771607703</v>
      </c>
      <c r="AH111" s="95">
        <v>888.83853882502467</v>
      </c>
      <c r="AI111" s="95">
        <v>2425.2944508279966</v>
      </c>
      <c r="AJ111" s="95">
        <v>45645.968191462453</v>
      </c>
      <c r="AK111" s="95">
        <v>14154.650683754073</v>
      </c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96"/>
      <c r="CC111" s="96"/>
      <c r="CD111" s="96"/>
      <c r="CE111" s="96"/>
      <c r="CF111" s="96"/>
      <c r="CG111" s="96"/>
      <c r="CH111" s="96"/>
      <c r="CI111" s="96"/>
      <c r="CJ111" s="95">
        <v>16049.724705425419</v>
      </c>
      <c r="CK111" s="95">
        <v>6607.8561281992334</v>
      </c>
      <c r="CL111" s="95">
        <v>1374.099509497639</v>
      </c>
      <c r="CM111" s="95">
        <v>375.19995257091546</v>
      </c>
      <c r="CN111" s="95">
        <v>85.065024041920637</v>
      </c>
      <c r="CO111" s="95">
        <v>72349.556804083259</v>
      </c>
      <c r="CP111" s="95">
        <v>2897.0351221024107</v>
      </c>
      <c r="CQ111" s="95">
        <v>41849.242630888511</v>
      </c>
      <c r="CR111" s="95">
        <v>14833.397710054931</v>
      </c>
      <c r="CS111" s="95">
        <v>2421.6933338768699</v>
      </c>
      <c r="CT111" s="95">
        <v>275456.57576150534</v>
      </c>
      <c r="CU111" s="95">
        <v>226245.90287471167</v>
      </c>
      <c r="CV111" s="95">
        <v>0</v>
      </c>
      <c r="CW111" s="95">
        <v>0</v>
      </c>
      <c r="CX111" s="95">
        <v>0</v>
      </c>
      <c r="CY111" s="95">
        <v>4845.4493462724031</v>
      </c>
      <c r="CZ111" s="95">
        <v>9442.8998721010594</v>
      </c>
      <c r="DA111" s="95">
        <v>1004.6397645449546</v>
      </c>
      <c r="DB111" s="95">
        <v>34534.843999448043</v>
      </c>
      <c r="DC111" s="95">
        <v>13611.412171771282</v>
      </c>
      <c r="DD111" s="95">
        <v>8959.9988511918127</v>
      </c>
      <c r="DE111" s="95">
        <v>59489.606180907111</v>
      </c>
      <c r="DF111" s="95">
        <v>21058.025930900334</v>
      </c>
      <c r="DG111" s="95">
        <v>6585.9813691852059</v>
      </c>
      <c r="DH111" s="95">
        <v>71941.966968263747</v>
      </c>
      <c r="DI111" s="96"/>
      <c r="DJ111" s="96"/>
      <c r="DK111" s="96"/>
      <c r="DL111" s="95">
        <f t="shared" si="1"/>
        <v>1058327.4765572983</v>
      </c>
    </row>
    <row r="112" spans="1:121" ht="15.95" customHeight="1" x14ac:dyDescent="0.25">
      <c r="A112" s="80" t="s">
        <v>52</v>
      </c>
      <c r="B112" s="80"/>
      <c r="C112" s="80"/>
      <c r="D112" s="80"/>
      <c r="E112" s="80"/>
      <c r="F112" s="80"/>
      <c r="G112" s="80"/>
      <c r="H112" s="97"/>
      <c r="I112" s="98">
        <f>SUM(I5:I111)</f>
        <v>61273.844776967235</v>
      </c>
      <c r="J112" s="98">
        <f t="shared" ref="J112:BU112" si="2">SUM(J5:J111)</f>
        <v>15214.937796638314</v>
      </c>
      <c r="K112" s="98">
        <f t="shared" si="2"/>
        <v>189306.39498936539</v>
      </c>
      <c r="L112" s="98">
        <f t="shared" si="2"/>
        <v>18552.928027892965</v>
      </c>
      <c r="M112" s="98">
        <f t="shared" si="2"/>
        <v>108245.97597524048</v>
      </c>
      <c r="N112" s="98">
        <f t="shared" si="2"/>
        <v>224459.37175636424</v>
      </c>
      <c r="O112" s="98">
        <f t="shared" si="2"/>
        <v>80193.407903284926</v>
      </c>
      <c r="P112" s="98">
        <f t="shared" si="2"/>
        <v>65442.419026686752</v>
      </c>
      <c r="Q112" s="98">
        <f t="shared" si="2"/>
        <v>49855.072546842217</v>
      </c>
      <c r="R112" s="98">
        <f t="shared" si="2"/>
        <v>267174.21420109278</v>
      </c>
      <c r="S112" s="98">
        <f t="shared" si="2"/>
        <v>81011.988215666701</v>
      </c>
      <c r="T112" s="98">
        <f t="shared" si="2"/>
        <v>143934.33840779524</v>
      </c>
      <c r="U112" s="98">
        <f t="shared" si="2"/>
        <v>39306.423066642201</v>
      </c>
      <c r="V112" s="98">
        <f t="shared" si="2"/>
        <v>117887.14700326596</v>
      </c>
      <c r="W112" s="98">
        <f t="shared" si="2"/>
        <v>7444.5919926248916</v>
      </c>
      <c r="X112" s="98">
        <f t="shared" si="2"/>
        <v>18074.558174060083</v>
      </c>
      <c r="Y112" s="98">
        <f t="shared" si="2"/>
        <v>1346454.2676317138</v>
      </c>
      <c r="Z112" s="98">
        <f t="shared" si="2"/>
        <v>136485.9093358895</v>
      </c>
      <c r="AA112" s="98">
        <f t="shared" si="2"/>
        <v>205435.82537632753</v>
      </c>
      <c r="AB112" s="98">
        <f t="shared" si="2"/>
        <v>116075.90562513881</v>
      </c>
      <c r="AC112" s="98">
        <f t="shared" si="2"/>
        <v>113850.74183224449</v>
      </c>
      <c r="AD112" s="98">
        <f t="shared" si="2"/>
        <v>298378.50334426633</v>
      </c>
      <c r="AE112" s="98">
        <f t="shared" si="2"/>
        <v>99183.152606707372</v>
      </c>
      <c r="AF112" s="98">
        <f t="shared" si="2"/>
        <v>250123.78049022303</v>
      </c>
      <c r="AG112" s="98">
        <f t="shared" si="2"/>
        <v>387982.14861961448</v>
      </c>
      <c r="AH112" s="98">
        <f t="shared" si="2"/>
        <v>136522.97294823427</v>
      </c>
      <c r="AI112" s="98">
        <f t="shared" si="2"/>
        <v>447269.78523047821</v>
      </c>
      <c r="AJ112" s="98">
        <f t="shared" si="2"/>
        <v>1034863.4705118806</v>
      </c>
      <c r="AK112" s="98">
        <f t="shared" si="2"/>
        <v>655317.84296954027</v>
      </c>
      <c r="AL112" s="98">
        <f t="shared" si="2"/>
        <v>224181.98337920045</v>
      </c>
      <c r="AM112" s="98">
        <f t="shared" si="2"/>
        <v>95146.957407421403</v>
      </c>
      <c r="AN112" s="98">
        <f t="shared" si="2"/>
        <v>67504.575837197161</v>
      </c>
      <c r="AO112" s="98">
        <f t="shared" si="2"/>
        <v>26150.694264090784</v>
      </c>
      <c r="AP112" s="98">
        <f t="shared" si="2"/>
        <v>72040.404987952119</v>
      </c>
      <c r="AQ112" s="98">
        <f t="shared" si="2"/>
        <v>339038.68814347265</v>
      </c>
      <c r="AR112" s="98">
        <f t="shared" si="2"/>
        <v>35086.371979133342</v>
      </c>
      <c r="AS112" s="98">
        <f t="shared" si="2"/>
        <v>514475.76247169857</v>
      </c>
      <c r="AT112" s="98">
        <f t="shared" si="2"/>
        <v>225467.99651530964</v>
      </c>
      <c r="AU112" s="98">
        <f t="shared" si="2"/>
        <v>83328.223458934168</v>
      </c>
      <c r="AV112" s="98">
        <f t="shared" si="2"/>
        <v>690308.71478865203</v>
      </c>
      <c r="AW112" s="98">
        <f t="shared" si="2"/>
        <v>615952.86541023047</v>
      </c>
      <c r="AX112" s="98">
        <f t="shared" si="2"/>
        <v>96240.91837939783</v>
      </c>
      <c r="AY112" s="98">
        <f t="shared" si="2"/>
        <v>570957.30172814417</v>
      </c>
      <c r="AZ112" s="98">
        <f t="shared" si="2"/>
        <v>495583.29220057261</v>
      </c>
      <c r="BA112" s="98">
        <f t="shared" si="2"/>
        <v>190235.15890206688</v>
      </c>
      <c r="BB112" s="98">
        <f t="shared" si="2"/>
        <v>28301.697640967148</v>
      </c>
      <c r="BC112" s="98">
        <f t="shared" si="2"/>
        <v>158266.23444930787</v>
      </c>
      <c r="BD112" s="98">
        <f t="shared" si="2"/>
        <v>199669.03511877844</v>
      </c>
      <c r="BE112" s="98">
        <f t="shared" si="2"/>
        <v>37931.194868019767</v>
      </c>
      <c r="BF112" s="98">
        <f t="shared" si="2"/>
        <v>173436.94392852613</v>
      </c>
      <c r="BG112" s="98">
        <f t="shared" si="2"/>
        <v>173746.00181436411</v>
      </c>
      <c r="BH112" s="98">
        <f t="shared" si="2"/>
        <v>302971.28682083503</v>
      </c>
      <c r="BI112" s="98">
        <f t="shared" si="2"/>
        <v>167144.55051615342</v>
      </c>
      <c r="BJ112" s="98">
        <f t="shared" si="2"/>
        <v>507854.21289544058</v>
      </c>
      <c r="BK112" s="98">
        <f t="shared" si="2"/>
        <v>113135.10103136869</v>
      </c>
      <c r="BL112" s="98">
        <f t="shared" si="2"/>
        <v>277219.04565031535</v>
      </c>
      <c r="BM112" s="98">
        <f t="shared" si="2"/>
        <v>106281.1334039912</v>
      </c>
      <c r="BN112" s="98">
        <f t="shared" si="2"/>
        <v>85649.74485962819</v>
      </c>
      <c r="BO112" s="98">
        <f t="shared" si="2"/>
        <v>32115.652114858614</v>
      </c>
      <c r="BP112" s="98">
        <f t="shared" si="2"/>
        <v>98387.157919380435</v>
      </c>
      <c r="BQ112" s="98">
        <f t="shared" si="2"/>
        <v>354250.39755555755</v>
      </c>
      <c r="BR112" s="98">
        <f t="shared" si="2"/>
        <v>44643.428619846185</v>
      </c>
      <c r="BS112" s="98">
        <f t="shared" si="2"/>
        <v>672165.39366234967</v>
      </c>
      <c r="BT112" s="98">
        <f t="shared" si="2"/>
        <v>256702.49534592457</v>
      </c>
      <c r="BU112" s="98">
        <f t="shared" si="2"/>
        <v>103982.29761275012</v>
      </c>
      <c r="BV112" s="98">
        <f t="shared" ref="BV112:DK112" si="3">SUM(BV5:BV111)</f>
        <v>834341.84312006342</v>
      </c>
      <c r="BW112" s="98">
        <f t="shared" si="3"/>
        <v>669548.95222377195</v>
      </c>
      <c r="BX112" s="98">
        <f t="shared" si="3"/>
        <v>88893.502208290811</v>
      </c>
      <c r="BY112" s="98">
        <f t="shared" si="3"/>
        <v>578441.81119421963</v>
      </c>
      <c r="BZ112" s="98">
        <f t="shared" si="3"/>
        <v>507854.21289544058</v>
      </c>
      <c r="CA112" s="98">
        <f t="shared" si="3"/>
        <v>193719.89227694678</v>
      </c>
      <c r="CB112" s="98">
        <f t="shared" si="3"/>
        <v>29360.536405915718</v>
      </c>
      <c r="CC112" s="98">
        <f t="shared" si="3"/>
        <v>159251.29345259769</v>
      </c>
      <c r="CD112" s="98">
        <f t="shared" si="3"/>
        <v>200814.94908590658</v>
      </c>
      <c r="CE112" s="98">
        <f t="shared" si="3"/>
        <v>38359.270090188511</v>
      </c>
      <c r="CF112" s="98">
        <f t="shared" si="3"/>
        <v>174486.76576994293</v>
      </c>
      <c r="CG112" s="98">
        <f t="shared" si="3"/>
        <v>177701.28181436411</v>
      </c>
      <c r="CH112" s="98">
        <f t="shared" si="3"/>
        <v>304270.72112758091</v>
      </c>
      <c r="CI112" s="98">
        <f t="shared" si="3"/>
        <v>170116.31254265664</v>
      </c>
      <c r="CJ112" s="98">
        <f t="shared" si="3"/>
        <v>20627.639781201193</v>
      </c>
      <c r="CK112" s="98">
        <f t="shared" si="3"/>
        <v>8152.2760397984248</v>
      </c>
      <c r="CL112" s="98">
        <f t="shared" si="3"/>
        <v>1965.8239439673034</v>
      </c>
      <c r="CM112" s="98">
        <f t="shared" si="3"/>
        <v>469.17605143368979</v>
      </c>
      <c r="CN112" s="98">
        <f t="shared" si="3"/>
        <v>138.63917113956305</v>
      </c>
      <c r="CO112" s="98">
        <f t="shared" si="3"/>
        <v>72744.729996581023</v>
      </c>
      <c r="CP112" s="98">
        <f t="shared" si="3"/>
        <v>3896.2650474300663</v>
      </c>
      <c r="CQ112" s="98">
        <f t="shared" si="3"/>
        <v>55670.615393493179</v>
      </c>
      <c r="CR112" s="98">
        <f t="shared" si="3"/>
        <v>20587.69759312072</v>
      </c>
      <c r="CS112" s="98">
        <f t="shared" si="3"/>
        <v>2965.1831649579153</v>
      </c>
      <c r="CT112" s="98">
        <f t="shared" si="3"/>
        <v>362748.12060775189</v>
      </c>
      <c r="CU112" s="98">
        <f t="shared" si="3"/>
        <v>264677.78889903362</v>
      </c>
      <c r="CV112" s="98">
        <f t="shared" si="3"/>
        <v>0</v>
      </c>
      <c r="CW112" s="98">
        <f t="shared" si="3"/>
        <v>0</v>
      </c>
      <c r="CX112" s="98">
        <f t="shared" si="3"/>
        <v>0</v>
      </c>
      <c r="CY112" s="98">
        <f t="shared" si="3"/>
        <v>4845.4493462724031</v>
      </c>
      <c r="CZ112" s="98">
        <f t="shared" si="3"/>
        <v>9442.8998721010594</v>
      </c>
      <c r="DA112" s="98">
        <f t="shared" si="3"/>
        <v>1004.6397645449546</v>
      </c>
      <c r="DB112" s="98">
        <f t="shared" si="3"/>
        <v>34534.843999448043</v>
      </c>
      <c r="DC112" s="98">
        <f t="shared" si="3"/>
        <v>13611.412171771282</v>
      </c>
      <c r="DD112" s="98">
        <f t="shared" si="3"/>
        <v>8959.9988511918127</v>
      </c>
      <c r="DE112" s="98">
        <f t="shared" si="3"/>
        <v>59489.606180907111</v>
      </c>
      <c r="DF112" s="98">
        <f t="shared" si="3"/>
        <v>21058.025930900334</v>
      </c>
      <c r="DG112" s="98">
        <f t="shared" si="3"/>
        <v>6586.5953113961277</v>
      </c>
      <c r="DH112" s="98">
        <f t="shared" si="3"/>
        <v>801288.12804943335</v>
      </c>
      <c r="DI112" s="98">
        <f t="shared" si="3"/>
        <v>174427.43117397957</v>
      </c>
      <c r="DJ112" s="98">
        <f t="shared" si="3"/>
        <v>108135.983083566</v>
      </c>
      <c r="DK112" s="98">
        <f t="shared" si="3"/>
        <v>1058327.4765572983</v>
      </c>
      <c r="DL112" s="98"/>
      <c r="DM112" s="99"/>
      <c r="DN112" s="99"/>
      <c r="DO112" s="99"/>
      <c r="DP112" s="99"/>
      <c r="DQ112" s="99"/>
    </row>
    <row r="113" spans="8:121" x14ac:dyDescent="0.25">
      <c r="I113" s="99">
        <f>+I$112-$DL5</f>
        <v>0</v>
      </c>
      <c r="J113" s="99">
        <f>+J$112-$DL6</f>
        <v>0</v>
      </c>
      <c r="K113" s="99">
        <f>+K$112-$DL7</f>
        <v>0</v>
      </c>
      <c r="L113" s="99">
        <f>+L$112-$DL8</f>
        <v>0</v>
      </c>
      <c r="M113" s="99">
        <f>+M$112-$DL9</f>
        <v>0</v>
      </c>
      <c r="N113" s="99">
        <f>+N$112-$DL10</f>
        <v>0</v>
      </c>
      <c r="O113" s="99">
        <f>+O$112-$DL11</f>
        <v>0</v>
      </c>
      <c r="P113" s="99">
        <f>+P$112-$DL12</f>
        <v>0</v>
      </c>
      <c r="Q113" s="99">
        <f>+Q$112-$DL13</f>
        <v>0</v>
      </c>
      <c r="R113" s="99">
        <f>+R$112-$DL14</f>
        <v>0</v>
      </c>
      <c r="S113" s="99">
        <f>+S$112-$DL15</f>
        <v>0</v>
      </c>
      <c r="T113" s="99">
        <f>+T$112-$DL16</f>
        <v>0</v>
      </c>
      <c r="U113" s="99">
        <f>+U$112-$DL17</f>
        <v>0</v>
      </c>
      <c r="V113" s="99">
        <f>+V$112-$DL18</f>
        <v>0</v>
      </c>
      <c r="W113" s="99">
        <f>+W$112-$DL19</f>
        <v>0</v>
      </c>
      <c r="X113" s="99">
        <f>+X$112-$DL20</f>
        <v>0</v>
      </c>
      <c r="Y113" s="99">
        <f>+Y$112-$DL21</f>
        <v>0</v>
      </c>
      <c r="Z113" s="99">
        <f>+Z$112-$DL22</f>
        <v>0</v>
      </c>
      <c r="AA113" s="99">
        <f>+AA$112-$DL23</f>
        <v>0</v>
      </c>
      <c r="AB113" s="99">
        <f>+AB$112-$DL24</f>
        <v>0</v>
      </c>
      <c r="AC113" s="99">
        <f>+AC$112-$DL25</f>
        <v>0</v>
      </c>
      <c r="AD113" s="99">
        <f>+AD$112-$DL26</f>
        <v>0</v>
      </c>
      <c r="AE113" s="99">
        <f>+AE$112-$DL27</f>
        <v>0</v>
      </c>
      <c r="AF113" s="99">
        <f>+AF$112-$DL28</f>
        <v>0</v>
      </c>
      <c r="AG113" s="99">
        <f>+AG$112-$DL29</f>
        <v>0</v>
      </c>
      <c r="AH113" s="99">
        <f>+AH$112-$DL30</f>
        <v>0</v>
      </c>
      <c r="AI113" s="99">
        <f>+AI$112-$DL31</f>
        <v>0</v>
      </c>
      <c r="AJ113" s="99">
        <f>+AJ$112-$DL32</f>
        <v>0</v>
      </c>
      <c r="AK113" s="99">
        <f>+AK$112-$DL33</f>
        <v>0</v>
      </c>
      <c r="AL113" s="99">
        <f>+AL$112-$DL34</f>
        <v>0</v>
      </c>
      <c r="AM113" s="99">
        <f>+AM$112-$DL35</f>
        <v>0</v>
      </c>
      <c r="AN113" s="99">
        <f>+AN$112-$DL36</f>
        <v>0</v>
      </c>
      <c r="AO113" s="99">
        <f>+AO$112-$DL37</f>
        <v>0</v>
      </c>
      <c r="AP113" s="99">
        <f>+AP$112-$DL38</f>
        <v>0</v>
      </c>
      <c r="AQ113" s="99">
        <f>+AQ$112-$DL39</f>
        <v>0</v>
      </c>
      <c r="AR113" s="99">
        <f>+AR$112-$DL40</f>
        <v>0</v>
      </c>
      <c r="AS113" s="99">
        <f>+AS$112-$DL41</f>
        <v>0</v>
      </c>
      <c r="AT113" s="99">
        <f>+AT$112-$DL42</f>
        <v>0</v>
      </c>
      <c r="AU113" s="99">
        <f>+AU$112-$DL43</f>
        <v>0</v>
      </c>
      <c r="AV113" s="99">
        <f>+AV$112-$DL44</f>
        <v>0</v>
      </c>
      <c r="AW113" s="99">
        <f>+AW$112-$DL45</f>
        <v>0</v>
      </c>
      <c r="AX113" s="99">
        <f>+AX$112-$DL46</f>
        <v>0</v>
      </c>
      <c r="AY113" s="99">
        <f>+AY$112-$DL47</f>
        <v>0</v>
      </c>
      <c r="AZ113" s="99">
        <f>+AZ$112-$DL48</f>
        <v>0</v>
      </c>
      <c r="BA113" s="99">
        <f>+BA$112-$DL49</f>
        <v>0</v>
      </c>
      <c r="BB113" s="99">
        <f>+BB$112-$DL50</f>
        <v>0</v>
      </c>
      <c r="BC113" s="99">
        <f>+BC$112-$DL51</f>
        <v>0</v>
      </c>
      <c r="BD113" s="99">
        <f>+BD$112-$DL52</f>
        <v>0</v>
      </c>
      <c r="BE113" s="99">
        <f>+BE$112-$DL53</f>
        <v>0</v>
      </c>
      <c r="BF113" s="99">
        <f>+BF$112-$DL54</f>
        <v>0</v>
      </c>
      <c r="BG113" s="99">
        <f>+BG$112-$DL55</f>
        <v>0</v>
      </c>
      <c r="BH113" s="99">
        <f>+BH$112-$DL56</f>
        <v>0</v>
      </c>
      <c r="BI113" s="99">
        <f>+BI$112-$DL57</f>
        <v>0</v>
      </c>
      <c r="BJ113" s="99">
        <f>+BJ$112-$DL58</f>
        <v>0</v>
      </c>
      <c r="BK113" s="99">
        <f>+BK$112-$DL59</f>
        <v>0</v>
      </c>
      <c r="BL113" s="99">
        <f>+BL$112-$DL60</f>
        <v>0</v>
      </c>
      <c r="BM113" s="99">
        <f>+BM$112-$DL61</f>
        <v>0</v>
      </c>
      <c r="BN113" s="99">
        <f>+BN$112-$DL62</f>
        <v>0</v>
      </c>
      <c r="BO113" s="99">
        <f>+BO$112-$DL63</f>
        <v>0</v>
      </c>
      <c r="BP113" s="99">
        <f>+BP$112-$DL64</f>
        <v>0</v>
      </c>
      <c r="BQ113" s="99">
        <f>+BQ$112-$DL65</f>
        <v>0</v>
      </c>
      <c r="BR113" s="99">
        <f>+BR$112-$DL66</f>
        <v>0</v>
      </c>
      <c r="BS113" s="99">
        <f>+BS$112-$DL67</f>
        <v>0</v>
      </c>
      <c r="BT113" s="99">
        <f>+BT$112-$DL68</f>
        <v>0</v>
      </c>
      <c r="BU113" s="99">
        <f>+BU$112-$DL69</f>
        <v>0</v>
      </c>
      <c r="BV113" s="99">
        <f>+BV$112-$DL70</f>
        <v>0</v>
      </c>
      <c r="BW113" s="99">
        <f>+BW$112-$DL71</f>
        <v>0</v>
      </c>
      <c r="BX113" s="99">
        <f>+BX$112-$DL72</f>
        <v>0</v>
      </c>
      <c r="BY113" s="99">
        <f>+BY$112-$DL73</f>
        <v>0</v>
      </c>
      <c r="BZ113" s="99">
        <f>+BZ$112-$DL74</f>
        <v>0</v>
      </c>
      <c r="CA113" s="99">
        <f>+CA$112-$DL75</f>
        <v>0</v>
      </c>
      <c r="CB113" s="99">
        <f>+CB$112-$DL76</f>
        <v>0</v>
      </c>
      <c r="CC113" s="99">
        <f>+CC$112-$DL77</f>
        <v>0</v>
      </c>
      <c r="CD113" s="99">
        <f>+CD$112-$DL78</f>
        <v>0</v>
      </c>
      <c r="CE113" s="99">
        <f>+CE$112-$DL79</f>
        <v>0</v>
      </c>
      <c r="CF113" s="99">
        <f>+CF$112-$DL80</f>
        <v>0</v>
      </c>
      <c r="CG113" s="99">
        <f>+CG$112-$DL81</f>
        <v>0</v>
      </c>
      <c r="CH113" s="99">
        <f>+CH$112-$DL82</f>
        <v>0</v>
      </c>
      <c r="CI113" s="99">
        <f>+CI$112-$DL83</f>
        <v>0</v>
      </c>
      <c r="CJ113" s="99">
        <f>+CJ$112-$DL84</f>
        <v>0</v>
      </c>
      <c r="CK113" s="99">
        <f>+CK$112-$DL85</f>
        <v>0</v>
      </c>
      <c r="CL113" s="99">
        <f>+CL$112-$DL86</f>
        <v>0</v>
      </c>
      <c r="CM113" s="99">
        <f>+CM$112-$DL87</f>
        <v>0</v>
      </c>
      <c r="CN113" s="99">
        <f>+CN$112-$DL88</f>
        <v>0</v>
      </c>
      <c r="CO113" s="99">
        <f>+CO$112-$DL89</f>
        <v>0</v>
      </c>
      <c r="CP113" s="99">
        <f>+CP$112-$DL90</f>
        <v>0</v>
      </c>
      <c r="CQ113" s="99">
        <f>+CQ$112-$DL91</f>
        <v>0</v>
      </c>
      <c r="CR113" s="99">
        <f>+CR$112-$DL92</f>
        <v>0</v>
      </c>
      <c r="CS113" s="99">
        <f>+CS$112-$DL93</f>
        <v>0</v>
      </c>
      <c r="CT113" s="99">
        <f>+CT$112-$DL94</f>
        <v>0</v>
      </c>
      <c r="CU113" s="99">
        <f>+CU$112-$DL95</f>
        <v>0</v>
      </c>
      <c r="CV113" s="99">
        <f>+CV$112-$DL96</f>
        <v>0</v>
      </c>
      <c r="CW113" s="99">
        <f>+CW$112-$DL97</f>
        <v>0</v>
      </c>
      <c r="CX113" s="99">
        <f>+CX$112-$DL98</f>
        <v>0</v>
      </c>
      <c r="CY113" s="99">
        <f>+CY$112-$DL99</f>
        <v>0</v>
      </c>
      <c r="CZ113" s="99">
        <f>+CZ$112-$DL100</f>
        <v>0</v>
      </c>
      <c r="DA113" s="99">
        <f>+DA$112-$DL101</f>
        <v>0</v>
      </c>
      <c r="DB113" s="99">
        <f>+DB$112-$DL102</f>
        <v>0</v>
      </c>
      <c r="DC113" s="99">
        <f>+DC$112-$DL103</f>
        <v>0</v>
      </c>
      <c r="DD113" s="99">
        <f>+DD$112-$DL104</f>
        <v>0</v>
      </c>
      <c r="DE113" s="99">
        <f>+DE$112-$DL105</f>
        <v>0</v>
      </c>
      <c r="DF113" s="99">
        <f>+DF$112-$DL106</f>
        <v>0</v>
      </c>
      <c r="DG113" s="99">
        <f>+DG$112-$DL107</f>
        <v>0</v>
      </c>
      <c r="DH113" s="99">
        <f>+DH$112-$DL108</f>
        <v>0</v>
      </c>
      <c r="DI113" s="99">
        <f>+DI$112-$DL109</f>
        <v>0</v>
      </c>
      <c r="DJ113" s="99">
        <f>+DJ$112-$DL110</f>
        <v>0</v>
      </c>
      <c r="DK113" s="99">
        <f>+DK$112-$DL111</f>
        <v>0</v>
      </c>
      <c r="DL113" s="99"/>
      <c r="DM113" s="99"/>
      <c r="DN113" s="99"/>
      <c r="DO113" s="99"/>
      <c r="DP113" s="99"/>
      <c r="DQ113" s="99"/>
    </row>
    <row r="116" spans="8:121" x14ac:dyDescent="0.25">
      <c r="I116" s="100">
        <v>1</v>
      </c>
      <c r="J116" s="100">
        <v>2</v>
      </c>
      <c r="K116" s="100">
        <v>3</v>
      </c>
      <c r="L116" s="100">
        <v>4</v>
      </c>
      <c r="M116" s="100">
        <v>5</v>
      </c>
      <c r="N116" s="100">
        <v>6</v>
      </c>
      <c r="O116" s="100">
        <v>7</v>
      </c>
      <c r="P116" s="100">
        <v>8</v>
      </c>
      <c r="Q116" s="100">
        <v>9</v>
      </c>
      <c r="R116" s="100">
        <v>10</v>
      </c>
      <c r="S116" s="100">
        <v>11</v>
      </c>
      <c r="T116" s="100">
        <v>12</v>
      </c>
      <c r="U116" s="100">
        <v>13</v>
      </c>
      <c r="V116" s="100">
        <v>14</v>
      </c>
      <c r="W116" s="100">
        <v>15</v>
      </c>
      <c r="X116" s="100">
        <v>16</v>
      </c>
      <c r="Y116" s="100">
        <v>17</v>
      </c>
      <c r="Z116" s="100">
        <v>18</v>
      </c>
      <c r="AA116" s="100">
        <v>19</v>
      </c>
      <c r="AB116" s="100">
        <v>20</v>
      </c>
      <c r="AC116" s="100">
        <v>21</v>
      </c>
      <c r="AD116" s="100">
        <v>22</v>
      </c>
      <c r="AE116" s="100">
        <v>23</v>
      </c>
      <c r="AF116" s="100">
        <v>24</v>
      </c>
      <c r="AG116" s="100">
        <v>25</v>
      </c>
      <c r="AH116" s="100">
        <v>26</v>
      </c>
      <c r="AI116" s="100">
        <v>27</v>
      </c>
      <c r="AJ116" s="100">
        <v>28</v>
      </c>
      <c r="AK116" s="100">
        <v>29</v>
      </c>
      <c r="AL116" s="100">
        <v>30</v>
      </c>
      <c r="AM116" s="100">
        <v>31</v>
      </c>
      <c r="AN116" s="100">
        <v>32</v>
      </c>
      <c r="AO116" s="100">
        <v>33</v>
      </c>
      <c r="AP116" s="100">
        <v>34</v>
      </c>
      <c r="AQ116" s="100">
        <v>35</v>
      </c>
      <c r="AR116" s="100">
        <v>36</v>
      </c>
      <c r="AS116" s="100">
        <v>37</v>
      </c>
      <c r="AT116" s="100">
        <v>38</v>
      </c>
      <c r="AU116" s="100">
        <v>39</v>
      </c>
      <c r="AV116" s="100">
        <v>40</v>
      </c>
      <c r="AW116" s="100">
        <v>41</v>
      </c>
      <c r="AX116" s="100">
        <v>42</v>
      </c>
      <c r="AY116" s="100">
        <v>43</v>
      </c>
      <c r="AZ116" s="100">
        <v>44</v>
      </c>
      <c r="BA116" s="100">
        <v>45</v>
      </c>
      <c r="BB116" s="100">
        <v>46</v>
      </c>
      <c r="BC116" s="100">
        <v>47</v>
      </c>
      <c r="BD116" s="100">
        <v>48</v>
      </c>
      <c r="BE116" s="100">
        <v>49</v>
      </c>
      <c r="BF116" s="100">
        <v>50</v>
      </c>
      <c r="BG116" s="100">
        <v>51</v>
      </c>
      <c r="BH116" s="100">
        <v>52</v>
      </c>
      <c r="BI116" s="100">
        <v>53</v>
      </c>
      <c r="BJ116" s="100">
        <v>54</v>
      </c>
      <c r="BK116" s="100">
        <v>55</v>
      </c>
      <c r="BL116" s="100">
        <v>56</v>
      </c>
      <c r="BM116" s="100">
        <v>57</v>
      </c>
      <c r="BN116" s="100">
        <v>58</v>
      </c>
      <c r="BO116" s="100">
        <v>59</v>
      </c>
      <c r="BP116" s="100">
        <v>60</v>
      </c>
      <c r="BQ116" s="100">
        <v>61</v>
      </c>
      <c r="BR116" s="100">
        <v>62</v>
      </c>
      <c r="BS116" s="100">
        <v>63</v>
      </c>
      <c r="BT116" s="100">
        <v>64</v>
      </c>
      <c r="BU116" s="100">
        <v>65</v>
      </c>
      <c r="BV116" s="100">
        <v>66</v>
      </c>
      <c r="BW116" s="100">
        <v>67</v>
      </c>
      <c r="BX116" s="100">
        <v>68</v>
      </c>
      <c r="BY116" s="100">
        <v>69</v>
      </c>
      <c r="BZ116" s="100">
        <v>70</v>
      </c>
      <c r="CA116" s="100">
        <v>71</v>
      </c>
      <c r="CB116" s="100">
        <v>72</v>
      </c>
      <c r="CC116" s="100">
        <v>73</v>
      </c>
      <c r="CD116" s="100">
        <v>74</v>
      </c>
      <c r="CE116" s="100">
        <v>75</v>
      </c>
      <c r="CF116" s="100">
        <v>76</v>
      </c>
      <c r="CG116" s="100">
        <v>77</v>
      </c>
      <c r="CH116" s="100">
        <v>78</v>
      </c>
      <c r="CI116" s="100">
        <v>79</v>
      </c>
      <c r="CJ116" s="100">
        <v>80</v>
      </c>
      <c r="CK116" s="100">
        <v>81</v>
      </c>
      <c r="CL116" s="100">
        <v>82</v>
      </c>
      <c r="CM116" s="100">
        <v>83</v>
      </c>
      <c r="CN116" s="100">
        <v>84</v>
      </c>
      <c r="CO116" s="100">
        <v>85</v>
      </c>
      <c r="CP116" s="100">
        <v>86</v>
      </c>
      <c r="CQ116" s="100">
        <v>87</v>
      </c>
      <c r="CR116" s="100">
        <v>88</v>
      </c>
      <c r="CS116" s="100">
        <v>89</v>
      </c>
      <c r="CT116" s="100">
        <v>90</v>
      </c>
      <c r="CU116" s="100">
        <v>91</v>
      </c>
      <c r="CV116" s="100">
        <v>92</v>
      </c>
      <c r="CW116" s="100">
        <v>93</v>
      </c>
      <c r="CX116" s="100">
        <v>94</v>
      </c>
      <c r="CY116" s="100">
        <v>95</v>
      </c>
      <c r="CZ116" s="100">
        <v>96</v>
      </c>
      <c r="DA116" s="100">
        <v>97</v>
      </c>
      <c r="DB116" s="100">
        <v>98</v>
      </c>
      <c r="DC116" s="100">
        <v>99</v>
      </c>
      <c r="DD116" s="100">
        <v>100</v>
      </c>
      <c r="DE116" s="100">
        <v>101</v>
      </c>
      <c r="DF116" s="100">
        <v>102</v>
      </c>
      <c r="DG116" s="100">
        <v>103</v>
      </c>
      <c r="DH116" s="100">
        <v>104</v>
      </c>
      <c r="DI116" s="100">
        <v>105</v>
      </c>
      <c r="DJ116" s="100">
        <v>106</v>
      </c>
      <c r="DK116" s="100">
        <v>107</v>
      </c>
    </row>
    <row r="117" spans="8:121" x14ac:dyDescent="0.25">
      <c r="H117" s="101">
        <v>1</v>
      </c>
      <c r="I117" s="102">
        <f>SUMIF($G$5:$G$111,$H117,I$5:I$111)</f>
        <v>0</v>
      </c>
      <c r="J117" s="102">
        <f t="shared" ref="J117:BU120" si="4">SUMIF($G$5:$G$111,$H117,J$5:J$111)</f>
        <v>0</v>
      </c>
      <c r="K117" s="102">
        <f t="shared" si="4"/>
        <v>0</v>
      </c>
      <c r="L117" s="102">
        <f t="shared" si="4"/>
        <v>0</v>
      </c>
      <c r="M117" s="102">
        <f t="shared" si="4"/>
        <v>0</v>
      </c>
      <c r="N117" s="102">
        <f t="shared" si="4"/>
        <v>0</v>
      </c>
      <c r="O117" s="102">
        <f t="shared" si="4"/>
        <v>0</v>
      </c>
      <c r="P117" s="102">
        <f t="shared" si="4"/>
        <v>0</v>
      </c>
      <c r="Q117" s="102">
        <f t="shared" si="4"/>
        <v>0</v>
      </c>
      <c r="R117" s="102">
        <f t="shared" si="4"/>
        <v>0</v>
      </c>
      <c r="S117" s="102">
        <f t="shared" si="4"/>
        <v>0</v>
      </c>
      <c r="T117" s="102">
        <f t="shared" si="4"/>
        <v>0</v>
      </c>
      <c r="U117" s="102">
        <f t="shared" si="4"/>
        <v>0</v>
      </c>
      <c r="V117" s="102">
        <f t="shared" si="4"/>
        <v>0</v>
      </c>
      <c r="W117" s="102">
        <f t="shared" si="4"/>
        <v>0</v>
      </c>
      <c r="X117" s="102">
        <f t="shared" si="4"/>
        <v>0</v>
      </c>
      <c r="Y117" s="102">
        <f t="shared" si="4"/>
        <v>0</v>
      </c>
      <c r="Z117" s="102">
        <f t="shared" si="4"/>
        <v>0</v>
      </c>
      <c r="AA117" s="102">
        <f t="shared" si="4"/>
        <v>0</v>
      </c>
      <c r="AB117" s="102">
        <f t="shared" si="4"/>
        <v>0</v>
      </c>
      <c r="AC117" s="102">
        <f t="shared" si="4"/>
        <v>0</v>
      </c>
      <c r="AD117" s="102">
        <f t="shared" si="4"/>
        <v>0</v>
      </c>
      <c r="AE117" s="102">
        <f t="shared" si="4"/>
        <v>0</v>
      </c>
      <c r="AF117" s="102">
        <f t="shared" si="4"/>
        <v>0</v>
      </c>
      <c r="AG117" s="102">
        <f t="shared" si="4"/>
        <v>0</v>
      </c>
      <c r="AH117" s="102">
        <f t="shared" si="4"/>
        <v>0</v>
      </c>
      <c r="AI117" s="102">
        <f t="shared" si="4"/>
        <v>0</v>
      </c>
      <c r="AJ117" s="102">
        <f t="shared" si="4"/>
        <v>0</v>
      </c>
      <c r="AK117" s="102">
        <f t="shared" si="4"/>
        <v>0</v>
      </c>
      <c r="AL117" s="102">
        <f t="shared" si="4"/>
        <v>174568.26862660484</v>
      </c>
      <c r="AM117" s="102">
        <f t="shared" si="4"/>
        <v>55008.623227376251</v>
      </c>
      <c r="AN117" s="102">
        <f t="shared" si="4"/>
        <v>32530.696361722858</v>
      </c>
      <c r="AO117" s="102">
        <f t="shared" si="4"/>
        <v>8945.8299791366117</v>
      </c>
      <c r="AP117" s="102">
        <f t="shared" si="4"/>
        <v>24329.234202561627</v>
      </c>
      <c r="AQ117" s="102">
        <f t="shared" si="4"/>
        <v>33278.675521764468</v>
      </c>
      <c r="AR117" s="102">
        <f t="shared" si="4"/>
        <v>22692.92048812213</v>
      </c>
      <c r="AS117" s="102">
        <f t="shared" si="4"/>
        <v>66571.312611005837</v>
      </c>
      <c r="AT117" s="102">
        <f t="shared" si="4"/>
        <v>32750.241562825118</v>
      </c>
      <c r="AU117" s="102">
        <f t="shared" si="4"/>
        <v>17080.377819271693</v>
      </c>
      <c r="AV117" s="102">
        <f t="shared" si="4"/>
        <v>98042.73393671024</v>
      </c>
      <c r="AW117" s="102">
        <f t="shared" si="4"/>
        <v>90640.343367061214</v>
      </c>
      <c r="AX117" s="102">
        <f t="shared" si="4"/>
        <v>8928.834108813182</v>
      </c>
      <c r="AY117" s="102">
        <f t="shared" si="4"/>
        <v>101945.28221667888</v>
      </c>
      <c r="AZ117" s="102">
        <f t="shared" si="4"/>
        <v>273296.11008677888</v>
      </c>
      <c r="BA117" s="102">
        <f t="shared" si="4"/>
        <v>56260.099321475383</v>
      </c>
      <c r="BB117" s="102">
        <f t="shared" si="4"/>
        <v>5538.3315380080176</v>
      </c>
      <c r="BC117" s="102">
        <f t="shared" si="4"/>
        <v>51646.970387009147</v>
      </c>
      <c r="BD117" s="102">
        <f t="shared" si="4"/>
        <v>36001.051435674875</v>
      </c>
      <c r="BE117" s="102">
        <f t="shared" si="4"/>
        <v>13942.024534806007</v>
      </c>
      <c r="BF117" s="102">
        <f t="shared" si="4"/>
        <v>33993.293153746046</v>
      </c>
      <c r="BG117" s="102">
        <f t="shared" si="4"/>
        <v>27906.089389273937</v>
      </c>
      <c r="BH117" s="102">
        <f t="shared" si="4"/>
        <v>174669.26772284537</v>
      </c>
      <c r="BI117" s="102">
        <f t="shared" si="4"/>
        <v>45612.002261157395</v>
      </c>
      <c r="BJ117" s="102">
        <f t="shared" si="4"/>
        <v>0</v>
      </c>
      <c r="BK117" s="102">
        <f t="shared" si="4"/>
        <v>0</v>
      </c>
      <c r="BL117" s="102">
        <f t="shared" si="4"/>
        <v>0</v>
      </c>
      <c r="BM117" s="102">
        <f t="shared" si="4"/>
        <v>0</v>
      </c>
      <c r="BN117" s="102">
        <f t="shared" si="4"/>
        <v>0</v>
      </c>
      <c r="BO117" s="102">
        <f t="shared" si="4"/>
        <v>0</v>
      </c>
      <c r="BP117" s="102">
        <f t="shared" si="4"/>
        <v>0</v>
      </c>
      <c r="BQ117" s="102">
        <f t="shared" si="4"/>
        <v>0</v>
      </c>
      <c r="BR117" s="102">
        <f t="shared" si="4"/>
        <v>0</v>
      </c>
      <c r="BS117" s="102">
        <f t="shared" si="4"/>
        <v>0</v>
      </c>
      <c r="BT117" s="102">
        <f t="shared" si="4"/>
        <v>0</v>
      </c>
      <c r="BU117" s="102">
        <f t="shared" si="4"/>
        <v>0</v>
      </c>
      <c r="BV117" s="102">
        <f t="shared" ref="BV117:DK123" si="5">SUMIF($G$5:$G$111,$H117,BV$5:BV$111)</f>
        <v>0</v>
      </c>
      <c r="BW117" s="102">
        <f t="shared" si="5"/>
        <v>0</v>
      </c>
      <c r="BX117" s="102">
        <f t="shared" si="5"/>
        <v>0</v>
      </c>
      <c r="BY117" s="102">
        <f t="shared" si="5"/>
        <v>0</v>
      </c>
      <c r="BZ117" s="102">
        <f t="shared" si="5"/>
        <v>0</v>
      </c>
      <c r="CA117" s="102">
        <f t="shared" si="5"/>
        <v>0</v>
      </c>
      <c r="CB117" s="102">
        <f t="shared" si="5"/>
        <v>0</v>
      </c>
      <c r="CC117" s="102">
        <f t="shared" si="5"/>
        <v>0</v>
      </c>
      <c r="CD117" s="102">
        <f t="shared" si="5"/>
        <v>0</v>
      </c>
      <c r="CE117" s="102">
        <f t="shared" si="5"/>
        <v>0</v>
      </c>
      <c r="CF117" s="102">
        <f t="shared" si="5"/>
        <v>0</v>
      </c>
      <c r="CG117" s="102">
        <f t="shared" si="5"/>
        <v>0</v>
      </c>
      <c r="CH117" s="102">
        <f t="shared" si="5"/>
        <v>0</v>
      </c>
      <c r="CI117" s="102">
        <f t="shared" si="5"/>
        <v>0</v>
      </c>
      <c r="CJ117" s="102">
        <f t="shared" si="5"/>
        <v>0</v>
      </c>
      <c r="CK117" s="102">
        <f t="shared" si="5"/>
        <v>0</v>
      </c>
      <c r="CL117" s="102">
        <f t="shared" si="5"/>
        <v>0</v>
      </c>
      <c r="CM117" s="102">
        <f t="shared" si="5"/>
        <v>0</v>
      </c>
      <c r="CN117" s="102">
        <f t="shared" si="5"/>
        <v>0</v>
      </c>
      <c r="CO117" s="102">
        <f t="shared" si="5"/>
        <v>0</v>
      </c>
      <c r="CP117" s="102">
        <f t="shared" si="5"/>
        <v>0</v>
      </c>
      <c r="CQ117" s="102">
        <f t="shared" si="5"/>
        <v>0</v>
      </c>
      <c r="CR117" s="102">
        <f t="shared" si="5"/>
        <v>0</v>
      </c>
      <c r="CS117" s="102">
        <f t="shared" si="5"/>
        <v>0</v>
      </c>
      <c r="CT117" s="102">
        <f t="shared" si="5"/>
        <v>0</v>
      </c>
      <c r="CU117" s="102">
        <f t="shared" si="5"/>
        <v>0</v>
      </c>
      <c r="CV117" s="102">
        <f t="shared" si="5"/>
        <v>0</v>
      </c>
      <c r="CW117" s="102">
        <f t="shared" si="5"/>
        <v>0</v>
      </c>
      <c r="CX117" s="102">
        <f t="shared" si="5"/>
        <v>0</v>
      </c>
      <c r="CY117" s="102">
        <f t="shared" si="5"/>
        <v>0</v>
      </c>
      <c r="CZ117" s="102">
        <f t="shared" si="5"/>
        <v>0</v>
      </c>
      <c r="DA117" s="102">
        <f t="shared" si="5"/>
        <v>0</v>
      </c>
      <c r="DB117" s="102">
        <f t="shared" si="5"/>
        <v>0</v>
      </c>
      <c r="DC117" s="102">
        <f t="shared" si="5"/>
        <v>0</v>
      </c>
      <c r="DD117" s="102">
        <f t="shared" si="5"/>
        <v>0</v>
      </c>
      <c r="DE117" s="102">
        <f t="shared" si="5"/>
        <v>0</v>
      </c>
      <c r="DF117" s="102">
        <f t="shared" si="5"/>
        <v>0</v>
      </c>
      <c r="DG117" s="102">
        <f t="shared" si="5"/>
        <v>0</v>
      </c>
      <c r="DH117" s="102">
        <f t="shared" si="5"/>
        <v>0</v>
      </c>
      <c r="DI117" s="102">
        <f t="shared" si="5"/>
        <v>0</v>
      </c>
      <c r="DJ117" s="102">
        <f t="shared" si="5"/>
        <v>0</v>
      </c>
      <c r="DK117" s="102">
        <f t="shared" si="5"/>
        <v>1199</v>
      </c>
    </row>
    <row r="118" spans="8:121" x14ac:dyDescent="0.25">
      <c r="H118" s="101">
        <v>2</v>
      </c>
      <c r="I118" s="102">
        <f t="shared" ref="I118:X129" si="6">SUMIF($G$5:$G$111,$H118,I$5:I$111)</f>
        <v>0</v>
      </c>
      <c r="J118" s="102">
        <f t="shared" si="4"/>
        <v>0</v>
      </c>
      <c r="K118" s="102">
        <f t="shared" si="4"/>
        <v>0</v>
      </c>
      <c r="L118" s="102">
        <f t="shared" si="4"/>
        <v>0</v>
      </c>
      <c r="M118" s="102">
        <f t="shared" si="4"/>
        <v>0</v>
      </c>
      <c r="N118" s="102">
        <f t="shared" si="4"/>
        <v>0</v>
      </c>
      <c r="O118" s="102">
        <f t="shared" si="4"/>
        <v>0</v>
      </c>
      <c r="P118" s="102">
        <f t="shared" si="4"/>
        <v>0</v>
      </c>
      <c r="Q118" s="102">
        <f t="shared" si="4"/>
        <v>0</v>
      </c>
      <c r="R118" s="102">
        <f t="shared" si="4"/>
        <v>0</v>
      </c>
      <c r="S118" s="102">
        <f t="shared" si="4"/>
        <v>0</v>
      </c>
      <c r="T118" s="102">
        <f t="shared" si="4"/>
        <v>0</v>
      </c>
      <c r="U118" s="102">
        <f t="shared" si="4"/>
        <v>0</v>
      </c>
      <c r="V118" s="102">
        <f t="shared" si="4"/>
        <v>0</v>
      </c>
      <c r="W118" s="102">
        <f t="shared" si="4"/>
        <v>0</v>
      </c>
      <c r="X118" s="102">
        <f t="shared" si="4"/>
        <v>0</v>
      </c>
      <c r="Y118" s="102">
        <f t="shared" si="4"/>
        <v>0</v>
      </c>
      <c r="Z118" s="102">
        <f t="shared" si="4"/>
        <v>0</v>
      </c>
      <c r="AA118" s="102">
        <f t="shared" si="4"/>
        <v>0</v>
      </c>
      <c r="AB118" s="102">
        <f t="shared" si="4"/>
        <v>0</v>
      </c>
      <c r="AC118" s="102">
        <f t="shared" si="4"/>
        <v>0</v>
      </c>
      <c r="AD118" s="102">
        <f t="shared" si="4"/>
        <v>0</v>
      </c>
      <c r="AE118" s="102">
        <f t="shared" si="4"/>
        <v>0</v>
      </c>
      <c r="AF118" s="102">
        <f t="shared" si="4"/>
        <v>0</v>
      </c>
      <c r="AG118" s="102">
        <f t="shared" si="4"/>
        <v>0</v>
      </c>
      <c r="AH118" s="102">
        <f t="shared" si="4"/>
        <v>0</v>
      </c>
      <c r="AI118" s="102">
        <f t="shared" si="4"/>
        <v>0</v>
      </c>
      <c r="AJ118" s="102">
        <f t="shared" si="4"/>
        <v>0</v>
      </c>
      <c r="AK118" s="102">
        <f t="shared" si="4"/>
        <v>0</v>
      </c>
      <c r="AL118" s="102">
        <f t="shared" si="4"/>
        <v>5374.5905789570243</v>
      </c>
      <c r="AM118" s="102">
        <f t="shared" si="4"/>
        <v>11573.900380083367</v>
      </c>
      <c r="AN118" s="102">
        <f t="shared" si="4"/>
        <v>10344.056146601011</v>
      </c>
      <c r="AO118" s="102">
        <f t="shared" si="4"/>
        <v>12650.130145078214</v>
      </c>
      <c r="AP118" s="102">
        <f t="shared" si="4"/>
        <v>34434.555462027711</v>
      </c>
      <c r="AQ118" s="102">
        <f t="shared" si="4"/>
        <v>242911.38595901048</v>
      </c>
      <c r="AR118" s="102">
        <f t="shared" si="4"/>
        <v>5160.3623585023706</v>
      </c>
      <c r="AS118" s="102">
        <f t="shared" si="4"/>
        <v>92171.779733623887</v>
      </c>
      <c r="AT118" s="102">
        <f t="shared" si="4"/>
        <v>47445.780168574522</v>
      </c>
      <c r="AU118" s="102">
        <f t="shared" si="4"/>
        <v>17336.205693676769</v>
      </c>
      <c r="AV118" s="102">
        <f t="shared" si="4"/>
        <v>136821.53282900987</v>
      </c>
      <c r="AW118" s="102">
        <f t="shared" si="4"/>
        <v>198210.17657957447</v>
      </c>
      <c r="AX118" s="102">
        <f t="shared" si="4"/>
        <v>25329.331622605587</v>
      </c>
      <c r="AY118" s="102">
        <f t="shared" si="4"/>
        <v>97432.401005349326</v>
      </c>
      <c r="AZ118" s="102">
        <f t="shared" si="4"/>
        <v>46420.394261925307</v>
      </c>
      <c r="BA118" s="102">
        <f t="shared" si="4"/>
        <v>24006.5950019378</v>
      </c>
      <c r="BB118" s="102">
        <f t="shared" si="4"/>
        <v>10849.536654813217</v>
      </c>
      <c r="BC118" s="102">
        <f t="shared" si="4"/>
        <v>13060.08945907111</v>
      </c>
      <c r="BD118" s="102">
        <f t="shared" si="4"/>
        <v>69720.705833935004</v>
      </c>
      <c r="BE118" s="102">
        <f t="shared" si="4"/>
        <v>7492.5904615763193</v>
      </c>
      <c r="BF118" s="102">
        <f t="shared" si="4"/>
        <v>78992.447489677899</v>
      </c>
      <c r="BG118" s="102">
        <f t="shared" si="4"/>
        <v>93494.550875260073</v>
      </c>
      <c r="BH118" s="102">
        <f t="shared" si="4"/>
        <v>26234.900650391675</v>
      </c>
      <c r="BI118" s="102">
        <f t="shared" si="4"/>
        <v>37006.900580450565</v>
      </c>
      <c r="BJ118" s="102">
        <f t="shared" si="4"/>
        <v>0</v>
      </c>
      <c r="BK118" s="102">
        <f t="shared" si="4"/>
        <v>0</v>
      </c>
      <c r="BL118" s="102">
        <f t="shared" si="4"/>
        <v>0</v>
      </c>
      <c r="BM118" s="102">
        <f t="shared" si="4"/>
        <v>0</v>
      </c>
      <c r="BN118" s="102">
        <f t="shared" si="4"/>
        <v>0</v>
      </c>
      <c r="BO118" s="102">
        <f t="shared" si="4"/>
        <v>0</v>
      </c>
      <c r="BP118" s="102">
        <f t="shared" si="4"/>
        <v>0</v>
      </c>
      <c r="BQ118" s="102">
        <f t="shared" si="4"/>
        <v>0</v>
      </c>
      <c r="BR118" s="102">
        <f t="shared" si="4"/>
        <v>0</v>
      </c>
      <c r="BS118" s="102">
        <f t="shared" si="4"/>
        <v>0</v>
      </c>
      <c r="BT118" s="102">
        <f t="shared" si="4"/>
        <v>0</v>
      </c>
      <c r="BU118" s="102">
        <f t="shared" si="4"/>
        <v>0</v>
      </c>
      <c r="BV118" s="102">
        <f t="shared" si="5"/>
        <v>0</v>
      </c>
      <c r="BW118" s="102">
        <f t="shared" si="5"/>
        <v>0</v>
      </c>
      <c r="BX118" s="102">
        <f t="shared" si="5"/>
        <v>0</v>
      </c>
      <c r="BY118" s="102">
        <f t="shared" si="5"/>
        <v>0</v>
      </c>
      <c r="BZ118" s="102">
        <f t="shared" si="5"/>
        <v>0</v>
      </c>
      <c r="CA118" s="102">
        <f t="shared" si="5"/>
        <v>0</v>
      </c>
      <c r="CB118" s="102">
        <f t="shared" si="5"/>
        <v>0</v>
      </c>
      <c r="CC118" s="102">
        <f t="shared" si="5"/>
        <v>0</v>
      </c>
      <c r="CD118" s="102">
        <f t="shared" si="5"/>
        <v>0</v>
      </c>
      <c r="CE118" s="102">
        <f t="shared" si="5"/>
        <v>0</v>
      </c>
      <c r="CF118" s="102">
        <f t="shared" si="5"/>
        <v>0</v>
      </c>
      <c r="CG118" s="102">
        <f t="shared" si="5"/>
        <v>0</v>
      </c>
      <c r="CH118" s="102">
        <f t="shared" si="5"/>
        <v>0</v>
      </c>
      <c r="CI118" s="102">
        <f t="shared" si="5"/>
        <v>0</v>
      </c>
      <c r="CJ118" s="102">
        <f t="shared" si="5"/>
        <v>0</v>
      </c>
      <c r="CK118" s="102">
        <f t="shared" si="5"/>
        <v>0</v>
      </c>
      <c r="CL118" s="102">
        <f t="shared" si="5"/>
        <v>0</v>
      </c>
      <c r="CM118" s="102">
        <f t="shared" si="5"/>
        <v>0</v>
      </c>
      <c r="CN118" s="102">
        <f t="shared" si="5"/>
        <v>0</v>
      </c>
      <c r="CO118" s="102">
        <f t="shared" si="5"/>
        <v>0</v>
      </c>
      <c r="CP118" s="102">
        <f t="shared" si="5"/>
        <v>0</v>
      </c>
      <c r="CQ118" s="102">
        <f t="shared" si="5"/>
        <v>0</v>
      </c>
      <c r="CR118" s="102">
        <f t="shared" si="5"/>
        <v>0</v>
      </c>
      <c r="CS118" s="102">
        <f t="shared" si="5"/>
        <v>0</v>
      </c>
      <c r="CT118" s="102">
        <f t="shared" si="5"/>
        <v>0</v>
      </c>
      <c r="CU118" s="102">
        <f t="shared" si="5"/>
        <v>0</v>
      </c>
      <c r="CV118" s="102">
        <f t="shared" si="5"/>
        <v>0</v>
      </c>
      <c r="CW118" s="102">
        <f t="shared" si="5"/>
        <v>0</v>
      </c>
      <c r="CX118" s="102">
        <f t="shared" si="5"/>
        <v>0</v>
      </c>
      <c r="CY118" s="102">
        <f t="shared" si="5"/>
        <v>0</v>
      </c>
      <c r="CZ118" s="102">
        <f t="shared" si="5"/>
        <v>0</v>
      </c>
      <c r="DA118" s="102">
        <f t="shared" si="5"/>
        <v>0</v>
      </c>
      <c r="DB118" s="102">
        <f t="shared" si="5"/>
        <v>0</v>
      </c>
      <c r="DC118" s="102">
        <f t="shared" si="5"/>
        <v>0</v>
      </c>
      <c r="DD118" s="102">
        <f t="shared" si="5"/>
        <v>0</v>
      </c>
      <c r="DE118" s="102">
        <f t="shared" si="5"/>
        <v>0</v>
      </c>
      <c r="DF118" s="102">
        <f t="shared" si="5"/>
        <v>0</v>
      </c>
      <c r="DG118" s="102">
        <f t="shared" si="5"/>
        <v>0</v>
      </c>
      <c r="DH118" s="102">
        <f t="shared" si="5"/>
        <v>0</v>
      </c>
      <c r="DI118" s="102">
        <f t="shared" si="5"/>
        <v>0</v>
      </c>
      <c r="DJ118" s="102">
        <f t="shared" si="5"/>
        <v>0</v>
      </c>
      <c r="DK118" s="102">
        <f t="shared" si="5"/>
        <v>1979.3677</v>
      </c>
    </row>
    <row r="119" spans="8:121" x14ac:dyDescent="0.25">
      <c r="H119" s="101">
        <v>3</v>
      </c>
      <c r="I119" s="102">
        <f t="shared" si="6"/>
        <v>61273.844776967235</v>
      </c>
      <c r="J119" s="102">
        <f t="shared" si="4"/>
        <v>15214.937796638314</v>
      </c>
      <c r="K119" s="102">
        <f t="shared" si="4"/>
        <v>189306.39498936539</v>
      </c>
      <c r="L119" s="102">
        <f t="shared" si="4"/>
        <v>18552.928027892965</v>
      </c>
      <c r="M119" s="102">
        <f t="shared" si="4"/>
        <v>108245.97597524048</v>
      </c>
      <c r="N119" s="102">
        <f t="shared" si="4"/>
        <v>223679.26078396646</v>
      </c>
      <c r="O119" s="102">
        <f t="shared" si="4"/>
        <v>80193.407903284926</v>
      </c>
      <c r="P119" s="102">
        <f t="shared" si="4"/>
        <v>65442.419026686752</v>
      </c>
      <c r="Q119" s="102">
        <f t="shared" si="4"/>
        <v>49855.072546842217</v>
      </c>
      <c r="R119" s="102">
        <f t="shared" si="4"/>
        <v>266154.66399967566</v>
      </c>
      <c r="S119" s="102">
        <f t="shared" si="4"/>
        <v>81011.988215666701</v>
      </c>
      <c r="T119" s="102">
        <f t="shared" si="4"/>
        <v>143934.33840779524</v>
      </c>
      <c r="U119" s="102">
        <f t="shared" si="4"/>
        <v>39306.423066642201</v>
      </c>
      <c r="V119" s="102">
        <f t="shared" si="4"/>
        <v>116332.80817707985</v>
      </c>
      <c r="W119" s="102">
        <f t="shared" si="4"/>
        <v>7444.5919926248916</v>
      </c>
      <c r="X119" s="102">
        <f t="shared" si="4"/>
        <v>18074.558174060083</v>
      </c>
      <c r="Y119" s="102">
        <f t="shared" si="4"/>
        <v>435954.19236474379</v>
      </c>
      <c r="Z119" s="102">
        <f t="shared" si="4"/>
        <v>642.56298932090021</v>
      </c>
      <c r="AA119" s="102">
        <f t="shared" si="4"/>
        <v>1024.7594687685353</v>
      </c>
      <c r="AB119" s="102">
        <f t="shared" si="4"/>
        <v>522.66892909342539</v>
      </c>
      <c r="AC119" s="102">
        <f t="shared" si="4"/>
        <v>553.38105497723893</v>
      </c>
      <c r="AD119" s="102">
        <f t="shared" si="4"/>
        <v>1279.5090988890863</v>
      </c>
      <c r="AE119" s="102">
        <f t="shared" si="4"/>
        <v>163.62624195299546</v>
      </c>
      <c r="AF119" s="102">
        <f t="shared" si="4"/>
        <v>1723.7413893420887</v>
      </c>
      <c r="AG119" s="102">
        <f t="shared" si="4"/>
        <v>1822.2722693863184</v>
      </c>
      <c r="AH119" s="102">
        <f t="shared" si="4"/>
        <v>281.49573814850663</v>
      </c>
      <c r="AI119" s="102">
        <f t="shared" si="4"/>
        <v>2341.779942949981</v>
      </c>
      <c r="AJ119" s="102">
        <f t="shared" si="4"/>
        <v>63355.122061122398</v>
      </c>
      <c r="AK119" s="102">
        <f t="shared" si="4"/>
        <v>140390.99999999997</v>
      </c>
      <c r="AL119" s="102">
        <f t="shared" si="4"/>
        <v>0</v>
      </c>
      <c r="AM119" s="102">
        <f t="shared" si="4"/>
        <v>0</v>
      </c>
      <c r="AN119" s="102">
        <f t="shared" si="4"/>
        <v>0</v>
      </c>
      <c r="AO119" s="102">
        <f t="shared" si="4"/>
        <v>0</v>
      </c>
      <c r="AP119" s="102">
        <f t="shared" si="4"/>
        <v>0</v>
      </c>
      <c r="AQ119" s="102">
        <f t="shared" si="4"/>
        <v>0</v>
      </c>
      <c r="AR119" s="102">
        <f t="shared" si="4"/>
        <v>0</v>
      </c>
      <c r="AS119" s="102">
        <f t="shared" si="4"/>
        <v>0</v>
      </c>
      <c r="AT119" s="102">
        <f t="shared" si="4"/>
        <v>0</v>
      </c>
      <c r="AU119" s="102">
        <f t="shared" si="4"/>
        <v>0</v>
      </c>
      <c r="AV119" s="102">
        <f t="shared" si="4"/>
        <v>0</v>
      </c>
      <c r="AW119" s="102">
        <f t="shared" si="4"/>
        <v>0</v>
      </c>
      <c r="AX119" s="102">
        <f t="shared" si="4"/>
        <v>0</v>
      </c>
      <c r="AY119" s="102">
        <f t="shared" si="4"/>
        <v>0</v>
      </c>
      <c r="AZ119" s="102">
        <f t="shared" si="4"/>
        <v>0</v>
      </c>
      <c r="BA119" s="102">
        <f t="shared" si="4"/>
        <v>0</v>
      </c>
      <c r="BB119" s="102">
        <f t="shared" si="4"/>
        <v>0</v>
      </c>
      <c r="BC119" s="102">
        <f t="shared" si="4"/>
        <v>0</v>
      </c>
      <c r="BD119" s="102">
        <f t="shared" si="4"/>
        <v>0</v>
      </c>
      <c r="BE119" s="102">
        <f t="shared" si="4"/>
        <v>0</v>
      </c>
      <c r="BF119" s="102">
        <f t="shared" si="4"/>
        <v>0</v>
      </c>
      <c r="BG119" s="102">
        <f t="shared" si="4"/>
        <v>0</v>
      </c>
      <c r="BH119" s="102">
        <f t="shared" si="4"/>
        <v>0</v>
      </c>
      <c r="BI119" s="102">
        <f t="shared" si="4"/>
        <v>0</v>
      </c>
      <c r="BJ119" s="102">
        <f t="shared" si="4"/>
        <v>0</v>
      </c>
      <c r="BK119" s="102">
        <f t="shared" si="4"/>
        <v>0</v>
      </c>
      <c r="BL119" s="102">
        <f t="shared" si="4"/>
        <v>0</v>
      </c>
      <c r="BM119" s="102">
        <f t="shared" si="4"/>
        <v>0</v>
      </c>
      <c r="BN119" s="102">
        <f t="shared" si="4"/>
        <v>0</v>
      </c>
      <c r="BO119" s="102">
        <f t="shared" si="4"/>
        <v>0</v>
      </c>
      <c r="BP119" s="102">
        <f t="shared" si="4"/>
        <v>0</v>
      </c>
      <c r="BQ119" s="102">
        <f t="shared" si="4"/>
        <v>0</v>
      </c>
      <c r="BR119" s="102">
        <f t="shared" si="4"/>
        <v>0</v>
      </c>
      <c r="BS119" s="102">
        <f t="shared" si="4"/>
        <v>0</v>
      </c>
      <c r="BT119" s="102">
        <f t="shared" si="4"/>
        <v>0</v>
      </c>
      <c r="BU119" s="102">
        <f t="shared" si="4"/>
        <v>0</v>
      </c>
      <c r="BV119" s="102">
        <f t="shared" si="5"/>
        <v>0</v>
      </c>
      <c r="BW119" s="102">
        <f t="shared" si="5"/>
        <v>0</v>
      </c>
      <c r="BX119" s="102">
        <f t="shared" si="5"/>
        <v>0</v>
      </c>
      <c r="BY119" s="102">
        <f t="shared" si="5"/>
        <v>0</v>
      </c>
      <c r="BZ119" s="102">
        <f t="shared" si="5"/>
        <v>0</v>
      </c>
      <c r="CA119" s="102">
        <f t="shared" si="5"/>
        <v>0</v>
      </c>
      <c r="CB119" s="102">
        <f t="shared" si="5"/>
        <v>0</v>
      </c>
      <c r="CC119" s="102">
        <f t="shared" si="5"/>
        <v>0</v>
      </c>
      <c r="CD119" s="102">
        <f t="shared" si="5"/>
        <v>0</v>
      </c>
      <c r="CE119" s="102">
        <f t="shared" si="5"/>
        <v>0</v>
      </c>
      <c r="CF119" s="102">
        <f t="shared" si="5"/>
        <v>0</v>
      </c>
      <c r="CG119" s="102">
        <f t="shared" si="5"/>
        <v>0</v>
      </c>
      <c r="CH119" s="102">
        <f t="shared" si="5"/>
        <v>0</v>
      </c>
      <c r="CI119" s="102">
        <f t="shared" si="5"/>
        <v>0</v>
      </c>
      <c r="CJ119" s="102">
        <f t="shared" si="5"/>
        <v>0</v>
      </c>
      <c r="CK119" s="102">
        <f t="shared" si="5"/>
        <v>0</v>
      </c>
      <c r="CL119" s="102">
        <f t="shared" si="5"/>
        <v>0</v>
      </c>
      <c r="CM119" s="102">
        <f t="shared" si="5"/>
        <v>0</v>
      </c>
      <c r="CN119" s="102">
        <f t="shared" si="5"/>
        <v>0</v>
      </c>
      <c r="CO119" s="102">
        <f t="shared" si="5"/>
        <v>0</v>
      </c>
      <c r="CP119" s="102">
        <f t="shared" si="5"/>
        <v>0</v>
      </c>
      <c r="CQ119" s="102">
        <f t="shared" si="5"/>
        <v>0</v>
      </c>
      <c r="CR119" s="102">
        <f t="shared" si="5"/>
        <v>0</v>
      </c>
      <c r="CS119" s="102">
        <f t="shared" si="5"/>
        <v>0</v>
      </c>
      <c r="CT119" s="102">
        <f t="shared" si="5"/>
        <v>0</v>
      </c>
      <c r="CU119" s="102">
        <f t="shared" si="5"/>
        <v>0</v>
      </c>
      <c r="CV119" s="102">
        <f t="shared" si="5"/>
        <v>0</v>
      </c>
      <c r="CW119" s="102">
        <f t="shared" si="5"/>
        <v>0</v>
      </c>
      <c r="CX119" s="102">
        <f t="shared" si="5"/>
        <v>0</v>
      </c>
      <c r="CY119" s="102">
        <f t="shared" si="5"/>
        <v>0</v>
      </c>
      <c r="CZ119" s="102">
        <f t="shared" si="5"/>
        <v>0</v>
      </c>
      <c r="DA119" s="102">
        <f t="shared" si="5"/>
        <v>0</v>
      </c>
      <c r="DB119" s="102">
        <f t="shared" si="5"/>
        <v>0</v>
      </c>
      <c r="DC119" s="102">
        <f t="shared" si="5"/>
        <v>0</v>
      </c>
      <c r="DD119" s="102">
        <f t="shared" si="5"/>
        <v>0</v>
      </c>
      <c r="DE119" s="102">
        <f t="shared" si="5"/>
        <v>0</v>
      </c>
      <c r="DF119" s="102">
        <f t="shared" si="5"/>
        <v>0</v>
      </c>
      <c r="DG119" s="102">
        <f t="shared" si="5"/>
        <v>0</v>
      </c>
      <c r="DH119" s="102">
        <f t="shared" si="5"/>
        <v>0</v>
      </c>
      <c r="DI119" s="102">
        <f t="shared" si="5"/>
        <v>0</v>
      </c>
      <c r="DJ119" s="102">
        <f t="shared" si="5"/>
        <v>0</v>
      </c>
      <c r="DK119" s="102">
        <f t="shared" si="5"/>
        <v>57229.000000000015</v>
      </c>
    </row>
    <row r="120" spans="8:121" x14ac:dyDescent="0.25">
      <c r="H120" s="101">
        <v>4</v>
      </c>
      <c r="I120" s="102">
        <f t="shared" si="6"/>
        <v>0</v>
      </c>
      <c r="J120" s="102">
        <f t="shared" si="4"/>
        <v>0</v>
      </c>
      <c r="K120" s="102">
        <f t="shared" si="4"/>
        <v>0</v>
      </c>
      <c r="L120" s="102">
        <f t="shared" si="4"/>
        <v>0</v>
      </c>
      <c r="M120" s="102">
        <f t="shared" si="4"/>
        <v>0</v>
      </c>
      <c r="N120" s="102">
        <f t="shared" si="4"/>
        <v>0</v>
      </c>
      <c r="O120" s="102">
        <f t="shared" si="4"/>
        <v>0</v>
      </c>
      <c r="P120" s="102">
        <f t="shared" si="4"/>
        <v>0</v>
      </c>
      <c r="Q120" s="102">
        <f t="shared" si="4"/>
        <v>0</v>
      </c>
      <c r="R120" s="102">
        <f t="shared" si="4"/>
        <v>0</v>
      </c>
      <c r="S120" s="102">
        <f t="shared" si="4"/>
        <v>0</v>
      </c>
      <c r="T120" s="102">
        <f t="shared" si="4"/>
        <v>0</v>
      </c>
      <c r="U120" s="102">
        <f t="shared" si="4"/>
        <v>0</v>
      </c>
      <c r="V120" s="102">
        <f t="shared" si="4"/>
        <v>0</v>
      </c>
      <c r="W120" s="102">
        <f t="shared" si="4"/>
        <v>0</v>
      </c>
      <c r="X120" s="102">
        <f t="shared" si="4"/>
        <v>0</v>
      </c>
      <c r="Y120" s="102">
        <f t="shared" si="4"/>
        <v>819048.38546696992</v>
      </c>
      <c r="Z120" s="102">
        <f t="shared" si="4"/>
        <v>3322.7603752077521</v>
      </c>
      <c r="AA120" s="102">
        <f t="shared" si="4"/>
        <v>4867.5877638571956</v>
      </c>
      <c r="AB120" s="102">
        <f t="shared" si="4"/>
        <v>2491.2413332846863</v>
      </c>
      <c r="AC120" s="102">
        <f t="shared" si="4"/>
        <v>3905.0083555623314</v>
      </c>
      <c r="AD120" s="102">
        <f t="shared" si="4"/>
        <v>5018.4840322670725</v>
      </c>
      <c r="AE120" s="102">
        <f t="shared" si="4"/>
        <v>2090.7720219392691</v>
      </c>
      <c r="AF120" s="102">
        <f t="shared" si="4"/>
        <v>7395.8680638343994</v>
      </c>
      <c r="AG120" s="102">
        <f t="shared" si="4"/>
        <v>6413.5284569592995</v>
      </c>
      <c r="AH120" s="102">
        <f t="shared" si="4"/>
        <v>2924.0476340198475</v>
      </c>
      <c r="AI120" s="102">
        <f t="shared" si="4"/>
        <v>7860.5540391945369</v>
      </c>
      <c r="AJ120" s="102">
        <f t="shared" si="4"/>
        <v>106496.39766878431</v>
      </c>
      <c r="AK120" s="102">
        <f t="shared" si="4"/>
        <v>43495.4</v>
      </c>
      <c r="AL120" s="102">
        <f t="shared" si="4"/>
        <v>0</v>
      </c>
      <c r="AM120" s="102">
        <f t="shared" si="4"/>
        <v>0</v>
      </c>
      <c r="AN120" s="102">
        <f t="shared" si="4"/>
        <v>0</v>
      </c>
      <c r="AO120" s="102">
        <f t="shared" si="4"/>
        <v>0</v>
      </c>
      <c r="AP120" s="102">
        <f t="shared" si="4"/>
        <v>0</v>
      </c>
      <c r="AQ120" s="102">
        <f t="shared" si="4"/>
        <v>0</v>
      </c>
      <c r="AR120" s="102">
        <f t="shared" si="4"/>
        <v>0</v>
      </c>
      <c r="AS120" s="102">
        <f t="shared" si="4"/>
        <v>0</v>
      </c>
      <c r="AT120" s="102">
        <f t="shared" si="4"/>
        <v>0</v>
      </c>
      <c r="AU120" s="102">
        <f t="shared" si="4"/>
        <v>0</v>
      </c>
      <c r="AV120" s="102">
        <f t="shared" si="4"/>
        <v>0</v>
      </c>
      <c r="AW120" s="102">
        <f t="shared" si="4"/>
        <v>0</v>
      </c>
      <c r="AX120" s="102">
        <f t="shared" si="4"/>
        <v>0</v>
      </c>
      <c r="AY120" s="102">
        <f t="shared" si="4"/>
        <v>0</v>
      </c>
      <c r="AZ120" s="102">
        <f t="shared" si="4"/>
        <v>0</v>
      </c>
      <c r="BA120" s="102">
        <f t="shared" si="4"/>
        <v>0</v>
      </c>
      <c r="BB120" s="102">
        <f t="shared" si="4"/>
        <v>0</v>
      </c>
      <c r="BC120" s="102">
        <f t="shared" si="4"/>
        <v>0</v>
      </c>
      <c r="BD120" s="102">
        <f t="shared" si="4"/>
        <v>0</v>
      </c>
      <c r="BE120" s="102">
        <f t="shared" si="4"/>
        <v>0</v>
      </c>
      <c r="BF120" s="102">
        <f t="shared" si="4"/>
        <v>0</v>
      </c>
      <c r="BG120" s="102">
        <f t="shared" si="4"/>
        <v>0</v>
      </c>
      <c r="BH120" s="102">
        <f t="shared" si="4"/>
        <v>0</v>
      </c>
      <c r="BI120" s="102">
        <f t="shared" si="4"/>
        <v>0</v>
      </c>
      <c r="BJ120" s="102">
        <f t="shared" si="4"/>
        <v>0</v>
      </c>
      <c r="BK120" s="102">
        <f t="shared" si="4"/>
        <v>0</v>
      </c>
      <c r="BL120" s="102">
        <f t="shared" si="4"/>
        <v>0</v>
      </c>
      <c r="BM120" s="102">
        <f t="shared" si="4"/>
        <v>0</v>
      </c>
      <c r="BN120" s="102">
        <f t="shared" si="4"/>
        <v>0</v>
      </c>
      <c r="BO120" s="102">
        <f t="shared" si="4"/>
        <v>0</v>
      </c>
      <c r="BP120" s="102">
        <f t="shared" si="4"/>
        <v>0</v>
      </c>
      <c r="BQ120" s="102">
        <f t="shared" si="4"/>
        <v>0</v>
      </c>
      <c r="BR120" s="102">
        <f t="shared" si="4"/>
        <v>0</v>
      </c>
      <c r="BS120" s="102">
        <f t="shared" si="4"/>
        <v>0</v>
      </c>
      <c r="BT120" s="102">
        <f t="shared" si="4"/>
        <v>0</v>
      </c>
      <c r="BU120" s="102">
        <f t="shared" ref="BU120:EF124" si="7">SUMIF($G$5:$G$111,$H120,BU$5:BU$111)</f>
        <v>0</v>
      </c>
      <c r="BV120" s="102">
        <f t="shared" si="5"/>
        <v>0</v>
      </c>
      <c r="BW120" s="102">
        <f t="shared" si="5"/>
        <v>0</v>
      </c>
      <c r="BX120" s="102">
        <f t="shared" si="5"/>
        <v>0</v>
      </c>
      <c r="BY120" s="102">
        <f t="shared" si="5"/>
        <v>0</v>
      </c>
      <c r="BZ120" s="102">
        <f t="shared" si="5"/>
        <v>0</v>
      </c>
      <c r="CA120" s="102">
        <f t="shared" si="5"/>
        <v>0</v>
      </c>
      <c r="CB120" s="102">
        <f t="shared" si="5"/>
        <v>0</v>
      </c>
      <c r="CC120" s="102">
        <f t="shared" si="5"/>
        <v>0</v>
      </c>
      <c r="CD120" s="102">
        <f t="shared" si="5"/>
        <v>0</v>
      </c>
      <c r="CE120" s="102">
        <f t="shared" si="5"/>
        <v>0</v>
      </c>
      <c r="CF120" s="102">
        <f t="shared" si="5"/>
        <v>0</v>
      </c>
      <c r="CG120" s="102">
        <f t="shared" si="5"/>
        <v>0</v>
      </c>
      <c r="CH120" s="102">
        <f t="shared" si="5"/>
        <v>0</v>
      </c>
      <c r="CI120" s="102">
        <f t="shared" si="5"/>
        <v>0</v>
      </c>
      <c r="CJ120" s="102">
        <f t="shared" si="5"/>
        <v>0</v>
      </c>
      <c r="CK120" s="102">
        <f t="shared" si="5"/>
        <v>0</v>
      </c>
      <c r="CL120" s="102">
        <f t="shared" si="5"/>
        <v>0</v>
      </c>
      <c r="CM120" s="102">
        <f t="shared" si="5"/>
        <v>0</v>
      </c>
      <c r="CN120" s="102">
        <f t="shared" si="5"/>
        <v>0</v>
      </c>
      <c r="CO120" s="102">
        <f t="shared" si="5"/>
        <v>0</v>
      </c>
      <c r="CP120" s="102">
        <f t="shared" si="5"/>
        <v>0</v>
      </c>
      <c r="CQ120" s="102">
        <f t="shared" si="5"/>
        <v>0</v>
      </c>
      <c r="CR120" s="102">
        <f t="shared" si="5"/>
        <v>0</v>
      </c>
      <c r="CS120" s="102">
        <f t="shared" si="5"/>
        <v>0</v>
      </c>
      <c r="CT120" s="102">
        <f t="shared" si="5"/>
        <v>0</v>
      </c>
      <c r="CU120" s="102">
        <f t="shared" si="5"/>
        <v>0</v>
      </c>
      <c r="CV120" s="102">
        <f t="shared" si="5"/>
        <v>0</v>
      </c>
      <c r="CW120" s="102">
        <f t="shared" si="5"/>
        <v>0</v>
      </c>
      <c r="CX120" s="102">
        <f t="shared" si="5"/>
        <v>0</v>
      </c>
      <c r="CY120" s="102">
        <f t="shared" si="5"/>
        <v>0</v>
      </c>
      <c r="CZ120" s="102">
        <f t="shared" si="5"/>
        <v>0</v>
      </c>
      <c r="DA120" s="102">
        <f t="shared" si="5"/>
        <v>0</v>
      </c>
      <c r="DB120" s="102">
        <f t="shared" si="5"/>
        <v>0</v>
      </c>
      <c r="DC120" s="102">
        <f t="shared" si="5"/>
        <v>0</v>
      </c>
      <c r="DD120" s="102">
        <f t="shared" si="5"/>
        <v>0</v>
      </c>
      <c r="DE120" s="102">
        <f t="shared" si="5"/>
        <v>0</v>
      </c>
      <c r="DF120" s="102">
        <f t="shared" si="5"/>
        <v>0</v>
      </c>
      <c r="DG120" s="102">
        <f t="shared" si="5"/>
        <v>0</v>
      </c>
      <c r="DH120" s="102">
        <f t="shared" si="5"/>
        <v>0</v>
      </c>
      <c r="DI120" s="102">
        <f t="shared" si="5"/>
        <v>0</v>
      </c>
      <c r="DJ120" s="102">
        <f t="shared" si="5"/>
        <v>0</v>
      </c>
      <c r="DK120" s="102">
        <f t="shared" si="5"/>
        <v>19533.435299999997</v>
      </c>
    </row>
    <row r="121" spans="8:121" x14ac:dyDescent="0.25">
      <c r="H121" s="101">
        <v>5</v>
      </c>
      <c r="I121" s="102">
        <f t="shared" si="6"/>
        <v>0</v>
      </c>
      <c r="J121" s="102">
        <f t="shared" si="6"/>
        <v>0</v>
      </c>
      <c r="K121" s="102">
        <f t="shared" si="6"/>
        <v>0</v>
      </c>
      <c r="L121" s="102">
        <f t="shared" si="6"/>
        <v>0</v>
      </c>
      <c r="M121" s="102">
        <f t="shared" si="6"/>
        <v>0</v>
      </c>
      <c r="N121" s="102">
        <f t="shared" si="6"/>
        <v>0</v>
      </c>
      <c r="O121" s="102">
        <f t="shared" si="6"/>
        <v>0</v>
      </c>
      <c r="P121" s="102">
        <f t="shared" si="6"/>
        <v>0</v>
      </c>
      <c r="Q121" s="102">
        <f t="shared" si="6"/>
        <v>0</v>
      </c>
      <c r="R121" s="102">
        <f t="shared" si="6"/>
        <v>0</v>
      </c>
      <c r="S121" s="102">
        <f t="shared" si="6"/>
        <v>0</v>
      </c>
      <c r="T121" s="102">
        <f t="shared" si="6"/>
        <v>0</v>
      </c>
      <c r="U121" s="102">
        <f t="shared" si="6"/>
        <v>0</v>
      </c>
      <c r="V121" s="102">
        <f t="shared" si="6"/>
        <v>0</v>
      </c>
      <c r="W121" s="102">
        <f t="shared" si="6"/>
        <v>0</v>
      </c>
      <c r="X121" s="102">
        <f t="shared" si="6"/>
        <v>0</v>
      </c>
      <c r="Y121" s="102">
        <f t="shared" ref="Y121:CJ125" si="8">SUMIF($G$5:$G$111,$H121,Y$5:Y$111)</f>
        <v>0</v>
      </c>
      <c r="Z121" s="102">
        <f t="shared" si="8"/>
        <v>3596.5567277837204</v>
      </c>
      <c r="AA121" s="102">
        <f t="shared" si="8"/>
        <v>5031.7133620528366</v>
      </c>
      <c r="AB121" s="102">
        <f t="shared" si="8"/>
        <v>2608.6826406538767</v>
      </c>
      <c r="AC121" s="102">
        <f t="shared" si="8"/>
        <v>3112.0535680845755</v>
      </c>
      <c r="AD121" s="102">
        <f t="shared" si="8"/>
        <v>7100.9860852528072</v>
      </c>
      <c r="AE121" s="102">
        <f t="shared" si="8"/>
        <v>2287.4475918056296</v>
      </c>
      <c r="AF121" s="102">
        <f t="shared" si="8"/>
        <v>9606.7561688601982</v>
      </c>
      <c r="AG121" s="102">
        <f t="shared" si="8"/>
        <v>12051.166507917091</v>
      </c>
      <c r="AH121" s="102">
        <f t="shared" si="8"/>
        <v>5226.4683704634472</v>
      </c>
      <c r="AI121" s="102">
        <f t="shared" si="8"/>
        <v>16577.633772686222</v>
      </c>
      <c r="AJ121" s="102">
        <f t="shared" si="8"/>
        <v>313112.47500000021</v>
      </c>
      <c r="AK121" s="102">
        <f t="shared" si="8"/>
        <v>99297.264999999999</v>
      </c>
      <c r="AL121" s="102">
        <f t="shared" si="8"/>
        <v>0</v>
      </c>
      <c r="AM121" s="102">
        <f t="shared" si="8"/>
        <v>0</v>
      </c>
      <c r="AN121" s="102">
        <f t="shared" si="8"/>
        <v>0</v>
      </c>
      <c r="AO121" s="102">
        <f t="shared" si="8"/>
        <v>0</v>
      </c>
      <c r="AP121" s="102">
        <f t="shared" si="8"/>
        <v>0</v>
      </c>
      <c r="AQ121" s="102">
        <f t="shared" si="8"/>
        <v>0</v>
      </c>
      <c r="AR121" s="102">
        <f t="shared" si="8"/>
        <v>0</v>
      </c>
      <c r="AS121" s="102">
        <f t="shared" si="8"/>
        <v>0</v>
      </c>
      <c r="AT121" s="102">
        <f t="shared" si="8"/>
        <v>0</v>
      </c>
      <c r="AU121" s="102">
        <f t="shared" si="8"/>
        <v>0</v>
      </c>
      <c r="AV121" s="102">
        <f t="shared" si="8"/>
        <v>0</v>
      </c>
      <c r="AW121" s="102">
        <f t="shared" si="8"/>
        <v>0</v>
      </c>
      <c r="AX121" s="102">
        <f t="shared" si="8"/>
        <v>0</v>
      </c>
      <c r="AY121" s="102">
        <f t="shared" si="8"/>
        <v>0</v>
      </c>
      <c r="AZ121" s="102">
        <f t="shared" si="8"/>
        <v>0</v>
      </c>
      <c r="BA121" s="102">
        <f t="shared" si="8"/>
        <v>0</v>
      </c>
      <c r="BB121" s="102">
        <f t="shared" si="8"/>
        <v>0</v>
      </c>
      <c r="BC121" s="102">
        <f t="shared" si="8"/>
        <v>0</v>
      </c>
      <c r="BD121" s="102">
        <f t="shared" si="8"/>
        <v>0</v>
      </c>
      <c r="BE121" s="102">
        <f t="shared" si="8"/>
        <v>0</v>
      </c>
      <c r="BF121" s="102">
        <f t="shared" si="8"/>
        <v>0</v>
      </c>
      <c r="BG121" s="102">
        <f t="shared" si="8"/>
        <v>0</v>
      </c>
      <c r="BH121" s="102">
        <f t="shared" si="8"/>
        <v>0</v>
      </c>
      <c r="BI121" s="102">
        <f t="shared" si="8"/>
        <v>0</v>
      </c>
      <c r="BJ121" s="102">
        <f t="shared" si="8"/>
        <v>0</v>
      </c>
      <c r="BK121" s="102">
        <f t="shared" si="8"/>
        <v>0</v>
      </c>
      <c r="BL121" s="102">
        <f t="shared" si="8"/>
        <v>0</v>
      </c>
      <c r="BM121" s="102">
        <f t="shared" si="8"/>
        <v>0</v>
      </c>
      <c r="BN121" s="102">
        <f t="shared" si="8"/>
        <v>0</v>
      </c>
      <c r="BO121" s="102">
        <f t="shared" si="8"/>
        <v>0</v>
      </c>
      <c r="BP121" s="102">
        <f t="shared" si="8"/>
        <v>0</v>
      </c>
      <c r="BQ121" s="102">
        <f t="shared" si="8"/>
        <v>0</v>
      </c>
      <c r="BR121" s="102">
        <f t="shared" si="8"/>
        <v>0</v>
      </c>
      <c r="BS121" s="102">
        <f t="shared" si="8"/>
        <v>0</v>
      </c>
      <c r="BT121" s="102">
        <f t="shared" si="8"/>
        <v>0</v>
      </c>
      <c r="BU121" s="102">
        <f t="shared" si="8"/>
        <v>0</v>
      </c>
      <c r="BV121" s="102">
        <f t="shared" si="5"/>
        <v>0</v>
      </c>
      <c r="BW121" s="102">
        <f t="shared" si="5"/>
        <v>0</v>
      </c>
      <c r="BX121" s="102">
        <f t="shared" si="5"/>
        <v>0</v>
      </c>
      <c r="BY121" s="102">
        <f t="shared" si="5"/>
        <v>0</v>
      </c>
      <c r="BZ121" s="102">
        <f t="shared" si="5"/>
        <v>0</v>
      </c>
      <c r="CA121" s="102">
        <f t="shared" si="5"/>
        <v>0</v>
      </c>
      <c r="CB121" s="102">
        <f t="shared" si="5"/>
        <v>0</v>
      </c>
      <c r="CC121" s="102">
        <f t="shared" si="5"/>
        <v>0</v>
      </c>
      <c r="CD121" s="102">
        <f t="shared" si="5"/>
        <v>0</v>
      </c>
      <c r="CE121" s="102">
        <f t="shared" si="5"/>
        <v>0</v>
      </c>
      <c r="CF121" s="102">
        <f t="shared" si="5"/>
        <v>0</v>
      </c>
      <c r="CG121" s="102">
        <f t="shared" si="5"/>
        <v>0</v>
      </c>
      <c r="CH121" s="102">
        <f t="shared" si="5"/>
        <v>0</v>
      </c>
      <c r="CI121" s="102">
        <f t="shared" si="5"/>
        <v>0</v>
      </c>
      <c r="CJ121" s="102">
        <f t="shared" si="5"/>
        <v>0</v>
      </c>
      <c r="CK121" s="102">
        <f t="shared" si="5"/>
        <v>0</v>
      </c>
      <c r="CL121" s="102">
        <f t="shared" si="5"/>
        <v>0</v>
      </c>
      <c r="CM121" s="102">
        <f t="shared" si="5"/>
        <v>0</v>
      </c>
      <c r="CN121" s="102">
        <f t="shared" si="5"/>
        <v>0</v>
      </c>
      <c r="CO121" s="102">
        <f t="shared" si="5"/>
        <v>0</v>
      </c>
      <c r="CP121" s="102">
        <f t="shared" si="5"/>
        <v>0</v>
      </c>
      <c r="CQ121" s="102">
        <f t="shared" si="5"/>
        <v>0</v>
      </c>
      <c r="CR121" s="102">
        <f t="shared" si="5"/>
        <v>0</v>
      </c>
      <c r="CS121" s="102">
        <f t="shared" si="5"/>
        <v>0</v>
      </c>
      <c r="CT121" s="102">
        <f t="shared" si="5"/>
        <v>0</v>
      </c>
      <c r="CU121" s="102">
        <f t="shared" si="5"/>
        <v>0</v>
      </c>
      <c r="CV121" s="102">
        <f t="shared" si="5"/>
        <v>0</v>
      </c>
      <c r="CW121" s="102">
        <f t="shared" si="5"/>
        <v>0</v>
      </c>
      <c r="CX121" s="102">
        <f t="shared" si="5"/>
        <v>0</v>
      </c>
      <c r="CY121" s="102">
        <f t="shared" si="5"/>
        <v>0</v>
      </c>
      <c r="CZ121" s="102">
        <f t="shared" si="5"/>
        <v>0</v>
      </c>
      <c r="DA121" s="102">
        <f t="shared" si="5"/>
        <v>0</v>
      </c>
      <c r="DB121" s="102">
        <f t="shared" si="5"/>
        <v>0</v>
      </c>
      <c r="DC121" s="102">
        <f t="shared" si="5"/>
        <v>0</v>
      </c>
      <c r="DD121" s="102">
        <f t="shared" si="5"/>
        <v>0</v>
      </c>
      <c r="DE121" s="102">
        <f t="shared" si="5"/>
        <v>0</v>
      </c>
      <c r="DF121" s="102">
        <f t="shared" si="5"/>
        <v>0</v>
      </c>
      <c r="DG121" s="102">
        <f t="shared" si="5"/>
        <v>0</v>
      </c>
      <c r="DH121" s="102">
        <f t="shared" si="5"/>
        <v>0</v>
      </c>
      <c r="DI121" s="102">
        <f t="shared" si="5"/>
        <v>174427.43117397957</v>
      </c>
      <c r="DJ121" s="102">
        <f t="shared" si="5"/>
        <v>0</v>
      </c>
      <c r="DK121" s="102">
        <f t="shared" si="5"/>
        <v>1281.2070000000001</v>
      </c>
    </row>
    <row r="122" spans="8:121" x14ac:dyDescent="0.25">
      <c r="H122" s="101">
        <v>6</v>
      </c>
      <c r="I122" s="102">
        <f t="shared" si="6"/>
        <v>0</v>
      </c>
      <c r="J122" s="102">
        <f t="shared" si="6"/>
        <v>0</v>
      </c>
      <c r="K122" s="102">
        <f t="shared" si="6"/>
        <v>0</v>
      </c>
      <c r="L122" s="102">
        <f t="shared" si="6"/>
        <v>0</v>
      </c>
      <c r="M122" s="102">
        <f t="shared" si="6"/>
        <v>0</v>
      </c>
      <c r="N122" s="102">
        <f t="shared" si="6"/>
        <v>0</v>
      </c>
      <c r="O122" s="102">
        <f t="shared" si="6"/>
        <v>0</v>
      </c>
      <c r="P122" s="102">
        <f t="shared" si="6"/>
        <v>0</v>
      </c>
      <c r="Q122" s="102">
        <f t="shared" si="6"/>
        <v>0</v>
      </c>
      <c r="R122" s="102">
        <f t="shared" si="6"/>
        <v>0</v>
      </c>
      <c r="S122" s="102">
        <f t="shared" si="6"/>
        <v>0</v>
      </c>
      <c r="T122" s="102">
        <f t="shared" si="6"/>
        <v>0</v>
      </c>
      <c r="U122" s="102">
        <f t="shared" si="6"/>
        <v>0</v>
      </c>
      <c r="V122" s="102">
        <f t="shared" si="6"/>
        <v>0</v>
      </c>
      <c r="W122" s="102">
        <f t="shared" si="6"/>
        <v>0</v>
      </c>
      <c r="X122" s="102">
        <f t="shared" si="6"/>
        <v>0</v>
      </c>
      <c r="Y122" s="102">
        <f t="shared" si="8"/>
        <v>0</v>
      </c>
      <c r="Z122" s="102">
        <f t="shared" si="8"/>
        <v>0</v>
      </c>
      <c r="AA122" s="102">
        <f t="shared" si="8"/>
        <v>0</v>
      </c>
      <c r="AB122" s="102">
        <f t="shared" si="8"/>
        <v>0</v>
      </c>
      <c r="AC122" s="102">
        <f t="shared" si="8"/>
        <v>0</v>
      </c>
      <c r="AD122" s="102">
        <f t="shared" si="8"/>
        <v>0</v>
      </c>
      <c r="AE122" s="102">
        <f t="shared" si="8"/>
        <v>0</v>
      </c>
      <c r="AF122" s="102">
        <f t="shared" si="8"/>
        <v>0</v>
      </c>
      <c r="AG122" s="102">
        <f t="shared" si="8"/>
        <v>0</v>
      </c>
      <c r="AH122" s="102">
        <f t="shared" si="8"/>
        <v>0</v>
      </c>
      <c r="AI122" s="102">
        <f t="shared" si="8"/>
        <v>0</v>
      </c>
      <c r="AJ122" s="102">
        <f t="shared" si="8"/>
        <v>0</v>
      </c>
      <c r="AK122" s="102">
        <f t="shared" si="8"/>
        <v>0</v>
      </c>
      <c r="AL122" s="102">
        <f t="shared" si="8"/>
        <v>0</v>
      </c>
      <c r="AM122" s="102">
        <f t="shared" si="8"/>
        <v>0</v>
      </c>
      <c r="AN122" s="102">
        <f t="shared" si="8"/>
        <v>0</v>
      </c>
      <c r="AO122" s="102">
        <f t="shared" si="8"/>
        <v>0</v>
      </c>
      <c r="AP122" s="102">
        <f t="shared" si="8"/>
        <v>0</v>
      </c>
      <c r="AQ122" s="102">
        <f t="shared" si="8"/>
        <v>0</v>
      </c>
      <c r="AR122" s="102">
        <f t="shared" si="8"/>
        <v>0</v>
      </c>
      <c r="AS122" s="102">
        <f t="shared" si="8"/>
        <v>0</v>
      </c>
      <c r="AT122" s="102">
        <f t="shared" si="8"/>
        <v>0</v>
      </c>
      <c r="AU122" s="102">
        <f t="shared" si="8"/>
        <v>0</v>
      </c>
      <c r="AV122" s="102">
        <f t="shared" si="8"/>
        <v>0</v>
      </c>
      <c r="AW122" s="102">
        <f t="shared" si="8"/>
        <v>0</v>
      </c>
      <c r="AX122" s="102">
        <f t="shared" si="8"/>
        <v>0</v>
      </c>
      <c r="AY122" s="102">
        <f t="shared" si="8"/>
        <v>0</v>
      </c>
      <c r="AZ122" s="102">
        <f t="shared" si="8"/>
        <v>0</v>
      </c>
      <c r="BA122" s="102">
        <f t="shared" si="8"/>
        <v>0</v>
      </c>
      <c r="BB122" s="102">
        <f t="shared" si="8"/>
        <v>0</v>
      </c>
      <c r="BC122" s="102">
        <f t="shared" si="8"/>
        <v>0</v>
      </c>
      <c r="BD122" s="102">
        <f t="shared" si="8"/>
        <v>0</v>
      </c>
      <c r="BE122" s="102">
        <f t="shared" si="8"/>
        <v>0</v>
      </c>
      <c r="BF122" s="102">
        <f t="shared" si="8"/>
        <v>0</v>
      </c>
      <c r="BG122" s="102">
        <f t="shared" si="8"/>
        <v>0</v>
      </c>
      <c r="BH122" s="102">
        <f t="shared" si="8"/>
        <v>0</v>
      </c>
      <c r="BI122" s="102">
        <f t="shared" si="8"/>
        <v>0</v>
      </c>
      <c r="BJ122" s="102">
        <f t="shared" si="8"/>
        <v>0</v>
      </c>
      <c r="BK122" s="102">
        <f t="shared" si="8"/>
        <v>0</v>
      </c>
      <c r="BL122" s="102">
        <f t="shared" si="8"/>
        <v>224034.23237920046</v>
      </c>
      <c r="BM122" s="102">
        <f t="shared" si="8"/>
        <v>95146.957407421403</v>
      </c>
      <c r="BN122" s="102">
        <f t="shared" si="8"/>
        <v>67504.575837197161</v>
      </c>
      <c r="BO122" s="102">
        <f t="shared" si="8"/>
        <v>26150.694264090784</v>
      </c>
      <c r="BP122" s="102">
        <f t="shared" si="8"/>
        <v>72040.404987952119</v>
      </c>
      <c r="BQ122" s="102">
        <f t="shared" si="8"/>
        <v>339038.68814347265</v>
      </c>
      <c r="BR122" s="102">
        <f t="shared" si="8"/>
        <v>35086.371979133342</v>
      </c>
      <c r="BS122" s="102">
        <f t="shared" si="8"/>
        <v>514475.76247169857</v>
      </c>
      <c r="BT122" s="102">
        <f t="shared" si="8"/>
        <v>225467.99651530964</v>
      </c>
      <c r="BU122" s="102">
        <f t="shared" si="8"/>
        <v>83328.223458934168</v>
      </c>
      <c r="BV122" s="102">
        <f t="shared" si="5"/>
        <v>690308.71478865203</v>
      </c>
      <c r="BW122" s="102">
        <f t="shared" si="5"/>
        <v>560009.66132666497</v>
      </c>
      <c r="BX122" s="102">
        <f t="shared" si="5"/>
        <v>87390.318379397824</v>
      </c>
      <c r="BY122" s="102">
        <f t="shared" si="5"/>
        <v>570957.30172814417</v>
      </c>
      <c r="BZ122" s="102">
        <f t="shared" si="5"/>
        <v>495583.29220057261</v>
      </c>
      <c r="CA122" s="102">
        <f t="shared" si="5"/>
        <v>190235.15890206688</v>
      </c>
      <c r="CB122" s="102">
        <f t="shared" si="5"/>
        <v>28301.697640967148</v>
      </c>
      <c r="CC122" s="102">
        <f t="shared" si="5"/>
        <v>157945.73444930787</v>
      </c>
      <c r="CD122" s="102">
        <f t="shared" si="5"/>
        <v>199144.13511877845</v>
      </c>
      <c r="CE122" s="102">
        <f t="shared" si="5"/>
        <v>37931.194868019767</v>
      </c>
      <c r="CF122" s="102">
        <f t="shared" si="5"/>
        <v>173436.94392852613</v>
      </c>
      <c r="CG122" s="102">
        <f t="shared" si="5"/>
        <v>173746.00181436411</v>
      </c>
      <c r="CH122" s="102">
        <f t="shared" si="5"/>
        <v>302831.95282083505</v>
      </c>
      <c r="CI122" s="102">
        <f t="shared" si="5"/>
        <v>167144.55051615342</v>
      </c>
      <c r="CJ122" s="102">
        <f t="shared" si="5"/>
        <v>0</v>
      </c>
      <c r="CK122" s="102">
        <f t="shared" si="5"/>
        <v>0</v>
      </c>
      <c r="CL122" s="102">
        <f t="shared" si="5"/>
        <v>0</v>
      </c>
      <c r="CM122" s="102">
        <f t="shared" si="5"/>
        <v>0</v>
      </c>
      <c r="CN122" s="102">
        <f t="shared" si="5"/>
        <v>0</v>
      </c>
      <c r="CO122" s="102">
        <f t="shared" si="5"/>
        <v>0</v>
      </c>
      <c r="CP122" s="102">
        <f t="shared" si="5"/>
        <v>0</v>
      </c>
      <c r="CQ122" s="102">
        <f t="shared" si="5"/>
        <v>0</v>
      </c>
      <c r="CR122" s="102">
        <f t="shared" si="5"/>
        <v>0</v>
      </c>
      <c r="CS122" s="102">
        <f t="shared" si="5"/>
        <v>0</v>
      </c>
      <c r="CT122" s="102">
        <f t="shared" si="5"/>
        <v>0</v>
      </c>
      <c r="CU122" s="102">
        <f t="shared" si="5"/>
        <v>0</v>
      </c>
      <c r="CV122" s="102">
        <f t="shared" si="5"/>
        <v>0</v>
      </c>
      <c r="CW122" s="102">
        <f t="shared" si="5"/>
        <v>0</v>
      </c>
      <c r="CX122" s="102">
        <f t="shared" si="5"/>
        <v>0</v>
      </c>
      <c r="CY122" s="102">
        <f t="shared" si="5"/>
        <v>0</v>
      </c>
      <c r="CZ122" s="102">
        <f t="shared" si="5"/>
        <v>0</v>
      </c>
      <c r="DA122" s="102">
        <f t="shared" si="5"/>
        <v>0</v>
      </c>
      <c r="DB122" s="102">
        <f t="shared" si="5"/>
        <v>0</v>
      </c>
      <c r="DC122" s="102">
        <f t="shared" si="5"/>
        <v>0</v>
      </c>
      <c r="DD122" s="102">
        <f t="shared" si="5"/>
        <v>0</v>
      </c>
      <c r="DE122" s="102">
        <f t="shared" si="5"/>
        <v>0</v>
      </c>
      <c r="DF122" s="102">
        <f t="shared" si="5"/>
        <v>0</v>
      </c>
      <c r="DG122" s="102">
        <f t="shared" si="5"/>
        <v>0</v>
      </c>
      <c r="DH122" s="102">
        <f t="shared" si="5"/>
        <v>0</v>
      </c>
      <c r="DI122" s="102">
        <f t="shared" si="5"/>
        <v>0</v>
      </c>
      <c r="DJ122" s="102">
        <f t="shared" si="5"/>
        <v>65926.289083565527</v>
      </c>
      <c r="DK122" s="102">
        <f t="shared" si="5"/>
        <v>0</v>
      </c>
    </row>
    <row r="123" spans="8:121" x14ac:dyDescent="0.25">
      <c r="H123" s="101">
        <v>7</v>
      </c>
      <c r="I123" s="102">
        <f t="shared" si="6"/>
        <v>0</v>
      </c>
      <c r="J123" s="102">
        <f t="shared" si="6"/>
        <v>0</v>
      </c>
      <c r="K123" s="102">
        <f t="shared" si="6"/>
        <v>0</v>
      </c>
      <c r="L123" s="102">
        <f t="shared" si="6"/>
        <v>0</v>
      </c>
      <c r="M123" s="102">
        <f t="shared" si="6"/>
        <v>0</v>
      </c>
      <c r="N123" s="102">
        <f t="shared" si="6"/>
        <v>0</v>
      </c>
      <c r="O123" s="102">
        <f t="shared" si="6"/>
        <v>0</v>
      </c>
      <c r="P123" s="102">
        <f t="shared" si="6"/>
        <v>0</v>
      </c>
      <c r="Q123" s="102">
        <f t="shared" si="6"/>
        <v>0</v>
      </c>
      <c r="R123" s="102">
        <f t="shared" si="6"/>
        <v>0</v>
      </c>
      <c r="S123" s="102">
        <f t="shared" si="6"/>
        <v>0</v>
      </c>
      <c r="T123" s="102">
        <f t="shared" si="6"/>
        <v>0</v>
      </c>
      <c r="U123" s="102">
        <f t="shared" si="6"/>
        <v>0</v>
      </c>
      <c r="V123" s="102">
        <f t="shared" si="6"/>
        <v>0</v>
      </c>
      <c r="W123" s="102">
        <f t="shared" si="6"/>
        <v>0</v>
      </c>
      <c r="X123" s="102">
        <f t="shared" si="6"/>
        <v>0</v>
      </c>
      <c r="Y123" s="102">
        <f t="shared" si="8"/>
        <v>0</v>
      </c>
      <c r="Z123" s="102">
        <f t="shared" si="8"/>
        <v>0</v>
      </c>
      <c r="AA123" s="102">
        <f t="shared" si="8"/>
        <v>0</v>
      </c>
      <c r="AB123" s="102">
        <f t="shared" si="8"/>
        <v>0</v>
      </c>
      <c r="AC123" s="102">
        <f t="shared" si="8"/>
        <v>0</v>
      </c>
      <c r="AD123" s="102">
        <f t="shared" si="8"/>
        <v>0</v>
      </c>
      <c r="AE123" s="102">
        <f t="shared" si="8"/>
        <v>0</v>
      </c>
      <c r="AF123" s="102">
        <f t="shared" si="8"/>
        <v>0</v>
      </c>
      <c r="AG123" s="102">
        <f t="shared" si="8"/>
        <v>0</v>
      </c>
      <c r="AH123" s="102">
        <f t="shared" si="8"/>
        <v>0</v>
      </c>
      <c r="AI123" s="102">
        <f t="shared" si="8"/>
        <v>0</v>
      </c>
      <c r="AJ123" s="102">
        <f t="shared" si="8"/>
        <v>0</v>
      </c>
      <c r="AK123" s="102">
        <f t="shared" si="8"/>
        <v>0</v>
      </c>
      <c r="AL123" s="102">
        <f t="shared" si="8"/>
        <v>0</v>
      </c>
      <c r="AM123" s="102">
        <f t="shared" si="8"/>
        <v>0</v>
      </c>
      <c r="AN123" s="102">
        <f t="shared" si="8"/>
        <v>0</v>
      </c>
      <c r="AO123" s="102">
        <f t="shared" si="8"/>
        <v>0</v>
      </c>
      <c r="AP123" s="102">
        <f t="shared" si="8"/>
        <v>0</v>
      </c>
      <c r="AQ123" s="102">
        <f t="shared" si="8"/>
        <v>0</v>
      </c>
      <c r="AR123" s="102">
        <f t="shared" si="8"/>
        <v>0</v>
      </c>
      <c r="AS123" s="102">
        <f t="shared" si="8"/>
        <v>0</v>
      </c>
      <c r="AT123" s="102">
        <f t="shared" si="8"/>
        <v>0</v>
      </c>
      <c r="AU123" s="102">
        <f t="shared" si="8"/>
        <v>0</v>
      </c>
      <c r="AV123" s="102">
        <f t="shared" si="8"/>
        <v>0</v>
      </c>
      <c r="AW123" s="102">
        <f t="shared" si="8"/>
        <v>0</v>
      </c>
      <c r="AX123" s="102">
        <f t="shared" si="8"/>
        <v>0</v>
      </c>
      <c r="AY123" s="102">
        <f t="shared" si="8"/>
        <v>0</v>
      </c>
      <c r="AZ123" s="102">
        <f t="shared" si="8"/>
        <v>0</v>
      </c>
      <c r="BA123" s="102">
        <f t="shared" si="8"/>
        <v>0</v>
      </c>
      <c r="BB123" s="102">
        <f t="shared" si="8"/>
        <v>0</v>
      </c>
      <c r="BC123" s="102">
        <f t="shared" si="8"/>
        <v>0</v>
      </c>
      <c r="BD123" s="102">
        <f t="shared" si="8"/>
        <v>0</v>
      </c>
      <c r="BE123" s="102">
        <f t="shared" si="8"/>
        <v>0</v>
      </c>
      <c r="BF123" s="102">
        <f t="shared" si="8"/>
        <v>0</v>
      </c>
      <c r="BG123" s="102">
        <f t="shared" si="8"/>
        <v>0</v>
      </c>
      <c r="BH123" s="102">
        <f t="shared" si="8"/>
        <v>0</v>
      </c>
      <c r="BI123" s="102">
        <f t="shared" si="8"/>
        <v>0</v>
      </c>
      <c r="BJ123" s="102">
        <f t="shared" si="8"/>
        <v>0</v>
      </c>
      <c r="BK123" s="102">
        <f t="shared" si="8"/>
        <v>0</v>
      </c>
      <c r="BL123" s="102">
        <f t="shared" si="8"/>
        <v>50809.843020962122</v>
      </c>
      <c r="BM123" s="102">
        <f t="shared" si="8"/>
        <v>9979.80892359268</v>
      </c>
      <c r="BN123" s="102">
        <f t="shared" si="8"/>
        <v>17341.700719540546</v>
      </c>
      <c r="BO123" s="102">
        <f t="shared" si="8"/>
        <v>5015.7213368135681</v>
      </c>
      <c r="BP123" s="102">
        <f t="shared" si="8"/>
        <v>25625.997788197146</v>
      </c>
      <c r="BQ123" s="102">
        <f t="shared" si="8"/>
        <v>3163.3393145051423</v>
      </c>
      <c r="BR123" s="102">
        <f t="shared" si="8"/>
        <v>8479.1574663506053</v>
      </c>
      <c r="BS123" s="102">
        <f t="shared" si="8"/>
        <v>123832.14408899104</v>
      </c>
      <c r="BT123" s="102">
        <f t="shared" si="8"/>
        <v>28853.920988451882</v>
      </c>
      <c r="BU123" s="102">
        <f t="shared" si="8"/>
        <v>19608.183462433921</v>
      </c>
      <c r="BV123" s="102">
        <f t="shared" si="5"/>
        <v>134279.15158857487</v>
      </c>
      <c r="BW123" s="102">
        <f t="shared" si="5"/>
        <v>102023.65804036669</v>
      </c>
      <c r="BX123" s="102">
        <f t="shared" si="5"/>
        <v>0</v>
      </c>
      <c r="BY123" s="102">
        <f t="shared" ref="BY123:CN129" si="9">SUMIF($G$5:$G$111,$H123,BY$5:BY$111)</f>
        <v>0</v>
      </c>
      <c r="BZ123" s="102">
        <f t="shared" si="9"/>
        <v>0</v>
      </c>
      <c r="CA123" s="102">
        <f t="shared" si="9"/>
        <v>0</v>
      </c>
      <c r="CB123" s="102">
        <f t="shared" si="9"/>
        <v>0</v>
      </c>
      <c r="CC123" s="102">
        <f t="shared" si="9"/>
        <v>0</v>
      </c>
      <c r="CD123" s="102">
        <f t="shared" si="9"/>
        <v>0</v>
      </c>
      <c r="CE123" s="102">
        <f t="shared" si="9"/>
        <v>0</v>
      </c>
      <c r="CF123" s="102">
        <f t="shared" si="9"/>
        <v>0</v>
      </c>
      <c r="CG123" s="102">
        <f t="shared" si="9"/>
        <v>0</v>
      </c>
      <c r="CH123" s="102">
        <f t="shared" si="9"/>
        <v>0</v>
      </c>
      <c r="CI123" s="102">
        <f t="shared" si="9"/>
        <v>140.48870559547521</v>
      </c>
      <c r="CJ123" s="102">
        <f t="shared" si="9"/>
        <v>2489.0012828195113</v>
      </c>
      <c r="CK123" s="102">
        <f t="shared" si="9"/>
        <v>203.83388923845393</v>
      </c>
      <c r="CL123" s="102">
        <f t="shared" si="9"/>
        <v>378.14151385173386</v>
      </c>
      <c r="CM123" s="102">
        <f t="shared" si="9"/>
        <v>69.941383763284591</v>
      </c>
      <c r="CN123" s="102">
        <f t="shared" si="9"/>
        <v>45.564449335658459</v>
      </c>
      <c r="CO123" s="102">
        <f t="shared" ref="CO123:DD129" si="10">SUMIF($G$5:$G$111,$H123,CO$5:CO$111)</f>
        <v>76.197550613968986</v>
      </c>
      <c r="CP123" s="102">
        <f t="shared" si="10"/>
        <v>521.65381250204052</v>
      </c>
      <c r="CQ123" s="102">
        <f t="shared" si="10"/>
        <v>8898.7531311522198</v>
      </c>
      <c r="CR123" s="102">
        <f t="shared" si="10"/>
        <v>2674.9342358302447</v>
      </c>
      <c r="CS123" s="102">
        <f t="shared" si="10"/>
        <v>389.75893412951098</v>
      </c>
      <c r="CT123" s="102">
        <f t="shared" si="10"/>
        <v>52747.669500537944</v>
      </c>
      <c r="CU123" s="102">
        <f t="shared" si="10"/>
        <v>23340.136323837669</v>
      </c>
      <c r="CV123" s="102">
        <f t="shared" si="10"/>
        <v>0</v>
      </c>
      <c r="CW123" s="102">
        <f t="shared" si="10"/>
        <v>0</v>
      </c>
      <c r="CX123" s="102">
        <f t="shared" si="10"/>
        <v>0</v>
      </c>
      <c r="CY123" s="102">
        <f t="shared" si="10"/>
        <v>0</v>
      </c>
      <c r="CZ123" s="102">
        <f t="shared" si="10"/>
        <v>0</v>
      </c>
      <c r="DA123" s="102">
        <f t="shared" si="10"/>
        <v>0</v>
      </c>
      <c r="DB123" s="102">
        <f t="shared" si="10"/>
        <v>0</v>
      </c>
      <c r="DC123" s="102">
        <f t="shared" si="10"/>
        <v>0</v>
      </c>
      <c r="DD123" s="102">
        <f t="shared" si="10"/>
        <v>0</v>
      </c>
      <c r="DE123" s="102">
        <f t="shared" ref="DE123:DK129" si="11">SUMIF($G$5:$G$111,$H123,DE$5:DE$111)</f>
        <v>0</v>
      </c>
      <c r="DF123" s="102">
        <f t="shared" si="11"/>
        <v>0</v>
      </c>
      <c r="DG123" s="102">
        <f t="shared" si="11"/>
        <v>0.61247482128404229</v>
      </c>
      <c r="DH123" s="102">
        <f t="shared" si="11"/>
        <v>0</v>
      </c>
      <c r="DI123" s="102">
        <f t="shared" si="11"/>
        <v>0</v>
      </c>
      <c r="DJ123" s="102">
        <f t="shared" si="11"/>
        <v>0</v>
      </c>
      <c r="DK123" s="102">
        <f t="shared" si="11"/>
        <v>0</v>
      </c>
    </row>
    <row r="124" spans="8:121" x14ac:dyDescent="0.25">
      <c r="H124" s="101">
        <v>8</v>
      </c>
      <c r="I124" s="102">
        <f t="shared" si="6"/>
        <v>0</v>
      </c>
      <c r="J124" s="102">
        <f t="shared" si="6"/>
        <v>0</v>
      </c>
      <c r="K124" s="102">
        <f t="shared" si="6"/>
        <v>0</v>
      </c>
      <c r="L124" s="102">
        <f t="shared" si="6"/>
        <v>0</v>
      </c>
      <c r="M124" s="102">
        <f t="shared" si="6"/>
        <v>0</v>
      </c>
      <c r="N124" s="102">
        <f t="shared" si="6"/>
        <v>0</v>
      </c>
      <c r="O124" s="102">
        <f t="shared" si="6"/>
        <v>0</v>
      </c>
      <c r="P124" s="102">
        <f t="shared" si="6"/>
        <v>0</v>
      </c>
      <c r="Q124" s="102">
        <f t="shared" si="6"/>
        <v>0</v>
      </c>
      <c r="R124" s="102">
        <f t="shared" si="6"/>
        <v>0</v>
      </c>
      <c r="S124" s="102">
        <f t="shared" si="6"/>
        <v>0</v>
      </c>
      <c r="T124" s="102">
        <f t="shared" si="6"/>
        <v>0</v>
      </c>
      <c r="U124" s="102">
        <f t="shared" si="6"/>
        <v>0</v>
      </c>
      <c r="V124" s="102">
        <f t="shared" si="6"/>
        <v>0</v>
      </c>
      <c r="W124" s="102">
        <f t="shared" si="6"/>
        <v>0</v>
      </c>
      <c r="X124" s="102">
        <f t="shared" si="6"/>
        <v>0</v>
      </c>
      <c r="Y124" s="102">
        <f t="shared" si="8"/>
        <v>0</v>
      </c>
      <c r="Z124" s="102">
        <f t="shared" si="8"/>
        <v>114482.61283180189</v>
      </c>
      <c r="AA124" s="102">
        <f t="shared" si="8"/>
        <v>168561.58425602035</v>
      </c>
      <c r="AB124" s="102">
        <f t="shared" si="8"/>
        <v>83929.040257409462</v>
      </c>
      <c r="AC124" s="102">
        <f t="shared" si="8"/>
        <v>73412.420727204517</v>
      </c>
      <c r="AD124" s="102">
        <f t="shared" si="8"/>
        <v>253828.48923671187</v>
      </c>
      <c r="AE124" s="102">
        <f t="shared" si="8"/>
        <v>72899.189948814514</v>
      </c>
      <c r="AF124" s="102">
        <f t="shared" si="8"/>
        <v>168531.17384984132</v>
      </c>
      <c r="AG124" s="102">
        <f t="shared" si="8"/>
        <v>326888.97701466538</v>
      </c>
      <c r="AH124" s="102">
        <f t="shared" si="8"/>
        <v>94111.296482307182</v>
      </c>
      <c r="AI124" s="102">
        <f t="shared" si="8"/>
        <v>302888.52224071743</v>
      </c>
      <c r="AJ124" s="102">
        <f t="shared" si="8"/>
        <v>0</v>
      </c>
      <c r="AK124" s="102">
        <f t="shared" si="8"/>
        <v>129700.52997130528</v>
      </c>
      <c r="AL124" s="102">
        <f t="shared" si="8"/>
        <v>39285.217094372296</v>
      </c>
      <c r="AM124" s="102">
        <f t="shared" si="8"/>
        <v>27074.115661043241</v>
      </c>
      <c r="AN124" s="102">
        <f t="shared" si="8"/>
        <v>22169.619361693189</v>
      </c>
      <c r="AO124" s="102">
        <f t="shared" si="8"/>
        <v>4079.5018122565207</v>
      </c>
      <c r="AP124" s="102">
        <f t="shared" si="8"/>
        <v>12199.592285515695</v>
      </c>
      <c r="AQ124" s="102">
        <f t="shared" si="8"/>
        <v>49156.655573185286</v>
      </c>
      <c r="AR124" s="102">
        <f t="shared" si="8"/>
        <v>6915.3079621236493</v>
      </c>
      <c r="AS124" s="102">
        <f t="shared" si="8"/>
        <v>330248.31982012605</v>
      </c>
      <c r="AT124" s="102">
        <f t="shared" si="8"/>
        <v>114032.9489836728</v>
      </c>
      <c r="AU124" s="102">
        <f t="shared" si="8"/>
        <v>43026.216874899554</v>
      </c>
      <c r="AV124" s="102">
        <f t="shared" si="8"/>
        <v>276516.09124116198</v>
      </c>
      <c r="AW124" s="102">
        <f t="shared" si="8"/>
        <v>197780.51287848604</v>
      </c>
      <c r="AX124" s="102">
        <f t="shared" si="8"/>
        <v>54368.530589711467</v>
      </c>
      <c r="AY124" s="102">
        <f t="shared" si="8"/>
        <v>293993.33245094266</v>
      </c>
      <c r="AZ124" s="102">
        <f t="shared" si="8"/>
        <v>155720.3942823871</v>
      </c>
      <c r="BA124" s="102">
        <f t="shared" si="8"/>
        <v>107347.338086358</v>
      </c>
      <c r="BB124" s="102">
        <f t="shared" si="8"/>
        <v>11252.306226892197</v>
      </c>
      <c r="BC124" s="102">
        <f t="shared" si="8"/>
        <v>82879.501418734028</v>
      </c>
      <c r="BD124" s="102">
        <f t="shared" si="8"/>
        <v>62208.938042853624</v>
      </c>
      <c r="BE124" s="102">
        <f t="shared" si="8"/>
        <v>13169.349750402444</v>
      </c>
      <c r="BF124" s="102">
        <f t="shared" si="8"/>
        <v>53198.311972671509</v>
      </c>
      <c r="BG124" s="102">
        <f t="shared" si="8"/>
        <v>40833.559650779811</v>
      </c>
      <c r="BH124" s="102">
        <f t="shared" si="8"/>
        <v>89374.049778515691</v>
      </c>
      <c r="BI124" s="102">
        <f t="shared" si="8"/>
        <v>58254.722134976102</v>
      </c>
      <c r="BJ124" s="102">
        <f t="shared" si="8"/>
        <v>507854.21289544058</v>
      </c>
      <c r="BK124" s="102">
        <f t="shared" si="8"/>
        <v>113135.10103136869</v>
      </c>
      <c r="BL124" s="102">
        <f t="shared" si="8"/>
        <v>0</v>
      </c>
      <c r="BM124" s="102">
        <f t="shared" si="8"/>
        <v>0</v>
      </c>
      <c r="BN124" s="102">
        <f t="shared" si="8"/>
        <v>0</v>
      </c>
      <c r="BO124" s="102">
        <f t="shared" si="8"/>
        <v>0</v>
      </c>
      <c r="BP124" s="102">
        <f t="shared" si="8"/>
        <v>0</v>
      </c>
      <c r="BQ124" s="102">
        <f t="shared" si="8"/>
        <v>0</v>
      </c>
      <c r="BR124" s="102">
        <f t="shared" si="8"/>
        <v>0</v>
      </c>
      <c r="BS124" s="102">
        <f t="shared" si="8"/>
        <v>0</v>
      </c>
      <c r="BT124" s="102">
        <f t="shared" si="8"/>
        <v>0</v>
      </c>
      <c r="BU124" s="102">
        <f t="shared" si="8"/>
        <v>0</v>
      </c>
      <c r="BV124" s="102">
        <f t="shared" si="8"/>
        <v>0</v>
      </c>
      <c r="BW124" s="102">
        <f t="shared" si="8"/>
        <v>0</v>
      </c>
      <c r="BX124" s="102">
        <f t="shared" si="8"/>
        <v>0</v>
      </c>
      <c r="BY124" s="102">
        <f t="shared" si="8"/>
        <v>0</v>
      </c>
      <c r="BZ124" s="102">
        <f t="shared" si="8"/>
        <v>0</v>
      </c>
      <c r="CA124" s="102">
        <f t="shared" si="8"/>
        <v>0</v>
      </c>
      <c r="CB124" s="102">
        <f t="shared" si="8"/>
        <v>0</v>
      </c>
      <c r="CC124" s="102">
        <f t="shared" si="8"/>
        <v>0</v>
      </c>
      <c r="CD124" s="102">
        <f t="shared" si="8"/>
        <v>0</v>
      </c>
      <c r="CE124" s="102">
        <f t="shared" si="8"/>
        <v>0</v>
      </c>
      <c r="CF124" s="102">
        <f t="shared" si="8"/>
        <v>0</v>
      </c>
      <c r="CG124" s="102">
        <f t="shared" si="8"/>
        <v>0</v>
      </c>
      <c r="CH124" s="102">
        <f t="shared" si="8"/>
        <v>0</v>
      </c>
      <c r="CI124" s="102">
        <f t="shared" si="8"/>
        <v>0</v>
      </c>
      <c r="CJ124" s="102">
        <f t="shared" si="9"/>
        <v>0</v>
      </c>
      <c r="CK124" s="102">
        <f t="shared" si="9"/>
        <v>0</v>
      </c>
      <c r="CL124" s="102">
        <f t="shared" si="9"/>
        <v>0</v>
      </c>
      <c r="CM124" s="102">
        <f t="shared" si="9"/>
        <v>0</v>
      </c>
      <c r="CN124" s="102">
        <f t="shared" si="9"/>
        <v>0</v>
      </c>
      <c r="CO124" s="102">
        <f t="shared" si="10"/>
        <v>0</v>
      </c>
      <c r="CP124" s="102">
        <f t="shared" si="10"/>
        <v>0</v>
      </c>
      <c r="CQ124" s="102">
        <f t="shared" si="10"/>
        <v>0</v>
      </c>
      <c r="CR124" s="102">
        <f t="shared" si="10"/>
        <v>0</v>
      </c>
      <c r="CS124" s="102">
        <f t="shared" si="10"/>
        <v>0</v>
      </c>
      <c r="CT124" s="102">
        <f t="shared" si="10"/>
        <v>0</v>
      </c>
      <c r="CU124" s="102">
        <f t="shared" si="10"/>
        <v>0</v>
      </c>
      <c r="CV124" s="102">
        <f t="shared" si="10"/>
        <v>0</v>
      </c>
      <c r="CW124" s="102">
        <f t="shared" si="10"/>
        <v>0</v>
      </c>
      <c r="CX124" s="102">
        <f t="shared" si="10"/>
        <v>0</v>
      </c>
      <c r="CY124" s="102">
        <f t="shared" si="10"/>
        <v>0</v>
      </c>
      <c r="CZ124" s="102">
        <f t="shared" si="10"/>
        <v>0</v>
      </c>
      <c r="DA124" s="102">
        <f t="shared" si="10"/>
        <v>0</v>
      </c>
      <c r="DB124" s="102">
        <f t="shared" si="10"/>
        <v>0</v>
      </c>
      <c r="DC124" s="102">
        <f t="shared" si="10"/>
        <v>0</v>
      </c>
      <c r="DD124" s="102">
        <f t="shared" si="10"/>
        <v>0</v>
      </c>
      <c r="DE124" s="102">
        <f t="shared" si="11"/>
        <v>0</v>
      </c>
      <c r="DF124" s="102">
        <f t="shared" si="11"/>
        <v>0</v>
      </c>
      <c r="DG124" s="102">
        <f t="shared" si="11"/>
        <v>0</v>
      </c>
      <c r="DH124" s="102">
        <f t="shared" si="11"/>
        <v>626145.03971782082</v>
      </c>
      <c r="DI124" s="102">
        <f t="shared" si="11"/>
        <v>0</v>
      </c>
      <c r="DJ124" s="102">
        <f t="shared" si="11"/>
        <v>0</v>
      </c>
      <c r="DK124" s="102">
        <f t="shared" si="11"/>
        <v>977105.46655729855</v>
      </c>
    </row>
    <row r="125" spans="8:121" x14ac:dyDescent="0.25">
      <c r="H125" s="101">
        <v>9</v>
      </c>
      <c r="I125" s="102">
        <f t="shared" si="6"/>
        <v>0</v>
      </c>
      <c r="J125" s="102">
        <f t="shared" si="6"/>
        <v>0</v>
      </c>
      <c r="K125" s="102">
        <f t="shared" si="6"/>
        <v>0</v>
      </c>
      <c r="L125" s="102">
        <f t="shared" si="6"/>
        <v>0</v>
      </c>
      <c r="M125" s="102">
        <f t="shared" si="6"/>
        <v>0</v>
      </c>
      <c r="N125" s="102">
        <f t="shared" si="6"/>
        <v>0</v>
      </c>
      <c r="O125" s="102">
        <f t="shared" si="6"/>
        <v>0</v>
      </c>
      <c r="P125" s="102">
        <f t="shared" si="6"/>
        <v>0</v>
      </c>
      <c r="Q125" s="102">
        <f t="shared" si="6"/>
        <v>0</v>
      </c>
      <c r="R125" s="102">
        <f t="shared" si="6"/>
        <v>0</v>
      </c>
      <c r="S125" s="102">
        <f t="shared" si="6"/>
        <v>0</v>
      </c>
      <c r="T125" s="102">
        <f t="shared" si="6"/>
        <v>0</v>
      </c>
      <c r="U125" s="102">
        <f t="shared" si="6"/>
        <v>0</v>
      </c>
      <c r="V125" s="102">
        <f t="shared" si="6"/>
        <v>0</v>
      </c>
      <c r="W125" s="102">
        <f t="shared" si="6"/>
        <v>0</v>
      </c>
      <c r="X125" s="102">
        <f t="shared" si="6"/>
        <v>0</v>
      </c>
      <c r="Y125" s="102">
        <f t="shared" si="8"/>
        <v>0</v>
      </c>
      <c r="Z125" s="102">
        <f t="shared" si="8"/>
        <v>6488.849634505852</v>
      </c>
      <c r="AA125" s="102">
        <f t="shared" si="8"/>
        <v>9650.3271434468043</v>
      </c>
      <c r="AB125" s="102">
        <f t="shared" si="8"/>
        <v>15793.805194378496</v>
      </c>
      <c r="AC125" s="102">
        <f t="shared" si="8"/>
        <v>20168.27233410941</v>
      </c>
      <c r="AD125" s="102">
        <f t="shared" si="8"/>
        <v>14132.535342490242</v>
      </c>
      <c r="AE125" s="102">
        <f t="shared" si="8"/>
        <v>14866.760463675058</v>
      </c>
      <c r="AF125" s="102">
        <f t="shared" si="8"/>
        <v>31279.185107226396</v>
      </c>
      <c r="AG125" s="102">
        <f t="shared" si="8"/>
        <v>17022.062672156339</v>
      </c>
      <c r="AH125" s="102">
        <f t="shared" si="8"/>
        <v>21764.013872661046</v>
      </c>
      <c r="AI125" s="102">
        <f t="shared" si="8"/>
        <v>58841.83247500594</v>
      </c>
      <c r="AJ125" s="102">
        <f t="shared" si="8"/>
        <v>0</v>
      </c>
      <c r="AK125" s="102">
        <f t="shared" si="8"/>
        <v>11330.060230914898</v>
      </c>
      <c r="AL125" s="102">
        <f t="shared" si="8"/>
        <v>4953.9070792663706</v>
      </c>
      <c r="AM125" s="102">
        <f t="shared" si="8"/>
        <v>1490.3181389185563</v>
      </c>
      <c r="AN125" s="102">
        <f t="shared" si="8"/>
        <v>2460.2039671801235</v>
      </c>
      <c r="AO125" s="102">
        <f t="shared" si="8"/>
        <v>475.23232761943882</v>
      </c>
      <c r="AP125" s="102">
        <f t="shared" si="8"/>
        <v>1077.0230378470583</v>
      </c>
      <c r="AQ125" s="102">
        <f t="shared" si="8"/>
        <v>13691.971089512399</v>
      </c>
      <c r="AR125" s="102">
        <f t="shared" si="8"/>
        <v>317.78117038519639</v>
      </c>
      <c r="AS125" s="102">
        <f t="shared" si="8"/>
        <v>25484.35030694287</v>
      </c>
      <c r="AT125" s="102">
        <f t="shared" si="8"/>
        <v>31239.025800237079</v>
      </c>
      <c r="AU125" s="102">
        <f t="shared" si="8"/>
        <v>5885.4230710861511</v>
      </c>
      <c r="AV125" s="102">
        <f t="shared" si="8"/>
        <v>178928.35678176995</v>
      </c>
      <c r="AW125" s="102">
        <f t="shared" si="8"/>
        <v>129321.83258510883</v>
      </c>
      <c r="AX125" s="102">
        <f t="shared" si="8"/>
        <v>7614.2220582675527</v>
      </c>
      <c r="AY125" s="102">
        <f t="shared" si="8"/>
        <v>77586.286055173448</v>
      </c>
      <c r="AZ125" s="102">
        <f t="shared" si="8"/>
        <v>20146.393569481355</v>
      </c>
      <c r="BA125" s="102">
        <f t="shared" si="8"/>
        <v>2621.1264922956507</v>
      </c>
      <c r="BB125" s="102">
        <f t="shared" si="8"/>
        <v>661.5232212537137</v>
      </c>
      <c r="BC125" s="102">
        <f t="shared" si="8"/>
        <v>10679.673184493644</v>
      </c>
      <c r="BD125" s="102">
        <f t="shared" si="8"/>
        <v>31738.33980631498</v>
      </c>
      <c r="BE125" s="102">
        <f t="shared" si="8"/>
        <v>3327.2301212350167</v>
      </c>
      <c r="BF125" s="102">
        <f t="shared" si="8"/>
        <v>7252.8913124307019</v>
      </c>
      <c r="BG125" s="102">
        <f t="shared" si="8"/>
        <v>11511.801899050301</v>
      </c>
      <c r="BH125" s="102">
        <f t="shared" si="8"/>
        <v>12693.068669082162</v>
      </c>
      <c r="BI125" s="102">
        <f t="shared" si="8"/>
        <v>26270.925539569333</v>
      </c>
      <c r="BJ125" s="102">
        <f t="shared" si="8"/>
        <v>0</v>
      </c>
      <c r="BK125" s="102">
        <f t="shared" si="8"/>
        <v>0</v>
      </c>
      <c r="BL125" s="102">
        <f t="shared" si="8"/>
        <v>0</v>
      </c>
      <c r="BM125" s="102">
        <f t="shared" si="8"/>
        <v>0</v>
      </c>
      <c r="BN125" s="102">
        <f t="shared" si="8"/>
        <v>0</v>
      </c>
      <c r="BO125" s="102">
        <f t="shared" si="8"/>
        <v>0</v>
      </c>
      <c r="BP125" s="102">
        <f t="shared" si="8"/>
        <v>0</v>
      </c>
      <c r="BQ125" s="102">
        <f t="shared" si="8"/>
        <v>0</v>
      </c>
      <c r="BR125" s="102">
        <f t="shared" ref="BR125:CG129" si="12">SUMIF($G$5:$G$111,$H125,BR$5:BR$111)</f>
        <v>0</v>
      </c>
      <c r="BS125" s="102">
        <f t="shared" si="12"/>
        <v>0</v>
      </c>
      <c r="BT125" s="102">
        <f t="shared" si="12"/>
        <v>0</v>
      </c>
      <c r="BU125" s="102">
        <f t="shared" si="12"/>
        <v>0</v>
      </c>
      <c r="BV125" s="102">
        <f t="shared" si="12"/>
        <v>0</v>
      </c>
      <c r="BW125" s="102">
        <f t="shared" si="12"/>
        <v>0</v>
      </c>
      <c r="BX125" s="102">
        <f t="shared" si="12"/>
        <v>0</v>
      </c>
      <c r="BY125" s="102">
        <f t="shared" si="12"/>
        <v>0</v>
      </c>
      <c r="BZ125" s="102">
        <f t="shared" si="12"/>
        <v>0</v>
      </c>
      <c r="CA125" s="102">
        <f t="shared" si="12"/>
        <v>0</v>
      </c>
      <c r="CB125" s="102">
        <f t="shared" si="12"/>
        <v>0</v>
      </c>
      <c r="CC125" s="102">
        <f t="shared" si="12"/>
        <v>0</v>
      </c>
      <c r="CD125" s="102">
        <f t="shared" si="12"/>
        <v>0</v>
      </c>
      <c r="CE125" s="102">
        <f t="shared" si="12"/>
        <v>0</v>
      </c>
      <c r="CF125" s="102">
        <f t="shared" si="12"/>
        <v>0</v>
      </c>
      <c r="CG125" s="102">
        <f t="shared" si="12"/>
        <v>0</v>
      </c>
      <c r="CH125" s="102">
        <f t="shared" ref="CH125:CW130" si="13">SUMIF($G$5:$G$111,$H125,CH$5:CH$111)</f>
        <v>0</v>
      </c>
      <c r="CI125" s="102">
        <f t="shared" si="13"/>
        <v>0</v>
      </c>
      <c r="CJ125" s="102">
        <f t="shared" si="9"/>
        <v>0</v>
      </c>
      <c r="CK125" s="102">
        <f t="shared" si="9"/>
        <v>0</v>
      </c>
      <c r="CL125" s="102">
        <f t="shared" si="9"/>
        <v>0</v>
      </c>
      <c r="CM125" s="102">
        <f t="shared" si="9"/>
        <v>0</v>
      </c>
      <c r="CN125" s="102">
        <f t="shared" si="9"/>
        <v>0</v>
      </c>
      <c r="CO125" s="102">
        <f t="shared" si="10"/>
        <v>0</v>
      </c>
      <c r="CP125" s="102">
        <f t="shared" si="10"/>
        <v>0</v>
      </c>
      <c r="CQ125" s="102">
        <f t="shared" si="10"/>
        <v>0</v>
      </c>
      <c r="CR125" s="102">
        <f t="shared" si="10"/>
        <v>0</v>
      </c>
      <c r="CS125" s="102">
        <f t="shared" si="10"/>
        <v>0</v>
      </c>
      <c r="CT125" s="102">
        <f t="shared" si="10"/>
        <v>0</v>
      </c>
      <c r="CU125" s="102">
        <f t="shared" si="10"/>
        <v>0</v>
      </c>
      <c r="CV125" s="102">
        <f t="shared" si="10"/>
        <v>0</v>
      </c>
      <c r="CW125" s="102">
        <f t="shared" si="10"/>
        <v>0</v>
      </c>
      <c r="CX125" s="102">
        <f t="shared" si="10"/>
        <v>0</v>
      </c>
      <c r="CY125" s="102">
        <f t="shared" si="10"/>
        <v>0</v>
      </c>
      <c r="CZ125" s="102">
        <f t="shared" si="10"/>
        <v>0</v>
      </c>
      <c r="DA125" s="102">
        <f t="shared" si="10"/>
        <v>0</v>
      </c>
      <c r="DB125" s="102">
        <f t="shared" si="10"/>
        <v>0</v>
      </c>
      <c r="DC125" s="102">
        <f t="shared" si="10"/>
        <v>0</v>
      </c>
      <c r="DD125" s="102">
        <f t="shared" si="10"/>
        <v>0</v>
      </c>
      <c r="DE125" s="102">
        <f t="shared" si="11"/>
        <v>0</v>
      </c>
      <c r="DF125" s="102">
        <f t="shared" si="11"/>
        <v>0</v>
      </c>
      <c r="DG125" s="102">
        <f t="shared" si="11"/>
        <v>0</v>
      </c>
      <c r="DH125" s="102">
        <f t="shared" si="11"/>
        <v>103201.12136334908</v>
      </c>
      <c r="DI125" s="102">
        <f t="shared" si="11"/>
        <v>0</v>
      </c>
      <c r="DJ125" s="102">
        <f t="shared" si="11"/>
        <v>42209.694000000469</v>
      </c>
      <c r="DK125" s="102">
        <f t="shared" si="11"/>
        <v>0</v>
      </c>
    </row>
    <row r="126" spans="8:121" x14ac:dyDescent="0.25">
      <c r="H126" s="101">
        <v>10</v>
      </c>
      <c r="I126" s="102">
        <f t="shared" si="6"/>
        <v>0</v>
      </c>
      <c r="J126" s="102">
        <f t="shared" si="6"/>
        <v>0</v>
      </c>
      <c r="K126" s="102">
        <f t="shared" si="6"/>
        <v>0</v>
      </c>
      <c r="L126" s="102">
        <f t="shared" si="6"/>
        <v>0</v>
      </c>
      <c r="M126" s="102">
        <f t="shared" si="6"/>
        <v>0</v>
      </c>
      <c r="N126" s="102">
        <f t="shared" si="6"/>
        <v>0</v>
      </c>
      <c r="O126" s="102">
        <f t="shared" si="6"/>
        <v>0</v>
      </c>
      <c r="P126" s="102">
        <f t="shared" si="6"/>
        <v>0</v>
      </c>
      <c r="Q126" s="102">
        <f t="shared" si="6"/>
        <v>0</v>
      </c>
      <c r="R126" s="102">
        <f t="shared" si="6"/>
        <v>0</v>
      </c>
      <c r="S126" s="102">
        <f t="shared" si="6"/>
        <v>0</v>
      </c>
      <c r="T126" s="102">
        <f t="shared" si="6"/>
        <v>0</v>
      </c>
      <c r="U126" s="102">
        <f t="shared" si="6"/>
        <v>0</v>
      </c>
      <c r="V126" s="102">
        <f t="shared" si="6"/>
        <v>0</v>
      </c>
      <c r="W126" s="102">
        <f t="shared" si="6"/>
        <v>0</v>
      </c>
      <c r="X126" s="102">
        <f t="shared" si="6"/>
        <v>0</v>
      </c>
      <c r="Y126" s="102">
        <f t="shared" ref="Y126:AN130" si="14">SUMIF($G$5:$G$111,$H126,Y$5:Y$111)</f>
        <v>0</v>
      </c>
      <c r="Z126" s="102">
        <f t="shared" si="14"/>
        <v>7419.6336587769038</v>
      </c>
      <c r="AA126" s="102">
        <f t="shared" si="14"/>
        <v>14994.361176045204</v>
      </c>
      <c r="AB126" s="102">
        <f t="shared" si="14"/>
        <v>10080.724826952995</v>
      </c>
      <c r="AC126" s="102">
        <f t="shared" si="14"/>
        <v>12098.776955132198</v>
      </c>
      <c r="AD126" s="102">
        <f t="shared" si="14"/>
        <v>15477.427941481641</v>
      </c>
      <c r="AE126" s="102">
        <f t="shared" si="14"/>
        <v>6308.9452711819758</v>
      </c>
      <c r="AF126" s="102">
        <f t="shared" si="14"/>
        <v>30434.678487076482</v>
      </c>
      <c r="AG126" s="102">
        <f t="shared" si="14"/>
        <v>21746.137521369325</v>
      </c>
      <c r="AH126" s="102">
        <f t="shared" si="14"/>
        <v>11326.812311809248</v>
      </c>
      <c r="AI126" s="102">
        <f t="shared" si="14"/>
        <v>56334.168309096014</v>
      </c>
      <c r="AJ126" s="102">
        <f t="shared" si="14"/>
        <v>506253.50759051129</v>
      </c>
      <c r="AK126" s="102">
        <f t="shared" si="14"/>
        <v>108812.954</v>
      </c>
      <c r="AL126" s="102">
        <f t="shared" si="14"/>
        <v>0</v>
      </c>
      <c r="AM126" s="102">
        <f t="shared" si="14"/>
        <v>0</v>
      </c>
      <c r="AN126" s="102">
        <f t="shared" si="14"/>
        <v>0</v>
      </c>
      <c r="AO126" s="102">
        <f t="shared" ref="AO126:BD130" si="15">SUMIF($G$5:$G$111,$H126,AO$5:AO$111)</f>
        <v>0</v>
      </c>
      <c r="AP126" s="102">
        <f t="shared" si="15"/>
        <v>0</v>
      </c>
      <c r="AQ126" s="102">
        <f t="shared" si="15"/>
        <v>0</v>
      </c>
      <c r="AR126" s="102">
        <f t="shared" si="15"/>
        <v>0</v>
      </c>
      <c r="AS126" s="102">
        <f t="shared" si="15"/>
        <v>0</v>
      </c>
      <c r="AT126" s="102">
        <f t="shared" si="15"/>
        <v>0</v>
      </c>
      <c r="AU126" s="102">
        <f t="shared" si="15"/>
        <v>0</v>
      </c>
      <c r="AV126" s="102">
        <f t="shared" si="15"/>
        <v>0</v>
      </c>
      <c r="AW126" s="102">
        <f t="shared" si="15"/>
        <v>0</v>
      </c>
      <c r="AX126" s="102">
        <f t="shared" si="15"/>
        <v>0</v>
      </c>
      <c r="AY126" s="102">
        <f t="shared" si="15"/>
        <v>0</v>
      </c>
      <c r="AZ126" s="102">
        <f t="shared" si="15"/>
        <v>0</v>
      </c>
      <c r="BA126" s="102">
        <f t="shared" si="15"/>
        <v>0</v>
      </c>
      <c r="BB126" s="102">
        <f t="shared" si="15"/>
        <v>0</v>
      </c>
      <c r="BC126" s="102">
        <f t="shared" si="15"/>
        <v>0</v>
      </c>
      <c r="BD126" s="102">
        <f t="shared" si="15"/>
        <v>0</v>
      </c>
      <c r="BE126" s="102">
        <f t="shared" ref="BE126:BT130" si="16">SUMIF($G$5:$G$111,$H126,BE$5:BE$111)</f>
        <v>0</v>
      </c>
      <c r="BF126" s="102">
        <f t="shared" si="16"/>
        <v>0</v>
      </c>
      <c r="BG126" s="102">
        <f t="shared" si="16"/>
        <v>0</v>
      </c>
      <c r="BH126" s="102">
        <f t="shared" si="16"/>
        <v>0</v>
      </c>
      <c r="BI126" s="102">
        <f t="shared" si="16"/>
        <v>0</v>
      </c>
      <c r="BJ126" s="102">
        <f t="shared" si="16"/>
        <v>0</v>
      </c>
      <c r="BK126" s="102">
        <f t="shared" si="16"/>
        <v>0</v>
      </c>
      <c r="BL126" s="102">
        <f t="shared" si="16"/>
        <v>0</v>
      </c>
      <c r="BM126" s="102">
        <f t="shared" si="16"/>
        <v>0</v>
      </c>
      <c r="BN126" s="102">
        <f t="shared" si="16"/>
        <v>0</v>
      </c>
      <c r="BO126" s="102">
        <f t="shared" si="16"/>
        <v>0</v>
      </c>
      <c r="BP126" s="102">
        <f t="shared" si="16"/>
        <v>0</v>
      </c>
      <c r="BQ126" s="102">
        <f t="shared" si="16"/>
        <v>0</v>
      </c>
      <c r="BR126" s="102">
        <f t="shared" si="16"/>
        <v>0</v>
      </c>
      <c r="BS126" s="102">
        <f t="shared" si="16"/>
        <v>0</v>
      </c>
      <c r="BT126" s="102">
        <f t="shared" si="16"/>
        <v>0</v>
      </c>
      <c r="BU126" s="102">
        <f t="shared" si="12"/>
        <v>0</v>
      </c>
      <c r="BV126" s="102">
        <f t="shared" si="12"/>
        <v>0</v>
      </c>
      <c r="BW126" s="102">
        <f t="shared" si="12"/>
        <v>0</v>
      </c>
      <c r="BX126" s="102">
        <f t="shared" si="12"/>
        <v>0</v>
      </c>
      <c r="BY126" s="102">
        <f t="shared" si="12"/>
        <v>0</v>
      </c>
      <c r="BZ126" s="102">
        <f t="shared" si="12"/>
        <v>0</v>
      </c>
      <c r="CA126" s="102">
        <f t="shared" si="12"/>
        <v>0</v>
      </c>
      <c r="CB126" s="102">
        <f t="shared" si="12"/>
        <v>0</v>
      </c>
      <c r="CC126" s="102">
        <f t="shared" si="12"/>
        <v>0</v>
      </c>
      <c r="CD126" s="102">
        <f t="shared" si="12"/>
        <v>0</v>
      </c>
      <c r="CE126" s="102">
        <f t="shared" si="12"/>
        <v>0</v>
      </c>
      <c r="CF126" s="102">
        <f t="shared" si="12"/>
        <v>0</v>
      </c>
      <c r="CG126" s="102">
        <f t="shared" si="12"/>
        <v>0</v>
      </c>
      <c r="CH126" s="102">
        <f t="shared" si="13"/>
        <v>0</v>
      </c>
      <c r="CI126" s="102">
        <f t="shared" si="13"/>
        <v>0</v>
      </c>
      <c r="CJ126" s="102">
        <f t="shared" si="9"/>
        <v>0</v>
      </c>
      <c r="CK126" s="102">
        <f t="shared" si="9"/>
        <v>0</v>
      </c>
      <c r="CL126" s="102">
        <f t="shared" si="9"/>
        <v>0</v>
      </c>
      <c r="CM126" s="102">
        <f t="shared" si="9"/>
        <v>0</v>
      </c>
      <c r="CN126" s="102">
        <f t="shared" si="9"/>
        <v>0</v>
      </c>
      <c r="CO126" s="102">
        <f t="shared" si="10"/>
        <v>0</v>
      </c>
      <c r="CP126" s="102">
        <f t="shared" si="10"/>
        <v>0</v>
      </c>
      <c r="CQ126" s="102">
        <f t="shared" si="10"/>
        <v>0</v>
      </c>
      <c r="CR126" s="102">
        <f t="shared" si="10"/>
        <v>0</v>
      </c>
      <c r="CS126" s="102">
        <f t="shared" si="10"/>
        <v>0</v>
      </c>
      <c r="CT126" s="102">
        <f t="shared" si="10"/>
        <v>0</v>
      </c>
      <c r="CU126" s="102">
        <f t="shared" si="10"/>
        <v>0</v>
      </c>
      <c r="CV126" s="102">
        <f t="shared" si="10"/>
        <v>0</v>
      </c>
      <c r="CW126" s="102">
        <f t="shared" si="10"/>
        <v>0</v>
      </c>
      <c r="CX126" s="102">
        <f t="shared" si="10"/>
        <v>0</v>
      </c>
      <c r="CY126" s="102">
        <f t="shared" si="10"/>
        <v>0</v>
      </c>
      <c r="CZ126" s="102">
        <f t="shared" si="10"/>
        <v>0</v>
      </c>
      <c r="DA126" s="102">
        <f t="shared" si="10"/>
        <v>0</v>
      </c>
      <c r="DB126" s="102">
        <f t="shared" si="10"/>
        <v>0</v>
      </c>
      <c r="DC126" s="102">
        <f t="shared" si="10"/>
        <v>0</v>
      </c>
      <c r="DD126" s="102">
        <f t="shared" si="10"/>
        <v>0</v>
      </c>
      <c r="DE126" s="102">
        <f t="shared" si="11"/>
        <v>0</v>
      </c>
      <c r="DF126" s="102">
        <f t="shared" si="11"/>
        <v>0</v>
      </c>
      <c r="DG126" s="102">
        <f t="shared" si="11"/>
        <v>0</v>
      </c>
      <c r="DH126" s="102">
        <f t="shared" si="11"/>
        <v>0</v>
      </c>
      <c r="DI126" s="102">
        <f t="shared" si="11"/>
        <v>0</v>
      </c>
      <c r="DJ126" s="102">
        <f t="shared" si="11"/>
        <v>0</v>
      </c>
      <c r="DK126" s="102">
        <f t="shared" si="11"/>
        <v>0</v>
      </c>
    </row>
    <row r="127" spans="8:121" x14ac:dyDescent="0.25">
      <c r="H127" s="101">
        <v>11</v>
      </c>
      <c r="I127" s="102">
        <f t="shared" si="6"/>
        <v>0</v>
      </c>
      <c r="J127" s="102">
        <f t="shared" si="6"/>
        <v>0</v>
      </c>
      <c r="K127" s="102">
        <f t="shared" si="6"/>
        <v>0</v>
      </c>
      <c r="L127" s="102">
        <f t="shared" si="6"/>
        <v>0</v>
      </c>
      <c r="M127" s="102">
        <f t="shared" si="6"/>
        <v>0</v>
      </c>
      <c r="N127" s="102">
        <f t="shared" si="6"/>
        <v>0</v>
      </c>
      <c r="O127" s="102">
        <f t="shared" si="6"/>
        <v>0</v>
      </c>
      <c r="P127" s="102">
        <f t="shared" si="6"/>
        <v>0</v>
      </c>
      <c r="Q127" s="102">
        <f t="shared" si="6"/>
        <v>0</v>
      </c>
      <c r="R127" s="102">
        <f t="shared" si="6"/>
        <v>0</v>
      </c>
      <c r="S127" s="102">
        <f t="shared" si="6"/>
        <v>0</v>
      </c>
      <c r="T127" s="102">
        <f t="shared" si="6"/>
        <v>0</v>
      </c>
      <c r="U127" s="102">
        <f t="shared" si="6"/>
        <v>0</v>
      </c>
      <c r="V127" s="102">
        <f t="shared" si="6"/>
        <v>0</v>
      </c>
      <c r="W127" s="102">
        <f t="shared" si="6"/>
        <v>0</v>
      </c>
      <c r="X127" s="102">
        <f t="shared" si="6"/>
        <v>0</v>
      </c>
      <c r="Y127" s="102">
        <f t="shared" si="14"/>
        <v>0</v>
      </c>
      <c r="Z127" s="102">
        <f t="shared" si="14"/>
        <v>0</v>
      </c>
      <c r="AA127" s="102">
        <f t="shared" si="14"/>
        <v>0</v>
      </c>
      <c r="AB127" s="102">
        <f t="shared" si="14"/>
        <v>0</v>
      </c>
      <c r="AC127" s="102">
        <f t="shared" si="14"/>
        <v>0</v>
      </c>
      <c r="AD127" s="102">
        <f t="shared" si="14"/>
        <v>0</v>
      </c>
      <c r="AE127" s="102">
        <f t="shared" si="14"/>
        <v>0</v>
      </c>
      <c r="AF127" s="102">
        <f t="shared" si="14"/>
        <v>0</v>
      </c>
      <c r="AG127" s="102">
        <f t="shared" si="14"/>
        <v>0</v>
      </c>
      <c r="AH127" s="102">
        <f t="shared" si="14"/>
        <v>0</v>
      </c>
      <c r="AI127" s="102">
        <f t="shared" si="14"/>
        <v>0</v>
      </c>
      <c r="AJ127" s="102">
        <f t="shared" si="14"/>
        <v>0</v>
      </c>
      <c r="AK127" s="102">
        <f t="shared" si="14"/>
        <v>0</v>
      </c>
      <c r="AL127" s="102">
        <f t="shared" si="14"/>
        <v>0</v>
      </c>
      <c r="AM127" s="102">
        <f t="shared" si="14"/>
        <v>0</v>
      </c>
      <c r="AN127" s="102">
        <f t="shared" si="14"/>
        <v>0</v>
      </c>
      <c r="AO127" s="102">
        <f t="shared" si="15"/>
        <v>0</v>
      </c>
      <c r="AP127" s="102">
        <f t="shared" si="15"/>
        <v>0</v>
      </c>
      <c r="AQ127" s="102">
        <f t="shared" si="15"/>
        <v>0</v>
      </c>
      <c r="AR127" s="102">
        <f t="shared" si="15"/>
        <v>0</v>
      </c>
      <c r="AS127" s="102">
        <f t="shared" si="15"/>
        <v>0</v>
      </c>
      <c r="AT127" s="102">
        <f t="shared" si="15"/>
        <v>0</v>
      </c>
      <c r="AU127" s="102">
        <f t="shared" si="15"/>
        <v>0</v>
      </c>
      <c r="AV127" s="102">
        <f t="shared" si="15"/>
        <v>0</v>
      </c>
      <c r="AW127" s="102">
        <f t="shared" si="15"/>
        <v>0</v>
      </c>
      <c r="AX127" s="102">
        <f t="shared" si="15"/>
        <v>0</v>
      </c>
      <c r="AY127" s="102">
        <f t="shared" si="15"/>
        <v>0</v>
      </c>
      <c r="AZ127" s="102">
        <f t="shared" si="15"/>
        <v>0</v>
      </c>
      <c r="BA127" s="102">
        <f t="shared" si="15"/>
        <v>0</v>
      </c>
      <c r="BB127" s="102">
        <f t="shared" si="15"/>
        <v>0</v>
      </c>
      <c r="BC127" s="102">
        <f t="shared" si="15"/>
        <v>0</v>
      </c>
      <c r="BD127" s="102">
        <f t="shared" si="15"/>
        <v>0</v>
      </c>
      <c r="BE127" s="102">
        <f t="shared" si="16"/>
        <v>0</v>
      </c>
      <c r="BF127" s="102">
        <f t="shared" si="16"/>
        <v>0</v>
      </c>
      <c r="BG127" s="102">
        <f t="shared" si="16"/>
        <v>0</v>
      </c>
      <c r="BH127" s="102">
        <f t="shared" si="16"/>
        <v>0</v>
      </c>
      <c r="BI127" s="102">
        <f t="shared" si="16"/>
        <v>0</v>
      </c>
      <c r="BJ127" s="102">
        <f t="shared" si="16"/>
        <v>0</v>
      </c>
      <c r="BK127" s="102">
        <f t="shared" si="16"/>
        <v>0</v>
      </c>
      <c r="BL127" s="102">
        <f t="shared" si="16"/>
        <v>2374.970250152825</v>
      </c>
      <c r="BM127" s="102">
        <f t="shared" si="16"/>
        <v>1154.3670729771236</v>
      </c>
      <c r="BN127" s="102">
        <f t="shared" si="16"/>
        <v>803.46830289048341</v>
      </c>
      <c r="BO127" s="102">
        <f t="shared" si="16"/>
        <v>949.23651395426441</v>
      </c>
      <c r="BP127" s="102">
        <f t="shared" si="16"/>
        <v>720.75514323117841</v>
      </c>
      <c r="BQ127" s="102">
        <f t="shared" si="16"/>
        <v>12048.370097579733</v>
      </c>
      <c r="BR127" s="102">
        <f t="shared" si="16"/>
        <v>1077.8991743622332</v>
      </c>
      <c r="BS127" s="102">
        <f t="shared" si="16"/>
        <v>33857.487101660139</v>
      </c>
      <c r="BT127" s="102">
        <f t="shared" si="16"/>
        <v>2380.5778421630516</v>
      </c>
      <c r="BU127" s="102">
        <f t="shared" si="12"/>
        <v>1045.8906913820215</v>
      </c>
      <c r="BV127" s="102">
        <f t="shared" si="12"/>
        <v>9753.9767428364939</v>
      </c>
      <c r="BW127" s="102">
        <f t="shared" si="12"/>
        <v>7515.6328567402543</v>
      </c>
      <c r="BX127" s="102">
        <f t="shared" si="12"/>
        <v>1503.1838288929807</v>
      </c>
      <c r="BY127" s="102">
        <f t="shared" si="12"/>
        <v>7484.5094660754312</v>
      </c>
      <c r="BZ127" s="102">
        <f t="shared" si="12"/>
        <v>12270.920694867937</v>
      </c>
      <c r="CA127" s="102">
        <f t="shared" si="12"/>
        <v>3484.7333748799001</v>
      </c>
      <c r="CB127" s="102">
        <f t="shared" si="12"/>
        <v>1058.8387649485699</v>
      </c>
      <c r="CC127" s="102">
        <f t="shared" si="12"/>
        <v>1305.5590032898051</v>
      </c>
      <c r="CD127" s="102">
        <f t="shared" si="12"/>
        <v>1670.8139671281419</v>
      </c>
      <c r="CE127" s="102">
        <f t="shared" si="12"/>
        <v>428.07522216873991</v>
      </c>
      <c r="CF127" s="102">
        <f t="shared" si="12"/>
        <v>1049.8218414167986</v>
      </c>
      <c r="CG127" s="102">
        <f t="shared" si="12"/>
        <v>3955.28</v>
      </c>
      <c r="CH127" s="102">
        <f t="shared" si="13"/>
        <v>1438.768306745874</v>
      </c>
      <c r="CI127" s="102">
        <f t="shared" si="13"/>
        <v>2831.2733209077628</v>
      </c>
      <c r="CJ127" s="102">
        <f t="shared" si="9"/>
        <v>2088.913792956263</v>
      </c>
      <c r="CK127" s="102">
        <f t="shared" si="9"/>
        <v>1340.5860223607374</v>
      </c>
      <c r="CL127" s="102">
        <f t="shared" si="9"/>
        <v>213.58292061793057</v>
      </c>
      <c r="CM127" s="102">
        <f t="shared" si="9"/>
        <v>24.034715099489762</v>
      </c>
      <c r="CN127" s="102">
        <f t="shared" si="9"/>
        <v>8.0096977619839507</v>
      </c>
      <c r="CO127" s="102">
        <f t="shared" si="10"/>
        <v>318.97564188380068</v>
      </c>
      <c r="CP127" s="102">
        <f t="shared" si="10"/>
        <v>477.57611282561533</v>
      </c>
      <c r="CQ127" s="102">
        <f t="shared" si="10"/>
        <v>4922.6196314524441</v>
      </c>
      <c r="CR127" s="102">
        <f t="shared" si="10"/>
        <v>3079.3656472355428</v>
      </c>
      <c r="CS127" s="102">
        <f t="shared" si="10"/>
        <v>153.73089695153456</v>
      </c>
      <c r="CT127" s="102">
        <f t="shared" si="10"/>
        <v>34543.875345708584</v>
      </c>
      <c r="CU127" s="102">
        <f t="shared" si="10"/>
        <v>15091.74970048429</v>
      </c>
      <c r="CV127" s="102">
        <f t="shared" si="10"/>
        <v>0</v>
      </c>
      <c r="CW127" s="102">
        <f t="shared" si="10"/>
        <v>0</v>
      </c>
      <c r="CX127" s="102">
        <f t="shared" si="10"/>
        <v>0</v>
      </c>
      <c r="CY127" s="102">
        <f t="shared" si="10"/>
        <v>0</v>
      </c>
      <c r="CZ127" s="102">
        <f t="shared" si="10"/>
        <v>0</v>
      </c>
      <c r="DA127" s="102">
        <f t="shared" si="10"/>
        <v>0</v>
      </c>
      <c r="DB127" s="102">
        <f t="shared" si="10"/>
        <v>0</v>
      </c>
      <c r="DC127" s="102">
        <f t="shared" si="10"/>
        <v>0</v>
      </c>
      <c r="DD127" s="102">
        <f t="shared" si="10"/>
        <v>0</v>
      </c>
      <c r="DE127" s="102">
        <f t="shared" si="11"/>
        <v>0</v>
      </c>
      <c r="DF127" s="102">
        <f t="shared" si="11"/>
        <v>0</v>
      </c>
      <c r="DG127" s="102">
        <f t="shared" si="11"/>
        <v>1.4673896375353387E-3</v>
      </c>
      <c r="DH127" s="102">
        <f t="shared" si="11"/>
        <v>0</v>
      </c>
      <c r="DI127" s="102">
        <f t="shared" si="11"/>
        <v>0</v>
      </c>
      <c r="DJ127" s="102">
        <f t="shared" si="11"/>
        <v>0</v>
      </c>
      <c r="DK127" s="102">
        <f t="shared" si="11"/>
        <v>0</v>
      </c>
    </row>
    <row r="128" spans="8:121" x14ac:dyDescent="0.25">
      <c r="H128" s="101">
        <v>12</v>
      </c>
      <c r="I128" s="102">
        <f t="shared" si="6"/>
        <v>0</v>
      </c>
      <c r="J128" s="102">
        <f t="shared" si="6"/>
        <v>0</v>
      </c>
      <c r="K128" s="102">
        <f t="shared" si="6"/>
        <v>0</v>
      </c>
      <c r="L128" s="102">
        <f t="shared" si="6"/>
        <v>0</v>
      </c>
      <c r="M128" s="102">
        <f t="shared" si="6"/>
        <v>0</v>
      </c>
      <c r="N128" s="102">
        <f t="shared" si="6"/>
        <v>0</v>
      </c>
      <c r="O128" s="102">
        <f t="shared" si="6"/>
        <v>0</v>
      </c>
      <c r="P128" s="102">
        <f t="shared" si="6"/>
        <v>0</v>
      </c>
      <c r="Q128" s="102">
        <f t="shared" si="6"/>
        <v>0</v>
      </c>
      <c r="R128" s="102">
        <f t="shared" si="6"/>
        <v>0</v>
      </c>
      <c r="S128" s="102">
        <f t="shared" si="6"/>
        <v>0</v>
      </c>
      <c r="T128" s="102">
        <f t="shared" si="6"/>
        <v>0</v>
      </c>
      <c r="U128" s="102">
        <f t="shared" si="6"/>
        <v>0</v>
      </c>
      <c r="V128" s="102">
        <f t="shared" si="6"/>
        <v>0</v>
      </c>
      <c r="W128" s="102">
        <f t="shared" si="6"/>
        <v>0</v>
      </c>
      <c r="X128" s="102">
        <f t="shared" si="6"/>
        <v>0</v>
      </c>
      <c r="Y128" s="102">
        <f t="shared" si="14"/>
        <v>0</v>
      </c>
      <c r="Z128" s="102">
        <f t="shared" si="14"/>
        <v>0</v>
      </c>
      <c r="AA128" s="102">
        <f t="shared" si="14"/>
        <v>0</v>
      </c>
      <c r="AB128" s="102">
        <f t="shared" si="14"/>
        <v>0</v>
      </c>
      <c r="AC128" s="102">
        <f t="shared" si="14"/>
        <v>0</v>
      </c>
      <c r="AD128" s="102">
        <f t="shared" si="14"/>
        <v>0</v>
      </c>
      <c r="AE128" s="102">
        <f t="shared" si="14"/>
        <v>0</v>
      </c>
      <c r="AF128" s="102">
        <f t="shared" si="14"/>
        <v>0</v>
      </c>
      <c r="AG128" s="102">
        <f t="shared" si="14"/>
        <v>0</v>
      </c>
      <c r="AH128" s="102">
        <f t="shared" si="14"/>
        <v>0</v>
      </c>
      <c r="AI128" s="102">
        <f t="shared" si="14"/>
        <v>0</v>
      </c>
      <c r="AJ128" s="102">
        <f t="shared" si="14"/>
        <v>0</v>
      </c>
      <c r="AK128" s="102">
        <f t="shared" si="14"/>
        <v>108135.983083566</v>
      </c>
      <c r="AL128" s="102">
        <f t="shared" si="14"/>
        <v>0</v>
      </c>
      <c r="AM128" s="102">
        <f t="shared" si="14"/>
        <v>0</v>
      </c>
      <c r="AN128" s="102">
        <f t="shared" si="14"/>
        <v>0</v>
      </c>
      <c r="AO128" s="102">
        <f t="shared" si="15"/>
        <v>0</v>
      </c>
      <c r="AP128" s="102">
        <f t="shared" si="15"/>
        <v>0</v>
      </c>
      <c r="AQ128" s="102">
        <f t="shared" si="15"/>
        <v>0</v>
      </c>
      <c r="AR128" s="102">
        <f t="shared" si="15"/>
        <v>0</v>
      </c>
      <c r="AS128" s="102">
        <f t="shared" si="15"/>
        <v>0</v>
      </c>
      <c r="AT128" s="102">
        <f t="shared" si="15"/>
        <v>0</v>
      </c>
      <c r="AU128" s="102">
        <f t="shared" si="15"/>
        <v>0</v>
      </c>
      <c r="AV128" s="102">
        <f t="shared" si="15"/>
        <v>0</v>
      </c>
      <c r="AW128" s="102">
        <f t="shared" si="15"/>
        <v>0</v>
      </c>
      <c r="AX128" s="102">
        <f t="shared" si="15"/>
        <v>0</v>
      </c>
      <c r="AY128" s="102">
        <f t="shared" si="15"/>
        <v>0</v>
      </c>
      <c r="AZ128" s="102">
        <f t="shared" si="15"/>
        <v>0</v>
      </c>
      <c r="BA128" s="102">
        <f t="shared" si="15"/>
        <v>0</v>
      </c>
      <c r="BB128" s="102">
        <f t="shared" si="15"/>
        <v>0</v>
      </c>
      <c r="BC128" s="102">
        <f t="shared" si="15"/>
        <v>0</v>
      </c>
      <c r="BD128" s="102">
        <f t="shared" si="15"/>
        <v>0</v>
      </c>
      <c r="BE128" s="102">
        <f t="shared" si="16"/>
        <v>0</v>
      </c>
      <c r="BF128" s="102">
        <f t="shared" si="16"/>
        <v>0</v>
      </c>
      <c r="BG128" s="102">
        <f t="shared" si="16"/>
        <v>0</v>
      </c>
      <c r="BH128" s="102">
        <f t="shared" si="16"/>
        <v>0</v>
      </c>
      <c r="BI128" s="102">
        <f t="shared" si="16"/>
        <v>0</v>
      </c>
      <c r="BJ128" s="102">
        <f t="shared" si="16"/>
        <v>0</v>
      </c>
      <c r="BK128" s="102">
        <f t="shared" si="16"/>
        <v>0</v>
      </c>
      <c r="BL128" s="102">
        <f t="shared" si="16"/>
        <v>0</v>
      </c>
      <c r="BM128" s="102">
        <f t="shared" si="16"/>
        <v>0</v>
      </c>
      <c r="BN128" s="102">
        <f t="shared" si="16"/>
        <v>0</v>
      </c>
      <c r="BO128" s="102">
        <f t="shared" si="16"/>
        <v>0</v>
      </c>
      <c r="BP128" s="102">
        <f t="shared" si="16"/>
        <v>0</v>
      </c>
      <c r="BQ128" s="102">
        <f t="shared" si="16"/>
        <v>0</v>
      </c>
      <c r="BR128" s="102">
        <f t="shared" si="16"/>
        <v>0</v>
      </c>
      <c r="BS128" s="102">
        <f t="shared" si="16"/>
        <v>0</v>
      </c>
      <c r="BT128" s="102">
        <f t="shared" si="16"/>
        <v>0</v>
      </c>
      <c r="BU128" s="102">
        <f t="shared" si="12"/>
        <v>0</v>
      </c>
      <c r="BV128" s="102">
        <f t="shared" si="12"/>
        <v>0</v>
      </c>
      <c r="BW128" s="102">
        <f t="shared" si="12"/>
        <v>0</v>
      </c>
      <c r="BX128" s="102">
        <f t="shared" si="12"/>
        <v>0</v>
      </c>
      <c r="BY128" s="102">
        <f t="shared" si="12"/>
        <v>0</v>
      </c>
      <c r="BZ128" s="102">
        <f t="shared" si="12"/>
        <v>0</v>
      </c>
      <c r="CA128" s="102">
        <f t="shared" si="12"/>
        <v>0</v>
      </c>
      <c r="CB128" s="102">
        <f t="shared" si="12"/>
        <v>0</v>
      </c>
      <c r="CC128" s="102">
        <f t="shared" si="12"/>
        <v>0</v>
      </c>
      <c r="CD128" s="102">
        <f t="shared" si="12"/>
        <v>0</v>
      </c>
      <c r="CE128" s="102">
        <f t="shared" si="12"/>
        <v>0</v>
      </c>
      <c r="CF128" s="102">
        <f t="shared" si="12"/>
        <v>0</v>
      </c>
      <c r="CG128" s="102">
        <f t="shared" si="12"/>
        <v>0</v>
      </c>
      <c r="CH128" s="102">
        <f t="shared" si="13"/>
        <v>0</v>
      </c>
      <c r="CI128" s="102">
        <f t="shared" si="13"/>
        <v>0</v>
      </c>
      <c r="CJ128" s="102">
        <f t="shared" si="9"/>
        <v>0</v>
      </c>
      <c r="CK128" s="102">
        <f t="shared" si="9"/>
        <v>0</v>
      </c>
      <c r="CL128" s="102">
        <f t="shared" si="9"/>
        <v>0</v>
      </c>
      <c r="CM128" s="102">
        <f t="shared" si="9"/>
        <v>0</v>
      </c>
      <c r="CN128" s="102">
        <f t="shared" si="9"/>
        <v>0</v>
      </c>
      <c r="CO128" s="102">
        <f t="shared" si="10"/>
        <v>0</v>
      </c>
      <c r="CP128" s="102">
        <f t="shared" si="10"/>
        <v>0</v>
      </c>
      <c r="CQ128" s="102">
        <f t="shared" si="10"/>
        <v>0</v>
      </c>
      <c r="CR128" s="102">
        <f t="shared" si="10"/>
        <v>0</v>
      </c>
      <c r="CS128" s="102">
        <f t="shared" si="10"/>
        <v>0</v>
      </c>
      <c r="CT128" s="102">
        <f t="shared" si="10"/>
        <v>0</v>
      </c>
      <c r="CU128" s="102">
        <f t="shared" si="10"/>
        <v>0</v>
      </c>
      <c r="CV128" s="102">
        <f t="shared" si="10"/>
        <v>0</v>
      </c>
      <c r="CW128" s="102">
        <f t="shared" si="10"/>
        <v>0</v>
      </c>
      <c r="CX128" s="102">
        <f t="shared" si="10"/>
        <v>0</v>
      </c>
      <c r="CY128" s="102">
        <f t="shared" si="10"/>
        <v>0</v>
      </c>
      <c r="CZ128" s="102">
        <f t="shared" si="10"/>
        <v>0</v>
      </c>
      <c r="DA128" s="102">
        <f t="shared" si="10"/>
        <v>0</v>
      </c>
      <c r="DB128" s="102">
        <f t="shared" si="10"/>
        <v>0</v>
      </c>
      <c r="DC128" s="102">
        <f t="shared" si="10"/>
        <v>0</v>
      </c>
      <c r="DD128" s="102">
        <f t="shared" si="10"/>
        <v>0</v>
      </c>
      <c r="DE128" s="102">
        <f t="shared" si="11"/>
        <v>0</v>
      </c>
      <c r="DF128" s="102">
        <f t="shared" si="11"/>
        <v>0</v>
      </c>
      <c r="DG128" s="102">
        <f t="shared" si="11"/>
        <v>0</v>
      </c>
      <c r="DH128" s="102">
        <f t="shared" si="11"/>
        <v>0</v>
      </c>
      <c r="DI128" s="102">
        <f t="shared" si="11"/>
        <v>0</v>
      </c>
      <c r="DJ128" s="102">
        <f t="shared" si="11"/>
        <v>0</v>
      </c>
      <c r="DK128" s="102">
        <f t="shared" si="11"/>
        <v>0</v>
      </c>
    </row>
    <row r="129" spans="1:115" x14ac:dyDescent="0.25">
      <c r="H129" s="101">
        <v>13</v>
      </c>
      <c r="I129" s="102">
        <f t="shared" si="6"/>
        <v>0</v>
      </c>
      <c r="J129" s="102">
        <f t="shared" si="6"/>
        <v>0</v>
      </c>
      <c r="K129" s="102">
        <f t="shared" si="6"/>
        <v>0</v>
      </c>
      <c r="L129" s="102">
        <f t="shared" si="6"/>
        <v>0</v>
      </c>
      <c r="M129" s="102">
        <f t="shared" si="6"/>
        <v>0</v>
      </c>
      <c r="N129" s="102">
        <f>SUMIF($G$5:$G$111,$H129,N$5:N$111)</f>
        <v>780.11097239778599</v>
      </c>
      <c r="O129" s="102">
        <f t="shared" si="6"/>
        <v>0</v>
      </c>
      <c r="P129" s="102">
        <f t="shared" si="6"/>
        <v>0</v>
      </c>
      <c r="Q129" s="102">
        <f t="shared" si="6"/>
        <v>0</v>
      </c>
      <c r="R129" s="102">
        <f t="shared" si="6"/>
        <v>1019.55020141712</v>
      </c>
      <c r="S129" s="102">
        <f t="shared" si="6"/>
        <v>0</v>
      </c>
      <c r="T129" s="102">
        <f t="shared" si="6"/>
        <v>0</v>
      </c>
      <c r="U129" s="102">
        <f t="shared" si="6"/>
        <v>0</v>
      </c>
      <c r="V129" s="102">
        <f t="shared" si="6"/>
        <v>1554.3388261861101</v>
      </c>
      <c r="W129" s="102">
        <f t="shared" si="6"/>
        <v>0</v>
      </c>
      <c r="X129" s="102">
        <f t="shared" si="6"/>
        <v>0</v>
      </c>
      <c r="Y129" s="102">
        <f t="shared" si="14"/>
        <v>91451.689799999993</v>
      </c>
      <c r="Z129" s="102">
        <f t="shared" si="14"/>
        <v>532.93311849248209</v>
      </c>
      <c r="AA129" s="102">
        <f t="shared" si="14"/>
        <v>1305.4922061366299</v>
      </c>
      <c r="AB129" s="102">
        <f t="shared" si="14"/>
        <v>649.74244336585366</v>
      </c>
      <c r="AC129" s="102">
        <f t="shared" si="14"/>
        <v>600.82883717421748</v>
      </c>
      <c r="AD129" s="102">
        <f t="shared" si="14"/>
        <v>1541.0716071735901</v>
      </c>
      <c r="AE129" s="102">
        <f t="shared" si="14"/>
        <v>566.41106733790616</v>
      </c>
      <c r="AF129" s="102">
        <f t="shared" si="14"/>
        <v>1152.3774240421531</v>
      </c>
      <c r="AG129" s="102">
        <f t="shared" si="14"/>
        <v>2038.0041771607703</v>
      </c>
      <c r="AH129" s="102">
        <f t="shared" si="14"/>
        <v>888.83853882502467</v>
      </c>
      <c r="AI129" s="102">
        <f t="shared" si="14"/>
        <v>2425.2944508279966</v>
      </c>
      <c r="AJ129" s="102">
        <f t="shared" si="14"/>
        <v>45645.968191462453</v>
      </c>
      <c r="AK129" s="102">
        <f t="shared" si="14"/>
        <v>14154.650683754073</v>
      </c>
      <c r="AL129" s="102">
        <f t="shared" si="14"/>
        <v>0</v>
      </c>
      <c r="AM129" s="102">
        <f t="shared" si="14"/>
        <v>0</v>
      </c>
      <c r="AN129" s="102">
        <f t="shared" si="14"/>
        <v>0</v>
      </c>
      <c r="AO129" s="102">
        <f t="shared" si="15"/>
        <v>0</v>
      </c>
      <c r="AP129" s="102">
        <f t="shared" si="15"/>
        <v>0</v>
      </c>
      <c r="AQ129" s="102">
        <f t="shared" si="15"/>
        <v>0</v>
      </c>
      <c r="AR129" s="102">
        <f t="shared" si="15"/>
        <v>0</v>
      </c>
      <c r="AS129" s="102">
        <f t="shared" si="15"/>
        <v>0</v>
      </c>
      <c r="AT129" s="102">
        <f t="shared" si="15"/>
        <v>0</v>
      </c>
      <c r="AU129" s="102">
        <f t="shared" si="15"/>
        <v>0</v>
      </c>
      <c r="AV129" s="102">
        <f t="shared" si="15"/>
        <v>0</v>
      </c>
      <c r="AW129" s="102">
        <f t="shared" si="15"/>
        <v>0</v>
      </c>
      <c r="AX129" s="102">
        <f t="shared" si="15"/>
        <v>0</v>
      </c>
      <c r="AY129" s="102">
        <f t="shared" si="15"/>
        <v>0</v>
      </c>
      <c r="AZ129" s="102">
        <f t="shared" si="15"/>
        <v>0</v>
      </c>
      <c r="BA129" s="102">
        <f t="shared" si="15"/>
        <v>0</v>
      </c>
      <c r="BB129" s="102">
        <f t="shared" si="15"/>
        <v>0</v>
      </c>
      <c r="BC129" s="102">
        <f t="shared" si="15"/>
        <v>0</v>
      </c>
      <c r="BD129" s="102">
        <f t="shared" si="15"/>
        <v>0</v>
      </c>
      <c r="BE129" s="102">
        <f t="shared" si="16"/>
        <v>0</v>
      </c>
      <c r="BF129" s="102">
        <f t="shared" si="16"/>
        <v>0</v>
      </c>
      <c r="BG129" s="102">
        <f t="shared" si="16"/>
        <v>0</v>
      </c>
      <c r="BH129" s="102">
        <f t="shared" si="16"/>
        <v>0</v>
      </c>
      <c r="BI129" s="102">
        <f t="shared" si="16"/>
        <v>0</v>
      </c>
      <c r="BJ129" s="102">
        <f t="shared" si="16"/>
        <v>0</v>
      </c>
      <c r="BK129" s="102">
        <f t="shared" si="16"/>
        <v>0</v>
      </c>
      <c r="BL129" s="102">
        <f t="shared" si="16"/>
        <v>0</v>
      </c>
      <c r="BM129" s="102">
        <f t="shared" si="16"/>
        <v>0</v>
      </c>
      <c r="BN129" s="102">
        <f t="shared" si="16"/>
        <v>0</v>
      </c>
      <c r="BO129" s="102">
        <f t="shared" si="16"/>
        <v>0</v>
      </c>
      <c r="BP129" s="102">
        <f t="shared" si="16"/>
        <v>0</v>
      </c>
      <c r="BQ129" s="102">
        <f t="shared" si="16"/>
        <v>0</v>
      </c>
      <c r="BR129" s="102">
        <f t="shared" si="16"/>
        <v>0</v>
      </c>
      <c r="BS129" s="102">
        <f t="shared" si="16"/>
        <v>0</v>
      </c>
      <c r="BT129" s="102">
        <f t="shared" si="16"/>
        <v>0</v>
      </c>
      <c r="BU129" s="102">
        <f t="shared" si="12"/>
        <v>0</v>
      </c>
      <c r="BV129" s="102">
        <f t="shared" si="12"/>
        <v>0</v>
      </c>
      <c r="BW129" s="102">
        <f t="shared" si="12"/>
        <v>0</v>
      </c>
      <c r="BX129" s="102">
        <f t="shared" si="12"/>
        <v>0</v>
      </c>
      <c r="BY129" s="102">
        <f t="shared" si="12"/>
        <v>0</v>
      </c>
      <c r="BZ129" s="102">
        <f t="shared" si="12"/>
        <v>0</v>
      </c>
      <c r="CA129" s="102">
        <f t="shared" si="12"/>
        <v>0</v>
      </c>
      <c r="CB129" s="102">
        <f t="shared" si="12"/>
        <v>0</v>
      </c>
      <c r="CC129" s="102">
        <f t="shared" si="12"/>
        <v>0</v>
      </c>
      <c r="CD129" s="102">
        <f t="shared" si="12"/>
        <v>0</v>
      </c>
      <c r="CE129" s="102">
        <f t="shared" si="12"/>
        <v>0</v>
      </c>
      <c r="CF129" s="102">
        <f t="shared" si="12"/>
        <v>0</v>
      </c>
      <c r="CG129" s="102">
        <f t="shared" si="12"/>
        <v>0</v>
      </c>
      <c r="CH129" s="102">
        <f t="shared" si="13"/>
        <v>0</v>
      </c>
      <c r="CI129" s="102">
        <f t="shared" si="13"/>
        <v>0</v>
      </c>
      <c r="CJ129" s="102">
        <f t="shared" si="9"/>
        <v>16049.724705425419</v>
      </c>
      <c r="CK129" s="102">
        <f t="shared" si="9"/>
        <v>6607.8561281992334</v>
      </c>
      <c r="CL129" s="102">
        <f t="shared" si="9"/>
        <v>1374.099509497639</v>
      </c>
      <c r="CM129" s="102">
        <f t="shared" si="9"/>
        <v>375.19995257091546</v>
      </c>
      <c r="CN129" s="102">
        <f t="shared" si="9"/>
        <v>85.065024041920637</v>
      </c>
      <c r="CO129" s="102">
        <f t="shared" si="10"/>
        <v>72349.556804083259</v>
      </c>
      <c r="CP129" s="102">
        <f t="shared" si="10"/>
        <v>2897.0351221024107</v>
      </c>
      <c r="CQ129" s="102">
        <f t="shared" si="10"/>
        <v>41849.242630888511</v>
      </c>
      <c r="CR129" s="102">
        <f t="shared" si="10"/>
        <v>14833.397710054931</v>
      </c>
      <c r="CS129" s="102">
        <f t="shared" si="10"/>
        <v>2421.6933338768699</v>
      </c>
      <c r="CT129" s="102">
        <f t="shared" si="10"/>
        <v>275456.57576150534</v>
      </c>
      <c r="CU129" s="102">
        <f t="shared" si="10"/>
        <v>226245.90287471167</v>
      </c>
      <c r="CV129" s="102">
        <f t="shared" si="10"/>
        <v>0</v>
      </c>
      <c r="CW129" s="102">
        <f t="shared" si="10"/>
        <v>0</v>
      </c>
      <c r="CX129" s="102">
        <f t="shared" si="10"/>
        <v>0</v>
      </c>
      <c r="CY129" s="102">
        <f t="shared" si="10"/>
        <v>4845.4493462724031</v>
      </c>
      <c r="CZ129" s="102">
        <f t="shared" si="10"/>
        <v>9442.8998721010594</v>
      </c>
      <c r="DA129" s="102">
        <f t="shared" si="10"/>
        <v>1004.6397645449546</v>
      </c>
      <c r="DB129" s="102">
        <f t="shared" si="10"/>
        <v>34534.843999448043</v>
      </c>
      <c r="DC129" s="102">
        <f t="shared" si="10"/>
        <v>13611.412171771282</v>
      </c>
      <c r="DD129" s="102">
        <f t="shared" si="10"/>
        <v>8959.9988511918127</v>
      </c>
      <c r="DE129" s="102">
        <f t="shared" si="11"/>
        <v>59489.606180907111</v>
      </c>
      <c r="DF129" s="102">
        <f t="shared" si="11"/>
        <v>21058.025930900334</v>
      </c>
      <c r="DG129" s="102">
        <f t="shared" si="11"/>
        <v>6585.9813691852059</v>
      </c>
      <c r="DH129" s="102">
        <f t="shared" si="11"/>
        <v>71941.966968263747</v>
      </c>
      <c r="DI129" s="102">
        <f t="shared" si="11"/>
        <v>0</v>
      </c>
      <c r="DJ129" s="102">
        <f t="shared" si="11"/>
        <v>0</v>
      </c>
      <c r="DK129" s="102">
        <f t="shared" si="11"/>
        <v>0</v>
      </c>
    </row>
    <row r="132" spans="1:115" x14ac:dyDescent="0.25">
      <c r="A132" s="103" t="s">
        <v>107</v>
      </c>
      <c r="B132" s="103"/>
      <c r="C132" s="103"/>
      <c r="D132" s="103"/>
      <c r="I132" s="104">
        <v>1</v>
      </c>
      <c r="J132" s="104">
        <v>2</v>
      </c>
      <c r="K132" s="104">
        <v>3</v>
      </c>
      <c r="L132" s="104">
        <v>4</v>
      </c>
      <c r="M132" s="104">
        <v>5</v>
      </c>
      <c r="N132" s="104">
        <v>6</v>
      </c>
      <c r="O132" s="104">
        <v>7</v>
      </c>
      <c r="P132" s="104">
        <v>8</v>
      </c>
      <c r="Q132" s="104">
        <v>9</v>
      </c>
      <c r="R132" s="104">
        <v>10</v>
      </c>
      <c r="S132" s="104">
        <v>11</v>
      </c>
      <c r="T132" s="104">
        <v>12</v>
      </c>
      <c r="U132" s="104">
        <v>13</v>
      </c>
    </row>
    <row r="133" spans="1:115" x14ac:dyDescent="0.25">
      <c r="A133" s="103"/>
      <c r="B133" s="103"/>
      <c r="C133" s="103"/>
      <c r="D133" s="103"/>
      <c r="H133" s="101">
        <v>1</v>
      </c>
      <c r="I133" s="102">
        <f>SUMIF($I$3:$DK$3,I$132,$I117:$DK117)</f>
        <v>0</v>
      </c>
      <c r="J133" s="102">
        <f t="shared" ref="J133:U133" si="17">SUMIF($I$3:$DK$3,J$132,$I117:$DK117)</f>
        <v>0</v>
      </c>
      <c r="K133" s="102">
        <f t="shared" si="17"/>
        <v>0</v>
      </c>
      <c r="L133" s="102">
        <f t="shared" si="17"/>
        <v>0</v>
      </c>
      <c r="M133" s="102">
        <f t="shared" si="17"/>
        <v>0</v>
      </c>
      <c r="N133" s="102">
        <f t="shared" si="17"/>
        <v>1486178.61386043</v>
      </c>
      <c r="O133" s="102">
        <f t="shared" si="17"/>
        <v>0</v>
      </c>
      <c r="P133" s="102">
        <f t="shared" si="17"/>
        <v>0</v>
      </c>
      <c r="Q133" s="102">
        <f t="shared" si="17"/>
        <v>0</v>
      </c>
      <c r="R133" s="102">
        <f t="shared" si="17"/>
        <v>0</v>
      </c>
      <c r="S133" s="102">
        <f t="shared" si="17"/>
        <v>0</v>
      </c>
      <c r="T133" s="102">
        <f t="shared" si="17"/>
        <v>0</v>
      </c>
      <c r="U133" s="50">
        <f t="shared" si="17"/>
        <v>1199</v>
      </c>
    </row>
    <row r="134" spans="1:115" x14ac:dyDescent="0.25">
      <c r="A134" s="103"/>
      <c r="B134" s="103"/>
      <c r="C134" s="103"/>
      <c r="D134" s="103"/>
      <c r="H134" s="101">
        <v>2</v>
      </c>
      <c r="I134" s="102">
        <f t="shared" ref="I134:U145" si="18">SUMIF($I$3:$DK$3,I$132,$I118:$DK118)</f>
        <v>0</v>
      </c>
      <c r="J134" s="102">
        <f t="shared" si="18"/>
        <v>0</v>
      </c>
      <c r="K134" s="102">
        <f t="shared" si="18"/>
        <v>0</v>
      </c>
      <c r="L134" s="102">
        <f t="shared" si="18"/>
        <v>0</v>
      </c>
      <c r="M134" s="102">
        <f t="shared" si="18"/>
        <v>0</v>
      </c>
      <c r="N134" s="102">
        <f t="shared" si="18"/>
        <v>1344474.8999317137</v>
      </c>
      <c r="O134" s="102">
        <f t="shared" si="18"/>
        <v>0</v>
      </c>
      <c r="P134" s="102">
        <f t="shared" si="18"/>
        <v>0</v>
      </c>
      <c r="Q134" s="102">
        <f t="shared" si="18"/>
        <v>0</v>
      </c>
      <c r="R134" s="102">
        <f t="shared" si="18"/>
        <v>0</v>
      </c>
      <c r="S134" s="102">
        <f t="shared" si="18"/>
        <v>0</v>
      </c>
      <c r="T134" s="102">
        <f t="shared" si="18"/>
        <v>0</v>
      </c>
      <c r="U134" s="50">
        <f t="shared" si="18"/>
        <v>1979.3677</v>
      </c>
    </row>
    <row r="135" spans="1:115" x14ac:dyDescent="0.25">
      <c r="A135" s="103"/>
      <c r="B135" s="103"/>
      <c r="C135" s="103"/>
      <c r="D135" s="103"/>
      <c r="H135" s="101">
        <v>3</v>
      </c>
      <c r="I135" s="102">
        <f t="shared" si="18"/>
        <v>1484023.613860429</v>
      </c>
      <c r="J135" s="102">
        <f t="shared" si="18"/>
        <v>435954.19236474379</v>
      </c>
      <c r="K135" s="102">
        <f t="shared" si="18"/>
        <v>10355.797122829077</v>
      </c>
      <c r="L135" s="102">
        <f t="shared" si="18"/>
        <v>63355.122061122398</v>
      </c>
      <c r="M135" s="102">
        <f t="shared" si="18"/>
        <v>140390.99999999997</v>
      </c>
      <c r="N135" s="102">
        <f t="shared" si="18"/>
        <v>0</v>
      </c>
      <c r="O135" s="102">
        <f t="shared" si="18"/>
        <v>0</v>
      </c>
      <c r="P135" s="102">
        <f t="shared" si="18"/>
        <v>0</v>
      </c>
      <c r="Q135" s="102">
        <f t="shared" si="18"/>
        <v>0</v>
      </c>
      <c r="R135" s="102">
        <f t="shared" si="18"/>
        <v>0</v>
      </c>
      <c r="S135" s="102">
        <f t="shared" si="18"/>
        <v>0</v>
      </c>
      <c r="T135" s="102">
        <f t="shared" si="18"/>
        <v>0</v>
      </c>
      <c r="U135" s="50">
        <f t="shared" si="18"/>
        <v>57229.000000000015</v>
      </c>
    </row>
    <row r="136" spans="1:115" x14ac:dyDescent="0.25">
      <c r="A136" s="103"/>
      <c r="B136" s="103"/>
      <c r="C136" s="103"/>
      <c r="D136" s="103"/>
      <c r="H136" s="101">
        <v>4</v>
      </c>
      <c r="I136" s="102">
        <f t="shared" si="18"/>
        <v>0</v>
      </c>
      <c r="J136" s="102">
        <f t="shared" si="18"/>
        <v>819048.38546696992</v>
      </c>
      <c r="K136" s="102">
        <f t="shared" si="18"/>
        <v>46289.852076126394</v>
      </c>
      <c r="L136" s="102">
        <f t="shared" si="18"/>
        <v>106496.39766878431</v>
      </c>
      <c r="M136" s="102">
        <f t="shared" si="18"/>
        <v>43495.4</v>
      </c>
      <c r="N136" s="102">
        <f t="shared" si="18"/>
        <v>0</v>
      </c>
      <c r="O136" s="102">
        <f t="shared" si="18"/>
        <v>0</v>
      </c>
      <c r="P136" s="102">
        <f t="shared" si="18"/>
        <v>0</v>
      </c>
      <c r="Q136" s="102">
        <f t="shared" si="18"/>
        <v>0</v>
      </c>
      <c r="R136" s="102">
        <f t="shared" si="18"/>
        <v>0</v>
      </c>
      <c r="S136" s="102">
        <f t="shared" si="18"/>
        <v>0</v>
      </c>
      <c r="T136" s="102">
        <f t="shared" si="18"/>
        <v>0</v>
      </c>
      <c r="U136" s="50">
        <f t="shared" si="18"/>
        <v>19533.435299999997</v>
      </c>
    </row>
    <row r="137" spans="1:115" x14ac:dyDescent="0.25">
      <c r="A137" s="103"/>
      <c r="B137" s="103"/>
      <c r="C137" s="103"/>
      <c r="D137" s="103"/>
      <c r="H137" s="101">
        <v>5</v>
      </c>
      <c r="I137" s="102">
        <f t="shared" si="18"/>
        <v>0</v>
      </c>
      <c r="J137" s="102">
        <f t="shared" si="18"/>
        <v>0</v>
      </c>
      <c r="K137" s="102">
        <f t="shared" si="18"/>
        <v>67199.464795560401</v>
      </c>
      <c r="L137" s="102">
        <f t="shared" si="18"/>
        <v>313112.47500000021</v>
      </c>
      <c r="M137" s="102">
        <f t="shared" si="18"/>
        <v>99297.264999999999</v>
      </c>
      <c r="N137" s="102">
        <f t="shared" si="18"/>
        <v>0</v>
      </c>
      <c r="O137" s="102">
        <f t="shared" si="18"/>
        <v>0</v>
      </c>
      <c r="P137" s="102">
        <f t="shared" si="18"/>
        <v>0</v>
      </c>
      <c r="Q137" s="102">
        <f t="shared" si="18"/>
        <v>0</v>
      </c>
      <c r="R137" s="102">
        <f t="shared" si="18"/>
        <v>0</v>
      </c>
      <c r="S137" s="102">
        <f t="shared" si="18"/>
        <v>174427.43117397957</v>
      </c>
      <c r="T137" s="102">
        <f t="shared" si="18"/>
        <v>0</v>
      </c>
      <c r="U137" s="50">
        <f t="shared" si="18"/>
        <v>1281.2070000000001</v>
      </c>
    </row>
    <row r="138" spans="1:115" x14ac:dyDescent="0.25">
      <c r="A138" s="103"/>
      <c r="B138" s="103"/>
      <c r="C138" s="103"/>
      <c r="D138" s="103"/>
      <c r="H138" s="101">
        <v>6</v>
      </c>
      <c r="I138" s="102">
        <f t="shared" si="18"/>
        <v>0</v>
      </c>
      <c r="J138" s="102">
        <f t="shared" si="18"/>
        <v>0</v>
      </c>
      <c r="K138" s="102">
        <f t="shared" si="18"/>
        <v>0</v>
      </c>
      <c r="L138" s="102">
        <f t="shared" si="18"/>
        <v>0</v>
      </c>
      <c r="M138" s="102">
        <f t="shared" si="18"/>
        <v>0</v>
      </c>
      <c r="N138" s="102">
        <f t="shared" si="18"/>
        <v>0</v>
      </c>
      <c r="O138" s="102">
        <f t="shared" si="18"/>
        <v>0</v>
      </c>
      <c r="P138" s="102">
        <f t="shared" si="18"/>
        <v>5517240.565926861</v>
      </c>
      <c r="Q138" s="102">
        <f t="shared" si="18"/>
        <v>0</v>
      </c>
      <c r="R138" s="102">
        <f t="shared" si="18"/>
        <v>0</v>
      </c>
      <c r="S138" s="102">
        <f t="shared" si="18"/>
        <v>0</v>
      </c>
      <c r="T138" s="102">
        <f t="shared" si="18"/>
        <v>65926.289083565527</v>
      </c>
      <c r="U138" s="50">
        <f t="shared" si="18"/>
        <v>0</v>
      </c>
    </row>
    <row r="139" spans="1:115" x14ac:dyDescent="0.25">
      <c r="H139" s="101">
        <v>7</v>
      </c>
      <c r="I139" s="102">
        <f t="shared" si="18"/>
        <v>0</v>
      </c>
      <c r="J139" s="102">
        <f t="shared" si="18"/>
        <v>0</v>
      </c>
      <c r="K139" s="102">
        <f t="shared" si="18"/>
        <v>0</v>
      </c>
      <c r="L139" s="102">
        <f t="shared" si="18"/>
        <v>0</v>
      </c>
      <c r="M139" s="102">
        <f t="shared" si="18"/>
        <v>0</v>
      </c>
      <c r="N139" s="102">
        <f t="shared" si="18"/>
        <v>0</v>
      </c>
      <c r="O139" s="102">
        <f t="shared" si="18"/>
        <v>0</v>
      </c>
      <c r="P139" s="102">
        <f t="shared" si="18"/>
        <v>529153.11544437567</v>
      </c>
      <c r="Q139" s="102">
        <f t="shared" si="18"/>
        <v>91836.198482433523</v>
      </c>
      <c r="R139" s="102">
        <f t="shared" si="18"/>
        <v>0</v>
      </c>
      <c r="S139" s="102">
        <f t="shared" si="18"/>
        <v>0</v>
      </c>
      <c r="T139" s="102">
        <f t="shared" si="18"/>
        <v>0</v>
      </c>
      <c r="U139" s="50">
        <f t="shared" si="18"/>
        <v>0</v>
      </c>
    </row>
    <row r="140" spans="1:115" x14ac:dyDescent="0.25">
      <c r="H140" s="101">
        <v>8</v>
      </c>
      <c r="I140" s="102">
        <f t="shared" si="18"/>
        <v>0</v>
      </c>
      <c r="J140" s="102">
        <f t="shared" si="18"/>
        <v>0</v>
      </c>
      <c r="K140" s="102">
        <f t="shared" si="18"/>
        <v>1659533.3068454938</v>
      </c>
      <c r="L140" s="102">
        <f t="shared" si="18"/>
        <v>0</v>
      </c>
      <c r="M140" s="102">
        <f t="shared" si="18"/>
        <v>129700.52997130528</v>
      </c>
      <c r="N140" s="102">
        <f>SUMIF($I$3:$DK$3,N$132,$I124:$DK124)</f>
        <v>2145084.4339337605</v>
      </c>
      <c r="O140" s="102">
        <f t="shared" si="18"/>
        <v>620989.31392680923</v>
      </c>
      <c r="P140" s="102">
        <f t="shared" si="18"/>
        <v>0</v>
      </c>
      <c r="Q140" s="102">
        <f t="shared" si="18"/>
        <v>0</v>
      </c>
      <c r="R140" s="102">
        <f t="shared" si="18"/>
        <v>626145.03971782082</v>
      </c>
      <c r="S140" s="102">
        <f t="shared" si="18"/>
        <v>0</v>
      </c>
      <c r="T140" s="102">
        <f t="shared" si="18"/>
        <v>0</v>
      </c>
      <c r="U140" s="50">
        <f t="shared" si="18"/>
        <v>977105.46655729855</v>
      </c>
    </row>
    <row r="141" spans="1:115" x14ac:dyDescent="0.25">
      <c r="H141" s="101">
        <v>9</v>
      </c>
      <c r="I141" s="102">
        <f t="shared" si="18"/>
        <v>0</v>
      </c>
      <c r="J141" s="102">
        <f t="shared" si="18"/>
        <v>0</v>
      </c>
      <c r="K141" s="102">
        <f t="shared" si="18"/>
        <v>210007.64423965558</v>
      </c>
      <c r="L141" s="102">
        <f t="shared" si="18"/>
        <v>0</v>
      </c>
      <c r="M141" s="102">
        <f t="shared" si="18"/>
        <v>11330.060230914898</v>
      </c>
      <c r="N141" s="102">
        <f t="shared" si="18"/>
        <v>607428.90728452185</v>
      </c>
      <c r="O141" s="102">
        <f t="shared" si="18"/>
        <v>0</v>
      </c>
      <c r="P141" s="102">
        <f t="shared" si="18"/>
        <v>0</v>
      </c>
      <c r="Q141" s="102">
        <f t="shared" si="18"/>
        <v>0</v>
      </c>
      <c r="R141" s="102">
        <f t="shared" si="18"/>
        <v>103201.12136334908</v>
      </c>
      <c r="S141" s="102">
        <f t="shared" si="18"/>
        <v>0</v>
      </c>
      <c r="T141" s="102">
        <f t="shared" si="18"/>
        <v>42209.694000000469</v>
      </c>
      <c r="U141" s="50">
        <f t="shared" si="18"/>
        <v>0</v>
      </c>
    </row>
    <row r="142" spans="1:115" x14ac:dyDescent="0.25">
      <c r="H142" s="101">
        <v>10</v>
      </c>
      <c r="I142" s="102">
        <f t="shared" si="18"/>
        <v>0</v>
      </c>
      <c r="J142" s="102">
        <f t="shared" si="18"/>
        <v>0</v>
      </c>
      <c r="K142" s="102">
        <f t="shared" si="18"/>
        <v>186221.66645892197</v>
      </c>
      <c r="L142" s="102">
        <f t="shared" si="18"/>
        <v>506253.50759051129</v>
      </c>
      <c r="M142" s="102">
        <f t="shared" si="18"/>
        <v>108812.954</v>
      </c>
      <c r="N142" s="102">
        <f t="shared" si="18"/>
        <v>0</v>
      </c>
      <c r="O142" s="102">
        <f t="shared" si="18"/>
        <v>0</v>
      </c>
      <c r="P142" s="102">
        <f t="shared" si="18"/>
        <v>0</v>
      </c>
      <c r="Q142" s="102">
        <f t="shared" si="18"/>
        <v>0</v>
      </c>
      <c r="R142" s="102">
        <f t="shared" si="18"/>
        <v>0</v>
      </c>
      <c r="S142" s="102">
        <f t="shared" si="18"/>
        <v>0</v>
      </c>
      <c r="T142" s="102">
        <f t="shared" si="18"/>
        <v>0</v>
      </c>
      <c r="U142" s="50">
        <f t="shared" si="18"/>
        <v>0</v>
      </c>
    </row>
    <row r="143" spans="1:115" x14ac:dyDescent="0.25">
      <c r="H143" s="101">
        <v>11</v>
      </c>
      <c r="I143" s="102">
        <f t="shared" si="18"/>
        <v>0</v>
      </c>
      <c r="J143" s="102">
        <f t="shared" si="18"/>
        <v>0</v>
      </c>
      <c r="K143" s="102">
        <f t="shared" si="18"/>
        <v>0</v>
      </c>
      <c r="L143" s="102">
        <f t="shared" si="18"/>
        <v>0</v>
      </c>
      <c r="M143" s="102">
        <f t="shared" si="18"/>
        <v>0</v>
      </c>
      <c r="N143" s="102">
        <f t="shared" si="18"/>
        <v>0</v>
      </c>
      <c r="O143" s="102">
        <f t="shared" si="18"/>
        <v>0</v>
      </c>
      <c r="P143" s="102">
        <f t="shared" si="18"/>
        <v>112164.40958125172</v>
      </c>
      <c r="Q143" s="102">
        <f t="shared" si="18"/>
        <v>62263.021592727848</v>
      </c>
      <c r="R143" s="102">
        <f t="shared" si="18"/>
        <v>0</v>
      </c>
      <c r="S143" s="102">
        <f t="shared" si="18"/>
        <v>0</v>
      </c>
      <c r="T143" s="102">
        <f t="shared" si="18"/>
        <v>0</v>
      </c>
      <c r="U143" s="50">
        <f t="shared" si="18"/>
        <v>0</v>
      </c>
    </row>
    <row r="144" spans="1:115" x14ac:dyDescent="0.25">
      <c r="H144" s="101">
        <v>12</v>
      </c>
      <c r="I144" s="102">
        <f t="shared" si="18"/>
        <v>0</v>
      </c>
      <c r="J144" s="102">
        <f t="shared" si="18"/>
        <v>0</v>
      </c>
      <c r="K144" s="102">
        <f t="shared" si="18"/>
        <v>0</v>
      </c>
      <c r="L144" s="102">
        <f t="shared" si="18"/>
        <v>0</v>
      </c>
      <c r="M144" s="102">
        <f t="shared" si="18"/>
        <v>108135.983083566</v>
      </c>
      <c r="N144" s="102">
        <f t="shared" si="18"/>
        <v>0</v>
      </c>
      <c r="O144" s="102">
        <f t="shared" si="18"/>
        <v>0</v>
      </c>
      <c r="P144" s="102">
        <f t="shared" si="18"/>
        <v>0</v>
      </c>
      <c r="Q144" s="102">
        <f t="shared" si="18"/>
        <v>0</v>
      </c>
      <c r="R144" s="102">
        <f t="shared" si="18"/>
        <v>0</v>
      </c>
      <c r="S144" s="102">
        <f t="shared" si="18"/>
        <v>0</v>
      </c>
      <c r="T144" s="102">
        <f t="shared" si="18"/>
        <v>0</v>
      </c>
      <c r="U144" s="50">
        <f t="shared" si="18"/>
        <v>0</v>
      </c>
    </row>
    <row r="145" spans="8:21" x14ac:dyDescent="0.25">
      <c r="H145" s="101">
        <v>13</v>
      </c>
      <c r="I145" s="102">
        <f t="shared" si="18"/>
        <v>3354.0000000010159</v>
      </c>
      <c r="J145" s="102">
        <f t="shared" si="18"/>
        <v>91451.689799999993</v>
      </c>
      <c r="K145" s="102">
        <f t="shared" si="18"/>
        <v>11700.993870536622</v>
      </c>
      <c r="L145" s="102">
        <f t="shared" si="18"/>
        <v>45645.968191462453</v>
      </c>
      <c r="M145" s="102">
        <f t="shared" si="18"/>
        <v>14154.650683754073</v>
      </c>
      <c r="N145" s="102">
        <f t="shared" si="18"/>
        <v>0</v>
      </c>
      <c r="O145" s="102">
        <f t="shared" si="18"/>
        <v>0</v>
      </c>
      <c r="P145" s="102">
        <f t="shared" si="18"/>
        <v>0</v>
      </c>
      <c r="Q145" s="102">
        <f t="shared" si="18"/>
        <v>820078.20704328024</v>
      </c>
      <c r="R145" s="102">
        <f t="shared" si="18"/>
        <v>71941.966968263747</v>
      </c>
      <c r="S145" s="102">
        <f t="shared" si="18"/>
        <v>0</v>
      </c>
      <c r="T145" s="102">
        <f t="shared" si="18"/>
        <v>0</v>
      </c>
      <c r="U145" s="50">
        <f t="shared" si="18"/>
        <v>0</v>
      </c>
    </row>
  </sheetData>
  <mergeCells count="108">
    <mergeCell ref="A111:B111"/>
    <mergeCell ref="A132:D138"/>
    <mergeCell ref="C105:F105"/>
    <mergeCell ref="C106:F106"/>
    <mergeCell ref="C107:F107"/>
    <mergeCell ref="A108:B108"/>
    <mergeCell ref="A109:B109"/>
    <mergeCell ref="A110:B110"/>
    <mergeCell ref="C99:F99"/>
    <mergeCell ref="C100:F100"/>
    <mergeCell ref="C101:F101"/>
    <mergeCell ref="C102:F102"/>
    <mergeCell ref="C103:F103"/>
    <mergeCell ref="C104:F104"/>
    <mergeCell ref="C93:F93"/>
    <mergeCell ref="C94:F94"/>
    <mergeCell ref="C95:F95"/>
    <mergeCell ref="C96:F96"/>
    <mergeCell ref="C97:F97"/>
    <mergeCell ref="C98:F98"/>
    <mergeCell ref="A84:B107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78:F78"/>
    <mergeCell ref="C79:F79"/>
    <mergeCell ref="C80:F80"/>
    <mergeCell ref="C81:F81"/>
    <mergeCell ref="C82:F82"/>
    <mergeCell ref="C83:F83"/>
    <mergeCell ref="C72:F72"/>
    <mergeCell ref="C73:F73"/>
    <mergeCell ref="C74:F74"/>
    <mergeCell ref="C75:F75"/>
    <mergeCell ref="C76:F76"/>
    <mergeCell ref="C77:F77"/>
    <mergeCell ref="C66:F66"/>
    <mergeCell ref="C67:F67"/>
    <mergeCell ref="C68:F68"/>
    <mergeCell ref="C69:F69"/>
    <mergeCell ref="C70:F70"/>
    <mergeCell ref="C71:F71"/>
    <mergeCell ref="C55:F55"/>
    <mergeCell ref="C56:F56"/>
    <mergeCell ref="C57:F57"/>
    <mergeCell ref="A60:B83"/>
    <mergeCell ref="C60:F60"/>
    <mergeCell ref="C61:F61"/>
    <mergeCell ref="C62:F62"/>
    <mergeCell ref="C63:F63"/>
    <mergeCell ref="C64:F64"/>
    <mergeCell ref="C65:F65"/>
    <mergeCell ref="C49:F49"/>
    <mergeCell ref="C50:F50"/>
    <mergeCell ref="C51:F51"/>
    <mergeCell ref="C52:F52"/>
    <mergeCell ref="C53:F53"/>
    <mergeCell ref="C54:F54"/>
    <mergeCell ref="C43:F43"/>
    <mergeCell ref="C44:F44"/>
    <mergeCell ref="C45:F45"/>
    <mergeCell ref="C46:F46"/>
    <mergeCell ref="C47:F47"/>
    <mergeCell ref="C48:F48"/>
    <mergeCell ref="A34:B57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E25:F25"/>
    <mergeCell ref="C26:C31"/>
    <mergeCell ref="D26:D28"/>
    <mergeCell ref="E26:F26"/>
    <mergeCell ref="E28:F28"/>
    <mergeCell ref="D29:D31"/>
    <mergeCell ref="E29:F29"/>
    <mergeCell ref="E31:F31"/>
    <mergeCell ref="D15:E16"/>
    <mergeCell ref="C17:C20"/>
    <mergeCell ref="D17:E18"/>
    <mergeCell ref="D19:E20"/>
    <mergeCell ref="A22:A33"/>
    <mergeCell ref="B22:B31"/>
    <mergeCell ref="C22:C25"/>
    <mergeCell ref="D23:D25"/>
    <mergeCell ref="E23:F23"/>
    <mergeCell ref="E24:F24"/>
    <mergeCell ref="A5:A21"/>
    <mergeCell ref="B5:B20"/>
    <mergeCell ref="C5:C8"/>
    <mergeCell ref="D5:E6"/>
    <mergeCell ref="D7:E8"/>
    <mergeCell ref="C9:C12"/>
    <mergeCell ref="D9:E10"/>
    <mergeCell ref="D11:E12"/>
    <mergeCell ref="C13:C16"/>
    <mergeCell ref="D13:E1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Jawaban Soal 2</vt:lpstr>
      <vt:lpstr>107x107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Desk-20-21</dc:creator>
  <cp:lastModifiedBy>Desk-20-21</cp:lastModifiedBy>
  <dcterms:created xsi:type="dcterms:W3CDTF">2021-05-21T21:28:45Z</dcterms:created>
  <dcterms:modified xsi:type="dcterms:W3CDTF">2021-05-21T21:30:19Z</dcterms:modified>
</cp:coreProperties>
</file>